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1715" firstSheet="1" activeTab="1"/>
  </bookViews>
  <sheets>
    <sheet name="GENEQ" sheetId="10" state="hidden" r:id="rId1"/>
    <sheet name="MOV" sheetId="12" r:id="rId2"/>
    <sheet name="Sheet1" sheetId="13" state="hidden" r:id="rId3"/>
    <sheet name="晨报 (2)" sheetId="14" state="hidden" r:id="rId4"/>
    <sheet name="MOV（旧" sheetId="1" state="hidden" r:id="rId5"/>
  </sheets>
  <externalReferences>
    <externalReference r:id="rId6"/>
    <externalReference r:id="rId7"/>
  </externalReferences>
  <definedNames>
    <definedName name="_xlnm._FilterDatabase" localSheetId="1" hidden="1">MOV!$L$27:$AB$27</definedName>
    <definedName name="_xlnm._FilterDatabase" localSheetId="3" hidden="1">'晨报 (2)'!$B$18:$I$55</definedName>
    <definedName name="cm">[1]船名!$A:$A</definedName>
    <definedName name="gk">[1]港口!$A:$A</definedName>
    <definedName name="_xlnm.Print_Area" localSheetId="1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I1822" i="14"/>
  <c r="H1822" i="14"/>
  <c r="G1822" i="14"/>
  <c r="F1822" i="14"/>
  <c r="E1822" i="14"/>
  <c r="D1822" i="14"/>
  <c r="C1822" i="14"/>
  <c r="B1822" i="14"/>
  <c r="I1821" i="14"/>
  <c r="H1821" i="14"/>
  <c r="G1821" i="14"/>
  <c r="F1821" i="14"/>
  <c r="E1821" i="14"/>
  <c r="D1821" i="14"/>
  <c r="C1821" i="14"/>
  <c r="B1821" i="14"/>
  <c r="I1820" i="14"/>
  <c r="H1820" i="14"/>
  <c r="G1820" i="14"/>
  <c r="F1820" i="14"/>
  <c r="E1820" i="14"/>
  <c r="D1820" i="14"/>
  <c r="C1820" i="14"/>
  <c r="B1820" i="14"/>
  <c r="I1819" i="14"/>
  <c r="H1819" i="14"/>
  <c r="G1819" i="14"/>
  <c r="F1819" i="14"/>
  <c r="E1819" i="14"/>
  <c r="D1819" i="14"/>
  <c r="C1819" i="14"/>
  <c r="B1819" i="14"/>
  <c r="I1818" i="14"/>
  <c r="H1818" i="14"/>
  <c r="G1818" i="14"/>
  <c r="F1818" i="14"/>
  <c r="E1818" i="14"/>
  <c r="D1818" i="14"/>
  <c r="C1818" i="14"/>
  <c r="B1818" i="14"/>
  <c r="I1817" i="14"/>
  <c r="H1817" i="14"/>
  <c r="G1817" i="14"/>
  <c r="F1817" i="14"/>
  <c r="E1817" i="14"/>
  <c r="D1817" i="14"/>
  <c r="C1817" i="14"/>
  <c r="B1817" i="14"/>
  <c r="I1816" i="14"/>
  <c r="H1816" i="14"/>
  <c r="G1816" i="14"/>
  <c r="F1816" i="14"/>
  <c r="E1816" i="14"/>
  <c r="D1816" i="14"/>
  <c r="C1816" i="14"/>
  <c r="B1816" i="14"/>
  <c r="I1815" i="14"/>
  <c r="H1815" i="14"/>
  <c r="G1815" i="14"/>
  <c r="F1815" i="14"/>
  <c r="E1815" i="14"/>
  <c r="D1815" i="14"/>
  <c r="C1815" i="14"/>
  <c r="B1815" i="14"/>
  <c r="I1814" i="14"/>
  <c r="H1814" i="14"/>
  <c r="G1814" i="14"/>
  <c r="F1814" i="14"/>
  <c r="E1814" i="14"/>
  <c r="D1814" i="14"/>
  <c r="C1814" i="14"/>
  <c r="B1814" i="14"/>
  <c r="I1813" i="14"/>
  <c r="H1813" i="14"/>
  <c r="G1813" i="14"/>
  <c r="F1813" i="14"/>
  <c r="E1813" i="14"/>
  <c r="D1813" i="14"/>
  <c r="C1813" i="14"/>
  <c r="B1813" i="14"/>
  <c r="I1812" i="14"/>
  <c r="H1812" i="14"/>
  <c r="G1812" i="14"/>
  <c r="F1812" i="14"/>
  <c r="E1812" i="14"/>
  <c r="D1812" i="14"/>
  <c r="C1812" i="14"/>
  <c r="B1812" i="14"/>
  <c r="I1811" i="14"/>
  <c r="H1811" i="14"/>
  <c r="G1811" i="14"/>
  <c r="F1811" i="14"/>
  <c r="E1811" i="14"/>
  <c r="D1811" i="14"/>
  <c r="C1811" i="14"/>
  <c r="B1811" i="14"/>
  <c r="I1810" i="14"/>
  <c r="H1810" i="14"/>
  <c r="G1810" i="14"/>
  <c r="F1810" i="14"/>
  <c r="E1810" i="14"/>
  <c r="D1810" i="14"/>
  <c r="C1810" i="14"/>
  <c r="B1810" i="14"/>
  <c r="I1809" i="14"/>
  <c r="H1809" i="14"/>
  <c r="G1809" i="14"/>
  <c r="F1809" i="14"/>
  <c r="E1809" i="14"/>
  <c r="D1809" i="14"/>
  <c r="C1809" i="14"/>
  <c r="B1809" i="14"/>
  <c r="I1808" i="14"/>
  <c r="H1808" i="14"/>
  <c r="G1808" i="14"/>
  <c r="F1808" i="14"/>
  <c r="E1808" i="14"/>
  <c r="D1808" i="14"/>
  <c r="C1808" i="14"/>
  <c r="B1808" i="14"/>
  <c r="I1807" i="14"/>
  <c r="H1807" i="14"/>
  <c r="G1807" i="14"/>
  <c r="F1807" i="14"/>
  <c r="E1807" i="14"/>
  <c r="D1807" i="14"/>
  <c r="C1807" i="14"/>
  <c r="B1807" i="14"/>
  <c r="I1806" i="14"/>
  <c r="H1806" i="14"/>
  <c r="G1806" i="14"/>
  <c r="F1806" i="14"/>
  <c r="E1806" i="14"/>
  <c r="D1806" i="14"/>
  <c r="C1806" i="14"/>
  <c r="B1806" i="14"/>
  <c r="I1805" i="14"/>
  <c r="H1805" i="14"/>
  <c r="G1805" i="14"/>
  <c r="F1805" i="14"/>
  <c r="E1805" i="14"/>
  <c r="D1805" i="14"/>
  <c r="C1805" i="14"/>
  <c r="B1805" i="14"/>
  <c r="I1804" i="14"/>
  <c r="H1804" i="14"/>
  <c r="G1804" i="14"/>
  <c r="F1804" i="14"/>
  <c r="E1804" i="14"/>
  <c r="D1804" i="14"/>
  <c r="C1804" i="14"/>
  <c r="B1804" i="14"/>
  <c r="I1803" i="14"/>
  <c r="H1803" i="14"/>
  <c r="G1803" i="14"/>
  <c r="F1803" i="14"/>
  <c r="E1803" i="14"/>
  <c r="D1803" i="14"/>
  <c r="C1803" i="14"/>
  <c r="B1803" i="14"/>
  <c r="I1802" i="14"/>
  <c r="H1802" i="14"/>
  <c r="G1802" i="14"/>
  <c r="F1802" i="14"/>
  <c r="E1802" i="14"/>
  <c r="D1802" i="14"/>
  <c r="C1802" i="14"/>
  <c r="B1802" i="14"/>
  <c r="I1801" i="14"/>
  <c r="H1801" i="14"/>
  <c r="G1801" i="14"/>
  <c r="F1801" i="14"/>
  <c r="E1801" i="14"/>
  <c r="D1801" i="14"/>
  <c r="C1801" i="14"/>
  <c r="B1801" i="14"/>
  <c r="I1800" i="14"/>
  <c r="H1800" i="14"/>
  <c r="G1800" i="14"/>
  <c r="F1800" i="14"/>
  <c r="E1800" i="14"/>
  <c r="D1800" i="14"/>
  <c r="C1800" i="14"/>
  <c r="B1800" i="14"/>
  <c r="I1799" i="14"/>
  <c r="H1799" i="14"/>
  <c r="G1799" i="14"/>
  <c r="F1799" i="14"/>
  <c r="E1799" i="14"/>
  <c r="D1799" i="14"/>
  <c r="C1799" i="14"/>
  <c r="B1799" i="14"/>
  <c r="I1798" i="14"/>
  <c r="H1798" i="14"/>
  <c r="G1798" i="14"/>
  <c r="F1798" i="14"/>
  <c r="E1798" i="14"/>
  <c r="D1798" i="14"/>
  <c r="C1798" i="14"/>
  <c r="B1798" i="14"/>
  <c r="I1797" i="14"/>
  <c r="H1797" i="14"/>
  <c r="G1797" i="14"/>
  <c r="F1797" i="14"/>
  <c r="E1797" i="14"/>
  <c r="D1797" i="14"/>
  <c r="C1797" i="14"/>
  <c r="B1797" i="14"/>
  <c r="I1796" i="14"/>
  <c r="H1796" i="14"/>
  <c r="G1796" i="14"/>
  <c r="F1796" i="14"/>
  <c r="E1796" i="14"/>
  <c r="D1796" i="14"/>
  <c r="C1796" i="14"/>
  <c r="B1796" i="14"/>
  <c r="I1795" i="14"/>
  <c r="H1795" i="14"/>
  <c r="G1795" i="14"/>
  <c r="F1795" i="14"/>
  <c r="E1795" i="14"/>
  <c r="D1795" i="14"/>
  <c r="C1795" i="14"/>
  <c r="B1795" i="14"/>
  <c r="I1794" i="14"/>
  <c r="H1794" i="14"/>
  <c r="G1794" i="14"/>
  <c r="F1794" i="14"/>
  <c r="E1794" i="14"/>
  <c r="D1794" i="14"/>
  <c r="C1794" i="14"/>
  <c r="B1794" i="14"/>
  <c r="I1793" i="14"/>
  <c r="H1793" i="14"/>
  <c r="G1793" i="14"/>
  <c r="F1793" i="14"/>
  <c r="E1793" i="14"/>
  <c r="D1793" i="14"/>
  <c r="C1793" i="14"/>
  <c r="B1793" i="14"/>
  <c r="I1792" i="14"/>
  <c r="H1792" i="14"/>
  <c r="G1792" i="14"/>
  <c r="F1792" i="14"/>
  <c r="E1792" i="14"/>
  <c r="D1792" i="14"/>
  <c r="C1792" i="14"/>
  <c r="B1792" i="14"/>
  <c r="I1791" i="14"/>
  <c r="H1791" i="14"/>
  <c r="G1791" i="14"/>
  <c r="F1791" i="14"/>
  <c r="E1791" i="14"/>
  <c r="D1791" i="14"/>
  <c r="C1791" i="14"/>
  <c r="B1791" i="14"/>
  <c r="I1790" i="14"/>
  <c r="H1790" i="14"/>
  <c r="G1790" i="14"/>
  <c r="F1790" i="14"/>
  <c r="E1790" i="14"/>
  <c r="D1790" i="14"/>
  <c r="C1790" i="14"/>
  <c r="B1790" i="14"/>
  <c r="I1789" i="14"/>
  <c r="H1789" i="14"/>
  <c r="G1789" i="14"/>
  <c r="F1789" i="14"/>
  <c r="E1789" i="14"/>
  <c r="D1789" i="14"/>
  <c r="C1789" i="14"/>
  <c r="B1789" i="14"/>
  <c r="I1788" i="14"/>
  <c r="H1788" i="14"/>
  <c r="G1788" i="14"/>
  <c r="F1788" i="14"/>
  <c r="E1788" i="14"/>
  <c r="D1788" i="14"/>
  <c r="C1788" i="14"/>
  <c r="B1788" i="14"/>
  <c r="I1787" i="14"/>
  <c r="H1787" i="14"/>
  <c r="G1787" i="14"/>
  <c r="F1787" i="14"/>
  <c r="E1787" i="14"/>
  <c r="D1787" i="14"/>
  <c r="C1787" i="14"/>
  <c r="B1787" i="14"/>
  <c r="I1786" i="14"/>
  <c r="H1786" i="14"/>
  <c r="G1786" i="14"/>
  <c r="F1786" i="14"/>
  <c r="E1786" i="14"/>
  <c r="D1786" i="14"/>
  <c r="C1786" i="14"/>
  <c r="B1786" i="14"/>
  <c r="I1785" i="14"/>
  <c r="H1785" i="14"/>
  <c r="G1785" i="14"/>
  <c r="F1785" i="14"/>
  <c r="E1785" i="14"/>
  <c r="D1785" i="14"/>
  <c r="C1785" i="14"/>
  <c r="B1785" i="14"/>
  <c r="I1784" i="14"/>
  <c r="H1784" i="14"/>
  <c r="G1784" i="14"/>
  <c r="F1784" i="14"/>
  <c r="E1784" i="14"/>
  <c r="D1784" i="14"/>
  <c r="C1784" i="14"/>
  <c r="B1784" i="14"/>
  <c r="I1783" i="14"/>
  <c r="H1783" i="14"/>
  <c r="G1783" i="14"/>
  <c r="F1783" i="14"/>
  <c r="E1783" i="14"/>
  <c r="D1783" i="14"/>
  <c r="C1783" i="14"/>
  <c r="B1783" i="14"/>
  <c r="I1782" i="14"/>
  <c r="H1782" i="14"/>
  <c r="G1782" i="14"/>
  <c r="F1782" i="14"/>
  <c r="E1782" i="14"/>
  <c r="D1782" i="14"/>
  <c r="C1782" i="14"/>
  <c r="B1782" i="14"/>
  <c r="I1781" i="14"/>
  <c r="H1781" i="14"/>
  <c r="G1781" i="14"/>
  <c r="F1781" i="14"/>
  <c r="E1781" i="14"/>
  <c r="D1781" i="14"/>
  <c r="C1781" i="14"/>
  <c r="B1781" i="14"/>
  <c r="I1780" i="14"/>
  <c r="H1780" i="14"/>
  <c r="G1780" i="14"/>
  <c r="F1780" i="14"/>
  <c r="E1780" i="14"/>
  <c r="D1780" i="14"/>
  <c r="C1780" i="14"/>
  <c r="B1780" i="14"/>
  <c r="I1779" i="14"/>
  <c r="H1779" i="14"/>
  <c r="G1779" i="14"/>
  <c r="F1779" i="14"/>
  <c r="E1779" i="14"/>
  <c r="D1779" i="14"/>
  <c r="C1779" i="14"/>
  <c r="B1779" i="14"/>
  <c r="I1778" i="14"/>
  <c r="H1778" i="14"/>
  <c r="G1778" i="14"/>
  <c r="F1778" i="14"/>
  <c r="E1778" i="14"/>
  <c r="D1778" i="14"/>
  <c r="C1778" i="14"/>
  <c r="B1778" i="14"/>
  <c r="I1777" i="14"/>
  <c r="H1777" i="14"/>
  <c r="G1777" i="14"/>
  <c r="F1777" i="14"/>
  <c r="E1777" i="14"/>
  <c r="D1777" i="14"/>
  <c r="C1777" i="14"/>
  <c r="B1777" i="14"/>
  <c r="I1776" i="14"/>
  <c r="H1776" i="14"/>
  <c r="G1776" i="14"/>
  <c r="F1776" i="14"/>
  <c r="E1776" i="14"/>
  <c r="D1776" i="14"/>
  <c r="C1776" i="14"/>
  <c r="B1776" i="14"/>
  <c r="I1775" i="14"/>
  <c r="H1775" i="14"/>
  <c r="G1775" i="14"/>
  <c r="F1775" i="14"/>
  <c r="E1775" i="14"/>
  <c r="D1775" i="14"/>
  <c r="C1775" i="14"/>
  <c r="B1775" i="14"/>
  <c r="I1774" i="14"/>
  <c r="H1774" i="14"/>
  <c r="G1774" i="14"/>
  <c r="F1774" i="14"/>
  <c r="E1774" i="14"/>
  <c r="D1774" i="14"/>
  <c r="C1774" i="14"/>
  <c r="B1774" i="14"/>
  <c r="I1773" i="14"/>
  <c r="H1773" i="14"/>
  <c r="G1773" i="14"/>
  <c r="F1773" i="14"/>
  <c r="E1773" i="14"/>
  <c r="D1773" i="14"/>
  <c r="C1773" i="14"/>
  <c r="B1773" i="14"/>
  <c r="I1772" i="14"/>
  <c r="H1772" i="14"/>
  <c r="G1772" i="14"/>
  <c r="F1772" i="14"/>
  <c r="E1772" i="14"/>
  <c r="D1772" i="14"/>
  <c r="C1772" i="14"/>
  <c r="B1772" i="14"/>
  <c r="I1771" i="14"/>
  <c r="H1771" i="14"/>
  <c r="G1771" i="14"/>
  <c r="F1771" i="14"/>
  <c r="E1771" i="14"/>
  <c r="D1771" i="14"/>
  <c r="C1771" i="14"/>
  <c r="B1771" i="14"/>
  <c r="I1770" i="14"/>
  <c r="H1770" i="14"/>
  <c r="G1770" i="14"/>
  <c r="F1770" i="14"/>
  <c r="E1770" i="14"/>
  <c r="D1770" i="14"/>
  <c r="C1770" i="14"/>
  <c r="B1770" i="14"/>
  <c r="I1769" i="14"/>
  <c r="H1769" i="14"/>
  <c r="G1769" i="14"/>
  <c r="F1769" i="14"/>
  <c r="E1769" i="14"/>
  <c r="D1769" i="14"/>
  <c r="C1769" i="14"/>
  <c r="B1769" i="14"/>
  <c r="I1768" i="14"/>
  <c r="H1768" i="14"/>
  <c r="G1768" i="14"/>
  <c r="F1768" i="14"/>
  <c r="E1768" i="14"/>
  <c r="D1768" i="14"/>
  <c r="C1768" i="14"/>
  <c r="B1768" i="14"/>
  <c r="I1767" i="14"/>
  <c r="H1767" i="14"/>
  <c r="G1767" i="14"/>
  <c r="F1767" i="14"/>
  <c r="E1767" i="14"/>
  <c r="D1767" i="14"/>
  <c r="C1767" i="14"/>
  <c r="B1767" i="14"/>
  <c r="I1766" i="14"/>
  <c r="H1766" i="14"/>
  <c r="G1766" i="14"/>
  <c r="F1766" i="14"/>
  <c r="E1766" i="14"/>
  <c r="D1766" i="14"/>
  <c r="C1766" i="14"/>
  <c r="B1766" i="14"/>
  <c r="I1765" i="14"/>
  <c r="H1765" i="14"/>
  <c r="G1765" i="14"/>
  <c r="F1765" i="14"/>
  <c r="E1765" i="14"/>
  <c r="D1765" i="14"/>
  <c r="C1765" i="14"/>
  <c r="B1765" i="14"/>
  <c r="I1764" i="14"/>
  <c r="H1764" i="14"/>
  <c r="G1764" i="14"/>
  <c r="F1764" i="14"/>
  <c r="E1764" i="14"/>
  <c r="D1764" i="14"/>
  <c r="C1764" i="14"/>
  <c r="B1764" i="14"/>
  <c r="I1763" i="14"/>
  <c r="H1763" i="14"/>
  <c r="G1763" i="14"/>
  <c r="F1763" i="14"/>
  <c r="E1763" i="14"/>
  <c r="D1763" i="14"/>
  <c r="C1763" i="14"/>
  <c r="B1763" i="14"/>
  <c r="I1762" i="14"/>
  <c r="H1762" i="14"/>
  <c r="G1762" i="14"/>
  <c r="F1762" i="14"/>
  <c r="E1762" i="14"/>
  <c r="D1762" i="14"/>
  <c r="C1762" i="14"/>
  <c r="B1762" i="14"/>
  <c r="I1761" i="14"/>
  <c r="H1761" i="14"/>
  <c r="G1761" i="14"/>
  <c r="F1761" i="14"/>
  <c r="E1761" i="14"/>
  <c r="D1761" i="14"/>
  <c r="C1761" i="14"/>
  <c r="B1761" i="14"/>
  <c r="I1760" i="14"/>
  <c r="H1760" i="14"/>
  <c r="G1760" i="14"/>
  <c r="F1760" i="14"/>
  <c r="E1760" i="14"/>
  <c r="D1760" i="14"/>
  <c r="C1760" i="14"/>
  <c r="B1760" i="14"/>
  <c r="I1759" i="14"/>
  <c r="H1759" i="14"/>
  <c r="G1759" i="14"/>
  <c r="F1759" i="14"/>
  <c r="E1759" i="14"/>
  <c r="D1759" i="14"/>
  <c r="C1759" i="14"/>
  <c r="B1759" i="14"/>
  <c r="I1758" i="14"/>
  <c r="H1758" i="14"/>
  <c r="G1758" i="14"/>
  <c r="F1758" i="14"/>
  <c r="E1758" i="14"/>
  <c r="D1758" i="14"/>
  <c r="C1758" i="14"/>
  <c r="B1758" i="14"/>
  <c r="I1757" i="14"/>
  <c r="H1757" i="14"/>
  <c r="G1757" i="14"/>
  <c r="F1757" i="14"/>
  <c r="E1757" i="14"/>
  <c r="D1757" i="14"/>
  <c r="C1757" i="14"/>
  <c r="B1757" i="14"/>
  <c r="I1756" i="14"/>
  <c r="H1756" i="14"/>
  <c r="G1756" i="14"/>
  <c r="F1756" i="14"/>
  <c r="E1756" i="14"/>
  <c r="D1756" i="14"/>
  <c r="C1756" i="14"/>
  <c r="B1756" i="14"/>
  <c r="I1755" i="14"/>
  <c r="H1755" i="14"/>
  <c r="G1755" i="14"/>
  <c r="F1755" i="14"/>
  <c r="E1755" i="14"/>
  <c r="D1755" i="14"/>
  <c r="C1755" i="14"/>
  <c r="B1755" i="14"/>
  <c r="I1754" i="14"/>
  <c r="H1754" i="14"/>
  <c r="G1754" i="14"/>
  <c r="F1754" i="14"/>
  <c r="E1754" i="14"/>
  <c r="D1754" i="14"/>
  <c r="C1754" i="14"/>
  <c r="B1754" i="14"/>
  <c r="I1753" i="14"/>
  <c r="H1753" i="14"/>
  <c r="G1753" i="14"/>
  <c r="F1753" i="14"/>
  <c r="E1753" i="14"/>
  <c r="D1753" i="14"/>
  <c r="C1753" i="14"/>
  <c r="B1753" i="14"/>
  <c r="I1752" i="14"/>
  <c r="H1752" i="14"/>
  <c r="G1752" i="14"/>
  <c r="F1752" i="14"/>
  <c r="E1752" i="14"/>
  <c r="D1752" i="14"/>
  <c r="C1752" i="14"/>
  <c r="B1752" i="14"/>
  <c r="I1751" i="14"/>
  <c r="H1751" i="14"/>
  <c r="G1751" i="14"/>
  <c r="F1751" i="14"/>
  <c r="E1751" i="14"/>
  <c r="D1751" i="14"/>
  <c r="C1751" i="14"/>
  <c r="B1751" i="14"/>
  <c r="I1750" i="14"/>
  <c r="H1750" i="14"/>
  <c r="G1750" i="14"/>
  <c r="F1750" i="14"/>
  <c r="E1750" i="14"/>
  <c r="D1750" i="14"/>
  <c r="C1750" i="14"/>
  <c r="B1750" i="14"/>
  <c r="I1749" i="14"/>
  <c r="H1749" i="14"/>
  <c r="G1749" i="14"/>
  <c r="F1749" i="14"/>
  <c r="E1749" i="14"/>
  <c r="D1749" i="14"/>
  <c r="C1749" i="14"/>
  <c r="B1749" i="14"/>
  <c r="I1748" i="14"/>
  <c r="H1748" i="14"/>
  <c r="G1748" i="14"/>
  <c r="F1748" i="14"/>
  <c r="E1748" i="14"/>
  <c r="D1748" i="14"/>
  <c r="C1748" i="14"/>
  <c r="B1748" i="14"/>
  <c r="I1747" i="14"/>
  <c r="H1747" i="14"/>
  <c r="G1747" i="14"/>
  <c r="F1747" i="14"/>
  <c r="E1747" i="14"/>
  <c r="D1747" i="14"/>
  <c r="C1747" i="14"/>
  <c r="B1747" i="14"/>
  <c r="I1746" i="14"/>
  <c r="H1746" i="14"/>
  <c r="G1746" i="14"/>
  <c r="F1746" i="14"/>
  <c r="E1746" i="14"/>
  <c r="D1746" i="14"/>
  <c r="C1746" i="14"/>
  <c r="B1746" i="14"/>
  <c r="I1745" i="14"/>
  <c r="H1745" i="14"/>
  <c r="G1745" i="14"/>
  <c r="F1745" i="14"/>
  <c r="E1745" i="14"/>
  <c r="D1745" i="14"/>
  <c r="C1745" i="14"/>
  <c r="B1745" i="14"/>
  <c r="I1744" i="14"/>
  <c r="H1744" i="14"/>
  <c r="G1744" i="14"/>
  <c r="F1744" i="14"/>
  <c r="E1744" i="14"/>
  <c r="D1744" i="14"/>
  <c r="C1744" i="14"/>
  <c r="B1744" i="14"/>
  <c r="I1743" i="14"/>
  <c r="H1743" i="14"/>
  <c r="G1743" i="14"/>
  <c r="F1743" i="14"/>
  <c r="E1743" i="14"/>
  <c r="D1743" i="14"/>
  <c r="C1743" i="14"/>
  <c r="B1743" i="14"/>
  <c r="I1742" i="14"/>
  <c r="H1742" i="14"/>
  <c r="G1742" i="14"/>
  <c r="F1742" i="14"/>
  <c r="E1742" i="14"/>
  <c r="D1742" i="14"/>
  <c r="C1742" i="14"/>
  <c r="B1742" i="14"/>
  <c r="I1741" i="14"/>
  <c r="H1741" i="14"/>
  <c r="G1741" i="14"/>
  <c r="F1741" i="14"/>
  <c r="E1741" i="14"/>
  <c r="D1741" i="14"/>
  <c r="C1741" i="14"/>
  <c r="B1741" i="14"/>
  <c r="I1740" i="14"/>
  <c r="H1740" i="14"/>
  <c r="G1740" i="14"/>
  <c r="F1740" i="14"/>
  <c r="E1740" i="14"/>
  <c r="D1740" i="14"/>
  <c r="C1740" i="14"/>
  <c r="B1740" i="14"/>
  <c r="I1739" i="14"/>
  <c r="H1739" i="14"/>
  <c r="G1739" i="14"/>
  <c r="F1739" i="14"/>
  <c r="E1739" i="14"/>
  <c r="D1739" i="14"/>
  <c r="C1739" i="14"/>
  <c r="B1739" i="14"/>
  <c r="I1738" i="14"/>
  <c r="H1738" i="14"/>
  <c r="G1738" i="14"/>
  <c r="F1738" i="14"/>
  <c r="E1738" i="14"/>
  <c r="D1738" i="14"/>
  <c r="C1738" i="14"/>
  <c r="B1738" i="14"/>
  <c r="I1737" i="14"/>
  <c r="H1737" i="14"/>
  <c r="G1737" i="14"/>
  <c r="F1737" i="14"/>
  <c r="E1737" i="14"/>
  <c r="D1737" i="14"/>
  <c r="C1737" i="14"/>
  <c r="B1737" i="14"/>
  <c r="I1736" i="14"/>
  <c r="H1736" i="14"/>
  <c r="G1736" i="14"/>
  <c r="F1736" i="14"/>
  <c r="E1736" i="14"/>
  <c r="D1736" i="14"/>
  <c r="C1736" i="14"/>
  <c r="B1736" i="14"/>
  <c r="I1735" i="14"/>
  <c r="H1735" i="14"/>
  <c r="G1735" i="14"/>
  <c r="F1735" i="14"/>
  <c r="E1735" i="14"/>
  <c r="D1735" i="14"/>
  <c r="C1735" i="14"/>
  <c r="B1735" i="14"/>
  <c r="I1734" i="14"/>
  <c r="H1734" i="14"/>
  <c r="G1734" i="14"/>
  <c r="F1734" i="14"/>
  <c r="E1734" i="14"/>
  <c r="D1734" i="14"/>
  <c r="C1734" i="14"/>
  <c r="B1734" i="14"/>
  <c r="I1733" i="14"/>
  <c r="H1733" i="14"/>
  <c r="G1733" i="14"/>
  <c r="F1733" i="14"/>
  <c r="E1733" i="14"/>
  <c r="D1733" i="14"/>
  <c r="C1733" i="14"/>
  <c r="B1733" i="14"/>
  <c r="I1732" i="14"/>
  <c r="H1732" i="14"/>
  <c r="G1732" i="14"/>
  <c r="F1732" i="14"/>
  <c r="E1732" i="14"/>
  <c r="D1732" i="14"/>
  <c r="C1732" i="14"/>
  <c r="B1732" i="14"/>
  <c r="I1731" i="14"/>
  <c r="H1731" i="14"/>
  <c r="G1731" i="14"/>
  <c r="F1731" i="14"/>
  <c r="E1731" i="14"/>
  <c r="D1731" i="14"/>
  <c r="C1731" i="14"/>
  <c r="B1731" i="14"/>
  <c r="I1730" i="14"/>
  <c r="H1730" i="14"/>
  <c r="G1730" i="14"/>
  <c r="F1730" i="14"/>
  <c r="E1730" i="14"/>
  <c r="D1730" i="14"/>
  <c r="C1730" i="14"/>
  <c r="B1730" i="14"/>
  <c r="I1729" i="14"/>
  <c r="H1729" i="14"/>
  <c r="G1729" i="14"/>
  <c r="F1729" i="14"/>
  <c r="E1729" i="14"/>
  <c r="D1729" i="14"/>
  <c r="C1729" i="14"/>
  <c r="B1729" i="14"/>
  <c r="I1728" i="14"/>
  <c r="H1728" i="14"/>
  <c r="G1728" i="14"/>
  <c r="F1728" i="14"/>
  <c r="E1728" i="14"/>
  <c r="D1728" i="14"/>
  <c r="C1728" i="14"/>
  <c r="B1728" i="14"/>
  <c r="I1727" i="14"/>
  <c r="H1727" i="14"/>
  <c r="G1727" i="14"/>
  <c r="F1727" i="14"/>
  <c r="E1727" i="14"/>
  <c r="D1727" i="14"/>
  <c r="C1727" i="14"/>
  <c r="B1727" i="14"/>
  <c r="I1726" i="14"/>
  <c r="H1726" i="14"/>
  <c r="G1726" i="14"/>
  <c r="F1726" i="14"/>
  <c r="E1726" i="14"/>
  <c r="D1726" i="14"/>
  <c r="C1726" i="14"/>
  <c r="B1726" i="14"/>
  <c r="I1725" i="14"/>
  <c r="H1725" i="14"/>
  <c r="G1725" i="14"/>
  <c r="F1725" i="14"/>
  <c r="E1725" i="14"/>
  <c r="D1725" i="14"/>
  <c r="C1725" i="14"/>
  <c r="B1725" i="14"/>
  <c r="I1724" i="14"/>
  <c r="H1724" i="14"/>
  <c r="G1724" i="14"/>
  <c r="F1724" i="14"/>
  <c r="E1724" i="14"/>
  <c r="D1724" i="14"/>
  <c r="C1724" i="14"/>
  <c r="B1724" i="14"/>
  <c r="I1723" i="14"/>
  <c r="H1723" i="14"/>
  <c r="G1723" i="14"/>
  <c r="F1723" i="14"/>
  <c r="E1723" i="14"/>
  <c r="D1723" i="14"/>
  <c r="C1723" i="14"/>
  <c r="B1723" i="14"/>
  <c r="I1722" i="14"/>
  <c r="H1722" i="14"/>
  <c r="G1722" i="14"/>
  <c r="F1722" i="14"/>
  <c r="E1722" i="14"/>
  <c r="D1722" i="14"/>
  <c r="C1722" i="14"/>
  <c r="B1722" i="14"/>
  <c r="I1721" i="14"/>
  <c r="H1721" i="14"/>
  <c r="G1721" i="14"/>
  <c r="F1721" i="14"/>
  <c r="E1721" i="14"/>
  <c r="D1721" i="14"/>
  <c r="C1721" i="14"/>
  <c r="B1721" i="14"/>
  <c r="I1720" i="14"/>
  <c r="H1720" i="14"/>
  <c r="G1720" i="14"/>
  <c r="F1720" i="14"/>
  <c r="E1720" i="14"/>
  <c r="D1720" i="14"/>
  <c r="C1720" i="14"/>
  <c r="B1720" i="14"/>
  <c r="I1719" i="14"/>
  <c r="H1719" i="14"/>
  <c r="G1719" i="14"/>
  <c r="F1719" i="14"/>
  <c r="E1719" i="14"/>
  <c r="D1719" i="14"/>
  <c r="C1719" i="14"/>
  <c r="B1719" i="14"/>
  <c r="I1718" i="14"/>
  <c r="H1718" i="14"/>
  <c r="G1718" i="14"/>
  <c r="F1718" i="14"/>
  <c r="E1718" i="14"/>
  <c r="D1718" i="14"/>
  <c r="C1718" i="14"/>
  <c r="B1718" i="14"/>
  <c r="I1717" i="14"/>
  <c r="H1717" i="14"/>
  <c r="G1717" i="14"/>
  <c r="F1717" i="14"/>
  <c r="E1717" i="14"/>
  <c r="D1717" i="14"/>
  <c r="C1717" i="14"/>
  <c r="B1717" i="14"/>
  <c r="I1716" i="14"/>
  <c r="H1716" i="14"/>
  <c r="G1716" i="14"/>
  <c r="F1716" i="14"/>
  <c r="E1716" i="14"/>
  <c r="D1716" i="14"/>
  <c r="C1716" i="14"/>
  <c r="B1716" i="14"/>
  <c r="I1715" i="14"/>
  <c r="H1715" i="14"/>
  <c r="G1715" i="14"/>
  <c r="F1715" i="14"/>
  <c r="E1715" i="14"/>
  <c r="D1715" i="14"/>
  <c r="C1715" i="14"/>
  <c r="B1715" i="14"/>
  <c r="I1714" i="14"/>
  <c r="H1714" i="14"/>
  <c r="G1714" i="14"/>
  <c r="F1714" i="14"/>
  <c r="E1714" i="14"/>
  <c r="D1714" i="14"/>
  <c r="C1714" i="14"/>
  <c r="B1714" i="14"/>
  <c r="I1713" i="14"/>
  <c r="H1713" i="14"/>
  <c r="G1713" i="14"/>
  <c r="F1713" i="14"/>
  <c r="E1713" i="14"/>
  <c r="D1713" i="14"/>
  <c r="C1713" i="14"/>
  <c r="B1713" i="14"/>
  <c r="I1712" i="14"/>
  <c r="H1712" i="14"/>
  <c r="G1712" i="14"/>
  <c r="F1712" i="14"/>
  <c r="E1712" i="14"/>
  <c r="D1712" i="14"/>
  <c r="C1712" i="14"/>
  <c r="B1712" i="14"/>
  <c r="I1711" i="14"/>
  <c r="H1711" i="14"/>
  <c r="G1711" i="14"/>
  <c r="F1711" i="14"/>
  <c r="E1711" i="14"/>
  <c r="D1711" i="14"/>
  <c r="C1711" i="14"/>
  <c r="B1711" i="14"/>
  <c r="I1710" i="14"/>
  <c r="H1710" i="14"/>
  <c r="G1710" i="14"/>
  <c r="F1710" i="14"/>
  <c r="E1710" i="14"/>
  <c r="D1710" i="14"/>
  <c r="C1710" i="14"/>
  <c r="B1710" i="14"/>
  <c r="I1709" i="14"/>
  <c r="H1709" i="14"/>
  <c r="G1709" i="14"/>
  <c r="F1709" i="14"/>
  <c r="E1709" i="14"/>
  <c r="D1709" i="14"/>
  <c r="C1709" i="14"/>
  <c r="B1709" i="14"/>
  <c r="I1708" i="14"/>
  <c r="H1708" i="14"/>
  <c r="G1708" i="14"/>
  <c r="F1708" i="14"/>
  <c r="E1708" i="14"/>
  <c r="D1708" i="14"/>
  <c r="C1708" i="14"/>
  <c r="B1708" i="14"/>
  <c r="I1707" i="14"/>
  <c r="H1707" i="14"/>
  <c r="G1707" i="14"/>
  <c r="F1707" i="14"/>
  <c r="E1707" i="14"/>
  <c r="D1707" i="14"/>
  <c r="C1707" i="14"/>
  <c r="B1707" i="14"/>
  <c r="I1706" i="14"/>
  <c r="H1706" i="14"/>
  <c r="G1706" i="14"/>
  <c r="F1706" i="14"/>
  <c r="E1706" i="14"/>
  <c r="D1706" i="14"/>
  <c r="C1706" i="14"/>
  <c r="B1706" i="14"/>
  <c r="I1705" i="14"/>
  <c r="H1705" i="14"/>
  <c r="G1705" i="14"/>
  <c r="F1705" i="14"/>
  <c r="E1705" i="14"/>
  <c r="D1705" i="14"/>
  <c r="C1705" i="14"/>
  <c r="B1705" i="14"/>
  <c r="I1704" i="14"/>
  <c r="H1704" i="14"/>
  <c r="G1704" i="14"/>
  <c r="F1704" i="14"/>
  <c r="E1704" i="14"/>
  <c r="D1704" i="14"/>
  <c r="C1704" i="14"/>
  <c r="B1704" i="14"/>
  <c r="I1703" i="14"/>
  <c r="H1703" i="14"/>
  <c r="G1703" i="14"/>
  <c r="F1703" i="14"/>
  <c r="E1703" i="14"/>
  <c r="D1703" i="14"/>
  <c r="C1703" i="14"/>
  <c r="B1703" i="14"/>
  <c r="I1702" i="14"/>
  <c r="H1702" i="14"/>
  <c r="G1702" i="14"/>
  <c r="F1702" i="14"/>
  <c r="E1702" i="14"/>
  <c r="D1702" i="14"/>
  <c r="C1702" i="14"/>
  <c r="B1702" i="14"/>
  <c r="I1701" i="14"/>
  <c r="H1701" i="14"/>
  <c r="G1701" i="14"/>
  <c r="F1701" i="14"/>
  <c r="E1701" i="14"/>
  <c r="D1701" i="14"/>
  <c r="C1701" i="14"/>
  <c r="B1701" i="14"/>
  <c r="I1700" i="14"/>
  <c r="H1700" i="14"/>
  <c r="G1700" i="14"/>
  <c r="F1700" i="14"/>
  <c r="E1700" i="14"/>
  <c r="D1700" i="14"/>
  <c r="C1700" i="14"/>
  <c r="B1700" i="14"/>
  <c r="I1699" i="14"/>
  <c r="H1699" i="14"/>
  <c r="G1699" i="14"/>
  <c r="F1699" i="14"/>
  <c r="E1699" i="14"/>
  <c r="D1699" i="14"/>
  <c r="C1699" i="14"/>
  <c r="B1699" i="14"/>
  <c r="I1698" i="14"/>
  <c r="H1698" i="14"/>
  <c r="G1698" i="14"/>
  <c r="F1698" i="14"/>
  <c r="E1698" i="14"/>
  <c r="D1698" i="14"/>
  <c r="C1698" i="14"/>
  <c r="B1698" i="14"/>
  <c r="I1697" i="14"/>
  <c r="H1697" i="14"/>
  <c r="G1697" i="14"/>
  <c r="F1697" i="14"/>
  <c r="E1697" i="14"/>
  <c r="D1697" i="14"/>
  <c r="C1697" i="14"/>
  <c r="B1697" i="14"/>
  <c r="I1696" i="14"/>
  <c r="H1696" i="14"/>
  <c r="G1696" i="14"/>
  <c r="F1696" i="14"/>
  <c r="E1696" i="14"/>
  <c r="D1696" i="14"/>
  <c r="C1696" i="14"/>
  <c r="B1696" i="14"/>
  <c r="I1695" i="14"/>
  <c r="H1695" i="14"/>
  <c r="G1695" i="14"/>
  <c r="F1695" i="14"/>
  <c r="E1695" i="14"/>
  <c r="D1695" i="14"/>
  <c r="C1695" i="14"/>
  <c r="B1695" i="14"/>
  <c r="I1694" i="14"/>
  <c r="H1694" i="14"/>
  <c r="G1694" i="14"/>
  <c r="F1694" i="14"/>
  <c r="E1694" i="14"/>
  <c r="D1694" i="14"/>
  <c r="C1694" i="14"/>
  <c r="B1694" i="14"/>
  <c r="I1693" i="14"/>
  <c r="H1693" i="14"/>
  <c r="G1693" i="14"/>
  <c r="F1693" i="14"/>
  <c r="E1693" i="14"/>
  <c r="D1693" i="14"/>
  <c r="C1693" i="14"/>
  <c r="B1693" i="14"/>
  <c r="I1692" i="14"/>
  <c r="H1692" i="14"/>
  <c r="G1692" i="14"/>
  <c r="F1692" i="14"/>
  <c r="E1692" i="14"/>
  <c r="D1692" i="14"/>
  <c r="C1692" i="14"/>
  <c r="B1692" i="14"/>
  <c r="I1691" i="14"/>
  <c r="H1691" i="14"/>
  <c r="G1691" i="14"/>
  <c r="F1691" i="14"/>
  <c r="E1691" i="14"/>
  <c r="D1691" i="14"/>
  <c r="C1691" i="14"/>
  <c r="B1691" i="14"/>
  <c r="I1690" i="14"/>
  <c r="H1690" i="14"/>
  <c r="G1690" i="14"/>
  <c r="F1690" i="14"/>
  <c r="E1690" i="14"/>
  <c r="D1690" i="14"/>
  <c r="C1690" i="14"/>
  <c r="B1690" i="14"/>
  <c r="I1689" i="14"/>
  <c r="H1689" i="14"/>
  <c r="G1689" i="14"/>
  <c r="F1689" i="14"/>
  <c r="E1689" i="14"/>
  <c r="D1689" i="14"/>
  <c r="C1689" i="14"/>
  <c r="B1689" i="14"/>
  <c r="I1688" i="14"/>
  <c r="H1688" i="14"/>
  <c r="G1688" i="14"/>
  <c r="F1688" i="14"/>
  <c r="E1688" i="14"/>
  <c r="D1688" i="14"/>
  <c r="C1688" i="14"/>
  <c r="B1688" i="14"/>
  <c r="I1687" i="14"/>
  <c r="H1687" i="14"/>
  <c r="G1687" i="14"/>
  <c r="F1687" i="14"/>
  <c r="E1687" i="14"/>
  <c r="D1687" i="14"/>
  <c r="C1687" i="14"/>
  <c r="B1687" i="14"/>
  <c r="I1686" i="14"/>
  <c r="H1686" i="14"/>
  <c r="G1686" i="14"/>
  <c r="F1686" i="14"/>
  <c r="E1686" i="14"/>
  <c r="D1686" i="14"/>
  <c r="C1686" i="14"/>
  <c r="B1686" i="14"/>
  <c r="I1685" i="14"/>
  <c r="H1685" i="14"/>
  <c r="G1685" i="14"/>
  <c r="F1685" i="14"/>
  <c r="E1685" i="14"/>
  <c r="D1685" i="14"/>
  <c r="C1685" i="14"/>
  <c r="B1685" i="14"/>
  <c r="I1684" i="14"/>
  <c r="H1684" i="14"/>
  <c r="G1684" i="14"/>
  <c r="F1684" i="14"/>
  <c r="E1684" i="14"/>
  <c r="D1684" i="14"/>
  <c r="C1684" i="14"/>
  <c r="B1684" i="14"/>
  <c r="I1683" i="14"/>
  <c r="H1683" i="14"/>
  <c r="G1683" i="14"/>
  <c r="F1683" i="14"/>
  <c r="E1683" i="14"/>
  <c r="D1683" i="14"/>
  <c r="C1683" i="14"/>
  <c r="B1683" i="14"/>
  <c r="I1682" i="14"/>
  <c r="H1682" i="14"/>
  <c r="G1682" i="14"/>
  <c r="F1682" i="14"/>
  <c r="E1682" i="14"/>
  <c r="D1682" i="14"/>
  <c r="C1682" i="14"/>
  <c r="B1682" i="14"/>
  <c r="I1681" i="14"/>
  <c r="H1681" i="14"/>
  <c r="G1681" i="14"/>
  <c r="F1681" i="14"/>
  <c r="E1681" i="14"/>
  <c r="D1681" i="14"/>
  <c r="C1681" i="14"/>
  <c r="B1681" i="14"/>
  <c r="I1680" i="14"/>
  <c r="H1680" i="14"/>
  <c r="G1680" i="14"/>
  <c r="F1680" i="14"/>
  <c r="E1680" i="14"/>
  <c r="D1680" i="14"/>
  <c r="C1680" i="14"/>
  <c r="B1680" i="14"/>
  <c r="I1679" i="14"/>
  <c r="H1679" i="14"/>
  <c r="G1679" i="14"/>
  <c r="F1679" i="14"/>
  <c r="E1679" i="14"/>
  <c r="D1679" i="14"/>
  <c r="C1679" i="14"/>
  <c r="B1679" i="14"/>
  <c r="I1678" i="14"/>
  <c r="H1678" i="14"/>
  <c r="G1678" i="14"/>
  <c r="F1678" i="14"/>
  <c r="E1678" i="14"/>
  <c r="D1678" i="14"/>
  <c r="C1678" i="14"/>
  <c r="B1678" i="14"/>
  <c r="I1677" i="14"/>
  <c r="H1677" i="14"/>
  <c r="G1677" i="14"/>
  <c r="F1677" i="14"/>
  <c r="E1677" i="14"/>
  <c r="D1677" i="14"/>
  <c r="C1677" i="14"/>
  <c r="B1677" i="14"/>
  <c r="I1676" i="14"/>
  <c r="H1676" i="14"/>
  <c r="G1676" i="14"/>
  <c r="F1676" i="14"/>
  <c r="E1676" i="14"/>
  <c r="D1676" i="14"/>
  <c r="C1676" i="14"/>
  <c r="B1676" i="14"/>
  <c r="I1675" i="14"/>
  <c r="H1675" i="14"/>
  <c r="G1675" i="14"/>
  <c r="F1675" i="14"/>
  <c r="E1675" i="14"/>
  <c r="D1675" i="14"/>
  <c r="C1675" i="14"/>
  <c r="B1675" i="14"/>
  <c r="I1674" i="14"/>
  <c r="H1674" i="14"/>
  <c r="G1674" i="14"/>
  <c r="F1674" i="14"/>
  <c r="E1674" i="14"/>
  <c r="D1674" i="14"/>
  <c r="C1674" i="14"/>
  <c r="B1674" i="14"/>
  <c r="I1673" i="14"/>
  <c r="H1673" i="14"/>
  <c r="G1673" i="14"/>
  <c r="F1673" i="14"/>
  <c r="E1673" i="14"/>
  <c r="D1673" i="14"/>
  <c r="C1673" i="14"/>
  <c r="B1673" i="14"/>
  <c r="I1672" i="14"/>
  <c r="H1672" i="14"/>
  <c r="G1672" i="14"/>
  <c r="F1672" i="14"/>
  <c r="E1672" i="14"/>
  <c r="D1672" i="14"/>
  <c r="C1672" i="14"/>
  <c r="B1672" i="14"/>
  <c r="I1671" i="14"/>
  <c r="H1671" i="14"/>
  <c r="G1671" i="14"/>
  <c r="F1671" i="14"/>
  <c r="E1671" i="14"/>
  <c r="D1671" i="14"/>
  <c r="C1671" i="14"/>
  <c r="B1671" i="14"/>
  <c r="I1670" i="14"/>
  <c r="H1670" i="14"/>
  <c r="G1670" i="14"/>
  <c r="F1670" i="14"/>
  <c r="E1670" i="14"/>
  <c r="D1670" i="14"/>
  <c r="C1670" i="14"/>
  <c r="B1670" i="14"/>
  <c r="I1669" i="14"/>
  <c r="H1669" i="14"/>
  <c r="G1669" i="14"/>
  <c r="F1669" i="14"/>
  <c r="E1669" i="14"/>
  <c r="D1669" i="14"/>
  <c r="C1669" i="14"/>
  <c r="B1669" i="14"/>
  <c r="I1668" i="14"/>
  <c r="H1668" i="14"/>
  <c r="G1668" i="14"/>
  <c r="F1668" i="14"/>
  <c r="E1668" i="14"/>
  <c r="D1668" i="14"/>
  <c r="C1668" i="14"/>
  <c r="B1668" i="14"/>
  <c r="I1667" i="14"/>
  <c r="H1667" i="14"/>
  <c r="G1667" i="14"/>
  <c r="F1667" i="14"/>
  <c r="E1667" i="14"/>
  <c r="D1667" i="14"/>
  <c r="C1667" i="14"/>
  <c r="B1667" i="14"/>
  <c r="I1666" i="14"/>
  <c r="H1666" i="14"/>
  <c r="G1666" i="14"/>
  <c r="F1666" i="14"/>
  <c r="E1666" i="14"/>
  <c r="D1666" i="14"/>
  <c r="C1666" i="14"/>
  <c r="B1666" i="14"/>
  <c r="I1665" i="14"/>
  <c r="H1665" i="14"/>
  <c r="G1665" i="14"/>
  <c r="F1665" i="14"/>
  <c r="E1665" i="14"/>
  <c r="D1665" i="14"/>
  <c r="C1665" i="14"/>
  <c r="B1665" i="14"/>
  <c r="I1664" i="14"/>
  <c r="H1664" i="14"/>
  <c r="G1664" i="14"/>
  <c r="F1664" i="14"/>
  <c r="E1664" i="14"/>
  <c r="D1664" i="14"/>
  <c r="C1664" i="14"/>
  <c r="B1664" i="14"/>
  <c r="I1663" i="14"/>
  <c r="H1663" i="14"/>
  <c r="G1663" i="14"/>
  <c r="F1663" i="14"/>
  <c r="E1663" i="14"/>
  <c r="D1663" i="14"/>
  <c r="C1663" i="14"/>
  <c r="B1663" i="14"/>
  <c r="I1662" i="14"/>
  <c r="H1662" i="14"/>
  <c r="G1662" i="14"/>
  <c r="F1662" i="14"/>
  <c r="E1662" i="14"/>
  <c r="D1662" i="14"/>
  <c r="C1662" i="14"/>
  <c r="B1662" i="14"/>
  <c r="I1661" i="14"/>
  <c r="H1661" i="14"/>
  <c r="G1661" i="14"/>
  <c r="F1661" i="14"/>
  <c r="E1661" i="14"/>
  <c r="D1661" i="14"/>
  <c r="C1661" i="14"/>
  <c r="B1661" i="14"/>
  <c r="I1660" i="14"/>
  <c r="H1660" i="14"/>
  <c r="G1660" i="14"/>
  <c r="F1660" i="14"/>
  <c r="E1660" i="14"/>
  <c r="D1660" i="14"/>
  <c r="C1660" i="14"/>
  <c r="B1660" i="14"/>
  <c r="I1659" i="14"/>
  <c r="H1659" i="14"/>
  <c r="G1659" i="14"/>
  <c r="F1659" i="14"/>
  <c r="E1659" i="14"/>
  <c r="D1659" i="14"/>
  <c r="C1659" i="14"/>
  <c r="B1659" i="14"/>
  <c r="I1658" i="14"/>
  <c r="H1658" i="14"/>
  <c r="G1658" i="14"/>
  <c r="F1658" i="14"/>
  <c r="E1658" i="14"/>
  <c r="D1658" i="14"/>
  <c r="C1658" i="14"/>
  <c r="B1658" i="14"/>
  <c r="I1657" i="14"/>
  <c r="H1657" i="14"/>
  <c r="G1657" i="14"/>
  <c r="F1657" i="14"/>
  <c r="E1657" i="14"/>
  <c r="D1657" i="14"/>
  <c r="C1657" i="14"/>
  <c r="B1657" i="14"/>
  <c r="I1656" i="14"/>
  <c r="H1656" i="14"/>
  <c r="G1656" i="14"/>
  <c r="F1656" i="14"/>
  <c r="E1656" i="14"/>
  <c r="D1656" i="14"/>
  <c r="C1656" i="14"/>
  <c r="B1656" i="14"/>
  <c r="I1655" i="14"/>
  <c r="H1655" i="14"/>
  <c r="G1655" i="14"/>
  <c r="F1655" i="14"/>
  <c r="E1655" i="14"/>
  <c r="D1655" i="14"/>
  <c r="C1655" i="14"/>
  <c r="B1655" i="14"/>
  <c r="I1654" i="14"/>
  <c r="H1654" i="14"/>
  <c r="G1654" i="14"/>
  <c r="F1654" i="14"/>
  <c r="E1654" i="14"/>
  <c r="D1654" i="14"/>
  <c r="C1654" i="14"/>
  <c r="B1654" i="14"/>
  <c r="I1653" i="14"/>
  <c r="H1653" i="14"/>
  <c r="G1653" i="14"/>
  <c r="F1653" i="14"/>
  <c r="E1653" i="14"/>
  <c r="D1653" i="14"/>
  <c r="C1653" i="14"/>
  <c r="B1653" i="14"/>
  <c r="I1652" i="14"/>
  <c r="H1652" i="14"/>
  <c r="G1652" i="14"/>
  <c r="F1652" i="14"/>
  <c r="E1652" i="14"/>
  <c r="D1652" i="14"/>
  <c r="C1652" i="14"/>
  <c r="B1652" i="14"/>
  <c r="I1651" i="14"/>
  <c r="H1651" i="14"/>
  <c r="G1651" i="14"/>
  <c r="F1651" i="14"/>
  <c r="E1651" i="14"/>
  <c r="D1651" i="14"/>
  <c r="C1651" i="14"/>
  <c r="B1651" i="14"/>
  <c r="I1650" i="14"/>
  <c r="H1650" i="14"/>
  <c r="G1650" i="14"/>
  <c r="F1650" i="14"/>
  <c r="E1650" i="14"/>
  <c r="D1650" i="14"/>
  <c r="C1650" i="14"/>
  <c r="B1650" i="14"/>
  <c r="I1649" i="14"/>
  <c r="H1649" i="14"/>
  <c r="G1649" i="14"/>
  <c r="F1649" i="14"/>
  <c r="E1649" i="14"/>
  <c r="D1649" i="14"/>
  <c r="C1649" i="14"/>
  <c r="B1649" i="14"/>
  <c r="I1648" i="14"/>
  <c r="H1648" i="14"/>
  <c r="G1648" i="14"/>
  <c r="F1648" i="14"/>
  <c r="E1648" i="14"/>
  <c r="D1648" i="14"/>
  <c r="C1648" i="14"/>
  <c r="B1648" i="14"/>
  <c r="I1647" i="14"/>
  <c r="H1647" i="14"/>
  <c r="G1647" i="14"/>
  <c r="F1647" i="14"/>
  <c r="E1647" i="14"/>
  <c r="D1647" i="14"/>
  <c r="C1647" i="14"/>
  <c r="B1647" i="14"/>
  <c r="I1646" i="14"/>
  <c r="H1646" i="14"/>
  <c r="G1646" i="14"/>
  <c r="F1646" i="14"/>
  <c r="E1646" i="14"/>
  <c r="D1646" i="14"/>
  <c r="C1646" i="14"/>
  <c r="B1646" i="14"/>
  <c r="I1645" i="14"/>
  <c r="H1645" i="14"/>
  <c r="G1645" i="14"/>
  <c r="F1645" i="14"/>
  <c r="E1645" i="14"/>
  <c r="D1645" i="14"/>
  <c r="C1645" i="14"/>
  <c r="B1645" i="14"/>
  <c r="I1644" i="14"/>
  <c r="H1644" i="14"/>
  <c r="G1644" i="14"/>
  <c r="F1644" i="14"/>
  <c r="E1644" i="14"/>
  <c r="D1644" i="14"/>
  <c r="C1644" i="14"/>
  <c r="B1644" i="14"/>
  <c r="I1643" i="14"/>
  <c r="H1643" i="14"/>
  <c r="G1643" i="14"/>
  <c r="F1643" i="14"/>
  <c r="E1643" i="14"/>
  <c r="D1643" i="14"/>
  <c r="C1643" i="14"/>
  <c r="B1643" i="14"/>
  <c r="I1642" i="14"/>
  <c r="H1642" i="14"/>
  <c r="G1642" i="14"/>
  <c r="F1642" i="14"/>
  <c r="E1642" i="14"/>
  <c r="D1642" i="14"/>
  <c r="C1642" i="14"/>
  <c r="B1642" i="14"/>
  <c r="I1641" i="14"/>
  <c r="H1641" i="14"/>
  <c r="G1641" i="14"/>
  <c r="F1641" i="14"/>
  <c r="E1641" i="14"/>
  <c r="D1641" i="14"/>
  <c r="C1641" i="14"/>
  <c r="B1641" i="14"/>
  <c r="I1640" i="14"/>
  <c r="H1640" i="14"/>
  <c r="G1640" i="14"/>
  <c r="F1640" i="14"/>
  <c r="E1640" i="14"/>
  <c r="D1640" i="14"/>
  <c r="C1640" i="14"/>
  <c r="B1640" i="14"/>
  <c r="I1639" i="14"/>
  <c r="H1639" i="14"/>
  <c r="G1639" i="14"/>
  <c r="F1639" i="14"/>
  <c r="E1639" i="14"/>
  <c r="D1639" i="14"/>
  <c r="C1639" i="14"/>
  <c r="B1639" i="14"/>
  <c r="I1638" i="14"/>
  <c r="H1638" i="14"/>
  <c r="G1638" i="14"/>
  <c r="F1638" i="14"/>
  <c r="E1638" i="14"/>
  <c r="D1638" i="14"/>
  <c r="C1638" i="14"/>
  <c r="B1638" i="14"/>
  <c r="I1637" i="14"/>
  <c r="H1637" i="14"/>
  <c r="G1637" i="14"/>
  <c r="F1637" i="14"/>
  <c r="E1637" i="14"/>
  <c r="D1637" i="14"/>
  <c r="C1637" i="14"/>
  <c r="B1637" i="14"/>
  <c r="I1636" i="14"/>
  <c r="H1636" i="14"/>
  <c r="G1636" i="14"/>
  <c r="F1636" i="14"/>
  <c r="E1636" i="14"/>
  <c r="D1636" i="14"/>
  <c r="C1636" i="14"/>
  <c r="B1636" i="14"/>
  <c r="I1635" i="14"/>
  <c r="H1635" i="14"/>
  <c r="G1635" i="14"/>
  <c r="F1635" i="14"/>
  <c r="E1635" i="14"/>
  <c r="D1635" i="14"/>
  <c r="C1635" i="14"/>
  <c r="B1635" i="14"/>
  <c r="I1634" i="14"/>
  <c r="H1634" i="14"/>
  <c r="G1634" i="14"/>
  <c r="F1634" i="14"/>
  <c r="E1634" i="14"/>
  <c r="D1634" i="14"/>
  <c r="C1634" i="14"/>
  <c r="B1634" i="14"/>
  <c r="I1633" i="14"/>
  <c r="H1633" i="14"/>
  <c r="G1633" i="14"/>
  <c r="F1633" i="14"/>
  <c r="E1633" i="14"/>
  <c r="D1633" i="14"/>
  <c r="C1633" i="14"/>
  <c r="B1633" i="14"/>
  <c r="I1632" i="14"/>
  <c r="H1632" i="14"/>
  <c r="G1632" i="14"/>
  <c r="F1632" i="14"/>
  <c r="E1632" i="14"/>
  <c r="D1632" i="14"/>
  <c r="C1632" i="14"/>
  <c r="B1632" i="14"/>
  <c r="I1631" i="14"/>
  <c r="H1631" i="14"/>
  <c r="G1631" i="14"/>
  <c r="F1631" i="14"/>
  <c r="E1631" i="14"/>
  <c r="D1631" i="14"/>
  <c r="C1631" i="14"/>
  <c r="B1631" i="14"/>
  <c r="I1630" i="14"/>
  <c r="H1630" i="14"/>
  <c r="G1630" i="14"/>
  <c r="F1630" i="14"/>
  <c r="E1630" i="14"/>
  <c r="D1630" i="14"/>
  <c r="C1630" i="14"/>
  <c r="B1630" i="14"/>
  <c r="I1629" i="14"/>
  <c r="H1629" i="14"/>
  <c r="G1629" i="14"/>
  <c r="F1629" i="14"/>
  <c r="E1629" i="14"/>
  <c r="D1629" i="14"/>
  <c r="C1629" i="14"/>
  <c r="B1629" i="14"/>
  <c r="I1628" i="14"/>
  <c r="H1628" i="14"/>
  <c r="G1628" i="14"/>
  <c r="F1628" i="14"/>
  <c r="E1628" i="14"/>
  <c r="D1628" i="14"/>
  <c r="C1628" i="14"/>
  <c r="B1628" i="14"/>
  <c r="I1627" i="14"/>
  <c r="H1627" i="14"/>
  <c r="G1627" i="14"/>
  <c r="F1627" i="14"/>
  <c r="E1627" i="14"/>
  <c r="D1627" i="14"/>
  <c r="C1627" i="14"/>
  <c r="B1627" i="14"/>
  <c r="I1626" i="14"/>
  <c r="H1626" i="14"/>
  <c r="G1626" i="14"/>
  <c r="F1626" i="14"/>
  <c r="E1626" i="14"/>
  <c r="D1626" i="14"/>
  <c r="C1626" i="14"/>
  <c r="B1626" i="14"/>
  <c r="I1625" i="14"/>
  <c r="H1625" i="14"/>
  <c r="G1625" i="14"/>
  <c r="F1625" i="14"/>
  <c r="E1625" i="14"/>
  <c r="D1625" i="14"/>
  <c r="C1625" i="14"/>
  <c r="B1625" i="14"/>
  <c r="I1624" i="14"/>
  <c r="H1624" i="14"/>
  <c r="G1624" i="14"/>
  <c r="F1624" i="14"/>
  <c r="E1624" i="14"/>
  <c r="D1624" i="14"/>
  <c r="C1624" i="14"/>
  <c r="B1624" i="14"/>
  <c r="I1623" i="14"/>
  <c r="H1623" i="14"/>
  <c r="G1623" i="14"/>
  <c r="F1623" i="14"/>
  <c r="E1623" i="14"/>
  <c r="D1623" i="14"/>
  <c r="C1623" i="14"/>
  <c r="B1623" i="14"/>
  <c r="I1622" i="14"/>
  <c r="H1622" i="14"/>
  <c r="G1622" i="14"/>
  <c r="F1622" i="14"/>
  <c r="E1622" i="14"/>
  <c r="D1622" i="14"/>
  <c r="C1622" i="14"/>
  <c r="B1622" i="14"/>
  <c r="I1621" i="14"/>
  <c r="H1621" i="14"/>
  <c r="G1621" i="14"/>
  <c r="F1621" i="14"/>
  <c r="E1621" i="14"/>
  <c r="D1621" i="14"/>
  <c r="C1621" i="14"/>
  <c r="B1621" i="14"/>
  <c r="I1620" i="14"/>
  <c r="H1620" i="14"/>
  <c r="G1620" i="14"/>
  <c r="F1620" i="14"/>
  <c r="E1620" i="14"/>
  <c r="D1620" i="14"/>
  <c r="C1620" i="14"/>
  <c r="B1620" i="14"/>
  <c r="I1619" i="14"/>
  <c r="H1619" i="14"/>
  <c r="G1619" i="14"/>
  <c r="F1619" i="14"/>
  <c r="E1619" i="14"/>
  <c r="D1619" i="14"/>
  <c r="C1619" i="14"/>
  <c r="B1619" i="14"/>
  <c r="I1618" i="14"/>
  <c r="H1618" i="14"/>
  <c r="G1618" i="14"/>
  <c r="F1618" i="14"/>
  <c r="E1618" i="14"/>
  <c r="D1618" i="14"/>
  <c r="C1618" i="14"/>
  <c r="B1618" i="14"/>
  <c r="I1617" i="14"/>
  <c r="H1617" i="14"/>
  <c r="G1617" i="14"/>
  <c r="F1617" i="14"/>
  <c r="E1617" i="14"/>
  <c r="D1617" i="14"/>
  <c r="C1617" i="14"/>
  <c r="B1617" i="14"/>
  <c r="I1616" i="14"/>
  <c r="H1616" i="14"/>
  <c r="G1616" i="14"/>
  <c r="F1616" i="14"/>
  <c r="E1616" i="14"/>
  <c r="D1616" i="14"/>
  <c r="C1616" i="14"/>
  <c r="B1616" i="14"/>
  <c r="I1615" i="14"/>
  <c r="H1615" i="14"/>
  <c r="G1615" i="14"/>
  <c r="F1615" i="14"/>
  <c r="E1615" i="14"/>
  <c r="D1615" i="14"/>
  <c r="C1615" i="14"/>
  <c r="B1615" i="14"/>
  <c r="I1614" i="14"/>
  <c r="H1614" i="14"/>
  <c r="G1614" i="14"/>
  <c r="F1614" i="14"/>
  <c r="E1614" i="14"/>
  <c r="D1614" i="14"/>
  <c r="C1614" i="14"/>
  <c r="B1614" i="14"/>
  <c r="I1613" i="14"/>
  <c r="H1613" i="14"/>
  <c r="G1613" i="14"/>
  <c r="F1613" i="14"/>
  <c r="E1613" i="14"/>
  <c r="D1613" i="14"/>
  <c r="C1613" i="14"/>
  <c r="B1613" i="14"/>
  <c r="I1612" i="14"/>
  <c r="H1612" i="14"/>
  <c r="G1612" i="14"/>
  <c r="F1612" i="14"/>
  <c r="E1612" i="14"/>
  <c r="D1612" i="14"/>
  <c r="C1612" i="14"/>
  <c r="B1612" i="14"/>
  <c r="I1611" i="14"/>
  <c r="H1611" i="14"/>
  <c r="G1611" i="14"/>
  <c r="F1611" i="14"/>
  <c r="E1611" i="14"/>
  <c r="D1611" i="14"/>
  <c r="C1611" i="14"/>
  <c r="B1611" i="14"/>
  <c r="I1610" i="14"/>
  <c r="H1610" i="14"/>
  <c r="G1610" i="14"/>
  <c r="F1610" i="14"/>
  <c r="E1610" i="14"/>
  <c r="D1610" i="14"/>
  <c r="C1610" i="14"/>
  <c r="B1610" i="14"/>
  <c r="I1609" i="14"/>
  <c r="H1609" i="14"/>
  <c r="G1609" i="14"/>
  <c r="F1609" i="14"/>
  <c r="E1609" i="14"/>
  <c r="D1609" i="14"/>
  <c r="C1609" i="14"/>
  <c r="B1609" i="14"/>
  <c r="I1608" i="14"/>
  <c r="H1608" i="14"/>
  <c r="G1608" i="14"/>
  <c r="F1608" i="14"/>
  <c r="E1608" i="14"/>
  <c r="D1608" i="14"/>
  <c r="C1608" i="14"/>
  <c r="B1608" i="14"/>
  <c r="I1607" i="14"/>
  <c r="H1607" i="14"/>
  <c r="G1607" i="14"/>
  <c r="F1607" i="14"/>
  <c r="E1607" i="14"/>
  <c r="D1607" i="14"/>
  <c r="C1607" i="14"/>
  <c r="B1607" i="14"/>
  <c r="I1606" i="14"/>
  <c r="H1606" i="14"/>
  <c r="G1606" i="14"/>
  <c r="F1606" i="14"/>
  <c r="E1606" i="14"/>
  <c r="D1606" i="14"/>
  <c r="C1606" i="14"/>
  <c r="B1606" i="14"/>
  <c r="I1605" i="14"/>
  <c r="H1605" i="14"/>
  <c r="G1605" i="14"/>
  <c r="F1605" i="14"/>
  <c r="E1605" i="14"/>
  <c r="D1605" i="14"/>
  <c r="C1605" i="14"/>
  <c r="B1605" i="14"/>
  <c r="I1604" i="14"/>
  <c r="H1604" i="14"/>
  <c r="G1604" i="14"/>
  <c r="F1604" i="14"/>
  <c r="E1604" i="14"/>
  <c r="D1604" i="14"/>
  <c r="C1604" i="14"/>
  <c r="B1604" i="14"/>
  <c r="I1603" i="14"/>
  <c r="H1603" i="14"/>
  <c r="G1603" i="14"/>
  <c r="F1603" i="14"/>
  <c r="E1603" i="14"/>
  <c r="D1603" i="14"/>
  <c r="C1603" i="14"/>
  <c r="B1603" i="14"/>
  <c r="I1602" i="14"/>
  <c r="H1602" i="14"/>
  <c r="G1602" i="14"/>
  <c r="F1602" i="14"/>
  <c r="E1602" i="14"/>
  <c r="D1602" i="14"/>
  <c r="C1602" i="14"/>
  <c r="B1602" i="14"/>
  <c r="I1601" i="14"/>
  <c r="H1601" i="14"/>
  <c r="G1601" i="14"/>
  <c r="F1601" i="14"/>
  <c r="E1601" i="14"/>
  <c r="D1601" i="14"/>
  <c r="C1601" i="14"/>
  <c r="B1601" i="14"/>
  <c r="I1600" i="14"/>
  <c r="H1600" i="14"/>
  <c r="G1600" i="14"/>
  <c r="F1600" i="14"/>
  <c r="E1600" i="14"/>
  <c r="D1600" i="14"/>
  <c r="C1600" i="14"/>
  <c r="B1600" i="14"/>
  <c r="I1599" i="14"/>
  <c r="H1599" i="14"/>
  <c r="G1599" i="14"/>
  <c r="F1599" i="14"/>
  <c r="E1599" i="14"/>
  <c r="D1599" i="14"/>
  <c r="C1599" i="14"/>
  <c r="B1599" i="14"/>
  <c r="I1598" i="14"/>
  <c r="H1598" i="14"/>
  <c r="G1598" i="14"/>
  <c r="F1598" i="14"/>
  <c r="E1598" i="14"/>
  <c r="D1598" i="14"/>
  <c r="C1598" i="14"/>
  <c r="B1598" i="14"/>
  <c r="I1597" i="14"/>
  <c r="H1597" i="14"/>
  <c r="G1597" i="14"/>
  <c r="F1597" i="14"/>
  <c r="E1597" i="14"/>
  <c r="D1597" i="14"/>
  <c r="C1597" i="14"/>
  <c r="B1597" i="14"/>
  <c r="I1596" i="14"/>
  <c r="H1596" i="14"/>
  <c r="G1596" i="14"/>
  <c r="F1596" i="14"/>
  <c r="E1596" i="14"/>
  <c r="D1596" i="14"/>
  <c r="C1596" i="14"/>
  <c r="B1596" i="14"/>
  <c r="I1595" i="14"/>
  <c r="H1595" i="14"/>
  <c r="G1595" i="14"/>
  <c r="F1595" i="14"/>
  <c r="E1595" i="14"/>
  <c r="D1595" i="14"/>
  <c r="C1595" i="14"/>
  <c r="B1595" i="14"/>
  <c r="I1594" i="14"/>
  <c r="H1594" i="14"/>
  <c r="G1594" i="14"/>
  <c r="F1594" i="14"/>
  <c r="E1594" i="14"/>
  <c r="D1594" i="14"/>
  <c r="C1594" i="14"/>
  <c r="B1594" i="14"/>
  <c r="I1593" i="14"/>
  <c r="H1593" i="14"/>
  <c r="G1593" i="14"/>
  <c r="F1593" i="14"/>
  <c r="E1593" i="14"/>
  <c r="D1593" i="14"/>
  <c r="C1593" i="14"/>
  <c r="B1593" i="14"/>
  <c r="I1592" i="14"/>
  <c r="H1592" i="14"/>
  <c r="G1592" i="14"/>
  <c r="F1592" i="14"/>
  <c r="E1592" i="14"/>
  <c r="D1592" i="14"/>
  <c r="C1592" i="14"/>
  <c r="B1592" i="14"/>
  <c r="I1591" i="14"/>
  <c r="H1591" i="14"/>
  <c r="G1591" i="14"/>
  <c r="F1591" i="14"/>
  <c r="E1591" i="14"/>
  <c r="D1591" i="14"/>
  <c r="C1591" i="14"/>
  <c r="B1591" i="14"/>
  <c r="I1590" i="14"/>
  <c r="H1590" i="14"/>
  <c r="G1590" i="14"/>
  <c r="F1590" i="14"/>
  <c r="E1590" i="14"/>
  <c r="D1590" i="14"/>
  <c r="C1590" i="14"/>
  <c r="B1590" i="14"/>
  <c r="I1589" i="14"/>
  <c r="H1589" i="14"/>
  <c r="G1589" i="14"/>
  <c r="F1589" i="14"/>
  <c r="E1589" i="14"/>
  <c r="D1589" i="14"/>
  <c r="C1589" i="14"/>
  <c r="B1589" i="14"/>
  <c r="I1588" i="14"/>
  <c r="H1588" i="14"/>
  <c r="G1588" i="14"/>
  <c r="F1588" i="14"/>
  <c r="E1588" i="14"/>
  <c r="D1588" i="14"/>
  <c r="C1588" i="14"/>
  <c r="B1588" i="14"/>
  <c r="I1587" i="14"/>
  <c r="H1587" i="14"/>
  <c r="G1587" i="14"/>
  <c r="F1587" i="14"/>
  <c r="E1587" i="14"/>
  <c r="D1587" i="14"/>
  <c r="C1587" i="14"/>
  <c r="B1587" i="14"/>
  <c r="I1586" i="14"/>
  <c r="H1586" i="14"/>
  <c r="G1586" i="14"/>
  <c r="F1586" i="14"/>
  <c r="E1586" i="14"/>
  <c r="D1586" i="14"/>
  <c r="C1586" i="14"/>
  <c r="B1586" i="14"/>
  <c r="I1585" i="14"/>
  <c r="H1585" i="14"/>
  <c r="G1585" i="14"/>
  <c r="F1585" i="14"/>
  <c r="E1585" i="14"/>
  <c r="D1585" i="14"/>
  <c r="C1585" i="14"/>
  <c r="B1585" i="14"/>
  <c r="I1584" i="14"/>
  <c r="H1584" i="14"/>
  <c r="G1584" i="14"/>
  <c r="F1584" i="14"/>
  <c r="E1584" i="14"/>
  <c r="D1584" i="14"/>
  <c r="C1584" i="14"/>
  <c r="B1584" i="14"/>
  <c r="I1583" i="14"/>
  <c r="H1583" i="14"/>
  <c r="G1583" i="14"/>
  <c r="F1583" i="14"/>
  <c r="E1583" i="14"/>
  <c r="D1583" i="14"/>
  <c r="C1583" i="14"/>
  <c r="B1583" i="14"/>
  <c r="I1582" i="14"/>
  <c r="H1582" i="14"/>
  <c r="G1582" i="14"/>
  <c r="F1582" i="14"/>
  <c r="E1582" i="14"/>
  <c r="D1582" i="14"/>
  <c r="C1582" i="14"/>
  <c r="B1582" i="14"/>
  <c r="I1581" i="14"/>
  <c r="H1581" i="14"/>
  <c r="G1581" i="14"/>
  <c r="F1581" i="14"/>
  <c r="E1581" i="14"/>
  <c r="D1581" i="14"/>
  <c r="C1581" i="14"/>
  <c r="B1581" i="14"/>
  <c r="I1580" i="14"/>
  <c r="H1580" i="14"/>
  <c r="G1580" i="14"/>
  <c r="F1580" i="14"/>
  <c r="E1580" i="14"/>
  <c r="D1580" i="14"/>
  <c r="C1580" i="14"/>
  <c r="B1580" i="14"/>
  <c r="I1579" i="14"/>
  <c r="H1579" i="14"/>
  <c r="G1579" i="14"/>
  <c r="F1579" i="14"/>
  <c r="E1579" i="14"/>
  <c r="D1579" i="14"/>
  <c r="C1579" i="14"/>
  <c r="B1579" i="14"/>
  <c r="I1578" i="14"/>
  <c r="H1578" i="14"/>
  <c r="G1578" i="14"/>
  <c r="F1578" i="14"/>
  <c r="E1578" i="14"/>
  <c r="D1578" i="14"/>
  <c r="C1578" i="14"/>
  <c r="B1578" i="14"/>
  <c r="I1577" i="14"/>
  <c r="H1577" i="14"/>
  <c r="G1577" i="14"/>
  <c r="F1577" i="14"/>
  <c r="E1577" i="14"/>
  <c r="D1577" i="14"/>
  <c r="C1577" i="14"/>
  <c r="B1577" i="14"/>
  <c r="I1576" i="14"/>
  <c r="H1576" i="14"/>
  <c r="G1576" i="14"/>
  <c r="F1576" i="14"/>
  <c r="E1576" i="14"/>
  <c r="D1576" i="14"/>
  <c r="C1576" i="14"/>
  <c r="B1576" i="14"/>
  <c r="I1575" i="14"/>
  <c r="H1575" i="14"/>
  <c r="G1575" i="14"/>
  <c r="F1575" i="14"/>
  <c r="E1575" i="14"/>
  <c r="D1575" i="14"/>
  <c r="C1575" i="14"/>
  <c r="B1575" i="14"/>
  <c r="I1574" i="14"/>
  <c r="H1574" i="14"/>
  <c r="G1574" i="14"/>
  <c r="F1574" i="14"/>
  <c r="E1574" i="14"/>
  <c r="D1574" i="14"/>
  <c r="C1574" i="14"/>
  <c r="B1574" i="14"/>
  <c r="I1573" i="14"/>
  <c r="H1573" i="14"/>
  <c r="G1573" i="14"/>
  <c r="F1573" i="14"/>
  <c r="E1573" i="14"/>
  <c r="D1573" i="14"/>
  <c r="C1573" i="14"/>
  <c r="B1573" i="14"/>
  <c r="I1572" i="14"/>
  <c r="H1572" i="14"/>
  <c r="G1572" i="14"/>
  <c r="F1572" i="14"/>
  <c r="E1572" i="14"/>
  <c r="D1572" i="14"/>
  <c r="C1572" i="14"/>
  <c r="B1572" i="14"/>
  <c r="I1571" i="14"/>
  <c r="H1571" i="14"/>
  <c r="G1571" i="14"/>
  <c r="F1571" i="14"/>
  <c r="E1571" i="14"/>
  <c r="D1571" i="14"/>
  <c r="C1571" i="14"/>
  <c r="B1571" i="14"/>
  <c r="I1570" i="14"/>
  <c r="H1570" i="14"/>
  <c r="G1570" i="14"/>
  <c r="F1570" i="14"/>
  <c r="E1570" i="14"/>
  <c r="D1570" i="14"/>
  <c r="C1570" i="14"/>
  <c r="B1570" i="14"/>
  <c r="I1569" i="14"/>
  <c r="H1569" i="14"/>
  <c r="G1569" i="14"/>
  <c r="F1569" i="14"/>
  <c r="E1569" i="14"/>
  <c r="D1569" i="14"/>
  <c r="C1569" i="14"/>
  <c r="B1569" i="14"/>
  <c r="I1568" i="14"/>
  <c r="H1568" i="14"/>
  <c r="G1568" i="14"/>
  <c r="F1568" i="14"/>
  <c r="E1568" i="14"/>
  <c r="D1568" i="14"/>
  <c r="C1568" i="14"/>
  <c r="B1568" i="14"/>
  <c r="I1567" i="14"/>
  <c r="H1567" i="14"/>
  <c r="G1567" i="14"/>
  <c r="F1567" i="14"/>
  <c r="E1567" i="14"/>
  <c r="D1567" i="14"/>
  <c r="C1567" i="14"/>
  <c r="B1567" i="14"/>
  <c r="I1566" i="14"/>
  <c r="H1566" i="14"/>
  <c r="G1566" i="14"/>
  <c r="F1566" i="14"/>
  <c r="E1566" i="14"/>
  <c r="D1566" i="14"/>
  <c r="C1566" i="14"/>
  <c r="B1566" i="14"/>
  <c r="I1565" i="14"/>
  <c r="H1565" i="14"/>
  <c r="G1565" i="14"/>
  <c r="F1565" i="14"/>
  <c r="E1565" i="14"/>
  <c r="D1565" i="14"/>
  <c r="C1565" i="14"/>
  <c r="B1565" i="14"/>
  <c r="I1564" i="14"/>
  <c r="H1564" i="14"/>
  <c r="G1564" i="14"/>
  <c r="F1564" i="14"/>
  <c r="E1564" i="14"/>
  <c r="D1564" i="14"/>
  <c r="C1564" i="14"/>
  <c r="B1564" i="14"/>
  <c r="I1563" i="14"/>
  <c r="H1563" i="14"/>
  <c r="G1563" i="14"/>
  <c r="F1563" i="14"/>
  <c r="E1563" i="14"/>
  <c r="D1563" i="14"/>
  <c r="C1563" i="14"/>
  <c r="B1563" i="14"/>
  <c r="I1562" i="14"/>
  <c r="H1562" i="14"/>
  <c r="G1562" i="14"/>
  <c r="F1562" i="14"/>
  <c r="E1562" i="14"/>
  <c r="D1562" i="14"/>
  <c r="C1562" i="14"/>
  <c r="B1562" i="14"/>
  <c r="I1561" i="14"/>
  <c r="H1561" i="14"/>
  <c r="G1561" i="14"/>
  <c r="F1561" i="14"/>
  <c r="E1561" i="14"/>
  <c r="D1561" i="14"/>
  <c r="C1561" i="14"/>
  <c r="B1561" i="14"/>
  <c r="I1560" i="14"/>
  <c r="H1560" i="14"/>
  <c r="G1560" i="14"/>
  <c r="F1560" i="14"/>
  <c r="E1560" i="14"/>
  <c r="D1560" i="14"/>
  <c r="C1560" i="14"/>
  <c r="B1560" i="14"/>
  <c r="I1559" i="14"/>
  <c r="H1559" i="14"/>
  <c r="G1559" i="14"/>
  <c r="F1559" i="14"/>
  <c r="E1559" i="14"/>
  <c r="D1559" i="14"/>
  <c r="C1559" i="14"/>
  <c r="B1559" i="14"/>
  <c r="I1558" i="14"/>
  <c r="H1558" i="14"/>
  <c r="G1558" i="14"/>
  <c r="F1558" i="14"/>
  <c r="E1558" i="14"/>
  <c r="D1558" i="14"/>
  <c r="C1558" i="14"/>
  <c r="B1558" i="14"/>
  <c r="I1557" i="14"/>
  <c r="H1557" i="14"/>
  <c r="G1557" i="14"/>
  <c r="F1557" i="14"/>
  <c r="E1557" i="14"/>
  <c r="D1557" i="14"/>
  <c r="C1557" i="14"/>
  <c r="B1557" i="14"/>
  <c r="I1556" i="14"/>
  <c r="H1556" i="14"/>
  <c r="G1556" i="14"/>
  <c r="F1556" i="14"/>
  <c r="E1556" i="14"/>
  <c r="D1556" i="14"/>
  <c r="C1556" i="14"/>
  <c r="B1556" i="14"/>
  <c r="I1555" i="14"/>
  <c r="H1555" i="14"/>
  <c r="G1555" i="14"/>
  <c r="F1555" i="14"/>
  <c r="E1555" i="14"/>
  <c r="D1555" i="14"/>
  <c r="C1555" i="14"/>
  <c r="B1555" i="14"/>
  <c r="I1554" i="14"/>
  <c r="H1554" i="14"/>
  <c r="G1554" i="14"/>
  <c r="F1554" i="14"/>
  <c r="E1554" i="14"/>
  <c r="D1554" i="14"/>
  <c r="C1554" i="14"/>
  <c r="B1554" i="14"/>
  <c r="I1553" i="14"/>
  <c r="H1553" i="14"/>
  <c r="G1553" i="14"/>
  <c r="F1553" i="14"/>
  <c r="E1553" i="14"/>
  <c r="D1553" i="14"/>
  <c r="C1553" i="14"/>
  <c r="B1553" i="14"/>
  <c r="I1552" i="14"/>
  <c r="H1552" i="14"/>
  <c r="G1552" i="14"/>
  <c r="F1552" i="14"/>
  <c r="E1552" i="14"/>
  <c r="D1552" i="14"/>
  <c r="C1552" i="14"/>
  <c r="B1552" i="14"/>
  <c r="I1551" i="14"/>
  <c r="H1551" i="14"/>
  <c r="G1551" i="14"/>
  <c r="F1551" i="14"/>
  <c r="E1551" i="14"/>
  <c r="D1551" i="14"/>
  <c r="C1551" i="14"/>
  <c r="B1551" i="14"/>
  <c r="I1550" i="14"/>
  <c r="H1550" i="14"/>
  <c r="G1550" i="14"/>
  <c r="F1550" i="14"/>
  <c r="E1550" i="14"/>
  <c r="D1550" i="14"/>
  <c r="C1550" i="14"/>
  <c r="B1550" i="14"/>
  <c r="I1549" i="14"/>
  <c r="H1549" i="14"/>
  <c r="G1549" i="14"/>
  <c r="F1549" i="14"/>
  <c r="E1549" i="14"/>
  <c r="D1549" i="14"/>
  <c r="C1549" i="14"/>
  <c r="B1549" i="14"/>
  <c r="I1548" i="14"/>
  <c r="H1548" i="14"/>
  <c r="G1548" i="14"/>
  <c r="F1548" i="14"/>
  <c r="E1548" i="14"/>
  <c r="D1548" i="14"/>
  <c r="C1548" i="14"/>
  <c r="B1548" i="14"/>
  <c r="I1547" i="14"/>
  <c r="H1547" i="14"/>
  <c r="G1547" i="14"/>
  <c r="F1547" i="14"/>
  <c r="E1547" i="14"/>
  <c r="D1547" i="14"/>
  <c r="C1547" i="14"/>
  <c r="B1547" i="14"/>
  <c r="I1546" i="14"/>
  <c r="H1546" i="14"/>
  <c r="G1546" i="14"/>
  <c r="F1546" i="14"/>
  <c r="E1546" i="14"/>
  <c r="D1546" i="14"/>
  <c r="C1546" i="14"/>
  <c r="B1546" i="14"/>
  <c r="I1545" i="14"/>
  <c r="H1545" i="14"/>
  <c r="G1545" i="14"/>
  <c r="F1545" i="14"/>
  <c r="E1545" i="14"/>
  <c r="D1545" i="14"/>
  <c r="C1545" i="14"/>
  <c r="B1545" i="14"/>
  <c r="I1544" i="14"/>
  <c r="H1544" i="14"/>
  <c r="G1544" i="14"/>
  <c r="F1544" i="14"/>
  <c r="E1544" i="14"/>
  <c r="D1544" i="14"/>
  <c r="C1544" i="14"/>
  <c r="B1544" i="14"/>
  <c r="I1543" i="14"/>
  <c r="H1543" i="14"/>
  <c r="G1543" i="14"/>
  <c r="F1543" i="14"/>
  <c r="E1543" i="14"/>
  <c r="D1543" i="14"/>
  <c r="C1543" i="14"/>
  <c r="B1543" i="14"/>
  <c r="I1542" i="14"/>
  <c r="H1542" i="14"/>
  <c r="G1542" i="14"/>
  <c r="F1542" i="14"/>
  <c r="E1542" i="14"/>
  <c r="D1542" i="14"/>
  <c r="C1542" i="14"/>
  <c r="B1542" i="14"/>
  <c r="I1541" i="14"/>
  <c r="H1541" i="14"/>
  <c r="G1541" i="14"/>
  <c r="F1541" i="14"/>
  <c r="E1541" i="14"/>
  <c r="D1541" i="14"/>
  <c r="C1541" i="14"/>
  <c r="B1541" i="14"/>
  <c r="I1540" i="14"/>
  <c r="H1540" i="14"/>
  <c r="G1540" i="14"/>
  <c r="F1540" i="14"/>
  <c r="E1540" i="14"/>
  <c r="D1540" i="14"/>
  <c r="C1540" i="14"/>
  <c r="B1540" i="14"/>
  <c r="I1539" i="14"/>
  <c r="H1539" i="14"/>
  <c r="G1539" i="14"/>
  <c r="F1539" i="14"/>
  <c r="E1539" i="14"/>
  <c r="D1539" i="14"/>
  <c r="C1539" i="14"/>
  <c r="B1539" i="14"/>
  <c r="I1538" i="14"/>
  <c r="H1538" i="14"/>
  <c r="G1538" i="14"/>
  <c r="F1538" i="14"/>
  <c r="E1538" i="14"/>
  <c r="D1538" i="14"/>
  <c r="C1538" i="14"/>
  <c r="B1538" i="14"/>
  <c r="I1537" i="14"/>
  <c r="H1537" i="14"/>
  <c r="G1537" i="14"/>
  <c r="F1537" i="14"/>
  <c r="E1537" i="14"/>
  <c r="D1537" i="14"/>
  <c r="C1537" i="14"/>
  <c r="B1537" i="14"/>
  <c r="I1536" i="14"/>
  <c r="H1536" i="14"/>
  <c r="G1536" i="14"/>
  <c r="F1536" i="14"/>
  <c r="E1536" i="14"/>
  <c r="D1536" i="14"/>
  <c r="C1536" i="14"/>
  <c r="B1536" i="14"/>
  <c r="I1535" i="14"/>
  <c r="H1535" i="14"/>
  <c r="G1535" i="14"/>
  <c r="F1535" i="14"/>
  <c r="E1535" i="14"/>
  <c r="D1535" i="14"/>
  <c r="C1535" i="14"/>
  <c r="B1535" i="14"/>
  <c r="I1534" i="14"/>
  <c r="H1534" i="14"/>
  <c r="G1534" i="14"/>
  <c r="F1534" i="14"/>
  <c r="E1534" i="14"/>
  <c r="D1534" i="14"/>
  <c r="C1534" i="14"/>
  <c r="B1534" i="14"/>
  <c r="I1533" i="14"/>
  <c r="H1533" i="14"/>
  <c r="G1533" i="14"/>
  <c r="F1533" i="14"/>
  <c r="E1533" i="14"/>
  <c r="D1533" i="14"/>
  <c r="C1533" i="14"/>
  <c r="B1533" i="14"/>
  <c r="I1532" i="14"/>
  <c r="H1532" i="14"/>
  <c r="G1532" i="14"/>
  <c r="F1532" i="14"/>
  <c r="E1532" i="14"/>
  <c r="D1532" i="14"/>
  <c r="C1532" i="14"/>
  <c r="B1532" i="14"/>
  <c r="I1531" i="14"/>
  <c r="H1531" i="14"/>
  <c r="G1531" i="14"/>
  <c r="F1531" i="14"/>
  <c r="E1531" i="14"/>
  <c r="D1531" i="14"/>
  <c r="C1531" i="14"/>
  <c r="B1531" i="14"/>
  <c r="I1530" i="14"/>
  <c r="H1530" i="14"/>
  <c r="G1530" i="14"/>
  <c r="F1530" i="14"/>
  <c r="E1530" i="14"/>
  <c r="D1530" i="14"/>
  <c r="C1530" i="14"/>
  <c r="B1530" i="14"/>
  <c r="I1529" i="14"/>
  <c r="H1529" i="14"/>
  <c r="G1529" i="14"/>
  <c r="F1529" i="14"/>
  <c r="E1529" i="14"/>
  <c r="D1529" i="14"/>
  <c r="C1529" i="14"/>
  <c r="B1529" i="14"/>
  <c r="I1528" i="14"/>
  <c r="H1528" i="14"/>
  <c r="G1528" i="14"/>
  <c r="F1528" i="14"/>
  <c r="E1528" i="14"/>
  <c r="D1528" i="14"/>
  <c r="C1528" i="14"/>
  <c r="B1528" i="14"/>
  <c r="I1527" i="14"/>
  <c r="H1527" i="14"/>
  <c r="G1527" i="14"/>
  <c r="F1527" i="14"/>
  <c r="E1527" i="14"/>
  <c r="D1527" i="14"/>
  <c r="C1527" i="14"/>
  <c r="B1527" i="14"/>
  <c r="I1526" i="14"/>
  <c r="H1526" i="14"/>
  <c r="G1526" i="14"/>
  <c r="F1526" i="14"/>
  <c r="E1526" i="14"/>
  <c r="D1526" i="14"/>
  <c r="C1526" i="14"/>
  <c r="B1526" i="14"/>
  <c r="I1525" i="14"/>
  <c r="H1525" i="14"/>
  <c r="G1525" i="14"/>
  <c r="F1525" i="14"/>
  <c r="E1525" i="14"/>
  <c r="D1525" i="14"/>
  <c r="C1525" i="14"/>
  <c r="B1525" i="14"/>
  <c r="I1524" i="14"/>
  <c r="H1524" i="14"/>
  <c r="G1524" i="14"/>
  <c r="F1524" i="14"/>
  <c r="E1524" i="14"/>
  <c r="D1524" i="14"/>
  <c r="C1524" i="14"/>
  <c r="B1524" i="14"/>
  <c r="I1523" i="14"/>
  <c r="H1523" i="14"/>
  <c r="G1523" i="14"/>
  <c r="F1523" i="14"/>
  <c r="E1523" i="14"/>
  <c r="D1523" i="14"/>
  <c r="C1523" i="14"/>
  <c r="B1523" i="14"/>
  <c r="I1522" i="14"/>
  <c r="H1522" i="14"/>
  <c r="G1522" i="14"/>
  <c r="F1522" i="14"/>
  <c r="E1522" i="14"/>
  <c r="D1522" i="14"/>
  <c r="C1522" i="14"/>
  <c r="B1522" i="14"/>
  <c r="I1521" i="14"/>
  <c r="H1521" i="14"/>
  <c r="G1521" i="14"/>
  <c r="F1521" i="14"/>
  <c r="E1521" i="14"/>
  <c r="D1521" i="14"/>
  <c r="C1521" i="14"/>
  <c r="B1521" i="14"/>
  <c r="I1520" i="14"/>
  <c r="H1520" i="14"/>
  <c r="G1520" i="14"/>
  <c r="F1520" i="14"/>
  <c r="E1520" i="14"/>
  <c r="D1520" i="14"/>
  <c r="C1520" i="14"/>
  <c r="B1520" i="14"/>
  <c r="I1519" i="14"/>
  <c r="H1519" i="14"/>
  <c r="G1519" i="14"/>
  <c r="F1519" i="14"/>
  <c r="E1519" i="14"/>
  <c r="D1519" i="14"/>
  <c r="C1519" i="14"/>
  <c r="B1519" i="14"/>
  <c r="I1518" i="14"/>
  <c r="H1518" i="14"/>
  <c r="G1518" i="14"/>
  <c r="F1518" i="14"/>
  <c r="E1518" i="14"/>
  <c r="D1518" i="14"/>
  <c r="C1518" i="14"/>
  <c r="B1518" i="14"/>
  <c r="I1517" i="14"/>
  <c r="H1517" i="14"/>
  <c r="G1517" i="14"/>
  <c r="F1517" i="14"/>
  <c r="E1517" i="14"/>
  <c r="D1517" i="14"/>
  <c r="C1517" i="14"/>
  <c r="B1517" i="14"/>
  <c r="I1516" i="14"/>
  <c r="H1516" i="14"/>
  <c r="G1516" i="14"/>
  <c r="F1516" i="14"/>
  <c r="E1516" i="14"/>
  <c r="D1516" i="14"/>
  <c r="C1516" i="14"/>
  <c r="B1516" i="14"/>
  <c r="I1515" i="14"/>
  <c r="H1515" i="14"/>
  <c r="G1515" i="14"/>
  <c r="F1515" i="14"/>
  <c r="E1515" i="14"/>
  <c r="D1515" i="14"/>
  <c r="C1515" i="14"/>
  <c r="B1515" i="14"/>
  <c r="I1514" i="14"/>
  <c r="H1514" i="14"/>
  <c r="G1514" i="14"/>
  <c r="F1514" i="14"/>
  <c r="E1514" i="14"/>
  <c r="D1514" i="14"/>
  <c r="C1514" i="14"/>
  <c r="B1514" i="14"/>
  <c r="I1513" i="14"/>
  <c r="H1513" i="14"/>
  <c r="G1513" i="14"/>
  <c r="F1513" i="14"/>
  <c r="E1513" i="14"/>
  <c r="D1513" i="14"/>
  <c r="C1513" i="14"/>
  <c r="B1513" i="14"/>
  <c r="I1512" i="14"/>
  <c r="H1512" i="14"/>
  <c r="G1512" i="14"/>
  <c r="F1512" i="14"/>
  <c r="E1512" i="14"/>
  <c r="D1512" i="14"/>
  <c r="C1512" i="14"/>
  <c r="B1512" i="14"/>
  <c r="I1511" i="14"/>
  <c r="H1511" i="14"/>
  <c r="G1511" i="14"/>
  <c r="F1511" i="14"/>
  <c r="E1511" i="14"/>
  <c r="D1511" i="14"/>
  <c r="C1511" i="14"/>
  <c r="B1511" i="14"/>
  <c r="I1510" i="14"/>
  <c r="H1510" i="14"/>
  <c r="G1510" i="14"/>
  <c r="F1510" i="14"/>
  <c r="E1510" i="14"/>
  <c r="D1510" i="14"/>
  <c r="C1510" i="14"/>
  <c r="B1510" i="14"/>
  <c r="I1509" i="14"/>
  <c r="H1509" i="14"/>
  <c r="G1509" i="14"/>
  <c r="F1509" i="14"/>
  <c r="E1509" i="14"/>
  <c r="D1509" i="14"/>
  <c r="C1509" i="14"/>
  <c r="B1509" i="14"/>
  <c r="I1508" i="14"/>
  <c r="H1508" i="14"/>
  <c r="G1508" i="14"/>
  <c r="F1508" i="14"/>
  <c r="E1508" i="14"/>
  <c r="D1508" i="14"/>
  <c r="C1508" i="14"/>
  <c r="B1508" i="14"/>
  <c r="I1507" i="14"/>
  <c r="H1507" i="14"/>
  <c r="G1507" i="14"/>
  <c r="F1507" i="14"/>
  <c r="E1507" i="14"/>
  <c r="D1507" i="14"/>
  <c r="C1507" i="14"/>
  <c r="B1507" i="14"/>
  <c r="I1506" i="14"/>
  <c r="H1506" i="14"/>
  <c r="G1506" i="14"/>
  <c r="F1506" i="14"/>
  <c r="E1506" i="14"/>
  <c r="D1506" i="14"/>
  <c r="C1506" i="14"/>
  <c r="B1506" i="14"/>
  <c r="I1505" i="14"/>
  <c r="H1505" i="14"/>
  <c r="G1505" i="14"/>
  <c r="F1505" i="14"/>
  <c r="E1505" i="14"/>
  <c r="D1505" i="14"/>
  <c r="C1505" i="14"/>
  <c r="B1505" i="14"/>
  <c r="I1504" i="14"/>
  <c r="H1504" i="14"/>
  <c r="G1504" i="14"/>
  <c r="F1504" i="14"/>
  <c r="E1504" i="14"/>
  <c r="D1504" i="14"/>
  <c r="C1504" i="14"/>
  <c r="B1504" i="14"/>
  <c r="I1503" i="14"/>
  <c r="H1503" i="14"/>
  <c r="G1503" i="14"/>
  <c r="F1503" i="14"/>
  <c r="E1503" i="14"/>
  <c r="D1503" i="14"/>
  <c r="C1503" i="14"/>
  <c r="B1503" i="14"/>
  <c r="I1502" i="14"/>
  <c r="H1502" i="14"/>
  <c r="G1502" i="14"/>
  <c r="F1502" i="14"/>
  <c r="E1502" i="14"/>
  <c r="D1502" i="14"/>
  <c r="C1502" i="14"/>
  <c r="B1502" i="14"/>
  <c r="I1501" i="14"/>
  <c r="H1501" i="14"/>
  <c r="G1501" i="14"/>
  <c r="F1501" i="14"/>
  <c r="E1501" i="14"/>
  <c r="D1501" i="14"/>
  <c r="C1501" i="14"/>
  <c r="B1501" i="14"/>
  <c r="I1500" i="14"/>
  <c r="H1500" i="14"/>
  <c r="G1500" i="14"/>
  <c r="F1500" i="14"/>
  <c r="E1500" i="14"/>
  <c r="D1500" i="14"/>
  <c r="C1500" i="14"/>
  <c r="B1500" i="14"/>
  <c r="I1499" i="14"/>
  <c r="H1499" i="14"/>
  <c r="G1499" i="14"/>
  <c r="F1499" i="14"/>
  <c r="E1499" i="14"/>
  <c r="D1499" i="14"/>
  <c r="C1499" i="14"/>
  <c r="B1499" i="14"/>
  <c r="I1498" i="14"/>
  <c r="H1498" i="14"/>
  <c r="G1498" i="14"/>
  <c r="F1498" i="14"/>
  <c r="E1498" i="14"/>
  <c r="D1498" i="14"/>
  <c r="C1498" i="14"/>
  <c r="B1498" i="14"/>
  <c r="I1497" i="14"/>
  <c r="H1497" i="14"/>
  <c r="G1497" i="14"/>
  <c r="F1497" i="14"/>
  <c r="E1497" i="14"/>
  <c r="D1497" i="14"/>
  <c r="C1497" i="14"/>
  <c r="B1497" i="14"/>
  <c r="I1496" i="14"/>
  <c r="H1496" i="14"/>
  <c r="G1496" i="14"/>
  <c r="F1496" i="14"/>
  <c r="E1496" i="14"/>
  <c r="D1496" i="14"/>
  <c r="C1496" i="14"/>
  <c r="B1496" i="14"/>
  <c r="I1495" i="14"/>
  <c r="H1495" i="14"/>
  <c r="G1495" i="14"/>
  <c r="F1495" i="14"/>
  <c r="E1495" i="14"/>
  <c r="D1495" i="14"/>
  <c r="C1495" i="14"/>
  <c r="B1495" i="14"/>
  <c r="I1494" i="14"/>
  <c r="H1494" i="14"/>
  <c r="G1494" i="14"/>
  <c r="F1494" i="14"/>
  <c r="E1494" i="14"/>
  <c r="D1494" i="14"/>
  <c r="C1494" i="14"/>
  <c r="B1494" i="14"/>
  <c r="I1493" i="14"/>
  <c r="H1493" i="14"/>
  <c r="G1493" i="14"/>
  <c r="F1493" i="14"/>
  <c r="E1493" i="14"/>
  <c r="D1493" i="14"/>
  <c r="C1493" i="14"/>
  <c r="B1493" i="14"/>
  <c r="I1492" i="14"/>
  <c r="H1492" i="14"/>
  <c r="G1492" i="14"/>
  <c r="F1492" i="14"/>
  <c r="E1492" i="14"/>
  <c r="D1492" i="14"/>
  <c r="C1492" i="14"/>
  <c r="B1492" i="14"/>
  <c r="I1491" i="14"/>
  <c r="H1491" i="14"/>
  <c r="G1491" i="14"/>
  <c r="F1491" i="14"/>
  <c r="E1491" i="14"/>
  <c r="D1491" i="14"/>
  <c r="C1491" i="14"/>
  <c r="B1491" i="14"/>
  <c r="I1490" i="14"/>
  <c r="H1490" i="14"/>
  <c r="G1490" i="14"/>
  <c r="F1490" i="14"/>
  <c r="E1490" i="14"/>
  <c r="D1490" i="14"/>
  <c r="C1490" i="14"/>
  <c r="B1490" i="14"/>
  <c r="I1489" i="14"/>
  <c r="H1489" i="14"/>
  <c r="G1489" i="14"/>
  <c r="F1489" i="14"/>
  <c r="E1489" i="14"/>
  <c r="D1489" i="14"/>
  <c r="C1489" i="14"/>
  <c r="B1489" i="14"/>
  <c r="I1488" i="14"/>
  <c r="H1488" i="14"/>
  <c r="G1488" i="14"/>
  <c r="F1488" i="14"/>
  <c r="E1488" i="14"/>
  <c r="D1488" i="14"/>
  <c r="C1488" i="14"/>
  <c r="B1488" i="14"/>
  <c r="I1487" i="14"/>
  <c r="H1487" i="14"/>
  <c r="G1487" i="14"/>
  <c r="F1487" i="14"/>
  <c r="E1487" i="14"/>
  <c r="D1487" i="14"/>
  <c r="C1487" i="14"/>
  <c r="B1487" i="14"/>
  <c r="I1486" i="14"/>
  <c r="H1486" i="14"/>
  <c r="G1486" i="14"/>
  <c r="F1486" i="14"/>
  <c r="E1486" i="14"/>
  <c r="D1486" i="14"/>
  <c r="C1486" i="14"/>
  <c r="B1486" i="14"/>
  <c r="I1485" i="14"/>
  <c r="H1485" i="14"/>
  <c r="G1485" i="14"/>
  <c r="F1485" i="14"/>
  <c r="E1485" i="14"/>
  <c r="D1485" i="14"/>
  <c r="C1485" i="14"/>
  <c r="B1485" i="14"/>
  <c r="I1484" i="14"/>
  <c r="H1484" i="14"/>
  <c r="G1484" i="14"/>
  <c r="F1484" i="14"/>
  <c r="E1484" i="14"/>
  <c r="D1484" i="14"/>
  <c r="C1484" i="14"/>
  <c r="B1484" i="14"/>
  <c r="I1483" i="14"/>
  <c r="H1483" i="14"/>
  <c r="G1483" i="14"/>
  <c r="F1483" i="14"/>
  <c r="E1483" i="14"/>
  <c r="D1483" i="14"/>
  <c r="C1483" i="14"/>
  <c r="B1483" i="14"/>
  <c r="I1482" i="14"/>
  <c r="H1482" i="14"/>
  <c r="G1482" i="14"/>
  <c r="F1482" i="14"/>
  <c r="E1482" i="14"/>
  <c r="D1482" i="14"/>
  <c r="C1482" i="14"/>
  <c r="B1482" i="14"/>
  <c r="I1481" i="14"/>
  <c r="H1481" i="14"/>
  <c r="G1481" i="14"/>
  <c r="F1481" i="14"/>
  <c r="E1481" i="14"/>
  <c r="D1481" i="14"/>
  <c r="C1481" i="14"/>
  <c r="B1481" i="14"/>
  <c r="I1480" i="14"/>
  <c r="H1480" i="14"/>
  <c r="G1480" i="14"/>
  <c r="F1480" i="14"/>
  <c r="E1480" i="14"/>
  <c r="D1480" i="14"/>
  <c r="C1480" i="14"/>
  <c r="B1480" i="14"/>
  <c r="I1479" i="14"/>
  <c r="H1479" i="14"/>
  <c r="G1479" i="14"/>
  <c r="F1479" i="14"/>
  <c r="E1479" i="14"/>
  <c r="D1479" i="14"/>
  <c r="C1479" i="14"/>
  <c r="B1479" i="14"/>
  <c r="I1478" i="14"/>
  <c r="H1478" i="14"/>
  <c r="G1478" i="14"/>
  <c r="F1478" i="14"/>
  <c r="E1478" i="14"/>
  <c r="D1478" i="14"/>
  <c r="C1478" i="14"/>
  <c r="B1478" i="14"/>
  <c r="I1477" i="14"/>
  <c r="H1477" i="14"/>
  <c r="G1477" i="14"/>
  <c r="F1477" i="14"/>
  <c r="E1477" i="14"/>
  <c r="D1477" i="14"/>
  <c r="C1477" i="14"/>
  <c r="B1477" i="14"/>
  <c r="I1476" i="14"/>
  <c r="H1476" i="14"/>
  <c r="G1476" i="14"/>
  <c r="F1476" i="14"/>
  <c r="E1476" i="14"/>
  <c r="D1476" i="14"/>
  <c r="C1476" i="14"/>
  <c r="B1476" i="14"/>
  <c r="I1475" i="14"/>
  <c r="H1475" i="14"/>
  <c r="G1475" i="14"/>
  <c r="F1475" i="14"/>
  <c r="E1475" i="14"/>
  <c r="D1475" i="14"/>
  <c r="C1475" i="14"/>
  <c r="B1475" i="14"/>
  <c r="I1474" i="14"/>
  <c r="H1474" i="14"/>
  <c r="G1474" i="14"/>
  <c r="F1474" i="14"/>
  <c r="E1474" i="14"/>
  <c r="D1474" i="14"/>
  <c r="C1474" i="14"/>
  <c r="B1474" i="14"/>
  <c r="I1473" i="14"/>
  <c r="H1473" i="14"/>
  <c r="G1473" i="14"/>
  <c r="F1473" i="14"/>
  <c r="E1473" i="14"/>
  <c r="D1473" i="14"/>
  <c r="C1473" i="14"/>
  <c r="B1473" i="14"/>
  <c r="I1472" i="14"/>
  <c r="H1472" i="14"/>
  <c r="G1472" i="14"/>
  <c r="F1472" i="14"/>
  <c r="E1472" i="14"/>
  <c r="D1472" i="14"/>
  <c r="C1472" i="14"/>
  <c r="B1472" i="14"/>
  <c r="I1471" i="14"/>
  <c r="H1471" i="14"/>
  <c r="G1471" i="14"/>
  <c r="F1471" i="14"/>
  <c r="E1471" i="14"/>
  <c r="D1471" i="14"/>
  <c r="C1471" i="14"/>
  <c r="B1471" i="14"/>
  <c r="I1470" i="14"/>
  <c r="H1470" i="14"/>
  <c r="G1470" i="14"/>
  <c r="F1470" i="14"/>
  <c r="E1470" i="14"/>
  <c r="D1470" i="14"/>
  <c r="C1470" i="14"/>
  <c r="B1470" i="14"/>
  <c r="I1469" i="14"/>
  <c r="H1469" i="14"/>
  <c r="G1469" i="14"/>
  <c r="F1469" i="14"/>
  <c r="E1469" i="14"/>
  <c r="D1469" i="14"/>
  <c r="C1469" i="14"/>
  <c r="B1469" i="14"/>
  <c r="I1468" i="14"/>
  <c r="H1468" i="14"/>
  <c r="G1468" i="14"/>
  <c r="F1468" i="14"/>
  <c r="E1468" i="14"/>
  <c r="D1468" i="14"/>
  <c r="C1468" i="14"/>
  <c r="B1468" i="14"/>
  <c r="I1467" i="14"/>
  <c r="H1467" i="14"/>
  <c r="G1467" i="14"/>
  <c r="F1467" i="14"/>
  <c r="E1467" i="14"/>
  <c r="D1467" i="14"/>
  <c r="C1467" i="14"/>
  <c r="B1467" i="14"/>
  <c r="I1466" i="14"/>
  <c r="H1466" i="14"/>
  <c r="G1466" i="14"/>
  <c r="F1466" i="14"/>
  <c r="E1466" i="14"/>
  <c r="D1466" i="14"/>
  <c r="C1466" i="14"/>
  <c r="B1466" i="14"/>
  <c r="I1465" i="14"/>
  <c r="H1465" i="14"/>
  <c r="G1465" i="14"/>
  <c r="F1465" i="14"/>
  <c r="E1465" i="14"/>
  <c r="D1465" i="14"/>
  <c r="C1465" i="14"/>
  <c r="B1465" i="14"/>
  <c r="I1464" i="14"/>
  <c r="H1464" i="14"/>
  <c r="G1464" i="14"/>
  <c r="F1464" i="14"/>
  <c r="E1464" i="14"/>
  <c r="D1464" i="14"/>
  <c r="C1464" i="14"/>
  <c r="B1464" i="14"/>
  <c r="I1463" i="14"/>
  <c r="H1463" i="14"/>
  <c r="G1463" i="14"/>
  <c r="F1463" i="14"/>
  <c r="E1463" i="14"/>
  <c r="D1463" i="14"/>
  <c r="C1463" i="14"/>
  <c r="B1463" i="14"/>
  <c r="I1462" i="14"/>
  <c r="H1462" i="14"/>
  <c r="G1462" i="14"/>
  <c r="F1462" i="14"/>
  <c r="E1462" i="14"/>
  <c r="D1462" i="14"/>
  <c r="C1462" i="14"/>
  <c r="B1462" i="14"/>
  <c r="I1461" i="14"/>
  <c r="H1461" i="14"/>
  <c r="G1461" i="14"/>
  <c r="F1461" i="14"/>
  <c r="E1461" i="14"/>
  <c r="D1461" i="14"/>
  <c r="C1461" i="14"/>
  <c r="B1461" i="14"/>
  <c r="I1460" i="14"/>
  <c r="H1460" i="14"/>
  <c r="G1460" i="14"/>
  <c r="F1460" i="14"/>
  <c r="E1460" i="14"/>
  <c r="D1460" i="14"/>
  <c r="C1460" i="14"/>
  <c r="B1460" i="14"/>
  <c r="I1459" i="14"/>
  <c r="H1459" i="14"/>
  <c r="G1459" i="14"/>
  <c r="F1459" i="14"/>
  <c r="E1459" i="14"/>
  <c r="D1459" i="14"/>
  <c r="C1459" i="14"/>
  <c r="B1459" i="14"/>
  <c r="I1458" i="14"/>
  <c r="H1458" i="14"/>
  <c r="G1458" i="14"/>
  <c r="F1458" i="14"/>
  <c r="E1458" i="14"/>
  <c r="D1458" i="14"/>
  <c r="C1458" i="14"/>
  <c r="B1458" i="14"/>
  <c r="I1457" i="14"/>
  <c r="H1457" i="14"/>
  <c r="G1457" i="14"/>
  <c r="F1457" i="14"/>
  <c r="E1457" i="14"/>
  <c r="D1457" i="14"/>
  <c r="C1457" i="14"/>
  <c r="B1457" i="14"/>
  <c r="I1456" i="14"/>
  <c r="H1456" i="14"/>
  <c r="G1456" i="14"/>
  <c r="F1456" i="14"/>
  <c r="E1456" i="14"/>
  <c r="D1456" i="14"/>
  <c r="C1456" i="14"/>
  <c r="B1456" i="14"/>
  <c r="I1455" i="14"/>
  <c r="H1455" i="14"/>
  <c r="G1455" i="14"/>
  <c r="F1455" i="14"/>
  <c r="E1455" i="14"/>
  <c r="D1455" i="14"/>
  <c r="C1455" i="14"/>
  <c r="B1455" i="14"/>
  <c r="I1454" i="14"/>
  <c r="H1454" i="14"/>
  <c r="G1454" i="14"/>
  <c r="F1454" i="14"/>
  <c r="E1454" i="14"/>
  <c r="D1454" i="14"/>
  <c r="C1454" i="14"/>
  <c r="B1454" i="14"/>
  <c r="I1453" i="14"/>
  <c r="H1453" i="14"/>
  <c r="G1453" i="14"/>
  <c r="F1453" i="14"/>
  <c r="E1453" i="14"/>
  <c r="D1453" i="14"/>
  <c r="C1453" i="14"/>
  <c r="B1453" i="14"/>
  <c r="I1452" i="14"/>
  <c r="H1452" i="14"/>
  <c r="G1452" i="14"/>
  <c r="F1452" i="14"/>
  <c r="E1452" i="14"/>
  <c r="D1452" i="14"/>
  <c r="C1452" i="14"/>
  <c r="B1452" i="14"/>
  <c r="I1451" i="14"/>
  <c r="H1451" i="14"/>
  <c r="G1451" i="14"/>
  <c r="F1451" i="14"/>
  <c r="E1451" i="14"/>
  <c r="D1451" i="14"/>
  <c r="C1451" i="14"/>
  <c r="B1451" i="14"/>
  <c r="I1450" i="14"/>
  <c r="H1450" i="14"/>
  <c r="G1450" i="14"/>
  <c r="F1450" i="14"/>
  <c r="E1450" i="14"/>
  <c r="D1450" i="14"/>
  <c r="C1450" i="14"/>
  <c r="B1450" i="14"/>
  <c r="I1449" i="14"/>
  <c r="H1449" i="14"/>
  <c r="G1449" i="14"/>
  <c r="F1449" i="14"/>
  <c r="E1449" i="14"/>
  <c r="D1449" i="14"/>
  <c r="C1449" i="14"/>
  <c r="B1449" i="14"/>
  <c r="I1448" i="14"/>
  <c r="H1448" i="14"/>
  <c r="G1448" i="14"/>
  <c r="F1448" i="14"/>
  <c r="E1448" i="14"/>
  <c r="D1448" i="14"/>
  <c r="C1448" i="14"/>
  <c r="B1448" i="14"/>
  <c r="I1447" i="14"/>
  <c r="H1447" i="14"/>
  <c r="G1447" i="14"/>
  <c r="F1447" i="14"/>
  <c r="E1447" i="14"/>
  <c r="D1447" i="14"/>
  <c r="C1447" i="14"/>
  <c r="B1447" i="14"/>
  <c r="I1446" i="14"/>
  <c r="H1446" i="14"/>
  <c r="G1446" i="14"/>
  <c r="F1446" i="14"/>
  <c r="E1446" i="14"/>
  <c r="D1446" i="14"/>
  <c r="C1446" i="14"/>
  <c r="B1446" i="14"/>
  <c r="I1445" i="14"/>
  <c r="H1445" i="14"/>
  <c r="G1445" i="14"/>
  <c r="F1445" i="14"/>
  <c r="E1445" i="14"/>
  <c r="D1445" i="14"/>
  <c r="C1445" i="14"/>
  <c r="B1445" i="14"/>
  <c r="I1444" i="14"/>
  <c r="H1444" i="14"/>
  <c r="G1444" i="14"/>
  <c r="F1444" i="14"/>
  <c r="E1444" i="14"/>
  <c r="D1444" i="14"/>
  <c r="C1444" i="14"/>
  <c r="B1444" i="14"/>
  <c r="I1443" i="14"/>
  <c r="H1443" i="14"/>
  <c r="G1443" i="14"/>
  <c r="F1443" i="14"/>
  <c r="E1443" i="14"/>
  <c r="D1443" i="14"/>
  <c r="C1443" i="14"/>
  <c r="B1443" i="14"/>
  <c r="I1442" i="14"/>
  <c r="H1442" i="14"/>
  <c r="G1442" i="14"/>
  <c r="F1442" i="14"/>
  <c r="E1442" i="14"/>
  <c r="D1442" i="14"/>
  <c r="C1442" i="14"/>
  <c r="B1442" i="14"/>
  <c r="I1441" i="14"/>
  <c r="H1441" i="14"/>
  <c r="G1441" i="14"/>
  <c r="F1441" i="14"/>
  <c r="E1441" i="14"/>
  <c r="D1441" i="14"/>
  <c r="C1441" i="14"/>
  <c r="B1441" i="14"/>
  <c r="I1440" i="14"/>
  <c r="H1440" i="14"/>
  <c r="G1440" i="14"/>
  <c r="F1440" i="14"/>
  <c r="E1440" i="14"/>
  <c r="D1440" i="14"/>
  <c r="C1440" i="14"/>
  <c r="B1440" i="14"/>
  <c r="I1439" i="14"/>
  <c r="H1439" i="14"/>
  <c r="G1439" i="14"/>
  <c r="F1439" i="14"/>
  <c r="E1439" i="14"/>
  <c r="D1439" i="14"/>
  <c r="C1439" i="14"/>
  <c r="B1439" i="14"/>
  <c r="I1438" i="14"/>
  <c r="H1438" i="14"/>
  <c r="G1438" i="14"/>
  <c r="F1438" i="14"/>
  <c r="E1438" i="14"/>
  <c r="D1438" i="14"/>
  <c r="C1438" i="14"/>
  <c r="B1438" i="14"/>
  <c r="I1437" i="14"/>
  <c r="H1437" i="14"/>
  <c r="G1437" i="14"/>
  <c r="F1437" i="14"/>
  <c r="E1437" i="14"/>
  <c r="D1437" i="14"/>
  <c r="C1437" i="14"/>
  <c r="B1437" i="14"/>
  <c r="I1436" i="14"/>
  <c r="H1436" i="14"/>
  <c r="G1436" i="14"/>
  <c r="F1436" i="14"/>
  <c r="E1436" i="14"/>
  <c r="D1436" i="14"/>
  <c r="C1436" i="14"/>
  <c r="B1436" i="14"/>
  <c r="I1435" i="14"/>
  <c r="H1435" i="14"/>
  <c r="G1435" i="14"/>
  <c r="F1435" i="14"/>
  <c r="E1435" i="14"/>
  <c r="D1435" i="14"/>
  <c r="C1435" i="14"/>
  <c r="B1435" i="14"/>
  <c r="I1434" i="14"/>
  <c r="H1434" i="14"/>
  <c r="G1434" i="14"/>
  <c r="F1434" i="14"/>
  <c r="E1434" i="14"/>
  <c r="D1434" i="14"/>
  <c r="C1434" i="14"/>
  <c r="B1434" i="14"/>
  <c r="I1433" i="14"/>
  <c r="H1433" i="14"/>
  <c r="G1433" i="14"/>
  <c r="F1433" i="14"/>
  <c r="E1433" i="14"/>
  <c r="D1433" i="14"/>
  <c r="C1433" i="14"/>
  <c r="B1433" i="14"/>
  <c r="I1432" i="14"/>
  <c r="H1432" i="14"/>
  <c r="G1432" i="14"/>
  <c r="F1432" i="14"/>
  <c r="E1432" i="14"/>
  <c r="D1432" i="14"/>
  <c r="C1432" i="14"/>
  <c r="B1432" i="14"/>
  <c r="I1431" i="14"/>
  <c r="H1431" i="14"/>
  <c r="G1431" i="14"/>
  <c r="F1431" i="14"/>
  <c r="E1431" i="14"/>
  <c r="D1431" i="14"/>
  <c r="C1431" i="14"/>
  <c r="B1431" i="14"/>
  <c r="I1430" i="14"/>
  <c r="H1430" i="14"/>
  <c r="G1430" i="14"/>
  <c r="F1430" i="14"/>
  <c r="E1430" i="14"/>
  <c r="D1430" i="14"/>
  <c r="C1430" i="14"/>
  <c r="B1430" i="14"/>
  <c r="I1429" i="14"/>
  <c r="H1429" i="14"/>
  <c r="G1429" i="14"/>
  <c r="F1429" i="14"/>
  <c r="E1429" i="14"/>
  <c r="D1429" i="14"/>
  <c r="C1429" i="14"/>
  <c r="B1429" i="14"/>
  <c r="I1428" i="14"/>
  <c r="H1428" i="14"/>
  <c r="G1428" i="14"/>
  <c r="F1428" i="14"/>
  <c r="E1428" i="14"/>
  <c r="D1428" i="14"/>
  <c r="C1428" i="14"/>
  <c r="B1428" i="14"/>
  <c r="I1427" i="14"/>
  <c r="H1427" i="14"/>
  <c r="G1427" i="14"/>
  <c r="F1427" i="14"/>
  <c r="E1427" i="14"/>
  <c r="D1427" i="14"/>
  <c r="C1427" i="14"/>
  <c r="B1427" i="14"/>
  <c r="I1426" i="14"/>
  <c r="H1426" i="14"/>
  <c r="G1426" i="14"/>
  <c r="F1426" i="14"/>
  <c r="E1426" i="14"/>
  <c r="D1426" i="14"/>
  <c r="C1426" i="14"/>
  <c r="B1426" i="14"/>
  <c r="I1425" i="14"/>
  <c r="H1425" i="14"/>
  <c r="G1425" i="14"/>
  <c r="F1425" i="14"/>
  <c r="E1425" i="14"/>
  <c r="D1425" i="14"/>
  <c r="C1425" i="14"/>
  <c r="B1425" i="14"/>
  <c r="I1424" i="14"/>
  <c r="H1424" i="14"/>
  <c r="G1424" i="14"/>
  <c r="F1424" i="14"/>
  <c r="E1424" i="14"/>
  <c r="D1424" i="14"/>
  <c r="C1424" i="14"/>
  <c r="B1424" i="14"/>
  <c r="I1423" i="14"/>
  <c r="H1423" i="14"/>
  <c r="G1423" i="14"/>
  <c r="F1423" i="14"/>
  <c r="E1423" i="14"/>
  <c r="D1423" i="14"/>
  <c r="C1423" i="14"/>
  <c r="B1423" i="14"/>
  <c r="I1422" i="14"/>
  <c r="H1422" i="14"/>
  <c r="G1422" i="14"/>
  <c r="F1422" i="14"/>
  <c r="E1422" i="14"/>
  <c r="D1422" i="14"/>
  <c r="C1422" i="14"/>
  <c r="B1422" i="14"/>
  <c r="I1421" i="14"/>
  <c r="H1421" i="14"/>
  <c r="G1421" i="14"/>
  <c r="F1421" i="14"/>
  <c r="E1421" i="14"/>
  <c r="D1421" i="14"/>
  <c r="C1421" i="14"/>
  <c r="B1421" i="14"/>
  <c r="I1420" i="14"/>
  <c r="H1420" i="14"/>
  <c r="G1420" i="14"/>
  <c r="F1420" i="14"/>
  <c r="E1420" i="14"/>
  <c r="D1420" i="14"/>
  <c r="C1420" i="14"/>
  <c r="B1420" i="14"/>
  <c r="I1419" i="14"/>
  <c r="H1419" i="14"/>
  <c r="G1419" i="14"/>
  <c r="F1419" i="14"/>
  <c r="E1419" i="14"/>
  <c r="D1419" i="14"/>
  <c r="C1419" i="14"/>
  <c r="B1419" i="14"/>
  <c r="I1418" i="14"/>
  <c r="H1418" i="14"/>
  <c r="G1418" i="14"/>
  <c r="F1418" i="14"/>
  <c r="E1418" i="14"/>
  <c r="D1418" i="14"/>
  <c r="C1418" i="14"/>
  <c r="B1418" i="14"/>
  <c r="I1417" i="14"/>
  <c r="H1417" i="14"/>
  <c r="G1417" i="14"/>
  <c r="F1417" i="14"/>
  <c r="E1417" i="14"/>
  <c r="D1417" i="14"/>
  <c r="C1417" i="14"/>
  <c r="B1417" i="14"/>
  <c r="I1416" i="14"/>
  <c r="H1416" i="14"/>
  <c r="G1416" i="14"/>
  <c r="F1416" i="14"/>
  <c r="E1416" i="14"/>
  <c r="D1416" i="14"/>
  <c r="C1416" i="14"/>
  <c r="B1416" i="14"/>
  <c r="I1415" i="14"/>
  <c r="H1415" i="14"/>
  <c r="G1415" i="14"/>
  <c r="F1415" i="14"/>
  <c r="E1415" i="14"/>
  <c r="D1415" i="14"/>
  <c r="C1415" i="14"/>
  <c r="B1415" i="14"/>
  <c r="I1414" i="14"/>
  <c r="H1414" i="14"/>
  <c r="G1414" i="14"/>
  <c r="F1414" i="14"/>
  <c r="E1414" i="14"/>
  <c r="D1414" i="14"/>
  <c r="C1414" i="14"/>
  <c r="B1414" i="14"/>
  <c r="I1413" i="14"/>
  <c r="H1413" i="14"/>
  <c r="G1413" i="14"/>
  <c r="F1413" i="14"/>
  <c r="E1413" i="14"/>
  <c r="D1413" i="14"/>
  <c r="C1413" i="14"/>
  <c r="B1413" i="14"/>
  <c r="I1412" i="14"/>
  <c r="H1412" i="14"/>
  <c r="G1412" i="14"/>
  <c r="F1412" i="14"/>
  <c r="E1412" i="14"/>
  <c r="D1412" i="14"/>
  <c r="C1412" i="14"/>
  <c r="B1412" i="14"/>
  <c r="I1411" i="14"/>
  <c r="H1411" i="14"/>
  <c r="G1411" i="14"/>
  <c r="F1411" i="14"/>
  <c r="E1411" i="14"/>
  <c r="D1411" i="14"/>
  <c r="C1411" i="14"/>
  <c r="B1411" i="14"/>
  <c r="I1410" i="14"/>
  <c r="H1410" i="14"/>
  <c r="G1410" i="14"/>
  <c r="F1410" i="14"/>
  <c r="E1410" i="14"/>
  <c r="D1410" i="14"/>
  <c r="C1410" i="14"/>
  <c r="B1410" i="14"/>
  <c r="I1409" i="14"/>
  <c r="H1409" i="14"/>
  <c r="G1409" i="14"/>
  <c r="F1409" i="14"/>
  <c r="E1409" i="14"/>
  <c r="D1409" i="14"/>
  <c r="C1409" i="14"/>
  <c r="B1409" i="14"/>
  <c r="I1408" i="14"/>
  <c r="H1408" i="14"/>
  <c r="G1408" i="14"/>
  <c r="F1408" i="14"/>
  <c r="E1408" i="14"/>
  <c r="D1408" i="14"/>
  <c r="C1408" i="14"/>
  <c r="B1408" i="14"/>
  <c r="I1407" i="14"/>
  <c r="H1407" i="14"/>
  <c r="G1407" i="14"/>
  <c r="F1407" i="14"/>
  <c r="E1407" i="14"/>
  <c r="D1407" i="14"/>
  <c r="C1407" i="14"/>
  <c r="B1407" i="14"/>
  <c r="I1406" i="14"/>
  <c r="H1406" i="14"/>
  <c r="G1406" i="14"/>
  <c r="F1406" i="14"/>
  <c r="E1406" i="14"/>
  <c r="D1406" i="14"/>
  <c r="C1406" i="14"/>
  <c r="B1406" i="14"/>
  <c r="I1405" i="14"/>
  <c r="H1405" i="14"/>
  <c r="G1405" i="14"/>
  <c r="F1405" i="14"/>
  <c r="E1405" i="14"/>
  <c r="D1405" i="14"/>
  <c r="C1405" i="14"/>
  <c r="B1405" i="14"/>
  <c r="I1404" i="14"/>
  <c r="H1404" i="14"/>
  <c r="G1404" i="14"/>
  <c r="F1404" i="14"/>
  <c r="E1404" i="14"/>
  <c r="D1404" i="14"/>
  <c r="C1404" i="14"/>
  <c r="B1404" i="14"/>
  <c r="I1403" i="14"/>
  <c r="H1403" i="14"/>
  <c r="G1403" i="14"/>
  <c r="F1403" i="14"/>
  <c r="E1403" i="14"/>
  <c r="D1403" i="14"/>
  <c r="C1403" i="14"/>
  <c r="B1403" i="14"/>
  <c r="I1402" i="14"/>
  <c r="H1402" i="14"/>
  <c r="G1402" i="14"/>
  <c r="F1402" i="14"/>
  <c r="E1402" i="14"/>
  <c r="D1402" i="14"/>
  <c r="C1402" i="14"/>
  <c r="B1402" i="14"/>
  <c r="I1401" i="14"/>
  <c r="H1401" i="14"/>
  <c r="G1401" i="14"/>
  <c r="F1401" i="14"/>
  <c r="E1401" i="14"/>
  <c r="D1401" i="14"/>
  <c r="C1401" i="14"/>
  <c r="B1401" i="14"/>
  <c r="I1400" i="14"/>
  <c r="H1400" i="14"/>
  <c r="G1400" i="14"/>
  <c r="F1400" i="14"/>
  <c r="E1400" i="14"/>
  <c r="D1400" i="14"/>
  <c r="C1400" i="14"/>
  <c r="B1400" i="14"/>
  <c r="I1399" i="14"/>
  <c r="H1399" i="14"/>
  <c r="G1399" i="14"/>
  <c r="F1399" i="14"/>
  <c r="E1399" i="14"/>
  <c r="D1399" i="14"/>
  <c r="C1399" i="14"/>
  <c r="B1399" i="14"/>
  <c r="I1398" i="14"/>
  <c r="H1398" i="14"/>
  <c r="G1398" i="14"/>
  <c r="F1398" i="14"/>
  <c r="E1398" i="14"/>
  <c r="D1398" i="14"/>
  <c r="C1398" i="14"/>
  <c r="B1398" i="14"/>
  <c r="I1397" i="14"/>
  <c r="H1397" i="14"/>
  <c r="G1397" i="14"/>
  <c r="F1397" i="14"/>
  <c r="E1397" i="14"/>
  <c r="D1397" i="14"/>
  <c r="C1397" i="14"/>
  <c r="B1397" i="14"/>
  <c r="I1396" i="14"/>
  <c r="H1396" i="14"/>
  <c r="G1396" i="14"/>
  <c r="F1396" i="14"/>
  <c r="E1396" i="14"/>
  <c r="D1396" i="14"/>
  <c r="C1396" i="14"/>
  <c r="B1396" i="14"/>
  <c r="I1395" i="14"/>
  <c r="H1395" i="14"/>
  <c r="G1395" i="14"/>
  <c r="F1395" i="14"/>
  <c r="E1395" i="14"/>
  <c r="D1395" i="14"/>
  <c r="C1395" i="14"/>
  <c r="B1395" i="14"/>
  <c r="I1394" i="14"/>
  <c r="H1394" i="14"/>
  <c r="G1394" i="14"/>
  <c r="F1394" i="14"/>
  <c r="E1394" i="14"/>
  <c r="D1394" i="14"/>
  <c r="C1394" i="14"/>
  <c r="B1394" i="14"/>
  <c r="I1393" i="14"/>
  <c r="H1393" i="14"/>
  <c r="G1393" i="14"/>
  <c r="F1393" i="14"/>
  <c r="E1393" i="14"/>
  <c r="D1393" i="14"/>
  <c r="C1393" i="14"/>
  <c r="B1393" i="14"/>
  <c r="I1392" i="14"/>
  <c r="H1392" i="14"/>
  <c r="G1392" i="14"/>
  <c r="F1392" i="14"/>
  <c r="E1392" i="14"/>
  <c r="D1392" i="14"/>
  <c r="C1392" i="14"/>
  <c r="B1392" i="14"/>
  <c r="I1391" i="14"/>
  <c r="H1391" i="14"/>
  <c r="G1391" i="14"/>
  <c r="F1391" i="14"/>
  <c r="E1391" i="14"/>
  <c r="D1391" i="14"/>
  <c r="C1391" i="14"/>
  <c r="B1391" i="14"/>
  <c r="I1390" i="14"/>
  <c r="H1390" i="14"/>
  <c r="G1390" i="14"/>
  <c r="F1390" i="14"/>
  <c r="E1390" i="14"/>
  <c r="D1390" i="14"/>
  <c r="C1390" i="14"/>
  <c r="B1390" i="14"/>
  <c r="I1389" i="14"/>
  <c r="H1389" i="14"/>
  <c r="G1389" i="14"/>
  <c r="F1389" i="14"/>
  <c r="E1389" i="14"/>
  <c r="D1389" i="14"/>
  <c r="C1389" i="14"/>
  <c r="B1389" i="14"/>
  <c r="I1388" i="14"/>
  <c r="H1388" i="14"/>
  <c r="G1388" i="14"/>
  <c r="F1388" i="14"/>
  <c r="E1388" i="14"/>
  <c r="D1388" i="14"/>
  <c r="C1388" i="14"/>
  <c r="B1388" i="14"/>
  <c r="I1387" i="14"/>
  <c r="H1387" i="14"/>
  <c r="G1387" i="14"/>
  <c r="F1387" i="14"/>
  <c r="E1387" i="14"/>
  <c r="D1387" i="14"/>
  <c r="C1387" i="14"/>
  <c r="B1387" i="14"/>
  <c r="I1386" i="14"/>
  <c r="H1386" i="14"/>
  <c r="G1386" i="14"/>
  <c r="F1386" i="14"/>
  <c r="E1386" i="14"/>
  <c r="D1386" i="14"/>
  <c r="C1386" i="14"/>
  <c r="B1386" i="14"/>
  <c r="I1385" i="14"/>
  <c r="H1385" i="14"/>
  <c r="G1385" i="14"/>
  <c r="F1385" i="14"/>
  <c r="E1385" i="14"/>
  <c r="D1385" i="14"/>
  <c r="C1385" i="14"/>
  <c r="B1385" i="14"/>
  <c r="I1384" i="14"/>
  <c r="H1384" i="14"/>
  <c r="G1384" i="14"/>
  <c r="F1384" i="14"/>
  <c r="E1384" i="14"/>
  <c r="D1384" i="14"/>
  <c r="C1384" i="14"/>
  <c r="B1384" i="14"/>
  <c r="I1383" i="14"/>
  <c r="H1383" i="14"/>
  <c r="G1383" i="14"/>
  <c r="F1383" i="14"/>
  <c r="E1383" i="14"/>
  <c r="D1383" i="14"/>
  <c r="C1383" i="14"/>
  <c r="B1383" i="14"/>
  <c r="I1382" i="14"/>
  <c r="H1382" i="14"/>
  <c r="G1382" i="14"/>
  <c r="F1382" i="14"/>
  <c r="E1382" i="14"/>
  <c r="D1382" i="14"/>
  <c r="C1382" i="14"/>
  <c r="B1382" i="14"/>
  <c r="I1381" i="14"/>
  <c r="H1381" i="14"/>
  <c r="G1381" i="14"/>
  <c r="F1381" i="14"/>
  <c r="E1381" i="14"/>
  <c r="D1381" i="14"/>
  <c r="C1381" i="14"/>
  <c r="B1381" i="14"/>
  <c r="I1380" i="14"/>
  <c r="H1380" i="14"/>
  <c r="G1380" i="14"/>
  <c r="F1380" i="14"/>
  <c r="E1380" i="14"/>
  <c r="D1380" i="14"/>
  <c r="C1380" i="14"/>
  <c r="B1380" i="14"/>
  <c r="I1379" i="14"/>
  <c r="H1379" i="14"/>
  <c r="G1379" i="14"/>
  <c r="F1379" i="14"/>
  <c r="E1379" i="14"/>
  <c r="D1379" i="14"/>
  <c r="C1379" i="14"/>
  <c r="B1379" i="14"/>
  <c r="I1378" i="14"/>
  <c r="H1378" i="14"/>
  <c r="G1378" i="14"/>
  <c r="F1378" i="14"/>
  <c r="E1378" i="14"/>
  <c r="D1378" i="14"/>
  <c r="C1378" i="14"/>
  <c r="B1378" i="14"/>
  <c r="I1377" i="14"/>
  <c r="H1377" i="14"/>
  <c r="G1377" i="14"/>
  <c r="F1377" i="14"/>
  <c r="E1377" i="14"/>
  <c r="D1377" i="14"/>
  <c r="C1377" i="14"/>
  <c r="B1377" i="14"/>
  <c r="I1376" i="14"/>
  <c r="H1376" i="14"/>
  <c r="G1376" i="14"/>
  <c r="F1376" i="14"/>
  <c r="E1376" i="14"/>
  <c r="D1376" i="14"/>
  <c r="C1376" i="14"/>
  <c r="B1376" i="14"/>
  <c r="I1375" i="14"/>
  <c r="H1375" i="14"/>
  <c r="G1375" i="14"/>
  <c r="F1375" i="14"/>
  <c r="E1375" i="14"/>
  <c r="D1375" i="14"/>
  <c r="C1375" i="14"/>
  <c r="B1375" i="14"/>
  <c r="I1374" i="14"/>
  <c r="H1374" i="14"/>
  <c r="G1374" i="14"/>
  <c r="F1374" i="14"/>
  <c r="E1374" i="14"/>
  <c r="D1374" i="14"/>
  <c r="C1374" i="14"/>
  <c r="B1374" i="14"/>
  <c r="I1373" i="14"/>
  <c r="H1373" i="14"/>
  <c r="G1373" i="14"/>
  <c r="F1373" i="14"/>
  <c r="E1373" i="14"/>
  <c r="D1373" i="14"/>
  <c r="C1373" i="14"/>
  <c r="B1373" i="14"/>
  <c r="I1372" i="14"/>
  <c r="H1372" i="14"/>
  <c r="G1372" i="14"/>
  <c r="F1372" i="14"/>
  <c r="E1372" i="14"/>
  <c r="D1372" i="14"/>
  <c r="C1372" i="14"/>
  <c r="B1372" i="14"/>
  <c r="I1371" i="14"/>
  <c r="H1371" i="14"/>
  <c r="G1371" i="14"/>
  <c r="F1371" i="14"/>
  <c r="E1371" i="14"/>
  <c r="D1371" i="14"/>
  <c r="C1371" i="14"/>
  <c r="B1371" i="14"/>
  <c r="I1370" i="14"/>
  <c r="H1370" i="14"/>
  <c r="G1370" i="14"/>
  <c r="F1370" i="14"/>
  <c r="E1370" i="14"/>
  <c r="D1370" i="14"/>
  <c r="C1370" i="14"/>
  <c r="B1370" i="14"/>
  <c r="I1369" i="14"/>
  <c r="H1369" i="14"/>
  <c r="G1369" i="14"/>
  <c r="F1369" i="14"/>
  <c r="E1369" i="14"/>
  <c r="D1369" i="14"/>
  <c r="C1369" i="14"/>
  <c r="B1369" i="14"/>
  <c r="I1368" i="14"/>
  <c r="H1368" i="14"/>
  <c r="G1368" i="14"/>
  <c r="F1368" i="14"/>
  <c r="E1368" i="14"/>
  <c r="D1368" i="14"/>
  <c r="C1368" i="14"/>
  <c r="B1368" i="14"/>
  <c r="I1367" i="14"/>
  <c r="H1367" i="14"/>
  <c r="G1367" i="14"/>
  <c r="F1367" i="14"/>
  <c r="E1367" i="14"/>
  <c r="D1367" i="14"/>
  <c r="C1367" i="14"/>
  <c r="B1367" i="14"/>
  <c r="I1366" i="14"/>
  <c r="H1366" i="14"/>
  <c r="G1366" i="14"/>
  <c r="F1366" i="14"/>
  <c r="E1366" i="14"/>
  <c r="D1366" i="14"/>
  <c r="C1366" i="14"/>
  <c r="B1366" i="14"/>
  <c r="I1365" i="14"/>
  <c r="H1365" i="14"/>
  <c r="G1365" i="14"/>
  <c r="F1365" i="14"/>
  <c r="E1365" i="14"/>
  <c r="D1365" i="14"/>
  <c r="C1365" i="14"/>
  <c r="B1365" i="14"/>
  <c r="I1364" i="14"/>
  <c r="H1364" i="14"/>
  <c r="G1364" i="14"/>
  <c r="F1364" i="14"/>
  <c r="E1364" i="14"/>
  <c r="D1364" i="14"/>
  <c r="C1364" i="14"/>
  <c r="B1364" i="14"/>
  <c r="I1363" i="14"/>
  <c r="H1363" i="14"/>
  <c r="G1363" i="14"/>
  <c r="F1363" i="14"/>
  <c r="E1363" i="14"/>
  <c r="D1363" i="14"/>
  <c r="C1363" i="14"/>
  <c r="B1363" i="14"/>
  <c r="I1362" i="14"/>
  <c r="H1362" i="14"/>
  <c r="G1362" i="14"/>
  <c r="F1362" i="14"/>
  <c r="E1362" i="14"/>
  <c r="D1362" i="14"/>
  <c r="C1362" i="14"/>
  <c r="B1362" i="14"/>
  <c r="I1361" i="14"/>
  <c r="H1361" i="14"/>
  <c r="G1361" i="14"/>
  <c r="F1361" i="14"/>
  <c r="E1361" i="14"/>
  <c r="D1361" i="14"/>
  <c r="C1361" i="14"/>
  <c r="B1361" i="14"/>
  <c r="I1360" i="14"/>
  <c r="H1360" i="14"/>
  <c r="G1360" i="14"/>
  <c r="F1360" i="14"/>
  <c r="E1360" i="14"/>
  <c r="D1360" i="14"/>
  <c r="C1360" i="14"/>
  <c r="B1360" i="14"/>
  <c r="I1359" i="14"/>
  <c r="H1359" i="14"/>
  <c r="G1359" i="14"/>
  <c r="F1359" i="14"/>
  <c r="E1359" i="14"/>
  <c r="D1359" i="14"/>
  <c r="C1359" i="14"/>
  <c r="B1359" i="14"/>
  <c r="I1358" i="14"/>
  <c r="H1358" i="14"/>
  <c r="G1358" i="14"/>
  <c r="F1358" i="14"/>
  <c r="E1358" i="14"/>
  <c r="D1358" i="14"/>
  <c r="C1358" i="14"/>
  <c r="B1358" i="14"/>
  <c r="I1357" i="14"/>
  <c r="H1357" i="14"/>
  <c r="G1357" i="14"/>
  <c r="F1357" i="14"/>
  <c r="E1357" i="14"/>
  <c r="D1357" i="14"/>
  <c r="C1357" i="14"/>
  <c r="B1357" i="14"/>
  <c r="I1356" i="14"/>
  <c r="H1356" i="14"/>
  <c r="G1356" i="14"/>
  <c r="F1356" i="14"/>
  <c r="E1356" i="14"/>
  <c r="D1356" i="14"/>
  <c r="C1356" i="14"/>
  <c r="B1356" i="14"/>
  <c r="I1355" i="14"/>
  <c r="H1355" i="14"/>
  <c r="G1355" i="14"/>
  <c r="F1355" i="14"/>
  <c r="E1355" i="14"/>
  <c r="D1355" i="14"/>
  <c r="C1355" i="14"/>
  <c r="B1355" i="14"/>
  <c r="I1354" i="14"/>
  <c r="H1354" i="14"/>
  <c r="G1354" i="14"/>
  <c r="F1354" i="14"/>
  <c r="E1354" i="14"/>
  <c r="D1354" i="14"/>
  <c r="C1354" i="14"/>
  <c r="B1354" i="14"/>
  <c r="I1353" i="14"/>
  <c r="H1353" i="14"/>
  <c r="G1353" i="14"/>
  <c r="F1353" i="14"/>
  <c r="E1353" i="14"/>
  <c r="D1353" i="14"/>
  <c r="C1353" i="14"/>
  <c r="B1353" i="14"/>
  <c r="I1352" i="14"/>
  <c r="H1352" i="14"/>
  <c r="G1352" i="14"/>
  <c r="F1352" i="14"/>
  <c r="E1352" i="14"/>
  <c r="D1352" i="14"/>
  <c r="C1352" i="14"/>
  <c r="B1352" i="14"/>
  <c r="I1351" i="14"/>
  <c r="H1351" i="14"/>
  <c r="G1351" i="14"/>
  <c r="F1351" i="14"/>
  <c r="E1351" i="14"/>
  <c r="D1351" i="14"/>
  <c r="C1351" i="14"/>
  <c r="B1351" i="14"/>
  <c r="I1350" i="14"/>
  <c r="H1350" i="14"/>
  <c r="G1350" i="14"/>
  <c r="F1350" i="14"/>
  <c r="E1350" i="14"/>
  <c r="D1350" i="14"/>
  <c r="C1350" i="14"/>
  <c r="B1350" i="14"/>
  <c r="I1349" i="14"/>
  <c r="H1349" i="14"/>
  <c r="G1349" i="14"/>
  <c r="F1349" i="14"/>
  <c r="E1349" i="14"/>
  <c r="D1349" i="14"/>
  <c r="C1349" i="14"/>
  <c r="B1349" i="14"/>
  <c r="I1348" i="14"/>
  <c r="H1348" i="14"/>
  <c r="G1348" i="14"/>
  <c r="F1348" i="14"/>
  <c r="E1348" i="14"/>
  <c r="D1348" i="14"/>
  <c r="C1348" i="14"/>
  <c r="B1348" i="14"/>
  <c r="I1347" i="14"/>
  <c r="H1347" i="14"/>
  <c r="G1347" i="14"/>
  <c r="F1347" i="14"/>
  <c r="E1347" i="14"/>
  <c r="D1347" i="14"/>
  <c r="C1347" i="14"/>
  <c r="B1347" i="14"/>
  <c r="I1346" i="14"/>
  <c r="H1346" i="14"/>
  <c r="G1346" i="14"/>
  <c r="F1346" i="14"/>
  <c r="E1346" i="14"/>
  <c r="D1346" i="14"/>
  <c r="C1346" i="14"/>
  <c r="B1346" i="14"/>
  <c r="I1345" i="14"/>
  <c r="H1345" i="14"/>
  <c r="G1345" i="14"/>
  <c r="F1345" i="14"/>
  <c r="E1345" i="14"/>
  <c r="D1345" i="14"/>
  <c r="C1345" i="14"/>
  <c r="B1345" i="14"/>
  <c r="I1344" i="14"/>
  <c r="H1344" i="14"/>
  <c r="G1344" i="14"/>
  <c r="F1344" i="14"/>
  <c r="E1344" i="14"/>
  <c r="D1344" i="14"/>
  <c r="C1344" i="14"/>
  <c r="B1344" i="14"/>
  <c r="I1343" i="14"/>
  <c r="H1343" i="14"/>
  <c r="G1343" i="14"/>
  <c r="F1343" i="14"/>
  <c r="E1343" i="14"/>
  <c r="D1343" i="14"/>
  <c r="C1343" i="14"/>
  <c r="B1343" i="14"/>
  <c r="I1342" i="14"/>
  <c r="H1342" i="14"/>
  <c r="G1342" i="14"/>
  <c r="F1342" i="14"/>
  <c r="E1342" i="14"/>
  <c r="D1342" i="14"/>
  <c r="C1342" i="14"/>
  <c r="B1342" i="14"/>
  <c r="I1341" i="14"/>
  <c r="H1341" i="14"/>
  <c r="G1341" i="14"/>
  <c r="F1341" i="14"/>
  <c r="E1341" i="14"/>
  <c r="D1341" i="14"/>
  <c r="C1341" i="14"/>
  <c r="B1341" i="14"/>
  <c r="I1340" i="14"/>
  <c r="H1340" i="14"/>
  <c r="G1340" i="14"/>
  <c r="F1340" i="14"/>
  <c r="E1340" i="14"/>
  <c r="D1340" i="14"/>
  <c r="C1340" i="14"/>
  <c r="B1340" i="14"/>
  <c r="I1339" i="14"/>
  <c r="H1339" i="14"/>
  <c r="G1339" i="14"/>
  <c r="F1339" i="14"/>
  <c r="E1339" i="14"/>
  <c r="D1339" i="14"/>
  <c r="C1339" i="14"/>
  <c r="B1339" i="14"/>
  <c r="I1338" i="14"/>
  <c r="H1338" i="14"/>
  <c r="G1338" i="14"/>
  <c r="F1338" i="14"/>
  <c r="E1338" i="14"/>
  <c r="D1338" i="14"/>
  <c r="C1338" i="14"/>
  <c r="B1338" i="14"/>
  <c r="I1337" i="14"/>
  <c r="H1337" i="14"/>
  <c r="G1337" i="14"/>
  <c r="F1337" i="14"/>
  <c r="E1337" i="14"/>
  <c r="D1337" i="14"/>
  <c r="C1337" i="14"/>
  <c r="B1337" i="14"/>
  <c r="I1336" i="14"/>
  <c r="H1336" i="14"/>
  <c r="G1336" i="14"/>
  <c r="F1336" i="14"/>
  <c r="E1336" i="14"/>
  <c r="D1336" i="14"/>
  <c r="C1336" i="14"/>
  <c r="B1336" i="14"/>
  <c r="I1335" i="14"/>
  <c r="H1335" i="14"/>
  <c r="G1335" i="14"/>
  <c r="F1335" i="14"/>
  <c r="E1335" i="14"/>
  <c r="D1335" i="14"/>
  <c r="C1335" i="14"/>
  <c r="B1335" i="14"/>
  <c r="I1334" i="14"/>
  <c r="H1334" i="14"/>
  <c r="G1334" i="14"/>
  <c r="F1334" i="14"/>
  <c r="E1334" i="14"/>
  <c r="D1334" i="14"/>
  <c r="C1334" i="14"/>
  <c r="B1334" i="14"/>
  <c r="I1333" i="14"/>
  <c r="H1333" i="14"/>
  <c r="G1333" i="14"/>
  <c r="F1333" i="14"/>
  <c r="E1333" i="14"/>
  <c r="D1333" i="14"/>
  <c r="C1333" i="14"/>
  <c r="B1333" i="14"/>
  <c r="I1332" i="14"/>
  <c r="H1332" i="14"/>
  <c r="G1332" i="14"/>
  <c r="F1332" i="14"/>
  <c r="E1332" i="14"/>
  <c r="D1332" i="14"/>
  <c r="C1332" i="14"/>
  <c r="B1332" i="14"/>
  <c r="I1331" i="14"/>
  <c r="H1331" i="14"/>
  <c r="G1331" i="14"/>
  <c r="F1331" i="14"/>
  <c r="E1331" i="14"/>
  <c r="D1331" i="14"/>
  <c r="C1331" i="14"/>
  <c r="B1331" i="14"/>
  <c r="I1330" i="14"/>
  <c r="H1330" i="14"/>
  <c r="G1330" i="14"/>
  <c r="F1330" i="14"/>
  <c r="E1330" i="14"/>
  <c r="D1330" i="14"/>
  <c r="C1330" i="14"/>
  <c r="B1330" i="14"/>
  <c r="I1329" i="14"/>
  <c r="H1329" i="14"/>
  <c r="G1329" i="14"/>
  <c r="F1329" i="14"/>
  <c r="E1329" i="14"/>
  <c r="D1329" i="14"/>
  <c r="C1329" i="14"/>
  <c r="B1329" i="14"/>
  <c r="I1328" i="14"/>
  <c r="H1328" i="14"/>
  <c r="G1328" i="14"/>
  <c r="F1328" i="14"/>
  <c r="E1328" i="14"/>
  <c r="D1328" i="14"/>
  <c r="C1328" i="14"/>
  <c r="B1328" i="14"/>
  <c r="I1327" i="14"/>
  <c r="H1327" i="14"/>
  <c r="G1327" i="14"/>
  <c r="F1327" i="14"/>
  <c r="E1327" i="14"/>
  <c r="D1327" i="14"/>
  <c r="C1327" i="14"/>
  <c r="B1327" i="14"/>
  <c r="I1326" i="14"/>
  <c r="H1326" i="14"/>
  <c r="G1326" i="14"/>
  <c r="F1326" i="14"/>
  <c r="E1326" i="14"/>
  <c r="D1326" i="14"/>
  <c r="C1326" i="14"/>
  <c r="B1326" i="14"/>
  <c r="I1325" i="14"/>
  <c r="H1325" i="14"/>
  <c r="G1325" i="14"/>
  <c r="F1325" i="14"/>
  <c r="E1325" i="14"/>
  <c r="D1325" i="14"/>
  <c r="C1325" i="14"/>
  <c r="B1325" i="14"/>
  <c r="I1324" i="14"/>
  <c r="H1324" i="14"/>
  <c r="G1324" i="14"/>
  <c r="F1324" i="14"/>
  <c r="E1324" i="14"/>
  <c r="D1324" i="14"/>
  <c r="C1324" i="14"/>
  <c r="B1324" i="14"/>
  <c r="I1323" i="14"/>
  <c r="H1323" i="14"/>
  <c r="G1323" i="14"/>
  <c r="F1323" i="14"/>
  <c r="E1323" i="14"/>
  <c r="D1323" i="14"/>
  <c r="C1323" i="14"/>
  <c r="B1323" i="14"/>
  <c r="I1322" i="14"/>
  <c r="H1322" i="14"/>
  <c r="G1322" i="14"/>
  <c r="F1322" i="14"/>
  <c r="E1322" i="14"/>
  <c r="D1322" i="14"/>
  <c r="C1322" i="14"/>
  <c r="B1322" i="14"/>
  <c r="I1321" i="14"/>
  <c r="H1321" i="14"/>
  <c r="G1321" i="14"/>
  <c r="F1321" i="14"/>
  <c r="E1321" i="14"/>
  <c r="D1321" i="14"/>
  <c r="C1321" i="14"/>
  <c r="B1321" i="14"/>
  <c r="I1320" i="14"/>
  <c r="H1320" i="14"/>
  <c r="G1320" i="14"/>
  <c r="F1320" i="14"/>
  <c r="E1320" i="14"/>
  <c r="D1320" i="14"/>
  <c r="C1320" i="14"/>
  <c r="B1320" i="14"/>
  <c r="I1319" i="14"/>
  <c r="H1319" i="14"/>
  <c r="G1319" i="14"/>
  <c r="F1319" i="14"/>
  <c r="E1319" i="14"/>
  <c r="D1319" i="14"/>
  <c r="C1319" i="14"/>
  <c r="B1319" i="14"/>
  <c r="I1318" i="14"/>
  <c r="H1318" i="14"/>
  <c r="G1318" i="14"/>
  <c r="F1318" i="14"/>
  <c r="E1318" i="14"/>
  <c r="D1318" i="14"/>
  <c r="C1318" i="14"/>
  <c r="B1318" i="14"/>
  <c r="I1317" i="14"/>
  <c r="H1317" i="14"/>
  <c r="G1317" i="14"/>
  <c r="F1317" i="14"/>
  <c r="E1317" i="14"/>
  <c r="D1317" i="14"/>
  <c r="C1317" i="14"/>
  <c r="B1317" i="14"/>
  <c r="I1316" i="14"/>
  <c r="H1316" i="14"/>
  <c r="G1316" i="14"/>
  <c r="F1316" i="14"/>
  <c r="E1316" i="14"/>
  <c r="D1316" i="14"/>
  <c r="C1316" i="14"/>
  <c r="B1316" i="14"/>
  <c r="I1315" i="14"/>
  <c r="H1315" i="14"/>
  <c r="G1315" i="14"/>
  <c r="F1315" i="14"/>
  <c r="E1315" i="14"/>
  <c r="D1315" i="14"/>
  <c r="C1315" i="14"/>
  <c r="B1315" i="14"/>
  <c r="I1314" i="14"/>
  <c r="H1314" i="14"/>
  <c r="G1314" i="14"/>
  <c r="F1314" i="14"/>
  <c r="E1314" i="14"/>
  <c r="D1314" i="14"/>
  <c r="C1314" i="14"/>
  <c r="B1314" i="14"/>
  <c r="I1313" i="14"/>
  <c r="H1313" i="14"/>
  <c r="G1313" i="14"/>
  <c r="F1313" i="14"/>
  <c r="E1313" i="14"/>
  <c r="D1313" i="14"/>
  <c r="C1313" i="14"/>
  <c r="B1313" i="14"/>
  <c r="I1312" i="14"/>
  <c r="H1312" i="14"/>
  <c r="G1312" i="14"/>
  <c r="F1312" i="14"/>
  <c r="E1312" i="14"/>
  <c r="D1312" i="14"/>
  <c r="C1312" i="14"/>
  <c r="B1312" i="14"/>
  <c r="I1311" i="14"/>
  <c r="H1311" i="14"/>
  <c r="G1311" i="14"/>
  <c r="F1311" i="14"/>
  <c r="E1311" i="14"/>
  <c r="D1311" i="14"/>
  <c r="C1311" i="14"/>
  <c r="B1311" i="14"/>
  <c r="I1310" i="14"/>
  <c r="H1310" i="14"/>
  <c r="G1310" i="14"/>
  <c r="F1310" i="14"/>
  <c r="E1310" i="14"/>
  <c r="D1310" i="14"/>
  <c r="C1310" i="14"/>
  <c r="B1310" i="14"/>
  <c r="I1309" i="14"/>
  <c r="H1309" i="14"/>
  <c r="G1309" i="14"/>
  <c r="F1309" i="14"/>
  <c r="E1309" i="14"/>
  <c r="D1309" i="14"/>
  <c r="C1309" i="14"/>
  <c r="B1309" i="14"/>
  <c r="I1308" i="14"/>
  <c r="H1308" i="14"/>
  <c r="G1308" i="14"/>
  <c r="F1308" i="14"/>
  <c r="E1308" i="14"/>
  <c r="D1308" i="14"/>
  <c r="C1308" i="14"/>
  <c r="B1308" i="14"/>
  <c r="I1307" i="14"/>
  <c r="H1307" i="14"/>
  <c r="G1307" i="14"/>
  <c r="F1307" i="14"/>
  <c r="E1307" i="14"/>
  <c r="D1307" i="14"/>
  <c r="C1307" i="14"/>
  <c r="B1307" i="14"/>
  <c r="I1306" i="14"/>
  <c r="H1306" i="14"/>
  <c r="G1306" i="14"/>
  <c r="F1306" i="14"/>
  <c r="E1306" i="14"/>
  <c r="D1306" i="14"/>
  <c r="C1306" i="14"/>
  <c r="B1306" i="14"/>
  <c r="I1305" i="14"/>
  <c r="H1305" i="14"/>
  <c r="G1305" i="14"/>
  <c r="F1305" i="14"/>
  <c r="E1305" i="14"/>
  <c r="D1305" i="14"/>
  <c r="C1305" i="14"/>
  <c r="B1305" i="14"/>
  <c r="I1304" i="14"/>
  <c r="H1304" i="14"/>
  <c r="G1304" i="14"/>
  <c r="F1304" i="14"/>
  <c r="E1304" i="14"/>
  <c r="D1304" i="14"/>
  <c r="C1304" i="14"/>
  <c r="B1304" i="14"/>
  <c r="I1303" i="14"/>
  <c r="H1303" i="14"/>
  <c r="G1303" i="14"/>
  <c r="F1303" i="14"/>
  <c r="E1303" i="14"/>
  <c r="D1303" i="14"/>
  <c r="C1303" i="14"/>
  <c r="B1303" i="14"/>
  <c r="I1302" i="14"/>
  <c r="H1302" i="14"/>
  <c r="G1302" i="14"/>
  <c r="F1302" i="14"/>
  <c r="E1302" i="14"/>
  <c r="D1302" i="14"/>
  <c r="C1302" i="14"/>
  <c r="B1302" i="14"/>
  <c r="I1301" i="14"/>
  <c r="H1301" i="14"/>
  <c r="G1301" i="14"/>
  <c r="F1301" i="14"/>
  <c r="E1301" i="14"/>
  <c r="D1301" i="14"/>
  <c r="C1301" i="14"/>
  <c r="B1301" i="14"/>
  <c r="I1300" i="14"/>
  <c r="H1300" i="14"/>
  <c r="G1300" i="14"/>
  <c r="F1300" i="14"/>
  <c r="E1300" i="14"/>
  <c r="D1300" i="14"/>
  <c r="C1300" i="14"/>
  <c r="B1300" i="14"/>
  <c r="I1299" i="14"/>
  <c r="H1299" i="14"/>
  <c r="G1299" i="14"/>
  <c r="F1299" i="14"/>
  <c r="E1299" i="14"/>
  <c r="D1299" i="14"/>
  <c r="C1299" i="14"/>
  <c r="B1299" i="14"/>
  <c r="I1298" i="14"/>
  <c r="H1298" i="14"/>
  <c r="G1298" i="14"/>
  <c r="F1298" i="14"/>
  <c r="E1298" i="14"/>
  <c r="D1298" i="14"/>
  <c r="C1298" i="14"/>
  <c r="B1298" i="14"/>
  <c r="I1297" i="14"/>
  <c r="H1297" i="14"/>
  <c r="G1297" i="14"/>
  <c r="F1297" i="14"/>
  <c r="E1297" i="14"/>
  <c r="D1297" i="14"/>
  <c r="C1297" i="14"/>
  <c r="B1297" i="14"/>
  <c r="I1296" i="14"/>
  <c r="H1296" i="14"/>
  <c r="G1296" i="14"/>
  <c r="F1296" i="14"/>
  <c r="E1296" i="14"/>
  <c r="D1296" i="14"/>
  <c r="C1296" i="14"/>
  <c r="B1296" i="14"/>
  <c r="I1295" i="14"/>
  <c r="H1295" i="14"/>
  <c r="G1295" i="14"/>
  <c r="F1295" i="14"/>
  <c r="E1295" i="14"/>
  <c r="D1295" i="14"/>
  <c r="C1295" i="14"/>
  <c r="B1295" i="14"/>
  <c r="I1294" i="14"/>
  <c r="H1294" i="14"/>
  <c r="G1294" i="14"/>
  <c r="F1294" i="14"/>
  <c r="E1294" i="14"/>
  <c r="D1294" i="14"/>
  <c r="C1294" i="14"/>
  <c r="B1294" i="14"/>
  <c r="I1293" i="14"/>
  <c r="H1293" i="14"/>
  <c r="G1293" i="14"/>
  <c r="F1293" i="14"/>
  <c r="E1293" i="14"/>
  <c r="D1293" i="14"/>
  <c r="C1293" i="14"/>
  <c r="B1293" i="14"/>
  <c r="I1292" i="14"/>
  <c r="H1292" i="14"/>
  <c r="G1292" i="14"/>
  <c r="F1292" i="14"/>
  <c r="E1292" i="14"/>
  <c r="D1292" i="14"/>
  <c r="C1292" i="14"/>
  <c r="B1292" i="14"/>
  <c r="I1291" i="14"/>
  <c r="H1291" i="14"/>
  <c r="G1291" i="14"/>
  <c r="F1291" i="14"/>
  <c r="E1291" i="14"/>
  <c r="D1291" i="14"/>
  <c r="C1291" i="14"/>
  <c r="B1291" i="14"/>
  <c r="I1290" i="14"/>
  <c r="H1290" i="14"/>
  <c r="G1290" i="14"/>
  <c r="F1290" i="14"/>
  <c r="E1290" i="14"/>
  <c r="D1290" i="14"/>
  <c r="C1290" i="14"/>
  <c r="B1290" i="14"/>
  <c r="I1289" i="14"/>
  <c r="H1289" i="14"/>
  <c r="G1289" i="14"/>
  <c r="F1289" i="14"/>
  <c r="E1289" i="14"/>
  <c r="D1289" i="14"/>
  <c r="C1289" i="14"/>
  <c r="B1289" i="14"/>
  <c r="I1288" i="14"/>
  <c r="H1288" i="14"/>
  <c r="G1288" i="14"/>
  <c r="F1288" i="14"/>
  <c r="E1288" i="14"/>
  <c r="D1288" i="14"/>
  <c r="C1288" i="14"/>
  <c r="B1288" i="14"/>
  <c r="I1287" i="14"/>
  <c r="H1287" i="14"/>
  <c r="G1287" i="14"/>
  <c r="F1287" i="14"/>
  <c r="E1287" i="14"/>
  <c r="D1287" i="14"/>
  <c r="C1287" i="14"/>
  <c r="B1287" i="14"/>
  <c r="I1286" i="14"/>
  <c r="H1286" i="14"/>
  <c r="G1286" i="14"/>
  <c r="F1286" i="14"/>
  <c r="E1286" i="14"/>
  <c r="D1286" i="14"/>
  <c r="C1286" i="14"/>
  <c r="B1286" i="14"/>
  <c r="I1285" i="14"/>
  <c r="H1285" i="14"/>
  <c r="G1285" i="14"/>
  <c r="F1285" i="14"/>
  <c r="E1285" i="14"/>
  <c r="D1285" i="14"/>
  <c r="C1285" i="14"/>
  <c r="B1285" i="14"/>
  <c r="I1284" i="14"/>
  <c r="H1284" i="14"/>
  <c r="G1284" i="14"/>
  <c r="F1284" i="14"/>
  <c r="E1284" i="14"/>
  <c r="D1284" i="14"/>
  <c r="C1284" i="14"/>
  <c r="B1284" i="14"/>
  <c r="I1283" i="14"/>
  <c r="H1283" i="14"/>
  <c r="G1283" i="14"/>
  <c r="F1283" i="14"/>
  <c r="E1283" i="14"/>
  <c r="D1283" i="14"/>
  <c r="C1283" i="14"/>
  <c r="B1283" i="14"/>
  <c r="I1282" i="14"/>
  <c r="H1282" i="14"/>
  <c r="G1282" i="14"/>
  <c r="F1282" i="14"/>
  <c r="E1282" i="14"/>
  <c r="D1282" i="14"/>
  <c r="C1282" i="14"/>
  <c r="B1282" i="14"/>
  <c r="I1281" i="14"/>
  <c r="H1281" i="14"/>
  <c r="G1281" i="14"/>
  <c r="F1281" i="14"/>
  <c r="E1281" i="14"/>
  <c r="D1281" i="14"/>
  <c r="C1281" i="14"/>
  <c r="B1281" i="14"/>
  <c r="I1280" i="14"/>
  <c r="H1280" i="14"/>
  <c r="G1280" i="14"/>
  <c r="F1280" i="14"/>
  <c r="E1280" i="14"/>
  <c r="D1280" i="14"/>
  <c r="C1280" i="14"/>
  <c r="B1280" i="14"/>
  <c r="I1279" i="14"/>
  <c r="H1279" i="14"/>
  <c r="G1279" i="14"/>
  <c r="F1279" i="14"/>
  <c r="E1279" i="14"/>
  <c r="D1279" i="14"/>
  <c r="C1279" i="14"/>
  <c r="B1279" i="14"/>
  <c r="I1278" i="14"/>
  <c r="H1278" i="14"/>
  <c r="G1278" i="14"/>
  <c r="F1278" i="14"/>
  <c r="E1278" i="14"/>
  <c r="D1278" i="14"/>
  <c r="C1278" i="14"/>
  <c r="B1278" i="14"/>
  <c r="I1277" i="14"/>
  <c r="H1277" i="14"/>
  <c r="G1277" i="14"/>
  <c r="F1277" i="14"/>
  <c r="E1277" i="14"/>
  <c r="D1277" i="14"/>
  <c r="C1277" i="14"/>
  <c r="B1277" i="14"/>
  <c r="I1276" i="14"/>
  <c r="H1276" i="14"/>
  <c r="G1276" i="14"/>
  <c r="F1276" i="14"/>
  <c r="E1276" i="14"/>
  <c r="D1276" i="14"/>
  <c r="C1276" i="14"/>
  <c r="B1276" i="14"/>
  <c r="I1275" i="14"/>
  <c r="H1275" i="14"/>
  <c r="G1275" i="14"/>
  <c r="F1275" i="14"/>
  <c r="E1275" i="14"/>
  <c r="D1275" i="14"/>
  <c r="C1275" i="14"/>
  <c r="B1275" i="14"/>
  <c r="I1274" i="14"/>
  <c r="H1274" i="14"/>
  <c r="G1274" i="14"/>
  <c r="F1274" i="14"/>
  <c r="E1274" i="14"/>
  <c r="D1274" i="14"/>
  <c r="C1274" i="14"/>
  <c r="B1274" i="14"/>
  <c r="I1273" i="14"/>
  <c r="H1273" i="14"/>
  <c r="G1273" i="14"/>
  <c r="F1273" i="14"/>
  <c r="E1273" i="14"/>
  <c r="D1273" i="14"/>
  <c r="C1273" i="14"/>
  <c r="B1273" i="14"/>
  <c r="I1272" i="14"/>
  <c r="H1272" i="14"/>
  <c r="G1272" i="14"/>
  <c r="F1272" i="14"/>
  <c r="E1272" i="14"/>
  <c r="D1272" i="14"/>
  <c r="C1272" i="14"/>
  <c r="B1272" i="14"/>
  <c r="I1271" i="14"/>
  <c r="H1271" i="14"/>
  <c r="G1271" i="14"/>
  <c r="F1271" i="14"/>
  <c r="E1271" i="14"/>
  <c r="D1271" i="14"/>
  <c r="C1271" i="14"/>
  <c r="B1271" i="14"/>
  <c r="I1270" i="14"/>
  <c r="H1270" i="14"/>
  <c r="G1270" i="14"/>
  <c r="F1270" i="14"/>
  <c r="E1270" i="14"/>
  <c r="D1270" i="14"/>
  <c r="C1270" i="14"/>
  <c r="B1270" i="14"/>
  <c r="I1269" i="14"/>
  <c r="H1269" i="14"/>
  <c r="G1269" i="14"/>
  <c r="F1269" i="14"/>
  <c r="E1269" i="14"/>
  <c r="D1269" i="14"/>
  <c r="C1269" i="14"/>
  <c r="B1269" i="14"/>
  <c r="I1268" i="14"/>
  <c r="H1268" i="14"/>
  <c r="G1268" i="14"/>
  <c r="F1268" i="14"/>
  <c r="E1268" i="14"/>
  <c r="D1268" i="14"/>
  <c r="C1268" i="14"/>
  <c r="B1268" i="14"/>
  <c r="I1267" i="14"/>
  <c r="H1267" i="14"/>
  <c r="G1267" i="14"/>
  <c r="F1267" i="14"/>
  <c r="E1267" i="14"/>
  <c r="D1267" i="14"/>
  <c r="C1267" i="14"/>
  <c r="B1267" i="14"/>
  <c r="I1266" i="14"/>
  <c r="H1266" i="14"/>
  <c r="G1266" i="14"/>
  <c r="F1266" i="14"/>
  <c r="E1266" i="14"/>
  <c r="D1266" i="14"/>
  <c r="C1266" i="14"/>
  <c r="B1266" i="14"/>
  <c r="I1265" i="14"/>
  <c r="H1265" i="14"/>
  <c r="G1265" i="14"/>
  <c r="F1265" i="14"/>
  <c r="E1265" i="14"/>
  <c r="D1265" i="14"/>
  <c r="C1265" i="14"/>
  <c r="B1265" i="14"/>
  <c r="I1264" i="14"/>
  <c r="H1264" i="14"/>
  <c r="G1264" i="14"/>
  <c r="F1264" i="14"/>
  <c r="E1264" i="14"/>
  <c r="D1264" i="14"/>
  <c r="C1264" i="14"/>
  <c r="B1264" i="14"/>
  <c r="I1263" i="14"/>
  <c r="H1263" i="14"/>
  <c r="G1263" i="14"/>
  <c r="F1263" i="14"/>
  <c r="E1263" i="14"/>
  <c r="D1263" i="14"/>
  <c r="C1263" i="14"/>
  <c r="B1263" i="14"/>
  <c r="I1262" i="14"/>
  <c r="H1262" i="14"/>
  <c r="G1262" i="14"/>
  <c r="F1262" i="14"/>
  <c r="E1262" i="14"/>
  <c r="D1262" i="14"/>
  <c r="C1262" i="14"/>
  <c r="B1262" i="14"/>
  <c r="I1261" i="14"/>
  <c r="H1261" i="14"/>
  <c r="G1261" i="14"/>
  <c r="F1261" i="14"/>
  <c r="E1261" i="14"/>
  <c r="D1261" i="14"/>
  <c r="C1261" i="14"/>
  <c r="B1261" i="14"/>
  <c r="I1260" i="14"/>
  <c r="H1260" i="14"/>
  <c r="G1260" i="14"/>
  <c r="F1260" i="14"/>
  <c r="E1260" i="14"/>
  <c r="D1260" i="14"/>
  <c r="C1260" i="14"/>
  <c r="B1260" i="14"/>
  <c r="I1259" i="14"/>
  <c r="H1259" i="14"/>
  <c r="G1259" i="14"/>
  <c r="F1259" i="14"/>
  <c r="E1259" i="14"/>
  <c r="D1259" i="14"/>
  <c r="C1259" i="14"/>
  <c r="B1259" i="14"/>
  <c r="I1258" i="14"/>
  <c r="H1258" i="14"/>
  <c r="G1258" i="14"/>
  <c r="F1258" i="14"/>
  <c r="E1258" i="14"/>
  <c r="D1258" i="14"/>
  <c r="C1258" i="14"/>
  <c r="B1258" i="14"/>
  <c r="I1257" i="14"/>
  <c r="H1257" i="14"/>
  <c r="G1257" i="14"/>
  <c r="F1257" i="14"/>
  <c r="E1257" i="14"/>
  <c r="D1257" i="14"/>
  <c r="C1257" i="14"/>
  <c r="B1257" i="14"/>
  <c r="I1256" i="14"/>
  <c r="H1256" i="14"/>
  <c r="G1256" i="14"/>
  <c r="F1256" i="14"/>
  <c r="E1256" i="14"/>
  <c r="D1256" i="14"/>
  <c r="C1256" i="14"/>
  <c r="B1256" i="14"/>
  <c r="I1255" i="14"/>
  <c r="H1255" i="14"/>
  <c r="G1255" i="14"/>
  <c r="F1255" i="14"/>
  <c r="E1255" i="14"/>
  <c r="D1255" i="14"/>
  <c r="C1255" i="14"/>
  <c r="B1255" i="14"/>
  <c r="I1254" i="14"/>
  <c r="H1254" i="14"/>
  <c r="G1254" i="14"/>
  <c r="F1254" i="14"/>
  <c r="E1254" i="14"/>
  <c r="D1254" i="14"/>
  <c r="C1254" i="14"/>
  <c r="B1254" i="14"/>
  <c r="I1253" i="14"/>
  <c r="H1253" i="14"/>
  <c r="G1253" i="14"/>
  <c r="F1253" i="14"/>
  <c r="E1253" i="14"/>
  <c r="D1253" i="14"/>
  <c r="C1253" i="14"/>
  <c r="B1253" i="14"/>
  <c r="I1252" i="14"/>
  <c r="H1252" i="14"/>
  <c r="G1252" i="14"/>
  <c r="F1252" i="14"/>
  <c r="E1252" i="14"/>
  <c r="D1252" i="14"/>
  <c r="C1252" i="14"/>
  <c r="B1252" i="14"/>
  <c r="I1251" i="14"/>
  <c r="H1251" i="14"/>
  <c r="G1251" i="14"/>
  <c r="F1251" i="14"/>
  <c r="E1251" i="14"/>
  <c r="D1251" i="14"/>
  <c r="C1251" i="14"/>
  <c r="B1251" i="14"/>
  <c r="I1250" i="14"/>
  <c r="H1250" i="14"/>
  <c r="G1250" i="14"/>
  <c r="F1250" i="14"/>
  <c r="E1250" i="14"/>
  <c r="D1250" i="14"/>
  <c r="C1250" i="14"/>
  <c r="B1250" i="14"/>
  <c r="I1249" i="14"/>
  <c r="H1249" i="14"/>
  <c r="G1249" i="14"/>
  <c r="F1249" i="14"/>
  <c r="E1249" i="14"/>
  <c r="D1249" i="14"/>
  <c r="C1249" i="14"/>
  <c r="B1249" i="14"/>
  <c r="I1248" i="14"/>
  <c r="H1248" i="14"/>
  <c r="G1248" i="14"/>
  <c r="F1248" i="14"/>
  <c r="E1248" i="14"/>
  <c r="D1248" i="14"/>
  <c r="C1248" i="14"/>
  <c r="B1248" i="14"/>
  <c r="I1247" i="14"/>
  <c r="H1247" i="14"/>
  <c r="G1247" i="14"/>
  <c r="F1247" i="14"/>
  <c r="E1247" i="14"/>
  <c r="D1247" i="14"/>
  <c r="C1247" i="14"/>
  <c r="B1247" i="14"/>
  <c r="I1246" i="14"/>
  <c r="H1246" i="14"/>
  <c r="G1246" i="14"/>
  <c r="F1246" i="14"/>
  <c r="E1246" i="14"/>
  <c r="D1246" i="14"/>
  <c r="C1246" i="14"/>
  <c r="B1246" i="14"/>
  <c r="I1245" i="14"/>
  <c r="H1245" i="14"/>
  <c r="G1245" i="14"/>
  <c r="F1245" i="14"/>
  <c r="E1245" i="14"/>
  <c r="D1245" i="14"/>
  <c r="C1245" i="14"/>
  <c r="B1245" i="14"/>
  <c r="I1244" i="14"/>
  <c r="H1244" i="14"/>
  <c r="G1244" i="14"/>
  <c r="F1244" i="14"/>
  <c r="E1244" i="14"/>
  <c r="D1244" i="14"/>
  <c r="C1244" i="14"/>
  <c r="B1244" i="14"/>
  <c r="I1243" i="14"/>
  <c r="H1243" i="14"/>
  <c r="G1243" i="14"/>
  <c r="F1243" i="14"/>
  <c r="E1243" i="14"/>
  <c r="D1243" i="14"/>
  <c r="C1243" i="14"/>
  <c r="B1243" i="14"/>
  <c r="I1242" i="14"/>
  <c r="H1242" i="14"/>
  <c r="G1242" i="14"/>
  <c r="F1242" i="14"/>
  <c r="E1242" i="14"/>
  <c r="D1242" i="14"/>
  <c r="C1242" i="14"/>
  <c r="B1242" i="14"/>
  <c r="I1241" i="14"/>
  <c r="H1241" i="14"/>
  <c r="G1241" i="14"/>
  <c r="F1241" i="14"/>
  <c r="E1241" i="14"/>
  <c r="D1241" i="14"/>
  <c r="C1241" i="14"/>
  <c r="B1241" i="14"/>
  <c r="I1240" i="14"/>
  <c r="H1240" i="14"/>
  <c r="G1240" i="14"/>
  <c r="F1240" i="14"/>
  <c r="E1240" i="14"/>
  <c r="D1240" i="14"/>
  <c r="C1240" i="14"/>
  <c r="B1240" i="14"/>
  <c r="I1239" i="14"/>
  <c r="H1239" i="14"/>
  <c r="G1239" i="14"/>
  <c r="F1239" i="14"/>
  <c r="E1239" i="14"/>
  <c r="D1239" i="14"/>
  <c r="C1239" i="14"/>
  <c r="B1239" i="14"/>
  <c r="I1238" i="14"/>
  <c r="H1238" i="14"/>
  <c r="G1238" i="14"/>
  <c r="F1238" i="14"/>
  <c r="E1238" i="14"/>
  <c r="D1238" i="14"/>
  <c r="C1238" i="14"/>
  <c r="B1238" i="14"/>
  <c r="I1237" i="14"/>
  <c r="H1237" i="14"/>
  <c r="G1237" i="14"/>
  <c r="F1237" i="14"/>
  <c r="E1237" i="14"/>
  <c r="D1237" i="14"/>
  <c r="C1237" i="14"/>
  <c r="B1237" i="14"/>
  <c r="I1236" i="14"/>
  <c r="H1236" i="14"/>
  <c r="G1236" i="14"/>
  <c r="F1236" i="14"/>
  <c r="E1236" i="14"/>
  <c r="D1236" i="14"/>
  <c r="C1236" i="14"/>
  <c r="B1236" i="14"/>
  <c r="I1235" i="14"/>
  <c r="H1235" i="14"/>
  <c r="G1235" i="14"/>
  <c r="F1235" i="14"/>
  <c r="E1235" i="14"/>
  <c r="D1235" i="14"/>
  <c r="C1235" i="14"/>
  <c r="B1235" i="14"/>
  <c r="I1234" i="14"/>
  <c r="H1234" i="14"/>
  <c r="G1234" i="14"/>
  <c r="F1234" i="14"/>
  <c r="E1234" i="14"/>
  <c r="D1234" i="14"/>
  <c r="C1234" i="14"/>
  <c r="B1234" i="14"/>
  <c r="I1233" i="14"/>
  <c r="H1233" i="14"/>
  <c r="G1233" i="14"/>
  <c r="F1233" i="14"/>
  <c r="E1233" i="14"/>
  <c r="D1233" i="14"/>
  <c r="C1233" i="14"/>
  <c r="B1233" i="14"/>
  <c r="I1232" i="14"/>
  <c r="H1232" i="14"/>
  <c r="G1232" i="14"/>
  <c r="F1232" i="14"/>
  <c r="E1232" i="14"/>
  <c r="D1232" i="14"/>
  <c r="C1232" i="14"/>
  <c r="B1232" i="14"/>
  <c r="I1231" i="14"/>
  <c r="H1231" i="14"/>
  <c r="G1231" i="14"/>
  <c r="F1231" i="14"/>
  <c r="E1231" i="14"/>
  <c r="D1231" i="14"/>
  <c r="C1231" i="14"/>
  <c r="B1231" i="14"/>
  <c r="I1230" i="14"/>
  <c r="H1230" i="14"/>
  <c r="G1230" i="14"/>
  <c r="F1230" i="14"/>
  <c r="E1230" i="14"/>
  <c r="D1230" i="14"/>
  <c r="C1230" i="14"/>
  <c r="B1230" i="14"/>
  <c r="I1229" i="14"/>
  <c r="H1229" i="14"/>
  <c r="G1229" i="14"/>
  <c r="F1229" i="14"/>
  <c r="E1229" i="14"/>
  <c r="D1229" i="14"/>
  <c r="C1229" i="14"/>
  <c r="B1229" i="14"/>
  <c r="I1228" i="14"/>
  <c r="H1228" i="14"/>
  <c r="G1228" i="14"/>
  <c r="F1228" i="14"/>
  <c r="E1228" i="14"/>
  <c r="D1228" i="14"/>
  <c r="C1228" i="14"/>
  <c r="B1228" i="14"/>
  <c r="I1227" i="14"/>
  <c r="H1227" i="14"/>
  <c r="G1227" i="14"/>
  <c r="F1227" i="14"/>
  <c r="E1227" i="14"/>
  <c r="D1227" i="14"/>
  <c r="C1227" i="14"/>
  <c r="B1227" i="14"/>
  <c r="I1226" i="14"/>
  <c r="H1226" i="14"/>
  <c r="G1226" i="14"/>
  <c r="F1226" i="14"/>
  <c r="E1226" i="14"/>
  <c r="D1226" i="14"/>
  <c r="C1226" i="14"/>
  <c r="B1226" i="14"/>
  <c r="I1225" i="14"/>
  <c r="H1225" i="14"/>
  <c r="G1225" i="14"/>
  <c r="F1225" i="14"/>
  <c r="E1225" i="14"/>
  <c r="D1225" i="14"/>
  <c r="C1225" i="14"/>
  <c r="B1225" i="14"/>
  <c r="I1224" i="14"/>
  <c r="H1224" i="14"/>
  <c r="G1224" i="14"/>
  <c r="F1224" i="14"/>
  <c r="E1224" i="14"/>
  <c r="D1224" i="14"/>
  <c r="C1224" i="14"/>
  <c r="B1224" i="14"/>
  <c r="I1223" i="14"/>
  <c r="H1223" i="14"/>
  <c r="G1223" i="14"/>
  <c r="F1223" i="14"/>
  <c r="E1223" i="14"/>
  <c r="D1223" i="14"/>
  <c r="C1223" i="14"/>
  <c r="B1223" i="14"/>
  <c r="I1222" i="14"/>
  <c r="H1222" i="14"/>
  <c r="G1222" i="14"/>
  <c r="F1222" i="14"/>
  <c r="E1222" i="14"/>
  <c r="D1222" i="14"/>
  <c r="C1222" i="14"/>
  <c r="B1222" i="14"/>
  <c r="I1221" i="14"/>
  <c r="H1221" i="14"/>
  <c r="G1221" i="14"/>
  <c r="F1221" i="14"/>
  <c r="E1221" i="14"/>
  <c r="D1221" i="14"/>
  <c r="C1221" i="14"/>
  <c r="B1221" i="14"/>
  <c r="I1220" i="14"/>
  <c r="H1220" i="14"/>
  <c r="G1220" i="14"/>
  <c r="F1220" i="14"/>
  <c r="E1220" i="14"/>
  <c r="D1220" i="14"/>
  <c r="C1220" i="14"/>
  <c r="B1220" i="14"/>
  <c r="I1219" i="14"/>
  <c r="H1219" i="14"/>
  <c r="G1219" i="14"/>
  <c r="F1219" i="14"/>
  <c r="E1219" i="14"/>
  <c r="D1219" i="14"/>
  <c r="C1219" i="14"/>
  <c r="B1219" i="14"/>
  <c r="I1218" i="14"/>
  <c r="H1218" i="14"/>
  <c r="G1218" i="14"/>
  <c r="F1218" i="14"/>
  <c r="E1218" i="14"/>
  <c r="D1218" i="14"/>
  <c r="C1218" i="14"/>
  <c r="B1218" i="14"/>
  <c r="I1217" i="14"/>
  <c r="H1217" i="14"/>
  <c r="G1217" i="14"/>
  <c r="F1217" i="14"/>
  <c r="E1217" i="14"/>
  <c r="D1217" i="14"/>
  <c r="C1217" i="14"/>
  <c r="B1217" i="14"/>
  <c r="I1216" i="14"/>
  <c r="H1216" i="14"/>
  <c r="G1216" i="14"/>
  <c r="F1216" i="14"/>
  <c r="E1216" i="14"/>
  <c r="D1216" i="14"/>
  <c r="C1216" i="14"/>
  <c r="B1216" i="14"/>
  <c r="I1215" i="14"/>
  <c r="H1215" i="14"/>
  <c r="G1215" i="14"/>
  <c r="F1215" i="14"/>
  <c r="E1215" i="14"/>
  <c r="D1215" i="14"/>
  <c r="C1215" i="14"/>
  <c r="B1215" i="14"/>
  <c r="I1214" i="14"/>
  <c r="H1214" i="14"/>
  <c r="G1214" i="14"/>
  <c r="F1214" i="14"/>
  <c r="E1214" i="14"/>
  <c r="D1214" i="14"/>
  <c r="C1214" i="14"/>
  <c r="B1214" i="14"/>
  <c r="I1213" i="14"/>
  <c r="H1213" i="14"/>
  <c r="G1213" i="14"/>
  <c r="F1213" i="14"/>
  <c r="E1213" i="14"/>
  <c r="D1213" i="14"/>
  <c r="C1213" i="14"/>
  <c r="B1213" i="14"/>
  <c r="I1212" i="14"/>
  <c r="H1212" i="14"/>
  <c r="G1212" i="14"/>
  <c r="F1212" i="14"/>
  <c r="E1212" i="14"/>
  <c r="D1212" i="14"/>
  <c r="C1212" i="14"/>
  <c r="B1212" i="14"/>
  <c r="I1211" i="14"/>
  <c r="H1211" i="14"/>
  <c r="G1211" i="14"/>
  <c r="F1211" i="14"/>
  <c r="E1211" i="14"/>
  <c r="D1211" i="14"/>
  <c r="C1211" i="14"/>
  <c r="B1211" i="14"/>
  <c r="I1210" i="14"/>
  <c r="H1210" i="14"/>
  <c r="G1210" i="14"/>
  <c r="F1210" i="14"/>
  <c r="E1210" i="14"/>
  <c r="D1210" i="14"/>
  <c r="C1210" i="14"/>
  <c r="B1210" i="14"/>
  <c r="I1209" i="14"/>
  <c r="H1209" i="14"/>
  <c r="G1209" i="14"/>
  <c r="F1209" i="14"/>
  <c r="E1209" i="14"/>
  <c r="D1209" i="14"/>
  <c r="C1209" i="14"/>
  <c r="B1209" i="14"/>
  <c r="I1208" i="14"/>
  <c r="H1208" i="14"/>
  <c r="G1208" i="14"/>
  <c r="F1208" i="14"/>
  <c r="E1208" i="14"/>
  <c r="D1208" i="14"/>
  <c r="C1208" i="14"/>
  <c r="B1208" i="14"/>
  <c r="I1207" i="14"/>
  <c r="H1207" i="14"/>
  <c r="G1207" i="14"/>
  <c r="F1207" i="14"/>
  <c r="E1207" i="14"/>
  <c r="D1207" i="14"/>
  <c r="C1207" i="14"/>
  <c r="B1207" i="14"/>
  <c r="I1206" i="14"/>
  <c r="H1206" i="14"/>
  <c r="G1206" i="14"/>
  <c r="F1206" i="14"/>
  <c r="E1206" i="14"/>
  <c r="D1206" i="14"/>
  <c r="C1206" i="14"/>
  <c r="B1206" i="14"/>
  <c r="I1205" i="14"/>
  <c r="H1205" i="14"/>
  <c r="G1205" i="14"/>
  <c r="F1205" i="14"/>
  <c r="E1205" i="14"/>
  <c r="D1205" i="14"/>
  <c r="C1205" i="14"/>
  <c r="B1205" i="14"/>
  <c r="I1204" i="14"/>
  <c r="H1204" i="14"/>
  <c r="G1204" i="14"/>
  <c r="F1204" i="14"/>
  <c r="E1204" i="14"/>
  <c r="D1204" i="14"/>
  <c r="C1204" i="14"/>
  <c r="B1204" i="14"/>
  <c r="I1203" i="14"/>
  <c r="H1203" i="14"/>
  <c r="G1203" i="14"/>
  <c r="F1203" i="14"/>
  <c r="E1203" i="14"/>
  <c r="D1203" i="14"/>
  <c r="C1203" i="14"/>
  <c r="B1203" i="14"/>
  <c r="I1202" i="14"/>
  <c r="H1202" i="14"/>
  <c r="G1202" i="14"/>
  <c r="F1202" i="14"/>
  <c r="E1202" i="14"/>
  <c r="D1202" i="14"/>
  <c r="C1202" i="14"/>
  <c r="B1202" i="14"/>
  <c r="I1201" i="14"/>
  <c r="H1201" i="14"/>
  <c r="G1201" i="14"/>
  <c r="F1201" i="14"/>
  <c r="E1201" i="14"/>
  <c r="D1201" i="14"/>
  <c r="C1201" i="14"/>
  <c r="B1201" i="14"/>
  <c r="I1200" i="14"/>
  <c r="H1200" i="14"/>
  <c r="G1200" i="14"/>
  <c r="F1200" i="14"/>
  <c r="E1200" i="14"/>
  <c r="D1200" i="14"/>
  <c r="C1200" i="14"/>
  <c r="B1200" i="14"/>
  <c r="I1199" i="14"/>
  <c r="H1199" i="14"/>
  <c r="G1199" i="14"/>
  <c r="F1199" i="14"/>
  <c r="E1199" i="14"/>
  <c r="D1199" i="14"/>
  <c r="C1199" i="14"/>
  <c r="B1199" i="14"/>
  <c r="I1198" i="14"/>
  <c r="H1198" i="14"/>
  <c r="G1198" i="14"/>
  <c r="F1198" i="14"/>
  <c r="E1198" i="14"/>
  <c r="D1198" i="14"/>
  <c r="C1198" i="14"/>
  <c r="B1198" i="14"/>
  <c r="I1197" i="14"/>
  <c r="H1197" i="14"/>
  <c r="G1197" i="14"/>
  <c r="F1197" i="14"/>
  <c r="E1197" i="14"/>
  <c r="D1197" i="14"/>
  <c r="C1197" i="14"/>
  <c r="B1197" i="14"/>
  <c r="I1196" i="14"/>
  <c r="H1196" i="14"/>
  <c r="G1196" i="14"/>
  <c r="F1196" i="14"/>
  <c r="E1196" i="14"/>
  <c r="D1196" i="14"/>
  <c r="C1196" i="14"/>
  <c r="B1196" i="14"/>
  <c r="I1195" i="14"/>
  <c r="H1195" i="14"/>
  <c r="G1195" i="14"/>
  <c r="F1195" i="14"/>
  <c r="E1195" i="14"/>
  <c r="D1195" i="14"/>
  <c r="C1195" i="14"/>
  <c r="B1195" i="14"/>
  <c r="I1194" i="14"/>
  <c r="H1194" i="14"/>
  <c r="G1194" i="14"/>
  <c r="F1194" i="14"/>
  <c r="E1194" i="14"/>
  <c r="D1194" i="14"/>
  <c r="C1194" i="14"/>
  <c r="B1194" i="14"/>
  <c r="I1193" i="14"/>
  <c r="H1193" i="14"/>
  <c r="G1193" i="14"/>
  <c r="F1193" i="14"/>
  <c r="E1193" i="14"/>
  <c r="D1193" i="14"/>
  <c r="C1193" i="14"/>
  <c r="B1193" i="14"/>
  <c r="I1192" i="14"/>
  <c r="H1192" i="14"/>
  <c r="G1192" i="14"/>
  <c r="F1192" i="14"/>
  <c r="E1192" i="14"/>
  <c r="D1192" i="14"/>
  <c r="C1192" i="14"/>
  <c r="B1192" i="14"/>
  <c r="I1191" i="14"/>
  <c r="H1191" i="14"/>
  <c r="G1191" i="14"/>
  <c r="F1191" i="14"/>
  <c r="E1191" i="14"/>
  <c r="D1191" i="14"/>
  <c r="C1191" i="14"/>
  <c r="B1191" i="14"/>
  <c r="I1190" i="14"/>
  <c r="H1190" i="14"/>
  <c r="G1190" i="14"/>
  <c r="F1190" i="14"/>
  <c r="E1190" i="14"/>
  <c r="D1190" i="14"/>
  <c r="C1190" i="14"/>
  <c r="B1190" i="14"/>
  <c r="I1189" i="14"/>
  <c r="H1189" i="14"/>
  <c r="G1189" i="14"/>
  <c r="F1189" i="14"/>
  <c r="E1189" i="14"/>
  <c r="D1189" i="14"/>
  <c r="C1189" i="14"/>
  <c r="B1189" i="14"/>
  <c r="I1188" i="14"/>
  <c r="H1188" i="14"/>
  <c r="G1188" i="14"/>
  <c r="F1188" i="14"/>
  <c r="E1188" i="14"/>
  <c r="D1188" i="14"/>
  <c r="C1188" i="14"/>
  <c r="B1188" i="14"/>
  <c r="I1187" i="14"/>
  <c r="H1187" i="14"/>
  <c r="G1187" i="14"/>
  <c r="F1187" i="14"/>
  <c r="E1187" i="14"/>
  <c r="D1187" i="14"/>
  <c r="C1187" i="14"/>
  <c r="B1187" i="14"/>
  <c r="I1186" i="14"/>
  <c r="H1186" i="14"/>
  <c r="G1186" i="14"/>
  <c r="F1186" i="14"/>
  <c r="E1186" i="14"/>
  <c r="D1186" i="14"/>
  <c r="C1186" i="14"/>
  <c r="B1186" i="14"/>
  <c r="I1185" i="14"/>
  <c r="H1185" i="14"/>
  <c r="G1185" i="14"/>
  <c r="F1185" i="14"/>
  <c r="E1185" i="14"/>
  <c r="D1185" i="14"/>
  <c r="C1185" i="14"/>
  <c r="B1185" i="14"/>
  <c r="I1184" i="14"/>
  <c r="H1184" i="14"/>
  <c r="G1184" i="14"/>
  <c r="F1184" i="14"/>
  <c r="E1184" i="14"/>
  <c r="D1184" i="14"/>
  <c r="C1184" i="14"/>
  <c r="B1184" i="14"/>
  <c r="I1183" i="14"/>
  <c r="H1183" i="14"/>
  <c r="G1183" i="14"/>
  <c r="F1183" i="14"/>
  <c r="E1183" i="14"/>
  <c r="D1183" i="14"/>
  <c r="C1183" i="14"/>
  <c r="B1183" i="14"/>
  <c r="I1182" i="14"/>
  <c r="H1182" i="14"/>
  <c r="G1182" i="14"/>
  <c r="F1182" i="14"/>
  <c r="E1182" i="14"/>
  <c r="D1182" i="14"/>
  <c r="C1182" i="14"/>
  <c r="B1182" i="14"/>
  <c r="I1181" i="14"/>
  <c r="H1181" i="14"/>
  <c r="G1181" i="14"/>
  <c r="F1181" i="14"/>
  <c r="E1181" i="14"/>
  <c r="D1181" i="14"/>
  <c r="C1181" i="14"/>
  <c r="B1181" i="14"/>
  <c r="I1180" i="14"/>
  <c r="H1180" i="14"/>
  <c r="G1180" i="14"/>
  <c r="F1180" i="14"/>
  <c r="E1180" i="14"/>
  <c r="D1180" i="14"/>
  <c r="C1180" i="14"/>
  <c r="B1180" i="14"/>
  <c r="I1179" i="14"/>
  <c r="H1179" i="14"/>
  <c r="G1179" i="14"/>
  <c r="F1179" i="14"/>
  <c r="E1179" i="14"/>
  <c r="D1179" i="14"/>
  <c r="C1179" i="14"/>
  <c r="B1179" i="14"/>
  <c r="I1178" i="14"/>
  <c r="H1178" i="14"/>
  <c r="G1178" i="14"/>
  <c r="F1178" i="14"/>
  <c r="E1178" i="14"/>
  <c r="D1178" i="14"/>
  <c r="C1178" i="14"/>
  <c r="B1178" i="14"/>
  <c r="I1177" i="14"/>
  <c r="H1177" i="14"/>
  <c r="G1177" i="14"/>
  <c r="F1177" i="14"/>
  <c r="E1177" i="14"/>
  <c r="D1177" i="14"/>
  <c r="C1177" i="14"/>
  <c r="B1177" i="14"/>
  <c r="I1176" i="14"/>
  <c r="H1176" i="14"/>
  <c r="G1176" i="14"/>
  <c r="F1176" i="14"/>
  <c r="E1176" i="14"/>
  <c r="D1176" i="14"/>
  <c r="C1176" i="14"/>
  <c r="B1176" i="14"/>
  <c r="I1175" i="14"/>
  <c r="H1175" i="14"/>
  <c r="G1175" i="14"/>
  <c r="F1175" i="14"/>
  <c r="E1175" i="14"/>
  <c r="D1175" i="14"/>
  <c r="C1175" i="14"/>
  <c r="B1175" i="14"/>
  <c r="I1174" i="14"/>
  <c r="H1174" i="14"/>
  <c r="G1174" i="14"/>
  <c r="F1174" i="14"/>
  <c r="E1174" i="14"/>
  <c r="D1174" i="14"/>
  <c r="C1174" i="14"/>
  <c r="B1174" i="14"/>
  <c r="I1173" i="14"/>
  <c r="H1173" i="14"/>
  <c r="G1173" i="14"/>
  <c r="F1173" i="14"/>
  <c r="E1173" i="14"/>
  <c r="D1173" i="14"/>
  <c r="C1173" i="14"/>
  <c r="B1173" i="14"/>
  <c r="I1172" i="14"/>
  <c r="H1172" i="14"/>
  <c r="G1172" i="14"/>
  <c r="F1172" i="14"/>
  <c r="E1172" i="14"/>
  <c r="D1172" i="14"/>
  <c r="C1172" i="14"/>
  <c r="B1172" i="14"/>
  <c r="I1171" i="14"/>
  <c r="H1171" i="14"/>
  <c r="G1171" i="14"/>
  <c r="F1171" i="14"/>
  <c r="E1171" i="14"/>
  <c r="D1171" i="14"/>
  <c r="C1171" i="14"/>
  <c r="B1171" i="14"/>
  <c r="I1170" i="14"/>
  <c r="H1170" i="14"/>
  <c r="G1170" i="14"/>
  <c r="F1170" i="14"/>
  <c r="E1170" i="14"/>
  <c r="D1170" i="14"/>
  <c r="C1170" i="14"/>
  <c r="B1170" i="14"/>
  <c r="I1169" i="14"/>
  <c r="H1169" i="14"/>
  <c r="G1169" i="14"/>
  <c r="F1169" i="14"/>
  <c r="E1169" i="14"/>
  <c r="D1169" i="14"/>
  <c r="C1169" i="14"/>
  <c r="B1169" i="14"/>
  <c r="I1168" i="14"/>
  <c r="H1168" i="14"/>
  <c r="G1168" i="14"/>
  <c r="F1168" i="14"/>
  <c r="E1168" i="14"/>
  <c r="D1168" i="14"/>
  <c r="C1168" i="14"/>
  <c r="B1168" i="14"/>
  <c r="I1167" i="14"/>
  <c r="H1167" i="14"/>
  <c r="G1167" i="14"/>
  <c r="F1167" i="14"/>
  <c r="E1167" i="14"/>
  <c r="D1167" i="14"/>
  <c r="C1167" i="14"/>
  <c r="B1167" i="14"/>
  <c r="I1166" i="14"/>
  <c r="H1166" i="14"/>
  <c r="G1166" i="14"/>
  <c r="F1166" i="14"/>
  <c r="E1166" i="14"/>
  <c r="D1166" i="14"/>
  <c r="C1166" i="14"/>
  <c r="B1166" i="14"/>
  <c r="I1165" i="14"/>
  <c r="H1165" i="14"/>
  <c r="G1165" i="14"/>
  <c r="F1165" i="14"/>
  <c r="E1165" i="14"/>
  <c r="D1165" i="14"/>
  <c r="C1165" i="14"/>
  <c r="B1165" i="14"/>
  <c r="I1164" i="14"/>
  <c r="H1164" i="14"/>
  <c r="G1164" i="14"/>
  <c r="F1164" i="14"/>
  <c r="E1164" i="14"/>
  <c r="D1164" i="14"/>
  <c r="C1164" i="14"/>
  <c r="B1164" i="14"/>
  <c r="I1163" i="14"/>
  <c r="H1163" i="14"/>
  <c r="G1163" i="14"/>
  <c r="F1163" i="14"/>
  <c r="E1163" i="14"/>
  <c r="D1163" i="14"/>
  <c r="C1163" i="14"/>
  <c r="B1163" i="14"/>
  <c r="I1162" i="14"/>
  <c r="H1162" i="14"/>
  <c r="G1162" i="14"/>
  <c r="F1162" i="14"/>
  <c r="E1162" i="14"/>
  <c r="D1162" i="14"/>
  <c r="C1162" i="14"/>
  <c r="B1162" i="14"/>
  <c r="I1161" i="14"/>
  <c r="H1161" i="14"/>
  <c r="G1161" i="14"/>
  <c r="F1161" i="14"/>
  <c r="E1161" i="14"/>
  <c r="D1161" i="14"/>
  <c r="C1161" i="14"/>
  <c r="B1161" i="14"/>
  <c r="I1160" i="14"/>
  <c r="H1160" i="14"/>
  <c r="G1160" i="14"/>
  <c r="F1160" i="14"/>
  <c r="E1160" i="14"/>
  <c r="D1160" i="14"/>
  <c r="C1160" i="14"/>
  <c r="B1160" i="14"/>
  <c r="I1159" i="14"/>
  <c r="H1159" i="14"/>
  <c r="G1159" i="14"/>
  <c r="F1159" i="14"/>
  <c r="E1159" i="14"/>
  <c r="D1159" i="14"/>
  <c r="C1159" i="14"/>
  <c r="B1159" i="14"/>
  <c r="I1158" i="14"/>
  <c r="H1158" i="14"/>
  <c r="G1158" i="14"/>
  <c r="F1158" i="14"/>
  <c r="E1158" i="14"/>
  <c r="D1158" i="14"/>
  <c r="C1158" i="14"/>
  <c r="B1158" i="14"/>
  <c r="I1157" i="14"/>
  <c r="H1157" i="14"/>
  <c r="G1157" i="14"/>
  <c r="F1157" i="14"/>
  <c r="E1157" i="14"/>
  <c r="D1157" i="14"/>
  <c r="C1157" i="14"/>
  <c r="B1157" i="14"/>
  <c r="I1156" i="14"/>
  <c r="H1156" i="14"/>
  <c r="G1156" i="14"/>
  <c r="F1156" i="14"/>
  <c r="E1156" i="14"/>
  <c r="D1156" i="14"/>
  <c r="C1156" i="14"/>
  <c r="B1156" i="14"/>
  <c r="I1155" i="14"/>
  <c r="H1155" i="14"/>
  <c r="G1155" i="14"/>
  <c r="F1155" i="14"/>
  <c r="E1155" i="14"/>
  <c r="D1155" i="14"/>
  <c r="C1155" i="14"/>
  <c r="B1155" i="14"/>
  <c r="I1154" i="14"/>
  <c r="H1154" i="14"/>
  <c r="G1154" i="14"/>
  <c r="F1154" i="14"/>
  <c r="E1154" i="14"/>
  <c r="D1154" i="14"/>
  <c r="C1154" i="14"/>
  <c r="B1154" i="14"/>
  <c r="I1153" i="14"/>
  <c r="H1153" i="14"/>
  <c r="G1153" i="14"/>
  <c r="F1153" i="14"/>
  <c r="E1153" i="14"/>
  <c r="D1153" i="14"/>
  <c r="C1153" i="14"/>
  <c r="B1153" i="14"/>
  <c r="I1152" i="14"/>
  <c r="H1152" i="14"/>
  <c r="G1152" i="14"/>
  <c r="F1152" i="14"/>
  <c r="E1152" i="14"/>
  <c r="D1152" i="14"/>
  <c r="C1152" i="14"/>
  <c r="B1152" i="14"/>
  <c r="I1151" i="14"/>
  <c r="H1151" i="14"/>
  <c r="G1151" i="14"/>
  <c r="F1151" i="14"/>
  <c r="E1151" i="14"/>
  <c r="D1151" i="14"/>
  <c r="C1151" i="14"/>
  <c r="B1151" i="14"/>
  <c r="I1150" i="14"/>
  <c r="H1150" i="14"/>
  <c r="G1150" i="14"/>
  <c r="F1150" i="14"/>
  <c r="E1150" i="14"/>
  <c r="D1150" i="14"/>
  <c r="C1150" i="14"/>
  <c r="B1150" i="14"/>
  <c r="I1149" i="14"/>
  <c r="H1149" i="14"/>
  <c r="G1149" i="14"/>
  <c r="F1149" i="14"/>
  <c r="E1149" i="14"/>
  <c r="D1149" i="14"/>
  <c r="C1149" i="14"/>
  <c r="B1149" i="14"/>
  <c r="I1148" i="14"/>
  <c r="H1148" i="14"/>
  <c r="G1148" i="14"/>
  <c r="F1148" i="14"/>
  <c r="E1148" i="14"/>
  <c r="D1148" i="14"/>
  <c r="C1148" i="14"/>
  <c r="B1148" i="14"/>
  <c r="I1147" i="14"/>
  <c r="H1147" i="14"/>
  <c r="G1147" i="14"/>
  <c r="F1147" i="14"/>
  <c r="E1147" i="14"/>
  <c r="D1147" i="14"/>
  <c r="C1147" i="14"/>
  <c r="B1147" i="14"/>
  <c r="I1146" i="14"/>
  <c r="H1146" i="14"/>
  <c r="G1146" i="14"/>
  <c r="F1146" i="14"/>
  <c r="E1146" i="14"/>
  <c r="D1146" i="14"/>
  <c r="C1146" i="14"/>
  <c r="B1146" i="14"/>
  <c r="I1145" i="14"/>
  <c r="H1145" i="14"/>
  <c r="G1145" i="14"/>
  <c r="F1145" i="14"/>
  <c r="E1145" i="14"/>
  <c r="D1145" i="14"/>
  <c r="C1145" i="14"/>
  <c r="B1145" i="14"/>
  <c r="I1144" i="14"/>
  <c r="H1144" i="14"/>
  <c r="G1144" i="14"/>
  <c r="F1144" i="14"/>
  <c r="E1144" i="14"/>
  <c r="D1144" i="14"/>
  <c r="C1144" i="14"/>
  <c r="B1144" i="14"/>
  <c r="I1143" i="14"/>
  <c r="H1143" i="14"/>
  <c r="G1143" i="14"/>
  <c r="F1143" i="14"/>
  <c r="E1143" i="14"/>
  <c r="D1143" i="14"/>
  <c r="C1143" i="14"/>
  <c r="B1143" i="14"/>
  <c r="I1142" i="14"/>
  <c r="H1142" i="14"/>
  <c r="G1142" i="14"/>
  <c r="F1142" i="14"/>
  <c r="E1142" i="14"/>
  <c r="D1142" i="14"/>
  <c r="C1142" i="14"/>
  <c r="B1142" i="14"/>
  <c r="I1141" i="14"/>
  <c r="H1141" i="14"/>
  <c r="G1141" i="14"/>
  <c r="F1141" i="14"/>
  <c r="E1141" i="14"/>
  <c r="D1141" i="14"/>
  <c r="C1141" i="14"/>
  <c r="B1141" i="14"/>
  <c r="I1140" i="14"/>
  <c r="H1140" i="14"/>
  <c r="G1140" i="14"/>
  <c r="F1140" i="14"/>
  <c r="E1140" i="14"/>
  <c r="D1140" i="14"/>
  <c r="C1140" i="14"/>
  <c r="B1140" i="14"/>
  <c r="I1139" i="14"/>
  <c r="H1139" i="14"/>
  <c r="G1139" i="14"/>
  <c r="F1139" i="14"/>
  <c r="E1139" i="14"/>
  <c r="D1139" i="14"/>
  <c r="C1139" i="14"/>
  <c r="B1139" i="14"/>
  <c r="I1138" i="14"/>
  <c r="H1138" i="14"/>
  <c r="G1138" i="14"/>
  <c r="F1138" i="14"/>
  <c r="E1138" i="14"/>
  <c r="D1138" i="14"/>
  <c r="C1138" i="14"/>
  <c r="B1138" i="14"/>
  <c r="I1137" i="14"/>
  <c r="H1137" i="14"/>
  <c r="G1137" i="14"/>
  <c r="F1137" i="14"/>
  <c r="E1137" i="14"/>
  <c r="D1137" i="14"/>
  <c r="C1137" i="14"/>
  <c r="B1137" i="14"/>
  <c r="I1136" i="14"/>
  <c r="H1136" i="14"/>
  <c r="G1136" i="14"/>
  <c r="F1136" i="14"/>
  <c r="E1136" i="14"/>
  <c r="D1136" i="14"/>
  <c r="C1136" i="14"/>
  <c r="B1136" i="14"/>
  <c r="I1135" i="14"/>
  <c r="H1135" i="14"/>
  <c r="G1135" i="14"/>
  <c r="F1135" i="14"/>
  <c r="E1135" i="14"/>
  <c r="D1135" i="14"/>
  <c r="C1135" i="14"/>
  <c r="B1135" i="14"/>
  <c r="I1134" i="14"/>
  <c r="H1134" i="14"/>
  <c r="G1134" i="14"/>
  <c r="F1134" i="14"/>
  <c r="E1134" i="14"/>
  <c r="D1134" i="14"/>
  <c r="C1134" i="14"/>
  <c r="B1134" i="14"/>
  <c r="I1133" i="14"/>
  <c r="H1133" i="14"/>
  <c r="G1133" i="14"/>
  <c r="F1133" i="14"/>
  <c r="E1133" i="14"/>
  <c r="D1133" i="14"/>
  <c r="C1133" i="14"/>
  <c r="B1133" i="14"/>
  <c r="I1132" i="14"/>
  <c r="H1132" i="14"/>
  <c r="G1132" i="14"/>
  <c r="F1132" i="14"/>
  <c r="E1132" i="14"/>
  <c r="D1132" i="14"/>
  <c r="C1132" i="14"/>
  <c r="B1132" i="14"/>
  <c r="I1131" i="14"/>
  <c r="H1131" i="14"/>
  <c r="G1131" i="14"/>
  <c r="F1131" i="14"/>
  <c r="E1131" i="14"/>
  <c r="D1131" i="14"/>
  <c r="C1131" i="14"/>
  <c r="B1131" i="14"/>
  <c r="I1130" i="14"/>
  <c r="H1130" i="14"/>
  <c r="G1130" i="14"/>
  <c r="F1130" i="14"/>
  <c r="E1130" i="14"/>
  <c r="D1130" i="14"/>
  <c r="C1130" i="14"/>
  <c r="B1130" i="14"/>
  <c r="I1129" i="14"/>
  <c r="H1129" i="14"/>
  <c r="G1129" i="14"/>
  <c r="F1129" i="14"/>
  <c r="E1129" i="14"/>
  <c r="D1129" i="14"/>
  <c r="C1129" i="14"/>
  <c r="B1129" i="14"/>
  <c r="I1128" i="14"/>
  <c r="H1128" i="14"/>
  <c r="G1128" i="14"/>
  <c r="F1128" i="14"/>
  <c r="E1128" i="14"/>
  <c r="D1128" i="14"/>
  <c r="C1128" i="14"/>
  <c r="B1128" i="14"/>
  <c r="I1127" i="14"/>
  <c r="H1127" i="14"/>
  <c r="G1127" i="14"/>
  <c r="F1127" i="14"/>
  <c r="E1127" i="14"/>
  <c r="D1127" i="14"/>
  <c r="C1127" i="14"/>
  <c r="B1127" i="14"/>
  <c r="I1126" i="14"/>
  <c r="H1126" i="14"/>
  <c r="G1126" i="14"/>
  <c r="F1126" i="14"/>
  <c r="E1126" i="14"/>
  <c r="D1126" i="14"/>
  <c r="C1126" i="14"/>
  <c r="B1126" i="14"/>
  <c r="I1125" i="14"/>
  <c r="H1125" i="14"/>
  <c r="G1125" i="14"/>
  <c r="F1125" i="14"/>
  <c r="E1125" i="14"/>
  <c r="D1125" i="14"/>
  <c r="C1125" i="14"/>
  <c r="B1125" i="14"/>
  <c r="I1124" i="14"/>
  <c r="H1124" i="14"/>
  <c r="G1124" i="14"/>
  <c r="F1124" i="14"/>
  <c r="E1124" i="14"/>
  <c r="D1124" i="14"/>
  <c r="C1124" i="14"/>
  <c r="B1124" i="14"/>
  <c r="I1123" i="14"/>
  <c r="H1123" i="14"/>
  <c r="G1123" i="14"/>
  <c r="F1123" i="14"/>
  <c r="E1123" i="14"/>
  <c r="D1123" i="14"/>
  <c r="C1123" i="14"/>
  <c r="B1123" i="14"/>
  <c r="I1122" i="14"/>
  <c r="H1122" i="14"/>
  <c r="G1122" i="14"/>
  <c r="F1122" i="14"/>
  <c r="E1122" i="14"/>
  <c r="D1122" i="14"/>
  <c r="C1122" i="14"/>
  <c r="B1122" i="14"/>
  <c r="I1121" i="14"/>
  <c r="H1121" i="14"/>
  <c r="G1121" i="14"/>
  <c r="F1121" i="14"/>
  <c r="E1121" i="14"/>
  <c r="D1121" i="14"/>
  <c r="C1121" i="14"/>
  <c r="B1121" i="14"/>
  <c r="I1120" i="14"/>
  <c r="H1120" i="14"/>
  <c r="G1120" i="14"/>
  <c r="F1120" i="14"/>
  <c r="E1120" i="14"/>
  <c r="D1120" i="14"/>
  <c r="C1120" i="14"/>
  <c r="B1120" i="14"/>
  <c r="I1119" i="14"/>
  <c r="H1119" i="14"/>
  <c r="G1119" i="14"/>
  <c r="F1119" i="14"/>
  <c r="E1119" i="14"/>
  <c r="D1119" i="14"/>
  <c r="C1119" i="14"/>
  <c r="B1119" i="14"/>
  <c r="I1118" i="14"/>
  <c r="H1118" i="14"/>
  <c r="G1118" i="14"/>
  <c r="F1118" i="14"/>
  <c r="E1118" i="14"/>
  <c r="D1118" i="14"/>
  <c r="C1118" i="14"/>
  <c r="B1118" i="14"/>
  <c r="I1117" i="14"/>
  <c r="H1117" i="14"/>
  <c r="G1117" i="14"/>
  <c r="F1117" i="14"/>
  <c r="E1117" i="14"/>
  <c r="D1117" i="14"/>
  <c r="C1117" i="14"/>
  <c r="B1117" i="14"/>
  <c r="I1116" i="14"/>
  <c r="H1116" i="14"/>
  <c r="G1116" i="14"/>
  <c r="F1116" i="14"/>
  <c r="E1116" i="14"/>
  <c r="D1116" i="14"/>
  <c r="C1116" i="14"/>
  <c r="B1116" i="14"/>
  <c r="I1115" i="14"/>
  <c r="H1115" i="14"/>
  <c r="G1115" i="14"/>
  <c r="F1115" i="14"/>
  <c r="E1115" i="14"/>
  <c r="D1115" i="14"/>
  <c r="C1115" i="14"/>
  <c r="B1115" i="14"/>
  <c r="I1114" i="14"/>
  <c r="H1114" i="14"/>
  <c r="G1114" i="14"/>
  <c r="F1114" i="14"/>
  <c r="E1114" i="14"/>
  <c r="D1114" i="14"/>
  <c r="C1114" i="14"/>
  <c r="B1114" i="14"/>
  <c r="I1113" i="14"/>
  <c r="H1113" i="14"/>
  <c r="G1113" i="14"/>
  <c r="F1113" i="14"/>
  <c r="E1113" i="14"/>
  <c r="D1113" i="14"/>
  <c r="C1113" i="14"/>
  <c r="B1113" i="14"/>
  <c r="I1112" i="14"/>
  <c r="H1112" i="14"/>
  <c r="G1112" i="14"/>
  <c r="F1112" i="14"/>
  <c r="E1112" i="14"/>
  <c r="D1112" i="14"/>
  <c r="C1112" i="14"/>
  <c r="B1112" i="14"/>
  <c r="I1111" i="14"/>
  <c r="H1111" i="14"/>
  <c r="G1111" i="14"/>
  <c r="F1111" i="14"/>
  <c r="E1111" i="14"/>
  <c r="D1111" i="14"/>
  <c r="C1111" i="14"/>
  <c r="B1111" i="14"/>
  <c r="I1110" i="14"/>
  <c r="H1110" i="14"/>
  <c r="G1110" i="14"/>
  <c r="F1110" i="14"/>
  <c r="E1110" i="14"/>
  <c r="D1110" i="14"/>
  <c r="C1110" i="14"/>
  <c r="B1110" i="14"/>
  <c r="I1109" i="14"/>
  <c r="H1109" i="14"/>
  <c r="G1109" i="14"/>
  <c r="F1109" i="14"/>
  <c r="E1109" i="14"/>
  <c r="D1109" i="14"/>
  <c r="C1109" i="14"/>
  <c r="B1109" i="14"/>
  <c r="I1108" i="14"/>
  <c r="H1108" i="14"/>
  <c r="G1108" i="14"/>
  <c r="F1108" i="14"/>
  <c r="E1108" i="14"/>
  <c r="D1108" i="14"/>
  <c r="C1108" i="14"/>
  <c r="B1108" i="14"/>
  <c r="I1107" i="14"/>
  <c r="H1107" i="14"/>
  <c r="G1107" i="14"/>
  <c r="F1107" i="14"/>
  <c r="E1107" i="14"/>
  <c r="D1107" i="14"/>
  <c r="C1107" i="14"/>
  <c r="B1107" i="14"/>
  <c r="I1106" i="14"/>
  <c r="H1106" i="14"/>
  <c r="G1106" i="14"/>
  <c r="F1106" i="14"/>
  <c r="E1106" i="14"/>
  <c r="D1106" i="14"/>
  <c r="C1106" i="14"/>
  <c r="B1106" i="14"/>
  <c r="I1105" i="14"/>
  <c r="H1105" i="14"/>
  <c r="G1105" i="14"/>
  <c r="F1105" i="14"/>
  <c r="E1105" i="14"/>
  <c r="D1105" i="14"/>
  <c r="C1105" i="14"/>
  <c r="B1105" i="14"/>
  <c r="I1104" i="14"/>
  <c r="H1104" i="14"/>
  <c r="G1104" i="14"/>
  <c r="F1104" i="14"/>
  <c r="E1104" i="14"/>
  <c r="D1104" i="14"/>
  <c r="C1104" i="14"/>
  <c r="B1104" i="14"/>
  <c r="I1103" i="14"/>
  <c r="H1103" i="14"/>
  <c r="G1103" i="14"/>
  <c r="F1103" i="14"/>
  <c r="E1103" i="14"/>
  <c r="D1103" i="14"/>
  <c r="C1103" i="14"/>
  <c r="B1103" i="14"/>
  <c r="I1102" i="14"/>
  <c r="H1102" i="14"/>
  <c r="G1102" i="14"/>
  <c r="F1102" i="14"/>
  <c r="E1102" i="14"/>
  <c r="D1102" i="14"/>
  <c r="C1102" i="14"/>
  <c r="B1102" i="14"/>
  <c r="I1101" i="14"/>
  <c r="H1101" i="14"/>
  <c r="G1101" i="14"/>
  <c r="F1101" i="14"/>
  <c r="E1101" i="14"/>
  <c r="D1101" i="14"/>
  <c r="C1101" i="14"/>
  <c r="B1101" i="14"/>
  <c r="I1100" i="14"/>
  <c r="H1100" i="14"/>
  <c r="G1100" i="14"/>
  <c r="F1100" i="14"/>
  <c r="E1100" i="14"/>
  <c r="D1100" i="14"/>
  <c r="C1100" i="14"/>
  <c r="B1100" i="14"/>
  <c r="I1099" i="14"/>
  <c r="H1099" i="14"/>
  <c r="G1099" i="14"/>
  <c r="F1099" i="14"/>
  <c r="E1099" i="14"/>
  <c r="D1099" i="14"/>
  <c r="C1099" i="14"/>
  <c r="B1099" i="14"/>
  <c r="I1098" i="14"/>
  <c r="H1098" i="14"/>
  <c r="G1098" i="14"/>
  <c r="F1098" i="14"/>
  <c r="E1098" i="14"/>
  <c r="D1098" i="14"/>
  <c r="C1098" i="14"/>
  <c r="B1098" i="14"/>
  <c r="I1097" i="14"/>
  <c r="H1097" i="14"/>
  <c r="G1097" i="14"/>
  <c r="F1097" i="14"/>
  <c r="E1097" i="14"/>
  <c r="D1097" i="14"/>
  <c r="C1097" i="14"/>
  <c r="B1097" i="14"/>
  <c r="I1096" i="14"/>
  <c r="H1096" i="14"/>
  <c r="G1096" i="14"/>
  <c r="F1096" i="14"/>
  <c r="E1096" i="14"/>
  <c r="D1096" i="14"/>
  <c r="C1096" i="14"/>
  <c r="B1096" i="14"/>
  <c r="I1095" i="14"/>
  <c r="H1095" i="14"/>
  <c r="G1095" i="14"/>
  <c r="F1095" i="14"/>
  <c r="E1095" i="14"/>
  <c r="D1095" i="14"/>
  <c r="C1095" i="14"/>
  <c r="B1095" i="14"/>
  <c r="I1094" i="14"/>
  <c r="H1094" i="14"/>
  <c r="G1094" i="14"/>
  <c r="F1094" i="14"/>
  <c r="E1094" i="14"/>
  <c r="D1094" i="14"/>
  <c r="C1094" i="14"/>
  <c r="B1094" i="14"/>
  <c r="I1093" i="14"/>
  <c r="H1093" i="14"/>
  <c r="G1093" i="14"/>
  <c r="F1093" i="14"/>
  <c r="E1093" i="14"/>
  <c r="D1093" i="14"/>
  <c r="C1093" i="14"/>
  <c r="B1093" i="14"/>
  <c r="I1092" i="14"/>
  <c r="H1092" i="14"/>
  <c r="G1092" i="14"/>
  <c r="F1092" i="14"/>
  <c r="E1092" i="14"/>
  <c r="D1092" i="14"/>
  <c r="C1092" i="14"/>
  <c r="B1092" i="14"/>
  <c r="I1091" i="14"/>
  <c r="H1091" i="14"/>
  <c r="G1091" i="14"/>
  <c r="F1091" i="14"/>
  <c r="E1091" i="14"/>
  <c r="D1091" i="14"/>
  <c r="C1091" i="14"/>
  <c r="B1091" i="14"/>
  <c r="I1090" i="14"/>
  <c r="H1090" i="14"/>
  <c r="G1090" i="14"/>
  <c r="F1090" i="14"/>
  <c r="E1090" i="14"/>
  <c r="D1090" i="14"/>
  <c r="C1090" i="14"/>
  <c r="B1090" i="14"/>
  <c r="I1089" i="14"/>
  <c r="H1089" i="14"/>
  <c r="G1089" i="14"/>
  <c r="F1089" i="14"/>
  <c r="E1089" i="14"/>
  <c r="D1089" i="14"/>
  <c r="C1089" i="14"/>
  <c r="B1089" i="14"/>
  <c r="I1088" i="14"/>
  <c r="H1088" i="14"/>
  <c r="G1088" i="14"/>
  <c r="F1088" i="14"/>
  <c r="E1088" i="14"/>
  <c r="D1088" i="14"/>
  <c r="C1088" i="14"/>
  <c r="B1088" i="14"/>
  <c r="I1087" i="14"/>
  <c r="H1087" i="14"/>
  <c r="G1087" i="14"/>
  <c r="F1087" i="14"/>
  <c r="E1087" i="14"/>
  <c r="D1087" i="14"/>
  <c r="C1087" i="14"/>
  <c r="B1087" i="14"/>
  <c r="I1086" i="14"/>
  <c r="H1086" i="14"/>
  <c r="G1086" i="14"/>
  <c r="F1086" i="14"/>
  <c r="E1086" i="14"/>
  <c r="D1086" i="14"/>
  <c r="C1086" i="14"/>
  <c r="B1086" i="14"/>
  <c r="I1085" i="14"/>
  <c r="H1085" i="14"/>
  <c r="G1085" i="14"/>
  <c r="F1085" i="14"/>
  <c r="E1085" i="14"/>
  <c r="D1085" i="14"/>
  <c r="C1085" i="14"/>
  <c r="B1085" i="14"/>
  <c r="I1084" i="14"/>
  <c r="H1084" i="14"/>
  <c r="G1084" i="14"/>
  <c r="F1084" i="14"/>
  <c r="E1084" i="14"/>
  <c r="D1084" i="14"/>
  <c r="C1084" i="14"/>
  <c r="B1084" i="14"/>
  <c r="I1083" i="14"/>
  <c r="H1083" i="14"/>
  <c r="G1083" i="14"/>
  <c r="F1083" i="14"/>
  <c r="E1083" i="14"/>
  <c r="D1083" i="14"/>
  <c r="C1083" i="14"/>
  <c r="B1083" i="14"/>
  <c r="I1082" i="14"/>
  <c r="H1082" i="14"/>
  <c r="G1082" i="14"/>
  <c r="F1082" i="14"/>
  <c r="E1082" i="14"/>
  <c r="D1082" i="14"/>
  <c r="C1082" i="14"/>
  <c r="B1082" i="14"/>
  <c r="I1081" i="14"/>
  <c r="H1081" i="14"/>
  <c r="G1081" i="14"/>
  <c r="F1081" i="14"/>
  <c r="E1081" i="14"/>
  <c r="D1081" i="14"/>
  <c r="C1081" i="14"/>
  <c r="B1081" i="14"/>
  <c r="I1080" i="14"/>
  <c r="H1080" i="14"/>
  <c r="G1080" i="14"/>
  <c r="F1080" i="14"/>
  <c r="E1080" i="14"/>
  <c r="D1080" i="14"/>
  <c r="C1080" i="14"/>
  <c r="B1080" i="14"/>
  <c r="I1079" i="14"/>
  <c r="H1079" i="14"/>
  <c r="G1079" i="14"/>
  <c r="F1079" i="14"/>
  <c r="E1079" i="14"/>
  <c r="D1079" i="14"/>
  <c r="C1079" i="14"/>
  <c r="B1079" i="14"/>
  <c r="I1078" i="14"/>
  <c r="H1078" i="14"/>
  <c r="G1078" i="14"/>
  <c r="F1078" i="14"/>
  <c r="E1078" i="14"/>
  <c r="D1078" i="14"/>
  <c r="C1078" i="14"/>
  <c r="B1078" i="14"/>
  <c r="I1077" i="14"/>
  <c r="H1077" i="14"/>
  <c r="G1077" i="14"/>
  <c r="F1077" i="14"/>
  <c r="E1077" i="14"/>
  <c r="D1077" i="14"/>
  <c r="C1077" i="14"/>
  <c r="B1077" i="14"/>
  <c r="I1076" i="14"/>
  <c r="H1076" i="14"/>
  <c r="G1076" i="14"/>
  <c r="F1076" i="14"/>
  <c r="E1076" i="14"/>
  <c r="D1076" i="14"/>
  <c r="C1076" i="14"/>
  <c r="B1076" i="14"/>
  <c r="I1075" i="14"/>
  <c r="H1075" i="14"/>
  <c r="G1075" i="14"/>
  <c r="F1075" i="14"/>
  <c r="E1075" i="14"/>
  <c r="D1075" i="14"/>
  <c r="C1075" i="14"/>
  <c r="B1075" i="14"/>
  <c r="I1074" i="14"/>
  <c r="H1074" i="14"/>
  <c r="G1074" i="14"/>
  <c r="F1074" i="14"/>
  <c r="E1074" i="14"/>
  <c r="D1074" i="14"/>
  <c r="C1074" i="14"/>
  <c r="B1074" i="14"/>
  <c r="I1073" i="14"/>
  <c r="H1073" i="14"/>
  <c r="G1073" i="14"/>
  <c r="F1073" i="14"/>
  <c r="E1073" i="14"/>
  <c r="D1073" i="14"/>
  <c r="C1073" i="14"/>
  <c r="B1073" i="14"/>
  <c r="I1072" i="14"/>
  <c r="H1072" i="14"/>
  <c r="G1072" i="14"/>
  <c r="F1072" i="14"/>
  <c r="E1072" i="14"/>
  <c r="D1072" i="14"/>
  <c r="C1072" i="14"/>
  <c r="B1072" i="14"/>
  <c r="I1071" i="14"/>
  <c r="H1071" i="14"/>
  <c r="G1071" i="14"/>
  <c r="F1071" i="14"/>
  <c r="E1071" i="14"/>
  <c r="D1071" i="14"/>
  <c r="C1071" i="14"/>
  <c r="B1071" i="14"/>
  <c r="I1070" i="14"/>
  <c r="H1070" i="14"/>
  <c r="G1070" i="14"/>
  <c r="F1070" i="14"/>
  <c r="E1070" i="14"/>
  <c r="D1070" i="14"/>
  <c r="C1070" i="14"/>
  <c r="B1070" i="14"/>
  <c r="I1069" i="14"/>
  <c r="H1069" i="14"/>
  <c r="G1069" i="14"/>
  <c r="F1069" i="14"/>
  <c r="E1069" i="14"/>
  <c r="D1069" i="14"/>
  <c r="C1069" i="14"/>
  <c r="B1069" i="14"/>
  <c r="I1068" i="14"/>
  <c r="H1068" i="14"/>
  <c r="G1068" i="14"/>
  <c r="F1068" i="14"/>
  <c r="E1068" i="14"/>
  <c r="D1068" i="14"/>
  <c r="C1068" i="14"/>
  <c r="B1068" i="14"/>
  <c r="I1067" i="14"/>
  <c r="H1067" i="14"/>
  <c r="G1067" i="14"/>
  <c r="F1067" i="14"/>
  <c r="E1067" i="14"/>
  <c r="D1067" i="14"/>
  <c r="C1067" i="14"/>
  <c r="B1067" i="14"/>
  <c r="I1066" i="14"/>
  <c r="H1066" i="14"/>
  <c r="G1066" i="14"/>
  <c r="F1066" i="14"/>
  <c r="E1066" i="14"/>
  <c r="D1066" i="14"/>
  <c r="C1066" i="14"/>
  <c r="B1066" i="14"/>
  <c r="I1065" i="14"/>
  <c r="H1065" i="14"/>
  <c r="G1065" i="14"/>
  <c r="F1065" i="14"/>
  <c r="E1065" i="14"/>
  <c r="D1065" i="14"/>
  <c r="C1065" i="14"/>
  <c r="B1065" i="14"/>
  <c r="I1064" i="14"/>
  <c r="H1064" i="14"/>
  <c r="G1064" i="14"/>
  <c r="F1064" i="14"/>
  <c r="E1064" i="14"/>
  <c r="D1064" i="14"/>
  <c r="C1064" i="14"/>
  <c r="B1064" i="14"/>
  <c r="I1063" i="14"/>
  <c r="H1063" i="14"/>
  <c r="G1063" i="14"/>
  <c r="F1063" i="14"/>
  <c r="E1063" i="14"/>
  <c r="D1063" i="14"/>
  <c r="C1063" i="14"/>
  <c r="B1063" i="14"/>
  <c r="I1062" i="14"/>
  <c r="H1062" i="14"/>
  <c r="G1062" i="14"/>
  <c r="F1062" i="14"/>
  <c r="E1062" i="14"/>
  <c r="D1062" i="14"/>
  <c r="C1062" i="14"/>
  <c r="B1062" i="14"/>
  <c r="I1061" i="14"/>
  <c r="H1061" i="14"/>
  <c r="G1061" i="14"/>
  <c r="F1061" i="14"/>
  <c r="E1061" i="14"/>
  <c r="D1061" i="14"/>
  <c r="C1061" i="14"/>
  <c r="B1061" i="14"/>
  <c r="I1060" i="14"/>
  <c r="H1060" i="14"/>
  <c r="G1060" i="14"/>
  <c r="F1060" i="14"/>
  <c r="E1060" i="14"/>
  <c r="D1060" i="14"/>
  <c r="C1060" i="14"/>
  <c r="B1060" i="14"/>
  <c r="I1059" i="14"/>
  <c r="H1059" i="14"/>
  <c r="G1059" i="14"/>
  <c r="F1059" i="14"/>
  <c r="E1059" i="14"/>
  <c r="D1059" i="14"/>
  <c r="C1059" i="14"/>
  <c r="B1059" i="14"/>
  <c r="I1058" i="14"/>
  <c r="H1058" i="14"/>
  <c r="G1058" i="14"/>
  <c r="F1058" i="14"/>
  <c r="E1058" i="14"/>
  <c r="D1058" i="14"/>
  <c r="C1058" i="14"/>
  <c r="B1058" i="14"/>
  <c r="I1057" i="14"/>
  <c r="H1057" i="14"/>
  <c r="G1057" i="14"/>
  <c r="F1057" i="14"/>
  <c r="E1057" i="14"/>
  <c r="D1057" i="14"/>
  <c r="C1057" i="14"/>
  <c r="B1057" i="14"/>
  <c r="I1056" i="14"/>
  <c r="H1056" i="14"/>
  <c r="G1056" i="14"/>
  <c r="F1056" i="14"/>
  <c r="E1056" i="14"/>
  <c r="D1056" i="14"/>
  <c r="C1056" i="14"/>
  <c r="B1056" i="14"/>
  <c r="I1055" i="14"/>
  <c r="H1055" i="14"/>
  <c r="G1055" i="14"/>
  <c r="F1055" i="14"/>
  <c r="E1055" i="14"/>
  <c r="D1055" i="14"/>
  <c r="C1055" i="14"/>
  <c r="B1055" i="14"/>
  <c r="I1054" i="14"/>
  <c r="H1054" i="14"/>
  <c r="G1054" i="14"/>
  <c r="F1054" i="14"/>
  <c r="E1054" i="14"/>
  <c r="D1054" i="14"/>
  <c r="C1054" i="14"/>
  <c r="B1054" i="14"/>
  <c r="I1053" i="14"/>
  <c r="H1053" i="14"/>
  <c r="G1053" i="14"/>
  <c r="F1053" i="14"/>
  <c r="E1053" i="14"/>
  <c r="D1053" i="14"/>
  <c r="C1053" i="14"/>
  <c r="B1053" i="14"/>
  <c r="I1052" i="14"/>
  <c r="H1052" i="14"/>
  <c r="G1052" i="14"/>
  <c r="F1052" i="14"/>
  <c r="E1052" i="14"/>
  <c r="D1052" i="14"/>
  <c r="C1052" i="14"/>
  <c r="B1052" i="14"/>
  <c r="I1051" i="14"/>
  <c r="H1051" i="14"/>
  <c r="G1051" i="14"/>
  <c r="F1051" i="14"/>
  <c r="E1051" i="14"/>
  <c r="D1051" i="14"/>
  <c r="C1051" i="14"/>
  <c r="B1051" i="14"/>
  <c r="I1050" i="14"/>
  <c r="H1050" i="14"/>
  <c r="G1050" i="14"/>
  <c r="F1050" i="14"/>
  <c r="E1050" i="14"/>
  <c r="D1050" i="14"/>
  <c r="C1050" i="14"/>
  <c r="B1050" i="14"/>
  <c r="I1049" i="14"/>
  <c r="H1049" i="14"/>
  <c r="G1049" i="14"/>
  <c r="F1049" i="14"/>
  <c r="E1049" i="14"/>
  <c r="D1049" i="14"/>
  <c r="C1049" i="14"/>
  <c r="B1049" i="14"/>
  <c r="I1048" i="14"/>
  <c r="H1048" i="14"/>
  <c r="G1048" i="14"/>
  <c r="F1048" i="14"/>
  <c r="E1048" i="14"/>
  <c r="D1048" i="14"/>
  <c r="C1048" i="14"/>
  <c r="B1048" i="14"/>
  <c r="I1047" i="14"/>
  <c r="H1047" i="14"/>
  <c r="G1047" i="14"/>
  <c r="F1047" i="14"/>
  <c r="E1047" i="14"/>
  <c r="D1047" i="14"/>
  <c r="C1047" i="14"/>
  <c r="B1047" i="14"/>
  <c r="I1046" i="14"/>
  <c r="H1046" i="14"/>
  <c r="G1046" i="14"/>
  <c r="F1046" i="14"/>
  <c r="E1046" i="14"/>
  <c r="D1046" i="14"/>
  <c r="C1046" i="14"/>
  <c r="B1046" i="14"/>
  <c r="I1045" i="14"/>
  <c r="H1045" i="14"/>
  <c r="G1045" i="14"/>
  <c r="F1045" i="14"/>
  <c r="E1045" i="14"/>
  <c r="D1045" i="14"/>
  <c r="C1045" i="14"/>
  <c r="B1045" i="14"/>
  <c r="I1044" i="14"/>
  <c r="H1044" i="14"/>
  <c r="G1044" i="14"/>
  <c r="F1044" i="14"/>
  <c r="E1044" i="14"/>
  <c r="D1044" i="14"/>
  <c r="C1044" i="14"/>
  <c r="B1044" i="14"/>
  <c r="I1043" i="14"/>
  <c r="H1043" i="14"/>
  <c r="G1043" i="14"/>
  <c r="F1043" i="14"/>
  <c r="E1043" i="14"/>
  <c r="D1043" i="14"/>
  <c r="C1043" i="14"/>
  <c r="B1043" i="14"/>
  <c r="I1042" i="14"/>
  <c r="H1042" i="14"/>
  <c r="G1042" i="14"/>
  <c r="F1042" i="14"/>
  <c r="E1042" i="14"/>
  <c r="D1042" i="14"/>
  <c r="C1042" i="14"/>
  <c r="B1042" i="14"/>
  <c r="I1041" i="14"/>
  <c r="H1041" i="14"/>
  <c r="G1041" i="14"/>
  <c r="F1041" i="14"/>
  <c r="E1041" i="14"/>
  <c r="D1041" i="14"/>
  <c r="C1041" i="14"/>
  <c r="B1041" i="14"/>
  <c r="I1040" i="14"/>
  <c r="H1040" i="14"/>
  <c r="G1040" i="14"/>
  <c r="F1040" i="14"/>
  <c r="E1040" i="14"/>
  <c r="D1040" i="14"/>
  <c r="C1040" i="14"/>
  <c r="B1040" i="14"/>
  <c r="I1039" i="14"/>
  <c r="H1039" i="14"/>
  <c r="G1039" i="14"/>
  <c r="F1039" i="14"/>
  <c r="E1039" i="14"/>
  <c r="D1039" i="14"/>
  <c r="C1039" i="14"/>
  <c r="B1039" i="14"/>
  <c r="I1038" i="14"/>
  <c r="H1038" i="14"/>
  <c r="G1038" i="14"/>
  <c r="F1038" i="14"/>
  <c r="E1038" i="14"/>
  <c r="D1038" i="14"/>
  <c r="C1038" i="14"/>
  <c r="B1038" i="14"/>
  <c r="I1037" i="14"/>
  <c r="H1037" i="14"/>
  <c r="G1037" i="14"/>
  <c r="F1037" i="14"/>
  <c r="E1037" i="14"/>
  <c r="D1037" i="14"/>
  <c r="C1037" i="14"/>
  <c r="B1037" i="14"/>
  <c r="I1036" i="14"/>
  <c r="H1036" i="14"/>
  <c r="G1036" i="14"/>
  <c r="F1036" i="14"/>
  <c r="E1036" i="14"/>
  <c r="D1036" i="14"/>
  <c r="C1036" i="14"/>
  <c r="B1036" i="14"/>
  <c r="I1035" i="14"/>
  <c r="H1035" i="14"/>
  <c r="G1035" i="14"/>
  <c r="F1035" i="14"/>
  <c r="E1035" i="14"/>
  <c r="D1035" i="14"/>
  <c r="C1035" i="14"/>
  <c r="B1035" i="14"/>
  <c r="I1034" i="14"/>
  <c r="H1034" i="14"/>
  <c r="G1034" i="14"/>
  <c r="F1034" i="14"/>
  <c r="E1034" i="14"/>
  <c r="D1034" i="14"/>
  <c r="C1034" i="14"/>
  <c r="B1034" i="14"/>
  <c r="I1033" i="14"/>
  <c r="H1033" i="14"/>
  <c r="G1033" i="14"/>
  <c r="F1033" i="14"/>
  <c r="E1033" i="14"/>
  <c r="D1033" i="14"/>
  <c r="C1033" i="14"/>
  <c r="B1033" i="14"/>
  <c r="I1032" i="14"/>
  <c r="H1032" i="14"/>
  <c r="G1032" i="14"/>
  <c r="F1032" i="14"/>
  <c r="E1032" i="14"/>
  <c r="D1032" i="14"/>
  <c r="C1032" i="14"/>
  <c r="B1032" i="14"/>
  <c r="I1031" i="14"/>
  <c r="H1031" i="14"/>
  <c r="G1031" i="14"/>
  <c r="F1031" i="14"/>
  <c r="E1031" i="14"/>
  <c r="D1031" i="14"/>
  <c r="C1031" i="14"/>
  <c r="B1031" i="14"/>
  <c r="I1030" i="14"/>
  <c r="H1030" i="14"/>
  <c r="G1030" i="14"/>
  <c r="F1030" i="14"/>
  <c r="E1030" i="14"/>
  <c r="D1030" i="14"/>
  <c r="C1030" i="14"/>
  <c r="B1030" i="14"/>
  <c r="I1029" i="14"/>
  <c r="H1029" i="14"/>
  <c r="G1029" i="14"/>
  <c r="F1029" i="14"/>
  <c r="E1029" i="14"/>
  <c r="D1029" i="14"/>
  <c r="C1029" i="14"/>
  <c r="B1029" i="14"/>
  <c r="I1028" i="14"/>
  <c r="H1028" i="14"/>
  <c r="G1028" i="14"/>
  <c r="F1028" i="14"/>
  <c r="E1028" i="14"/>
  <c r="D1028" i="14"/>
  <c r="C1028" i="14"/>
  <c r="B1028" i="14"/>
  <c r="I1027" i="14"/>
  <c r="H1027" i="14"/>
  <c r="G1027" i="14"/>
  <c r="F1027" i="14"/>
  <c r="E1027" i="14"/>
  <c r="D1027" i="14"/>
  <c r="C1027" i="14"/>
  <c r="B1027" i="14"/>
  <c r="I1026" i="14"/>
  <c r="H1026" i="14"/>
  <c r="G1026" i="14"/>
  <c r="F1026" i="14"/>
  <c r="E1026" i="14"/>
  <c r="D1026" i="14"/>
  <c r="C1026" i="14"/>
  <c r="B1026" i="14"/>
  <c r="I1025" i="14"/>
  <c r="H1025" i="14"/>
  <c r="G1025" i="14"/>
  <c r="F1025" i="14"/>
  <c r="E1025" i="14"/>
  <c r="D1025" i="14"/>
  <c r="C1025" i="14"/>
  <c r="B1025" i="14"/>
  <c r="I1024" i="14"/>
  <c r="H1024" i="14"/>
  <c r="G1024" i="14"/>
  <c r="F1024" i="14"/>
  <c r="E1024" i="14"/>
  <c r="D1024" i="14"/>
  <c r="C1024" i="14"/>
  <c r="B1024" i="14"/>
  <c r="I1023" i="14"/>
  <c r="H1023" i="14"/>
  <c r="G1023" i="14"/>
  <c r="F1023" i="14"/>
  <c r="E1023" i="14"/>
  <c r="D1023" i="14"/>
  <c r="C1023" i="14"/>
  <c r="B1023" i="14"/>
  <c r="I1022" i="14"/>
  <c r="H1022" i="14"/>
  <c r="G1022" i="14"/>
  <c r="F1022" i="14"/>
  <c r="E1022" i="14"/>
  <c r="D1022" i="14"/>
  <c r="C1022" i="14"/>
  <c r="B1022" i="14"/>
  <c r="I1021" i="14"/>
  <c r="H1021" i="14"/>
  <c r="G1021" i="14"/>
  <c r="F1021" i="14"/>
  <c r="E1021" i="14"/>
  <c r="D1021" i="14"/>
  <c r="C1021" i="14"/>
  <c r="B1021" i="14"/>
  <c r="I1020" i="14"/>
  <c r="H1020" i="14"/>
  <c r="G1020" i="14"/>
  <c r="F1020" i="14"/>
  <c r="E1020" i="14"/>
  <c r="D1020" i="14"/>
  <c r="C1020" i="14"/>
  <c r="B1020" i="14"/>
  <c r="I1019" i="14"/>
  <c r="H1019" i="14"/>
  <c r="G1019" i="14"/>
  <c r="F1019" i="14"/>
  <c r="E1019" i="14"/>
  <c r="D1019" i="14"/>
  <c r="C1019" i="14"/>
  <c r="B1019" i="14"/>
  <c r="I1018" i="14"/>
  <c r="H1018" i="14"/>
  <c r="G1018" i="14"/>
  <c r="F1018" i="14"/>
  <c r="E1018" i="14"/>
  <c r="D1018" i="14"/>
  <c r="C1018" i="14"/>
  <c r="B1018" i="14"/>
  <c r="I1017" i="14"/>
  <c r="H1017" i="14"/>
  <c r="G1017" i="14"/>
  <c r="F1017" i="14"/>
  <c r="E1017" i="14"/>
  <c r="D1017" i="14"/>
  <c r="C1017" i="14"/>
  <c r="B1017" i="14"/>
  <c r="I1016" i="14"/>
  <c r="H1016" i="14"/>
  <c r="G1016" i="14"/>
  <c r="F1016" i="14"/>
  <c r="E1016" i="14"/>
  <c r="D1016" i="14"/>
  <c r="C1016" i="14"/>
  <c r="B1016" i="14"/>
  <c r="I1015" i="14"/>
  <c r="H1015" i="14"/>
  <c r="G1015" i="14"/>
  <c r="F1015" i="14"/>
  <c r="E1015" i="14"/>
  <c r="D1015" i="14"/>
  <c r="C1015" i="14"/>
  <c r="B1015" i="14"/>
  <c r="I1014" i="14"/>
  <c r="H1014" i="14"/>
  <c r="G1014" i="14"/>
  <c r="F1014" i="14"/>
  <c r="E1014" i="14"/>
  <c r="D1014" i="14"/>
  <c r="C1014" i="14"/>
  <c r="B1014" i="14"/>
  <c r="I1013" i="14"/>
  <c r="H1013" i="14"/>
  <c r="G1013" i="14"/>
  <c r="F1013" i="14"/>
  <c r="E1013" i="14"/>
  <c r="D1013" i="14"/>
  <c r="C1013" i="14"/>
  <c r="B1013" i="14"/>
  <c r="I1012" i="14"/>
  <c r="H1012" i="14"/>
  <c r="G1012" i="14"/>
  <c r="F1012" i="14"/>
  <c r="E1012" i="14"/>
  <c r="D1012" i="14"/>
  <c r="C1012" i="14"/>
  <c r="B1012" i="14"/>
  <c r="I1011" i="14"/>
  <c r="H1011" i="14"/>
  <c r="G1011" i="14"/>
  <c r="F1011" i="14"/>
  <c r="E1011" i="14"/>
  <c r="D1011" i="14"/>
  <c r="C1011" i="14"/>
  <c r="B1011" i="14"/>
  <c r="I1010" i="14"/>
  <c r="H1010" i="14"/>
  <c r="G1010" i="14"/>
  <c r="F1010" i="14"/>
  <c r="E1010" i="14"/>
  <c r="D1010" i="14"/>
  <c r="C1010" i="14"/>
  <c r="B1010" i="14"/>
  <c r="I1009" i="14"/>
  <c r="H1009" i="14"/>
  <c r="G1009" i="14"/>
  <c r="F1009" i="14"/>
  <c r="E1009" i="14"/>
  <c r="D1009" i="14"/>
  <c r="C1009" i="14"/>
  <c r="B1009" i="14"/>
  <c r="I1008" i="14"/>
  <c r="H1008" i="14"/>
  <c r="G1008" i="14"/>
  <c r="F1008" i="14"/>
  <c r="E1008" i="14"/>
  <c r="D1008" i="14"/>
  <c r="C1008" i="14"/>
  <c r="B1008" i="14"/>
  <c r="I1007" i="14"/>
  <c r="H1007" i="14"/>
  <c r="G1007" i="14"/>
  <c r="F1007" i="14"/>
  <c r="E1007" i="14"/>
  <c r="D1007" i="14"/>
  <c r="C1007" i="14"/>
  <c r="B1007" i="14"/>
  <c r="I1006" i="14"/>
  <c r="H1006" i="14"/>
  <c r="G1006" i="14"/>
  <c r="F1006" i="14"/>
  <c r="E1006" i="14"/>
  <c r="D1006" i="14"/>
  <c r="C1006" i="14"/>
  <c r="B1006" i="14"/>
  <c r="I1005" i="14"/>
  <c r="H1005" i="14"/>
  <c r="G1005" i="14"/>
  <c r="F1005" i="14"/>
  <c r="E1005" i="14"/>
  <c r="D1005" i="14"/>
  <c r="C1005" i="14"/>
  <c r="B1005" i="14"/>
  <c r="I1004" i="14"/>
  <c r="H1004" i="14"/>
  <c r="G1004" i="14"/>
  <c r="F1004" i="14"/>
  <c r="E1004" i="14"/>
  <c r="D1004" i="14"/>
  <c r="C1004" i="14"/>
  <c r="B1004" i="14"/>
  <c r="I1003" i="14"/>
  <c r="H1003" i="14"/>
  <c r="G1003" i="14"/>
  <c r="F1003" i="14"/>
  <c r="E1003" i="14"/>
  <c r="D1003" i="14"/>
  <c r="C1003" i="14"/>
  <c r="B1003" i="14"/>
  <c r="I1002" i="14"/>
  <c r="H1002" i="14"/>
  <c r="G1002" i="14"/>
  <c r="F1002" i="14"/>
  <c r="E1002" i="14"/>
  <c r="D1002" i="14"/>
  <c r="C1002" i="14"/>
  <c r="B1002" i="14"/>
  <c r="I1001" i="14"/>
  <c r="H1001" i="14"/>
  <c r="G1001" i="14"/>
  <c r="F1001" i="14"/>
  <c r="E1001" i="14"/>
  <c r="D1001" i="14"/>
  <c r="C1001" i="14"/>
  <c r="B1001" i="14"/>
  <c r="I1000" i="14"/>
  <c r="H1000" i="14"/>
  <c r="G1000" i="14"/>
  <c r="F1000" i="14"/>
  <c r="E1000" i="14"/>
  <c r="D1000" i="14"/>
  <c r="C1000" i="14"/>
  <c r="B1000" i="14"/>
  <c r="I999" i="14"/>
  <c r="H999" i="14"/>
  <c r="G999" i="14"/>
  <c r="F999" i="14"/>
  <c r="E999" i="14"/>
  <c r="D999" i="14"/>
  <c r="C999" i="14"/>
  <c r="B999" i="14"/>
  <c r="I998" i="14"/>
  <c r="H998" i="14"/>
  <c r="G998" i="14"/>
  <c r="F998" i="14"/>
  <c r="E998" i="14"/>
  <c r="D998" i="14"/>
  <c r="C998" i="14"/>
  <c r="B998" i="14"/>
  <c r="I997" i="14"/>
  <c r="H997" i="14"/>
  <c r="G997" i="14"/>
  <c r="F997" i="14"/>
  <c r="E997" i="14"/>
  <c r="D997" i="14"/>
  <c r="C997" i="14"/>
  <c r="B997" i="14"/>
  <c r="I996" i="14"/>
  <c r="H996" i="14"/>
  <c r="G996" i="14"/>
  <c r="F996" i="14"/>
  <c r="E996" i="14"/>
  <c r="D996" i="14"/>
  <c r="C996" i="14"/>
  <c r="B996" i="14"/>
  <c r="I995" i="14"/>
  <c r="H995" i="14"/>
  <c r="G995" i="14"/>
  <c r="F995" i="14"/>
  <c r="E995" i="14"/>
  <c r="D995" i="14"/>
  <c r="C995" i="14"/>
  <c r="B995" i="14"/>
  <c r="I994" i="14"/>
  <c r="H994" i="14"/>
  <c r="G994" i="14"/>
  <c r="F994" i="14"/>
  <c r="E994" i="14"/>
  <c r="D994" i="14"/>
  <c r="C994" i="14"/>
  <c r="B994" i="14"/>
  <c r="I993" i="14"/>
  <c r="H993" i="14"/>
  <c r="G993" i="14"/>
  <c r="F993" i="14"/>
  <c r="E993" i="14"/>
  <c r="D993" i="14"/>
  <c r="C993" i="14"/>
  <c r="B993" i="14"/>
  <c r="I992" i="14"/>
  <c r="H992" i="14"/>
  <c r="G992" i="14"/>
  <c r="F992" i="14"/>
  <c r="E992" i="14"/>
  <c r="D992" i="14"/>
  <c r="C992" i="14"/>
  <c r="B992" i="14"/>
  <c r="I991" i="14"/>
  <c r="H991" i="14"/>
  <c r="G991" i="14"/>
  <c r="F991" i="14"/>
  <c r="E991" i="14"/>
  <c r="D991" i="14"/>
  <c r="C991" i="14"/>
  <c r="B991" i="14"/>
  <c r="I990" i="14"/>
  <c r="H990" i="14"/>
  <c r="G990" i="14"/>
  <c r="F990" i="14"/>
  <c r="E990" i="14"/>
  <c r="D990" i="14"/>
  <c r="C990" i="14"/>
  <c r="B990" i="14"/>
  <c r="I989" i="14"/>
  <c r="H989" i="14"/>
  <c r="G989" i="14"/>
  <c r="F989" i="14"/>
  <c r="E989" i="14"/>
  <c r="D989" i="14"/>
  <c r="C989" i="14"/>
  <c r="B989" i="14"/>
  <c r="I988" i="14"/>
  <c r="H988" i="14"/>
  <c r="G988" i="14"/>
  <c r="F988" i="14"/>
  <c r="E988" i="14"/>
  <c r="D988" i="14"/>
  <c r="C988" i="14"/>
  <c r="B988" i="14"/>
  <c r="I987" i="14"/>
  <c r="H987" i="14"/>
  <c r="G987" i="14"/>
  <c r="F987" i="14"/>
  <c r="E987" i="14"/>
  <c r="D987" i="14"/>
  <c r="C987" i="14"/>
  <c r="B987" i="14"/>
  <c r="I986" i="14"/>
  <c r="H986" i="14"/>
  <c r="G986" i="14"/>
  <c r="F986" i="14"/>
  <c r="E986" i="14"/>
  <c r="D986" i="14"/>
  <c r="C986" i="14"/>
  <c r="B986" i="14"/>
  <c r="I985" i="14"/>
  <c r="H985" i="14"/>
  <c r="G985" i="14"/>
  <c r="F985" i="14"/>
  <c r="E985" i="14"/>
  <c r="D985" i="14"/>
  <c r="C985" i="14"/>
  <c r="B985" i="14"/>
  <c r="I984" i="14"/>
  <c r="H984" i="14"/>
  <c r="G984" i="14"/>
  <c r="F984" i="14"/>
  <c r="E984" i="14"/>
  <c r="D984" i="14"/>
  <c r="C984" i="14"/>
  <c r="B984" i="14"/>
  <c r="I983" i="14"/>
  <c r="H983" i="14"/>
  <c r="G983" i="14"/>
  <c r="F983" i="14"/>
  <c r="E983" i="14"/>
  <c r="D983" i="14"/>
  <c r="C983" i="14"/>
  <c r="B983" i="14"/>
  <c r="I982" i="14"/>
  <c r="H982" i="14"/>
  <c r="G982" i="14"/>
  <c r="F982" i="14"/>
  <c r="E982" i="14"/>
  <c r="D982" i="14"/>
  <c r="C982" i="14"/>
  <c r="B982" i="14"/>
  <c r="I981" i="14"/>
  <c r="H981" i="14"/>
  <c r="G981" i="14"/>
  <c r="F981" i="14"/>
  <c r="E981" i="14"/>
  <c r="D981" i="14"/>
  <c r="C981" i="14"/>
  <c r="B981" i="14"/>
  <c r="I980" i="14"/>
  <c r="H980" i="14"/>
  <c r="G980" i="14"/>
  <c r="F980" i="14"/>
  <c r="E980" i="14"/>
  <c r="D980" i="14"/>
  <c r="C980" i="14"/>
  <c r="B980" i="14"/>
  <c r="I979" i="14"/>
  <c r="H979" i="14"/>
  <c r="G979" i="14"/>
  <c r="F979" i="14"/>
  <c r="E979" i="14"/>
  <c r="D979" i="14"/>
  <c r="C979" i="14"/>
  <c r="B979" i="14"/>
  <c r="I978" i="14"/>
  <c r="H978" i="14"/>
  <c r="G978" i="14"/>
  <c r="F978" i="14"/>
  <c r="E978" i="14"/>
  <c r="D978" i="14"/>
  <c r="C978" i="14"/>
  <c r="B978" i="14"/>
  <c r="I977" i="14"/>
  <c r="H977" i="14"/>
  <c r="G977" i="14"/>
  <c r="F977" i="14"/>
  <c r="E977" i="14"/>
  <c r="D977" i="14"/>
  <c r="C977" i="14"/>
  <c r="B977" i="14"/>
  <c r="I976" i="14"/>
  <c r="H976" i="14"/>
  <c r="G976" i="14"/>
  <c r="F976" i="14"/>
  <c r="E976" i="14"/>
  <c r="D976" i="14"/>
  <c r="C976" i="14"/>
  <c r="B976" i="14"/>
  <c r="I975" i="14"/>
  <c r="H975" i="14"/>
  <c r="G975" i="14"/>
  <c r="F975" i="14"/>
  <c r="E975" i="14"/>
  <c r="D975" i="14"/>
  <c r="C975" i="14"/>
  <c r="B975" i="14"/>
  <c r="I974" i="14"/>
  <c r="H974" i="14"/>
  <c r="G974" i="14"/>
  <c r="F974" i="14"/>
  <c r="E974" i="14"/>
  <c r="D974" i="14"/>
  <c r="C974" i="14"/>
  <c r="B974" i="14"/>
  <c r="I973" i="14"/>
  <c r="H973" i="14"/>
  <c r="G973" i="14"/>
  <c r="F973" i="14"/>
  <c r="E973" i="14"/>
  <c r="D973" i="14"/>
  <c r="C973" i="14"/>
  <c r="B973" i="14"/>
  <c r="I972" i="14"/>
  <c r="H972" i="14"/>
  <c r="G972" i="14"/>
  <c r="F972" i="14"/>
  <c r="E972" i="14"/>
  <c r="D972" i="14"/>
  <c r="C972" i="14"/>
  <c r="B972" i="14"/>
  <c r="I971" i="14"/>
  <c r="H971" i="14"/>
  <c r="G971" i="14"/>
  <c r="F971" i="14"/>
  <c r="E971" i="14"/>
  <c r="D971" i="14"/>
  <c r="C971" i="14"/>
  <c r="B971" i="14"/>
  <c r="I970" i="14"/>
  <c r="H970" i="14"/>
  <c r="G970" i="14"/>
  <c r="F970" i="14"/>
  <c r="E970" i="14"/>
  <c r="D970" i="14"/>
  <c r="C970" i="14"/>
  <c r="B970" i="14"/>
  <c r="I969" i="14"/>
  <c r="H969" i="14"/>
  <c r="G969" i="14"/>
  <c r="F969" i="14"/>
  <c r="E969" i="14"/>
  <c r="D969" i="14"/>
  <c r="C969" i="14"/>
  <c r="B969" i="14"/>
  <c r="I968" i="14"/>
  <c r="H968" i="14"/>
  <c r="G968" i="14"/>
  <c r="F968" i="14"/>
  <c r="E968" i="14"/>
  <c r="D968" i="14"/>
  <c r="C968" i="14"/>
  <c r="B968" i="14"/>
  <c r="I967" i="14"/>
  <c r="H967" i="14"/>
  <c r="G967" i="14"/>
  <c r="F967" i="14"/>
  <c r="E967" i="14"/>
  <c r="D967" i="14"/>
  <c r="C967" i="14"/>
  <c r="B967" i="14"/>
  <c r="I966" i="14"/>
  <c r="H966" i="14"/>
  <c r="G966" i="14"/>
  <c r="F966" i="14"/>
  <c r="E966" i="14"/>
  <c r="D966" i="14"/>
  <c r="C966" i="14"/>
  <c r="B966" i="14"/>
  <c r="I965" i="14"/>
  <c r="H965" i="14"/>
  <c r="G965" i="14"/>
  <c r="F965" i="14"/>
  <c r="E965" i="14"/>
  <c r="D965" i="14"/>
  <c r="C965" i="14"/>
  <c r="B965" i="14"/>
  <c r="I964" i="14"/>
  <c r="H964" i="14"/>
  <c r="G964" i="14"/>
  <c r="F964" i="14"/>
  <c r="E964" i="14"/>
  <c r="D964" i="14"/>
  <c r="C964" i="14"/>
  <c r="B964" i="14"/>
  <c r="I963" i="14"/>
  <c r="H963" i="14"/>
  <c r="G963" i="14"/>
  <c r="F963" i="14"/>
  <c r="E963" i="14"/>
  <c r="D963" i="14"/>
  <c r="C963" i="14"/>
  <c r="B963" i="14"/>
  <c r="I962" i="14"/>
  <c r="H962" i="14"/>
  <c r="G962" i="14"/>
  <c r="F962" i="14"/>
  <c r="E962" i="14"/>
  <c r="D962" i="14"/>
  <c r="C962" i="14"/>
  <c r="B962" i="14"/>
  <c r="I961" i="14"/>
  <c r="H961" i="14"/>
  <c r="G961" i="14"/>
  <c r="F961" i="14"/>
  <c r="E961" i="14"/>
  <c r="D961" i="14"/>
  <c r="C961" i="14"/>
  <c r="B961" i="14"/>
  <c r="I960" i="14"/>
  <c r="H960" i="14"/>
  <c r="G960" i="14"/>
  <c r="F960" i="14"/>
  <c r="E960" i="14"/>
  <c r="D960" i="14"/>
  <c r="C960" i="14"/>
  <c r="B960" i="14"/>
  <c r="I959" i="14"/>
  <c r="H959" i="14"/>
  <c r="G959" i="14"/>
  <c r="F959" i="14"/>
  <c r="E959" i="14"/>
  <c r="D959" i="14"/>
  <c r="C959" i="14"/>
  <c r="B959" i="14"/>
  <c r="I958" i="14"/>
  <c r="H958" i="14"/>
  <c r="G958" i="14"/>
  <c r="F958" i="14"/>
  <c r="E958" i="14"/>
  <c r="D958" i="14"/>
  <c r="C958" i="14"/>
  <c r="B958" i="14"/>
  <c r="I957" i="14"/>
  <c r="H957" i="14"/>
  <c r="G957" i="14"/>
  <c r="F957" i="14"/>
  <c r="E957" i="14"/>
  <c r="D957" i="14"/>
  <c r="C957" i="14"/>
  <c r="B957" i="14"/>
  <c r="I956" i="14"/>
  <c r="H956" i="14"/>
  <c r="G956" i="14"/>
  <c r="F956" i="14"/>
  <c r="E956" i="14"/>
  <c r="D956" i="14"/>
  <c r="C956" i="14"/>
  <c r="B956" i="14"/>
  <c r="I955" i="14"/>
  <c r="H955" i="14"/>
  <c r="G955" i="14"/>
  <c r="F955" i="14"/>
  <c r="E955" i="14"/>
  <c r="D955" i="14"/>
  <c r="C955" i="14"/>
  <c r="B955" i="14"/>
  <c r="I954" i="14"/>
  <c r="H954" i="14"/>
  <c r="G954" i="14"/>
  <c r="F954" i="14"/>
  <c r="E954" i="14"/>
  <c r="D954" i="14"/>
  <c r="C954" i="14"/>
  <c r="B954" i="14"/>
  <c r="I953" i="14"/>
  <c r="H953" i="14"/>
  <c r="G953" i="14"/>
  <c r="F953" i="14"/>
  <c r="E953" i="14"/>
  <c r="D953" i="14"/>
  <c r="C953" i="14"/>
  <c r="B953" i="14"/>
  <c r="I952" i="14"/>
  <c r="H952" i="14"/>
  <c r="G952" i="14"/>
  <c r="F952" i="14"/>
  <c r="E952" i="14"/>
  <c r="D952" i="14"/>
  <c r="C952" i="14"/>
  <c r="B952" i="14"/>
  <c r="I951" i="14"/>
  <c r="H951" i="14"/>
  <c r="G951" i="14"/>
  <c r="F951" i="14"/>
  <c r="E951" i="14"/>
  <c r="D951" i="14"/>
  <c r="C951" i="14"/>
  <c r="B951" i="14"/>
  <c r="I950" i="14"/>
  <c r="H950" i="14"/>
  <c r="G950" i="14"/>
  <c r="F950" i="14"/>
  <c r="E950" i="14"/>
  <c r="D950" i="14"/>
  <c r="C950" i="14"/>
  <c r="B950" i="14"/>
  <c r="I949" i="14"/>
  <c r="H949" i="14"/>
  <c r="G949" i="14"/>
  <c r="F949" i="14"/>
  <c r="E949" i="14"/>
  <c r="D949" i="14"/>
  <c r="C949" i="14"/>
  <c r="B949" i="14"/>
  <c r="I948" i="14"/>
  <c r="H948" i="14"/>
  <c r="G948" i="14"/>
  <c r="F948" i="14"/>
  <c r="E948" i="14"/>
  <c r="D948" i="14"/>
  <c r="C948" i="14"/>
  <c r="B948" i="14"/>
  <c r="I947" i="14"/>
  <c r="H947" i="14"/>
  <c r="G947" i="14"/>
  <c r="F947" i="14"/>
  <c r="E947" i="14"/>
  <c r="D947" i="14"/>
  <c r="C947" i="14"/>
  <c r="B947" i="14"/>
  <c r="I946" i="14"/>
  <c r="H946" i="14"/>
  <c r="G946" i="14"/>
  <c r="F946" i="14"/>
  <c r="E946" i="14"/>
  <c r="D946" i="14"/>
  <c r="C946" i="14"/>
  <c r="B946" i="14"/>
  <c r="I945" i="14"/>
  <c r="H945" i="14"/>
  <c r="G945" i="14"/>
  <c r="F945" i="14"/>
  <c r="E945" i="14"/>
  <c r="D945" i="14"/>
  <c r="C945" i="14"/>
  <c r="B945" i="14"/>
  <c r="I944" i="14"/>
  <c r="H944" i="14"/>
  <c r="G944" i="14"/>
  <c r="F944" i="14"/>
  <c r="E944" i="14"/>
  <c r="D944" i="14"/>
  <c r="C944" i="14"/>
  <c r="B944" i="14"/>
  <c r="I943" i="14"/>
  <c r="H943" i="14"/>
  <c r="G943" i="14"/>
  <c r="F943" i="14"/>
  <c r="E943" i="14"/>
  <c r="D943" i="14"/>
  <c r="C943" i="14"/>
  <c r="B943" i="14"/>
  <c r="I942" i="14"/>
  <c r="H942" i="14"/>
  <c r="G942" i="14"/>
  <c r="F942" i="14"/>
  <c r="E942" i="14"/>
  <c r="D942" i="14"/>
  <c r="C942" i="14"/>
  <c r="B942" i="14"/>
  <c r="I941" i="14"/>
  <c r="H941" i="14"/>
  <c r="G941" i="14"/>
  <c r="F941" i="14"/>
  <c r="E941" i="14"/>
  <c r="D941" i="14"/>
  <c r="C941" i="14"/>
  <c r="B941" i="14"/>
  <c r="I940" i="14"/>
  <c r="H940" i="14"/>
  <c r="G940" i="14"/>
  <c r="F940" i="14"/>
  <c r="E940" i="14"/>
  <c r="D940" i="14"/>
  <c r="C940" i="14"/>
  <c r="B940" i="14"/>
  <c r="I939" i="14"/>
  <c r="H939" i="14"/>
  <c r="G939" i="14"/>
  <c r="F939" i="14"/>
  <c r="E939" i="14"/>
  <c r="D939" i="14"/>
  <c r="C939" i="14"/>
  <c r="B939" i="14"/>
  <c r="I938" i="14"/>
  <c r="H938" i="14"/>
  <c r="G938" i="14"/>
  <c r="F938" i="14"/>
  <c r="E938" i="14"/>
  <c r="D938" i="14"/>
  <c r="C938" i="14"/>
  <c r="B938" i="14"/>
  <c r="I937" i="14"/>
  <c r="H937" i="14"/>
  <c r="G937" i="14"/>
  <c r="F937" i="14"/>
  <c r="E937" i="14"/>
  <c r="D937" i="14"/>
  <c r="C937" i="14"/>
  <c r="B937" i="14"/>
  <c r="I936" i="14"/>
  <c r="H936" i="14"/>
  <c r="G936" i="14"/>
  <c r="F936" i="14"/>
  <c r="E936" i="14"/>
  <c r="D936" i="14"/>
  <c r="C936" i="14"/>
  <c r="B936" i="14"/>
  <c r="I935" i="14"/>
  <c r="H935" i="14"/>
  <c r="G935" i="14"/>
  <c r="F935" i="14"/>
  <c r="E935" i="14"/>
  <c r="D935" i="14"/>
  <c r="C935" i="14"/>
  <c r="B935" i="14"/>
  <c r="I934" i="14"/>
  <c r="H934" i="14"/>
  <c r="G934" i="14"/>
  <c r="F934" i="14"/>
  <c r="E934" i="14"/>
  <c r="D934" i="14"/>
  <c r="C934" i="14"/>
  <c r="B934" i="14"/>
  <c r="I933" i="14"/>
  <c r="H933" i="14"/>
  <c r="G933" i="14"/>
  <c r="F933" i="14"/>
  <c r="E933" i="14"/>
  <c r="D933" i="14"/>
  <c r="C933" i="14"/>
  <c r="B933" i="14"/>
  <c r="I932" i="14"/>
  <c r="H932" i="14"/>
  <c r="G932" i="14"/>
  <c r="F932" i="14"/>
  <c r="E932" i="14"/>
  <c r="D932" i="14"/>
  <c r="C932" i="14"/>
  <c r="B932" i="14"/>
  <c r="I931" i="14"/>
  <c r="H931" i="14"/>
  <c r="G931" i="14"/>
  <c r="F931" i="14"/>
  <c r="E931" i="14"/>
  <c r="D931" i="14"/>
  <c r="C931" i="14"/>
  <c r="B931" i="14"/>
  <c r="I930" i="14"/>
  <c r="H930" i="14"/>
  <c r="G930" i="14"/>
  <c r="F930" i="14"/>
  <c r="E930" i="14"/>
  <c r="D930" i="14"/>
  <c r="C930" i="14"/>
  <c r="B930" i="14"/>
  <c r="I929" i="14"/>
  <c r="H929" i="14"/>
  <c r="G929" i="14"/>
  <c r="F929" i="14"/>
  <c r="E929" i="14"/>
  <c r="D929" i="14"/>
  <c r="C929" i="14"/>
  <c r="B929" i="14"/>
  <c r="I928" i="14"/>
  <c r="H928" i="14"/>
  <c r="G928" i="14"/>
  <c r="F928" i="14"/>
  <c r="E928" i="14"/>
  <c r="D928" i="14"/>
  <c r="C928" i="14"/>
  <c r="B928" i="14"/>
  <c r="I927" i="14"/>
  <c r="H927" i="14"/>
  <c r="G927" i="14"/>
  <c r="F927" i="14"/>
  <c r="E927" i="14"/>
  <c r="D927" i="14"/>
  <c r="C927" i="14"/>
  <c r="B927" i="14"/>
  <c r="I926" i="14"/>
  <c r="H926" i="14"/>
  <c r="G926" i="14"/>
  <c r="F926" i="14"/>
  <c r="E926" i="14"/>
  <c r="D926" i="14"/>
  <c r="C926" i="14"/>
  <c r="B926" i="14"/>
  <c r="I925" i="14"/>
  <c r="H925" i="14"/>
  <c r="G925" i="14"/>
  <c r="F925" i="14"/>
  <c r="E925" i="14"/>
  <c r="D925" i="14"/>
  <c r="C925" i="14"/>
  <c r="B925" i="14"/>
  <c r="I924" i="14"/>
  <c r="H924" i="14"/>
  <c r="G924" i="14"/>
  <c r="F924" i="14"/>
  <c r="E924" i="14"/>
  <c r="D924" i="14"/>
  <c r="C924" i="14"/>
  <c r="B924" i="14"/>
  <c r="I923" i="14"/>
  <c r="H923" i="14"/>
  <c r="G923" i="14"/>
  <c r="F923" i="14"/>
  <c r="E923" i="14"/>
  <c r="D923" i="14"/>
  <c r="C923" i="14"/>
  <c r="B923" i="14"/>
  <c r="I922" i="14"/>
  <c r="H922" i="14"/>
  <c r="G922" i="14"/>
  <c r="F922" i="14"/>
  <c r="E922" i="14"/>
  <c r="D922" i="14"/>
  <c r="C922" i="14"/>
  <c r="B922" i="14"/>
  <c r="I921" i="14"/>
  <c r="H921" i="14"/>
  <c r="G921" i="14"/>
  <c r="F921" i="14"/>
  <c r="E921" i="14"/>
  <c r="D921" i="14"/>
  <c r="C921" i="14"/>
  <c r="B921" i="14"/>
  <c r="I920" i="14"/>
  <c r="H920" i="14"/>
  <c r="G920" i="14"/>
  <c r="F920" i="14"/>
  <c r="E920" i="14"/>
  <c r="D920" i="14"/>
  <c r="C920" i="14"/>
  <c r="B920" i="14"/>
  <c r="I919" i="14"/>
  <c r="H919" i="14"/>
  <c r="G919" i="14"/>
  <c r="F919" i="14"/>
  <c r="E919" i="14"/>
  <c r="D919" i="14"/>
  <c r="C919" i="14"/>
  <c r="B919" i="14"/>
  <c r="I918" i="14"/>
  <c r="H918" i="14"/>
  <c r="G918" i="14"/>
  <c r="F918" i="14"/>
  <c r="E918" i="14"/>
  <c r="D918" i="14"/>
  <c r="C918" i="14"/>
  <c r="B918" i="14"/>
  <c r="I917" i="14"/>
  <c r="H917" i="14"/>
  <c r="G917" i="14"/>
  <c r="F917" i="14"/>
  <c r="E917" i="14"/>
  <c r="D917" i="14"/>
  <c r="C917" i="14"/>
  <c r="B917" i="14"/>
  <c r="I916" i="14"/>
  <c r="H916" i="14"/>
  <c r="G916" i="14"/>
  <c r="F916" i="14"/>
  <c r="E916" i="14"/>
  <c r="D916" i="14"/>
  <c r="C916" i="14"/>
  <c r="B916" i="14"/>
  <c r="I915" i="14"/>
  <c r="H915" i="14"/>
  <c r="G915" i="14"/>
  <c r="F915" i="14"/>
  <c r="E915" i="14"/>
  <c r="D915" i="14"/>
  <c r="C915" i="14"/>
  <c r="B915" i="14"/>
  <c r="I914" i="14"/>
  <c r="H914" i="14"/>
  <c r="G914" i="14"/>
  <c r="F914" i="14"/>
  <c r="E914" i="14"/>
  <c r="D914" i="14"/>
  <c r="C914" i="14"/>
  <c r="B914" i="14"/>
  <c r="I913" i="14"/>
  <c r="H913" i="14"/>
  <c r="G913" i="14"/>
  <c r="F913" i="14"/>
  <c r="E913" i="14"/>
  <c r="D913" i="14"/>
  <c r="C913" i="14"/>
  <c r="B913" i="14"/>
  <c r="I912" i="14"/>
  <c r="H912" i="14"/>
  <c r="G912" i="14"/>
  <c r="F912" i="14"/>
  <c r="E912" i="14"/>
  <c r="D912" i="14"/>
  <c r="C912" i="14"/>
  <c r="B912" i="14"/>
  <c r="I911" i="14"/>
  <c r="H911" i="14"/>
  <c r="G911" i="14"/>
  <c r="F911" i="14"/>
  <c r="E911" i="14"/>
  <c r="D911" i="14"/>
  <c r="C911" i="14"/>
  <c r="B911" i="14"/>
  <c r="I910" i="14"/>
  <c r="H910" i="14"/>
  <c r="G910" i="14"/>
  <c r="F910" i="14"/>
  <c r="E910" i="14"/>
  <c r="D910" i="14"/>
  <c r="C910" i="14"/>
  <c r="B910" i="14"/>
  <c r="I909" i="14"/>
  <c r="H909" i="14"/>
  <c r="G909" i="14"/>
  <c r="F909" i="14"/>
  <c r="E909" i="14"/>
  <c r="D909" i="14"/>
  <c r="C909" i="14"/>
  <c r="B909" i="14"/>
  <c r="I908" i="14"/>
  <c r="H908" i="14"/>
  <c r="G908" i="14"/>
  <c r="F908" i="14"/>
  <c r="E908" i="14"/>
  <c r="D908" i="14"/>
  <c r="C908" i="14"/>
  <c r="B908" i="14"/>
  <c r="I907" i="14"/>
  <c r="H907" i="14"/>
  <c r="G907" i="14"/>
  <c r="F907" i="14"/>
  <c r="E907" i="14"/>
  <c r="D907" i="14"/>
  <c r="C907" i="14"/>
  <c r="B907" i="14"/>
  <c r="I906" i="14"/>
  <c r="H906" i="14"/>
  <c r="G906" i="14"/>
  <c r="F906" i="14"/>
  <c r="E906" i="14"/>
  <c r="D906" i="14"/>
  <c r="C906" i="14"/>
  <c r="B906" i="14"/>
  <c r="I905" i="14"/>
  <c r="H905" i="14"/>
  <c r="G905" i="14"/>
  <c r="F905" i="14"/>
  <c r="E905" i="14"/>
  <c r="D905" i="14"/>
  <c r="C905" i="14"/>
  <c r="B905" i="14"/>
  <c r="I904" i="14"/>
  <c r="H904" i="14"/>
  <c r="G904" i="14"/>
  <c r="F904" i="14"/>
  <c r="E904" i="14"/>
  <c r="D904" i="14"/>
  <c r="C904" i="14"/>
  <c r="B904" i="14"/>
  <c r="I903" i="14"/>
  <c r="H903" i="14"/>
  <c r="G903" i="14"/>
  <c r="F903" i="14"/>
  <c r="E903" i="14"/>
  <c r="D903" i="14"/>
  <c r="C903" i="14"/>
  <c r="B903" i="14"/>
  <c r="I902" i="14"/>
  <c r="H902" i="14"/>
  <c r="G902" i="14"/>
  <c r="F902" i="14"/>
  <c r="E902" i="14"/>
  <c r="D902" i="14"/>
  <c r="C902" i="14"/>
  <c r="B902" i="14"/>
  <c r="I901" i="14"/>
  <c r="H901" i="14"/>
  <c r="G901" i="14"/>
  <c r="F901" i="14"/>
  <c r="E901" i="14"/>
  <c r="D901" i="14"/>
  <c r="C901" i="14"/>
  <c r="B901" i="14"/>
  <c r="I900" i="14"/>
  <c r="H900" i="14"/>
  <c r="G900" i="14"/>
  <c r="F900" i="14"/>
  <c r="E900" i="14"/>
  <c r="D900" i="14"/>
  <c r="C900" i="14"/>
  <c r="B900" i="14"/>
  <c r="I899" i="14"/>
  <c r="H899" i="14"/>
  <c r="G899" i="14"/>
  <c r="F899" i="14"/>
  <c r="E899" i="14"/>
  <c r="D899" i="14"/>
  <c r="C899" i="14"/>
  <c r="B899" i="14"/>
  <c r="I898" i="14"/>
  <c r="H898" i="14"/>
  <c r="G898" i="14"/>
  <c r="F898" i="14"/>
  <c r="E898" i="14"/>
  <c r="D898" i="14"/>
  <c r="C898" i="14"/>
  <c r="B898" i="14"/>
  <c r="I897" i="14"/>
  <c r="H897" i="14"/>
  <c r="G897" i="14"/>
  <c r="F897" i="14"/>
  <c r="E897" i="14"/>
  <c r="D897" i="14"/>
  <c r="C897" i="14"/>
  <c r="B897" i="14"/>
  <c r="I896" i="14"/>
  <c r="H896" i="14"/>
  <c r="G896" i="14"/>
  <c r="F896" i="14"/>
  <c r="E896" i="14"/>
  <c r="D896" i="14"/>
  <c r="C896" i="14"/>
  <c r="B896" i="14"/>
  <c r="I895" i="14"/>
  <c r="H895" i="14"/>
  <c r="G895" i="14"/>
  <c r="F895" i="14"/>
  <c r="E895" i="14"/>
  <c r="D895" i="14"/>
  <c r="C895" i="14"/>
  <c r="B895" i="14"/>
  <c r="I894" i="14"/>
  <c r="H894" i="14"/>
  <c r="G894" i="14"/>
  <c r="F894" i="14"/>
  <c r="E894" i="14"/>
  <c r="D894" i="14"/>
  <c r="C894" i="14"/>
  <c r="B894" i="14"/>
  <c r="I893" i="14"/>
  <c r="H893" i="14"/>
  <c r="G893" i="14"/>
  <c r="F893" i="14"/>
  <c r="E893" i="14"/>
  <c r="D893" i="14"/>
  <c r="C893" i="14"/>
  <c r="B893" i="14"/>
  <c r="I892" i="14"/>
  <c r="H892" i="14"/>
  <c r="G892" i="14"/>
  <c r="F892" i="14"/>
  <c r="E892" i="14"/>
  <c r="D892" i="14"/>
  <c r="C892" i="14"/>
  <c r="B892" i="14"/>
  <c r="I891" i="14"/>
  <c r="H891" i="14"/>
  <c r="G891" i="14"/>
  <c r="F891" i="14"/>
  <c r="E891" i="14"/>
  <c r="D891" i="14"/>
  <c r="C891" i="14"/>
  <c r="B891" i="14"/>
  <c r="I890" i="14"/>
  <c r="H890" i="14"/>
  <c r="G890" i="14"/>
  <c r="F890" i="14"/>
  <c r="E890" i="14"/>
  <c r="D890" i="14"/>
  <c r="C890" i="14"/>
  <c r="B890" i="14"/>
  <c r="I889" i="14"/>
  <c r="H889" i="14"/>
  <c r="G889" i="14"/>
  <c r="F889" i="14"/>
  <c r="E889" i="14"/>
  <c r="D889" i="14"/>
  <c r="C889" i="14"/>
  <c r="B889" i="14"/>
  <c r="I888" i="14"/>
  <c r="H888" i="14"/>
  <c r="G888" i="14"/>
  <c r="F888" i="14"/>
  <c r="E888" i="14"/>
  <c r="D888" i="14"/>
  <c r="C888" i="14"/>
  <c r="B888" i="14"/>
  <c r="I887" i="14"/>
  <c r="H887" i="14"/>
  <c r="G887" i="14"/>
  <c r="F887" i="14"/>
  <c r="E887" i="14"/>
  <c r="D887" i="14"/>
  <c r="C887" i="14"/>
  <c r="B887" i="14"/>
  <c r="I886" i="14"/>
  <c r="H886" i="14"/>
  <c r="G886" i="14"/>
  <c r="F886" i="14"/>
  <c r="E886" i="14"/>
  <c r="D886" i="14"/>
  <c r="C886" i="14"/>
  <c r="B886" i="14"/>
  <c r="I885" i="14"/>
  <c r="H885" i="14"/>
  <c r="G885" i="14"/>
  <c r="F885" i="14"/>
  <c r="E885" i="14"/>
  <c r="D885" i="14"/>
  <c r="C885" i="14"/>
  <c r="B885" i="14"/>
  <c r="I884" i="14"/>
  <c r="H884" i="14"/>
  <c r="G884" i="14"/>
  <c r="F884" i="14"/>
  <c r="E884" i="14"/>
  <c r="D884" i="14"/>
  <c r="C884" i="14"/>
  <c r="B884" i="14"/>
  <c r="I883" i="14"/>
  <c r="H883" i="14"/>
  <c r="G883" i="14"/>
  <c r="F883" i="14"/>
  <c r="E883" i="14"/>
  <c r="D883" i="14"/>
  <c r="C883" i="14"/>
  <c r="B883" i="14"/>
  <c r="I882" i="14"/>
  <c r="H882" i="14"/>
  <c r="G882" i="14"/>
  <c r="F882" i="14"/>
  <c r="E882" i="14"/>
  <c r="D882" i="14"/>
  <c r="C882" i="14"/>
  <c r="B882" i="14"/>
  <c r="I881" i="14"/>
  <c r="H881" i="14"/>
  <c r="G881" i="14"/>
  <c r="F881" i="14"/>
  <c r="E881" i="14"/>
  <c r="D881" i="14"/>
  <c r="C881" i="14"/>
  <c r="B881" i="14"/>
  <c r="I880" i="14"/>
  <c r="H880" i="14"/>
  <c r="G880" i="14"/>
  <c r="F880" i="14"/>
  <c r="E880" i="14"/>
  <c r="D880" i="14"/>
  <c r="C880" i="14"/>
  <c r="B880" i="14"/>
  <c r="I879" i="14"/>
  <c r="H879" i="14"/>
  <c r="G879" i="14"/>
  <c r="F879" i="14"/>
  <c r="E879" i="14"/>
  <c r="D879" i="14"/>
  <c r="C879" i="14"/>
  <c r="B879" i="14"/>
  <c r="I878" i="14"/>
  <c r="H878" i="14"/>
  <c r="G878" i="14"/>
  <c r="F878" i="14"/>
  <c r="E878" i="14"/>
  <c r="D878" i="14"/>
  <c r="C878" i="14"/>
  <c r="B878" i="14"/>
  <c r="I877" i="14"/>
  <c r="H877" i="14"/>
  <c r="G877" i="14"/>
  <c r="F877" i="14"/>
  <c r="E877" i="14"/>
  <c r="D877" i="14"/>
  <c r="C877" i="14"/>
  <c r="B877" i="14"/>
  <c r="I876" i="14"/>
  <c r="H876" i="14"/>
  <c r="G876" i="14"/>
  <c r="F876" i="14"/>
  <c r="E876" i="14"/>
  <c r="D876" i="14"/>
  <c r="C876" i="14"/>
  <c r="B876" i="14"/>
  <c r="I875" i="14"/>
  <c r="H875" i="14"/>
  <c r="G875" i="14"/>
  <c r="F875" i="14"/>
  <c r="E875" i="14"/>
  <c r="D875" i="14"/>
  <c r="C875" i="14"/>
  <c r="B875" i="14"/>
  <c r="I874" i="14"/>
  <c r="H874" i="14"/>
  <c r="G874" i="14"/>
  <c r="F874" i="14"/>
  <c r="E874" i="14"/>
  <c r="D874" i="14"/>
  <c r="C874" i="14"/>
  <c r="B874" i="14"/>
  <c r="I873" i="14"/>
  <c r="H873" i="14"/>
  <c r="G873" i="14"/>
  <c r="F873" i="14"/>
  <c r="E873" i="14"/>
  <c r="D873" i="14"/>
  <c r="C873" i="14"/>
  <c r="B873" i="14"/>
  <c r="I872" i="14"/>
  <c r="H872" i="14"/>
  <c r="G872" i="14"/>
  <c r="F872" i="14"/>
  <c r="E872" i="14"/>
  <c r="D872" i="14"/>
  <c r="C872" i="14"/>
  <c r="B872" i="14"/>
  <c r="I871" i="14"/>
  <c r="H871" i="14"/>
  <c r="G871" i="14"/>
  <c r="F871" i="14"/>
  <c r="E871" i="14"/>
  <c r="D871" i="14"/>
  <c r="C871" i="14"/>
  <c r="B871" i="14"/>
  <c r="I870" i="14"/>
  <c r="H870" i="14"/>
  <c r="G870" i="14"/>
  <c r="F870" i="14"/>
  <c r="E870" i="14"/>
  <c r="D870" i="14"/>
  <c r="C870" i="14"/>
  <c r="B870" i="14"/>
  <c r="I869" i="14"/>
  <c r="H869" i="14"/>
  <c r="G869" i="14"/>
  <c r="F869" i="14"/>
  <c r="E869" i="14"/>
  <c r="D869" i="14"/>
  <c r="C869" i="14"/>
  <c r="B869" i="14"/>
  <c r="I868" i="14"/>
  <c r="H868" i="14"/>
  <c r="G868" i="14"/>
  <c r="F868" i="14"/>
  <c r="E868" i="14"/>
  <c r="D868" i="14"/>
  <c r="C868" i="14"/>
  <c r="B868" i="14"/>
  <c r="I867" i="14"/>
  <c r="H867" i="14"/>
  <c r="G867" i="14"/>
  <c r="F867" i="14"/>
  <c r="E867" i="14"/>
  <c r="D867" i="14"/>
  <c r="C867" i="14"/>
  <c r="B867" i="14"/>
  <c r="I866" i="14"/>
  <c r="H866" i="14"/>
  <c r="G866" i="14"/>
  <c r="F866" i="14"/>
  <c r="E866" i="14"/>
  <c r="D866" i="14"/>
  <c r="C866" i="14"/>
  <c r="B866" i="14"/>
  <c r="I865" i="14"/>
  <c r="H865" i="14"/>
  <c r="G865" i="14"/>
  <c r="F865" i="14"/>
  <c r="E865" i="14"/>
  <c r="D865" i="14"/>
  <c r="C865" i="14"/>
  <c r="B865" i="14"/>
  <c r="I864" i="14"/>
  <c r="H864" i="14"/>
  <c r="G864" i="14"/>
  <c r="F864" i="14"/>
  <c r="E864" i="14"/>
  <c r="D864" i="14"/>
  <c r="C864" i="14"/>
  <c r="B864" i="14"/>
  <c r="I863" i="14"/>
  <c r="H863" i="14"/>
  <c r="G863" i="14"/>
  <c r="F863" i="14"/>
  <c r="E863" i="14"/>
  <c r="D863" i="14"/>
  <c r="C863" i="14"/>
  <c r="B863" i="14"/>
  <c r="I862" i="14"/>
  <c r="H862" i="14"/>
  <c r="G862" i="14"/>
  <c r="F862" i="14"/>
  <c r="E862" i="14"/>
  <c r="D862" i="14"/>
  <c r="C862" i="14"/>
  <c r="B862" i="14"/>
  <c r="I861" i="14"/>
  <c r="H861" i="14"/>
  <c r="G861" i="14"/>
  <c r="F861" i="14"/>
  <c r="E861" i="14"/>
  <c r="D861" i="14"/>
  <c r="C861" i="14"/>
  <c r="B861" i="14"/>
  <c r="I860" i="14"/>
  <c r="H860" i="14"/>
  <c r="G860" i="14"/>
  <c r="F860" i="14"/>
  <c r="E860" i="14"/>
  <c r="D860" i="14"/>
  <c r="C860" i="14"/>
  <c r="B860" i="14"/>
  <c r="I859" i="14"/>
  <c r="H859" i="14"/>
  <c r="G859" i="14"/>
  <c r="F859" i="14"/>
  <c r="E859" i="14"/>
  <c r="D859" i="14"/>
  <c r="C859" i="14"/>
  <c r="B859" i="14"/>
  <c r="I858" i="14"/>
  <c r="H858" i="14"/>
  <c r="G858" i="14"/>
  <c r="F858" i="14"/>
  <c r="E858" i="14"/>
  <c r="D858" i="14"/>
  <c r="C858" i="14"/>
  <c r="B858" i="14"/>
  <c r="I857" i="14"/>
  <c r="H857" i="14"/>
  <c r="G857" i="14"/>
  <c r="F857" i="14"/>
  <c r="E857" i="14"/>
  <c r="D857" i="14"/>
  <c r="C857" i="14"/>
  <c r="B857" i="14"/>
  <c r="I856" i="14"/>
  <c r="H856" i="14"/>
  <c r="G856" i="14"/>
  <c r="F856" i="14"/>
  <c r="E856" i="14"/>
  <c r="D856" i="14"/>
  <c r="C856" i="14"/>
  <c r="B856" i="14"/>
  <c r="I855" i="14"/>
  <c r="H855" i="14"/>
  <c r="G855" i="14"/>
  <c r="F855" i="14"/>
  <c r="E855" i="14"/>
  <c r="D855" i="14"/>
  <c r="C855" i="14"/>
  <c r="B855" i="14"/>
  <c r="I854" i="14"/>
  <c r="H854" i="14"/>
  <c r="G854" i="14"/>
  <c r="F854" i="14"/>
  <c r="E854" i="14"/>
  <c r="D854" i="14"/>
  <c r="C854" i="14"/>
  <c r="B854" i="14"/>
  <c r="I853" i="14"/>
  <c r="H853" i="14"/>
  <c r="G853" i="14"/>
  <c r="F853" i="14"/>
  <c r="E853" i="14"/>
  <c r="D853" i="14"/>
  <c r="C853" i="14"/>
  <c r="B853" i="14"/>
  <c r="I852" i="14"/>
  <c r="H852" i="14"/>
  <c r="G852" i="14"/>
  <c r="F852" i="14"/>
  <c r="E852" i="14"/>
  <c r="D852" i="14"/>
  <c r="C852" i="14"/>
  <c r="B852" i="14"/>
  <c r="I851" i="14"/>
  <c r="H851" i="14"/>
  <c r="G851" i="14"/>
  <c r="F851" i="14"/>
  <c r="E851" i="14"/>
  <c r="D851" i="14"/>
  <c r="C851" i="14"/>
  <c r="B851" i="14"/>
  <c r="I850" i="14"/>
  <c r="H850" i="14"/>
  <c r="G850" i="14"/>
  <c r="F850" i="14"/>
  <c r="E850" i="14"/>
  <c r="D850" i="14"/>
  <c r="C850" i="14"/>
  <c r="B850" i="14"/>
  <c r="I849" i="14"/>
  <c r="H849" i="14"/>
  <c r="G849" i="14"/>
  <c r="F849" i="14"/>
  <c r="E849" i="14"/>
  <c r="D849" i="14"/>
  <c r="C849" i="14"/>
  <c r="B849" i="14"/>
  <c r="I848" i="14"/>
  <c r="H848" i="14"/>
  <c r="G848" i="14"/>
  <c r="F848" i="14"/>
  <c r="E848" i="14"/>
  <c r="D848" i="14"/>
  <c r="C848" i="14"/>
  <c r="B848" i="14"/>
  <c r="I847" i="14"/>
  <c r="H847" i="14"/>
  <c r="G847" i="14"/>
  <c r="F847" i="14"/>
  <c r="E847" i="14"/>
  <c r="D847" i="14"/>
  <c r="C847" i="14"/>
  <c r="B847" i="14"/>
  <c r="I846" i="14"/>
  <c r="H846" i="14"/>
  <c r="G846" i="14"/>
  <c r="F846" i="14"/>
  <c r="E846" i="14"/>
  <c r="D846" i="14"/>
  <c r="C846" i="14"/>
  <c r="B846" i="14"/>
  <c r="I845" i="14"/>
  <c r="H845" i="14"/>
  <c r="G845" i="14"/>
  <c r="F845" i="14"/>
  <c r="E845" i="14"/>
  <c r="D845" i="14"/>
  <c r="C845" i="14"/>
  <c r="B845" i="14"/>
  <c r="I844" i="14"/>
  <c r="H844" i="14"/>
  <c r="G844" i="14"/>
  <c r="F844" i="14"/>
  <c r="E844" i="14"/>
  <c r="D844" i="14"/>
  <c r="C844" i="14"/>
  <c r="B844" i="14"/>
  <c r="I843" i="14"/>
  <c r="H843" i="14"/>
  <c r="G843" i="14"/>
  <c r="F843" i="14"/>
  <c r="E843" i="14"/>
  <c r="D843" i="14"/>
  <c r="C843" i="14"/>
  <c r="B843" i="14"/>
  <c r="I842" i="14"/>
  <c r="H842" i="14"/>
  <c r="G842" i="14"/>
  <c r="F842" i="14"/>
  <c r="E842" i="14"/>
  <c r="D842" i="14"/>
  <c r="C842" i="14"/>
  <c r="B842" i="14"/>
  <c r="I841" i="14"/>
  <c r="H841" i="14"/>
  <c r="G841" i="14"/>
  <c r="F841" i="14"/>
  <c r="E841" i="14"/>
  <c r="D841" i="14"/>
  <c r="C841" i="14"/>
  <c r="B841" i="14"/>
  <c r="I840" i="14"/>
  <c r="H840" i="14"/>
  <c r="G840" i="14"/>
  <c r="F840" i="14"/>
  <c r="E840" i="14"/>
  <c r="D840" i="14"/>
  <c r="C840" i="14"/>
  <c r="B840" i="14"/>
  <c r="I839" i="14"/>
  <c r="H839" i="14"/>
  <c r="G839" i="14"/>
  <c r="F839" i="14"/>
  <c r="E839" i="14"/>
  <c r="D839" i="14"/>
  <c r="C839" i="14"/>
  <c r="B839" i="14"/>
  <c r="I838" i="14"/>
  <c r="H838" i="14"/>
  <c r="G838" i="14"/>
  <c r="F838" i="14"/>
  <c r="E838" i="14"/>
  <c r="D838" i="14"/>
  <c r="C838" i="14"/>
  <c r="B838" i="14"/>
  <c r="I837" i="14"/>
  <c r="H837" i="14"/>
  <c r="G837" i="14"/>
  <c r="F837" i="14"/>
  <c r="E837" i="14"/>
  <c r="D837" i="14"/>
  <c r="C837" i="14"/>
  <c r="B837" i="14"/>
  <c r="I836" i="14"/>
  <c r="H836" i="14"/>
  <c r="G836" i="14"/>
  <c r="F836" i="14"/>
  <c r="E836" i="14"/>
  <c r="D836" i="14"/>
  <c r="C836" i="14"/>
  <c r="B836" i="14"/>
  <c r="I835" i="14"/>
  <c r="H835" i="14"/>
  <c r="G835" i="14"/>
  <c r="F835" i="14"/>
  <c r="E835" i="14"/>
  <c r="D835" i="14"/>
  <c r="C835" i="14"/>
  <c r="B835" i="14"/>
  <c r="I834" i="14"/>
  <c r="H834" i="14"/>
  <c r="G834" i="14"/>
  <c r="F834" i="14"/>
  <c r="E834" i="14"/>
  <c r="D834" i="14"/>
  <c r="C834" i="14"/>
  <c r="B834" i="14"/>
  <c r="I833" i="14"/>
  <c r="H833" i="14"/>
  <c r="G833" i="14"/>
  <c r="F833" i="14"/>
  <c r="E833" i="14"/>
  <c r="D833" i="14"/>
  <c r="C833" i="14"/>
  <c r="B833" i="14"/>
  <c r="I832" i="14"/>
  <c r="H832" i="14"/>
  <c r="G832" i="14"/>
  <c r="F832" i="14"/>
  <c r="E832" i="14"/>
  <c r="D832" i="14"/>
  <c r="C832" i="14"/>
  <c r="B832" i="14"/>
  <c r="I831" i="14"/>
  <c r="H831" i="14"/>
  <c r="G831" i="14"/>
  <c r="F831" i="14"/>
  <c r="E831" i="14"/>
  <c r="D831" i="14"/>
  <c r="C831" i="14"/>
  <c r="B831" i="14"/>
  <c r="I830" i="14"/>
  <c r="H830" i="14"/>
  <c r="G830" i="14"/>
  <c r="F830" i="14"/>
  <c r="E830" i="14"/>
  <c r="D830" i="14"/>
  <c r="C830" i="14"/>
  <c r="B830" i="14"/>
  <c r="I829" i="14"/>
  <c r="H829" i="14"/>
  <c r="G829" i="14"/>
  <c r="F829" i="14"/>
  <c r="E829" i="14"/>
  <c r="D829" i="14"/>
  <c r="C829" i="14"/>
  <c r="B829" i="14"/>
  <c r="I828" i="14"/>
  <c r="H828" i="14"/>
  <c r="G828" i="14"/>
  <c r="F828" i="14"/>
  <c r="E828" i="14"/>
  <c r="D828" i="14"/>
  <c r="C828" i="14"/>
  <c r="B828" i="14"/>
  <c r="I827" i="14"/>
  <c r="H827" i="14"/>
  <c r="G827" i="14"/>
  <c r="F827" i="14"/>
  <c r="E827" i="14"/>
  <c r="D827" i="14"/>
  <c r="C827" i="14"/>
  <c r="B827" i="14"/>
  <c r="I826" i="14"/>
  <c r="H826" i="14"/>
  <c r="G826" i="14"/>
  <c r="F826" i="14"/>
  <c r="E826" i="14"/>
  <c r="D826" i="14"/>
  <c r="C826" i="14"/>
  <c r="B826" i="14"/>
  <c r="I825" i="14"/>
  <c r="H825" i="14"/>
  <c r="G825" i="14"/>
  <c r="F825" i="14"/>
  <c r="E825" i="14"/>
  <c r="D825" i="14"/>
  <c r="C825" i="14"/>
  <c r="B825" i="14"/>
  <c r="I824" i="14"/>
  <c r="H824" i="14"/>
  <c r="G824" i="14"/>
  <c r="F824" i="14"/>
  <c r="E824" i="14"/>
  <c r="D824" i="14"/>
  <c r="C824" i="14"/>
  <c r="B824" i="14"/>
  <c r="I823" i="14"/>
  <c r="H823" i="14"/>
  <c r="G823" i="14"/>
  <c r="F823" i="14"/>
  <c r="E823" i="14"/>
  <c r="D823" i="14"/>
  <c r="C823" i="14"/>
  <c r="B823" i="14"/>
  <c r="I822" i="14"/>
  <c r="H822" i="14"/>
  <c r="G822" i="14"/>
  <c r="F822" i="14"/>
  <c r="E822" i="14"/>
  <c r="D822" i="14"/>
  <c r="C822" i="14"/>
  <c r="B822" i="14"/>
  <c r="I821" i="14"/>
  <c r="H821" i="14"/>
  <c r="G821" i="14"/>
  <c r="F821" i="14"/>
  <c r="E821" i="14"/>
  <c r="D821" i="14"/>
  <c r="C821" i="14"/>
  <c r="B821" i="14"/>
  <c r="I820" i="14"/>
  <c r="H820" i="14"/>
  <c r="G820" i="14"/>
  <c r="F820" i="14"/>
  <c r="E820" i="14"/>
  <c r="D820" i="14"/>
  <c r="C820" i="14"/>
  <c r="B820" i="14"/>
  <c r="I819" i="14"/>
  <c r="H819" i="14"/>
  <c r="G819" i="14"/>
  <c r="F819" i="14"/>
  <c r="E819" i="14"/>
  <c r="D819" i="14"/>
  <c r="C819" i="14"/>
  <c r="B819" i="14"/>
  <c r="I818" i="14"/>
  <c r="H818" i="14"/>
  <c r="G818" i="14"/>
  <c r="F818" i="14"/>
  <c r="E818" i="14"/>
  <c r="D818" i="14"/>
  <c r="C818" i="14"/>
  <c r="B818" i="14"/>
  <c r="I817" i="14"/>
  <c r="H817" i="14"/>
  <c r="G817" i="14"/>
  <c r="F817" i="14"/>
  <c r="E817" i="14"/>
  <c r="D817" i="14"/>
  <c r="C817" i="14"/>
  <c r="B817" i="14"/>
  <c r="I816" i="14"/>
  <c r="H816" i="14"/>
  <c r="G816" i="14"/>
  <c r="F816" i="14"/>
  <c r="E816" i="14"/>
  <c r="D816" i="14"/>
  <c r="C816" i="14"/>
  <c r="B816" i="14"/>
  <c r="I815" i="14"/>
  <c r="H815" i="14"/>
  <c r="G815" i="14"/>
  <c r="F815" i="14"/>
  <c r="E815" i="14"/>
  <c r="D815" i="14"/>
  <c r="C815" i="14"/>
  <c r="B815" i="14"/>
  <c r="I814" i="14"/>
  <c r="H814" i="14"/>
  <c r="G814" i="14"/>
  <c r="F814" i="14"/>
  <c r="E814" i="14"/>
  <c r="D814" i="14"/>
  <c r="C814" i="14"/>
  <c r="B814" i="14"/>
  <c r="I813" i="14"/>
  <c r="H813" i="14"/>
  <c r="G813" i="14"/>
  <c r="F813" i="14"/>
  <c r="E813" i="14"/>
  <c r="D813" i="14"/>
  <c r="C813" i="14"/>
  <c r="B813" i="14"/>
  <c r="I812" i="14"/>
  <c r="H812" i="14"/>
  <c r="G812" i="14"/>
  <c r="F812" i="14"/>
  <c r="E812" i="14"/>
  <c r="D812" i="14"/>
  <c r="C812" i="14"/>
  <c r="B812" i="14"/>
  <c r="I811" i="14"/>
  <c r="H811" i="14"/>
  <c r="G811" i="14"/>
  <c r="F811" i="14"/>
  <c r="E811" i="14"/>
  <c r="D811" i="14"/>
  <c r="C811" i="14"/>
  <c r="B811" i="14"/>
  <c r="I810" i="14"/>
  <c r="H810" i="14"/>
  <c r="G810" i="14"/>
  <c r="F810" i="14"/>
  <c r="E810" i="14"/>
  <c r="D810" i="14"/>
  <c r="C810" i="14"/>
  <c r="B810" i="14"/>
  <c r="I809" i="14"/>
  <c r="H809" i="14"/>
  <c r="G809" i="14"/>
  <c r="F809" i="14"/>
  <c r="E809" i="14"/>
  <c r="D809" i="14"/>
  <c r="C809" i="14"/>
  <c r="B809" i="14"/>
  <c r="I808" i="14"/>
  <c r="H808" i="14"/>
  <c r="G808" i="14"/>
  <c r="F808" i="14"/>
  <c r="E808" i="14"/>
  <c r="D808" i="14"/>
  <c r="C808" i="14"/>
  <c r="B808" i="14"/>
  <c r="I807" i="14"/>
  <c r="H807" i="14"/>
  <c r="G807" i="14"/>
  <c r="F807" i="14"/>
  <c r="E807" i="14"/>
  <c r="D807" i="14"/>
  <c r="C807" i="14"/>
  <c r="B807" i="14"/>
  <c r="I806" i="14"/>
  <c r="H806" i="14"/>
  <c r="G806" i="14"/>
  <c r="F806" i="14"/>
  <c r="E806" i="14"/>
  <c r="D806" i="14"/>
  <c r="C806" i="14"/>
  <c r="B806" i="14"/>
  <c r="I805" i="14"/>
  <c r="H805" i="14"/>
  <c r="G805" i="14"/>
  <c r="F805" i="14"/>
  <c r="E805" i="14"/>
  <c r="D805" i="14"/>
  <c r="C805" i="14"/>
  <c r="B805" i="14"/>
  <c r="I804" i="14"/>
  <c r="H804" i="14"/>
  <c r="G804" i="14"/>
  <c r="F804" i="14"/>
  <c r="E804" i="14"/>
  <c r="D804" i="14"/>
  <c r="C804" i="14"/>
  <c r="B804" i="14"/>
  <c r="I803" i="14"/>
  <c r="H803" i="14"/>
  <c r="G803" i="14"/>
  <c r="F803" i="14"/>
  <c r="E803" i="14"/>
  <c r="D803" i="14"/>
  <c r="C803" i="14"/>
  <c r="B803" i="14"/>
  <c r="I802" i="14"/>
  <c r="H802" i="14"/>
  <c r="G802" i="14"/>
  <c r="F802" i="14"/>
  <c r="E802" i="14"/>
  <c r="D802" i="14"/>
  <c r="C802" i="14"/>
  <c r="B802" i="14"/>
  <c r="I801" i="14"/>
  <c r="H801" i="14"/>
  <c r="G801" i="14"/>
  <c r="F801" i="14"/>
  <c r="E801" i="14"/>
  <c r="D801" i="14"/>
  <c r="C801" i="14"/>
  <c r="B801" i="14"/>
  <c r="I800" i="14"/>
  <c r="H800" i="14"/>
  <c r="G800" i="14"/>
  <c r="F800" i="14"/>
  <c r="E800" i="14"/>
  <c r="D800" i="14"/>
  <c r="C800" i="14"/>
  <c r="B800" i="14"/>
  <c r="I799" i="14"/>
  <c r="H799" i="14"/>
  <c r="G799" i="14"/>
  <c r="F799" i="14"/>
  <c r="E799" i="14"/>
  <c r="D799" i="14"/>
  <c r="C799" i="14"/>
  <c r="B799" i="14"/>
  <c r="I798" i="14"/>
  <c r="H798" i="14"/>
  <c r="G798" i="14"/>
  <c r="F798" i="14"/>
  <c r="E798" i="14"/>
  <c r="D798" i="14"/>
  <c r="C798" i="14"/>
  <c r="B798" i="14"/>
  <c r="I797" i="14"/>
  <c r="H797" i="14"/>
  <c r="G797" i="14"/>
  <c r="F797" i="14"/>
  <c r="E797" i="14"/>
  <c r="D797" i="14"/>
  <c r="C797" i="14"/>
  <c r="B797" i="14"/>
  <c r="I796" i="14"/>
  <c r="H796" i="14"/>
  <c r="G796" i="14"/>
  <c r="F796" i="14"/>
  <c r="E796" i="14"/>
  <c r="D796" i="14"/>
  <c r="C796" i="14"/>
  <c r="B796" i="14"/>
  <c r="I795" i="14"/>
  <c r="H795" i="14"/>
  <c r="G795" i="14"/>
  <c r="F795" i="14"/>
  <c r="E795" i="14"/>
  <c r="D795" i="14"/>
  <c r="C795" i="14"/>
  <c r="B795" i="14"/>
  <c r="I794" i="14"/>
  <c r="H794" i="14"/>
  <c r="G794" i="14"/>
  <c r="F794" i="14"/>
  <c r="E794" i="14"/>
  <c r="D794" i="14"/>
  <c r="C794" i="14"/>
  <c r="B794" i="14"/>
  <c r="I793" i="14"/>
  <c r="H793" i="14"/>
  <c r="G793" i="14"/>
  <c r="F793" i="14"/>
  <c r="E793" i="14"/>
  <c r="D793" i="14"/>
  <c r="C793" i="14"/>
  <c r="B793" i="14"/>
  <c r="I792" i="14"/>
  <c r="H792" i="14"/>
  <c r="G792" i="14"/>
  <c r="F792" i="14"/>
  <c r="E792" i="14"/>
  <c r="D792" i="14"/>
  <c r="C792" i="14"/>
  <c r="B792" i="14"/>
  <c r="I791" i="14"/>
  <c r="H791" i="14"/>
  <c r="G791" i="14"/>
  <c r="F791" i="14"/>
  <c r="E791" i="14"/>
  <c r="D791" i="14"/>
  <c r="C791" i="14"/>
  <c r="B791" i="14"/>
  <c r="I790" i="14"/>
  <c r="H790" i="14"/>
  <c r="G790" i="14"/>
  <c r="F790" i="14"/>
  <c r="E790" i="14"/>
  <c r="D790" i="14"/>
  <c r="C790" i="14"/>
  <c r="B790" i="14"/>
  <c r="I789" i="14"/>
  <c r="H789" i="14"/>
  <c r="G789" i="14"/>
  <c r="F789" i="14"/>
  <c r="E789" i="14"/>
  <c r="D789" i="14"/>
  <c r="C789" i="14"/>
  <c r="B789" i="14"/>
  <c r="I788" i="14"/>
  <c r="H788" i="14"/>
  <c r="G788" i="14"/>
  <c r="F788" i="14"/>
  <c r="E788" i="14"/>
  <c r="D788" i="14"/>
  <c r="C788" i="14"/>
  <c r="B788" i="14"/>
  <c r="I787" i="14"/>
  <c r="H787" i="14"/>
  <c r="G787" i="14"/>
  <c r="F787" i="14"/>
  <c r="E787" i="14"/>
  <c r="D787" i="14"/>
  <c r="C787" i="14"/>
  <c r="B787" i="14"/>
  <c r="I786" i="14"/>
  <c r="H786" i="14"/>
  <c r="G786" i="14"/>
  <c r="F786" i="14"/>
  <c r="E786" i="14"/>
  <c r="D786" i="14"/>
  <c r="C786" i="14"/>
  <c r="B786" i="14"/>
  <c r="I785" i="14"/>
  <c r="H785" i="14"/>
  <c r="G785" i="14"/>
  <c r="F785" i="14"/>
  <c r="E785" i="14"/>
  <c r="D785" i="14"/>
  <c r="C785" i="14"/>
  <c r="B785" i="14"/>
  <c r="I784" i="14"/>
  <c r="H784" i="14"/>
  <c r="G784" i="14"/>
  <c r="F784" i="14"/>
  <c r="E784" i="14"/>
  <c r="D784" i="14"/>
  <c r="C784" i="14"/>
  <c r="B784" i="14"/>
  <c r="I783" i="14"/>
  <c r="H783" i="14"/>
  <c r="G783" i="14"/>
  <c r="F783" i="14"/>
  <c r="E783" i="14"/>
  <c r="D783" i="14"/>
  <c r="C783" i="14"/>
  <c r="B783" i="14"/>
  <c r="I782" i="14"/>
  <c r="H782" i="14"/>
  <c r="G782" i="14"/>
  <c r="F782" i="14"/>
  <c r="E782" i="14"/>
  <c r="D782" i="14"/>
  <c r="C782" i="14"/>
  <c r="B782" i="14"/>
  <c r="I781" i="14"/>
  <c r="H781" i="14"/>
  <c r="G781" i="14"/>
  <c r="F781" i="14"/>
  <c r="E781" i="14"/>
  <c r="D781" i="14"/>
  <c r="C781" i="14"/>
  <c r="B781" i="14"/>
  <c r="I780" i="14"/>
  <c r="H780" i="14"/>
  <c r="G780" i="14"/>
  <c r="F780" i="14"/>
  <c r="E780" i="14"/>
  <c r="D780" i="14"/>
  <c r="C780" i="14"/>
  <c r="B780" i="14"/>
  <c r="I779" i="14"/>
  <c r="H779" i="14"/>
  <c r="G779" i="14"/>
  <c r="F779" i="14"/>
  <c r="E779" i="14"/>
  <c r="D779" i="14"/>
  <c r="C779" i="14"/>
  <c r="B779" i="14"/>
  <c r="I778" i="14"/>
  <c r="H778" i="14"/>
  <c r="G778" i="14"/>
  <c r="F778" i="14"/>
  <c r="E778" i="14"/>
  <c r="D778" i="14"/>
  <c r="C778" i="14"/>
  <c r="B778" i="14"/>
  <c r="I777" i="14"/>
  <c r="H777" i="14"/>
  <c r="G777" i="14"/>
  <c r="F777" i="14"/>
  <c r="E777" i="14"/>
  <c r="D777" i="14"/>
  <c r="C777" i="14"/>
  <c r="B777" i="14"/>
  <c r="I776" i="14"/>
  <c r="H776" i="14"/>
  <c r="G776" i="14"/>
  <c r="F776" i="14"/>
  <c r="E776" i="14"/>
  <c r="D776" i="14"/>
  <c r="C776" i="14"/>
  <c r="B776" i="14"/>
  <c r="I775" i="14"/>
  <c r="H775" i="14"/>
  <c r="G775" i="14"/>
  <c r="F775" i="14"/>
  <c r="E775" i="14"/>
  <c r="D775" i="14"/>
  <c r="C775" i="14"/>
  <c r="B775" i="14"/>
  <c r="I774" i="14"/>
  <c r="H774" i="14"/>
  <c r="G774" i="14"/>
  <c r="F774" i="14"/>
  <c r="E774" i="14"/>
  <c r="D774" i="14"/>
  <c r="C774" i="14"/>
  <c r="B774" i="14"/>
  <c r="I773" i="14"/>
  <c r="H773" i="14"/>
  <c r="G773" i="14"/>
  <c r="F773" i="14"/>
  <c r="E773" i="14"/>
  <c r="D773" i="14"/>
  <c r="C773" i="14"/>
  <c r="B773" i="14"/>
  <c r="I772" i="14"/>
  <c r="H772" i="14"/>
  <c r="G772" i="14"/>
  <c r="F772" i="14"/>
  <c r="E772" i="14"/>
  <c r="D772" i="14"/>
  <c r="C772" i="14"/>
  <c r="B772" i="14"/>
  <c r="I771" i="14"/>
  <c r="H771" i="14"/>
  <c r="G771" i="14"/>
  <c r="F771" i="14"/>
  <c r="E771" i="14"/>
  <c r="D771" i="14"/>
  <c r="C771" i="14"/>
  <c r="B771" i="14"/>
  <c r="I770" i="14"/>
  <c r="H770" i="14"/>
  <c r="G770" i="14"/>
  <c r="F770" i="14"/>
  <c r="E770" i="14"/>
  <c r="D770" i="14"/>
  <c r="C770" i="14"/>
  <c r="B770" i="14"/>
  <c r="I769" i="14"/>
  <c r="H769" i="14"/>
  <c r="G769" i="14"/>
  <c r="F769" i="14"/>
  <c r="E769" i="14"/>
  <c r="D769" i="14"/>
  <c r="C769" i="14"/>
  <c r="B769" i="14"/>
  <c r="I768" i="14"/>
  <c r="H768" i="14"/>
  <c r="G768" i="14"/>
  <c r="F768" i="14"/>
  <c r="E768" i="14"/>
  <c r="D768" i="14"/>
  <c r="C768" i="14"/>
  <c r="B768" i="14"/>
  <c r="I767" i="14"/>
  <c r="H767" i="14"/>
  <c r="G767" i="14"/>
  <c r="F767" i="14"/>
  <c r="E767" i="14"/>
  <c r="D767" i="14"/>
  <c r="C767" i="14"/>
  <c r="B767" i="14"/>
  <c r="I766" i="14"/>
  <c r="H766" i="14"/>
  <c r="G766" i="14"/>
  <c r="F766" i="14"/>
  <c r="E766" i="14"/>
  <c r="D766" i="14"/>
  <c r="C766" i="14"/>
  <c r="B766" i="14"/>
  <c r="I765" i="14"/>
  <c r="H765" i="14"/>
  <c r="G765" i="14"/>
  <c r="F765" i="14"/>
  <c r="E765" i="14"/>
  <c r="D765" i="14"/>
  <c r="C765" i="14"/>
  <c r="B765" i="14"/>
  <c r="I764" i="14"/>
  <c r="H764" i="14"/>
  <c r="G764" i="14"/>
  <c r="F764" i="14"/>
  <c r="E764" i="14"/>
  <c r="D764" i="14"/>
  <c r="C764" i="14"/>
  <c r="B764" i="14"/>
  <c r="I763" i="14"/>
  <c r="H763" i="14"/>
  <c r="G763" i="14"/>
  <c r="F763" i="14"/>
  <c r="E763" i="14"/>
  <c r="D763" i="14"/>
  <c r="C763" i="14"/>
  <c r="B763" i="14"/>
  <c r="I762" i="14"/>
  <c r="H762" i="14"/>
  <c r="G762" i="14"/>
  <c r="F762" i="14"/>
  <c r="E762" i="14"/>
  <c r="D762" i="14"/>
  <c r="C762" i="14"/>
  <c r="B762" i="14"/>
  <c r="I761" i="14"/>
  <c r="H761" i="14"/>
  <c r="G761" i="14"/>
  <c r="F761" i="14"/>
  <c r="E761" i="14"/>
  <c r="D761" i="14"/>
  <c r="C761" i="14"/>
  <c r="B761" i="14"/>
  <c r="I760" i="14"/>
  <c r="H760" i="14"/>
  <c r="G760" i="14"/>
  <c r="F760" i="14"/>
  <c r="E760" i="14"/>
  <c r="D760" i="14"/>
  <c r="C760" i="14"/>
  <c r="B760" i="14"/>
  <c r="I759" i="14"/>
  <c r="H759" i="14"/>
  <c r="G759" i="14"/>
  <c r="F759" i="14"/>
  <c r="E759" i="14"/>
  <c r="D759" i="14"/>
  <c r="C759" i="14"/>
  <c r="B759" i="14"/>
  <c r="I758" i="14"/>
  <c r="H758" i="14"/>
  <c r="G758" i="14"/>
  <c r="F758" i="14"/>
  <c r="E758" i="14"/>
  <c r="D758" i="14"/>
  <c r="C758" i="14"/>
  <c r="B758" i="14"/>
  <c r="I757" i="14"/>
  <c r="H757" i="14"/>
  <c r="G757" i="14"/>
  <c r="F757" i="14"/>
  <c r="E757" i="14"/>
  <c r="D757" i="14"/>
  <c r="C757" i="14"/>
  <c r="B757" i="14"/>
  <c r="I756" i="14"/>
  <c r="H756" i="14"/>
  <c r="G756" i="14"/>
  <c r="F756" i="14"/>
  <c r="E756" i="14"/>
  <c r="D756" i="14"/>
  <c r="C756" i="14"/>
  <c r="B756" i="14"/>
  <c r="I755" i="14"/>
  <c r="H755" i="14"/>
  <c r="G755" i="14"/>
  <c r="F755" i="14"/>
  <c r="E755" i="14"/>
  <c r="D755" i="14"/>
  <c r="C755" i="14"/>
  <c r="B755" i="14"/>
  <c r="I754" i="14"/>
  <c r="H754" i="14"/>
  <c r="G754" i="14"/>
  <c r="F754" i="14"/>
  <c r="E754" i="14"/>
  <c r="D754" i="14"/>
  <c r="C754" i="14"/>
  <c r="B754" i="14"/>
  <c r="I753" i="14"/>
  <c r="H753" i="14"/>
  <c r="G753" i="14"/>
  <c r="F753" i="14"/>
  <c r="E753" i="14"/>
  <c r="D753" i="14"/>
  <c r="C753" i="14"/>
  <c r="B753" i="14"/>
  <c r="I752" i="14"/>
  <c r="H752" i="14"/>
  <c r="G752" i="14"/>
  <c r="F752" i="14"/>
  <c r="E752" i="14"/>
  <c r="D752" i="14"/>
  <c r="C752" i="14"/>
  <c r="B752" i="14"/>
  <c r="I751" i="14"/>
  <c r="H751" i="14"/>
  <c r="G751" i="14"/>
  <c r="F751" i="14"/>
  <c r="E751" i="14"/>
  <c r="D751" i="14"/>
  <c r="C751" i="14"/>
  <c r="B751" i="14"/>
  <c r="I750" i="14"/>
  <c r="H750" i="14"/>
  <c r="G750" i="14"/>
  <c r="F750" i="14"/>
  <c r="E750" i="14"/>
  <c r="D750" i="14"/>
  <c r="C750" i="14"/>
  <c r="B750" i="14"/>
  <c r="I749" i="14"/>
  <c r="H749" i="14"/>
  <c r="G749" i="14"/>
  <c r="F749" i="14"/>
  <c r="E749" i="14"/>
  <c r="D749" i="14"/>
  <c r="C749" i="14"/>
  <c r="B749" i="14"/>
  <c r="I748" i="14"/>
  <c r="H748" i="14"/>
  <c r="G748" i="14"/>
  <c r="F748" i="14"/>
  <c r="E748" i="14"/>
  <c r="D748" i="14"/>
  <c r="C748" i="14"/>
  <c r="B748" i="14"/>
  <c r="I747" i="14"/>
  <c r="H747" i="14"/>
  <c r="G747" i="14"/>
  <c r="F747" i="14"/>
  <c r="E747" i="14"/>
  <c r="D747" i="14"/>
  <c r="C747" i="14"/>
  <c r="B747" i="14"/>
  <c r="I746" i="14"/>
  <c r="H746" i="14"/>
  <c r="G746" i="14"/>
  <c r="F746" i="14"/>
  <c r="E746" i="14"/>
  <c r="D746" i="14"/>
  <c r="C746" i="14"/>
  <c r="B746" i="14"/>
  <c r="I745" i="14"/>
  <c r="H745" i="14"/>
  <c r="G745" i="14"/>
  <c r="F745" i="14"/>
  <c r="E745" i="14"/>
  <c r="D745" i="14"/>
  <c r="C745" i="14"/>
  <c r="B745" i="14"/>
  <c r="I744" i="14"/>
  <c r="H744" i="14"/>
  <c r="G744" i="14"/>
  <c r="F744" i="14"/>
  <c r="E744" i="14"/>
  <c r="D744" i="14"/>
  <c r="C744" i="14"/>
  <c r="B744" i="14"/>
  <c r="I743" i="14"/>
  <c r="H743" i="14"/>
  <c r="G743" i="14"/>
  <c r="F743" i="14"/>
  <c r="E743" i="14"/>
  <c r="D743" i="14"/>
  <c r="C743" i="14"/>
  <c r="B743" i="14"/>
  <c r="I742" i="14"/>
  <c r="H742" i="14"/>
  <c r="G742" i="14"/>
  <c r="F742" i="14"/>
  <c r="E742" i="14"/>
  <c r="D742" i="14"/>
  <c r="C742" i="14"/>
  <c r="B742" i="14"/>
  <c r="I741" i="14"/>
  <c r="H741" i="14"/>
  <c r="G741" i="14"/>
  <c r="F741" i="14"/>
  <c r="E741" i="14"/>
  <c r="D741" i="14"/>
  <c r="C741" i="14"/>
  <c r="B741" i="14"/>
  <c r="I740" i="14"/>
  <c r="H740" i="14"/>
  <c r="G740" i="14"/>
  <c r="F740" i="14"/>
  <c r="E740" i="14"/>
  <c r="D740" i="14"/>
  <c r="C740" i="14"/>
  <c r="B740" i="14"/>
  <c r="I739" i="14"/>
  <c r="H739" i="14"/>
  <c r="G739" i="14"/>
  <c r="F739" i="14"/>
  <c r="E739" i="14"/>
  <c r="D739" i="14"/>
  <c r="C739" i="14"/>
  <c r="B739" i="14"/>
  <c r="I738" i="14"/>
  <c r="H738" i="14"/>
  <c r="G738" i="14"/>
  <c r="F738" i="14"/>
  <c r="E738" i="14"/>
  <c r="D738" i="14"/>
  <c r="C738" i="14"/>
  <c r="B738" i="14"/>
  <c r="I737" i="14"/>
  <c r="H737" i="14"/>
  <c r="G737" i="14"/>
  <c r="F737" i="14"/>
  <c r="E737" i="14"/>
  <c r="D737" i="14"/>
  <c r="C737" i="14"/>
  <c r="B737" i="14"/>
  <c r="I736" i="14"/>
  <c r="H736" i="14"/>
  <c r="G736" i="14"/>
  <c r="F736" i="14"/>
  <c r="E736" i="14"/>
  <c r="D736" i="14"/>
  <c r="C736" i="14"/>
  <c r="B736" i="14"/>
  <c r="I735" i="14"/>
  <c r="H735" i="14"/>
  <c r="G735" i="14"/>
  <c r="F735" i="14"/>
  <c r="E735" i="14"/>
  <c r="D735" i="14"/>
  <c r="C735" i="14"/>
  <c r="B735" i="14"/>
  <c r="I734" i="14"/>
  <c r="H734" i="14"/>
  <c r="G734" i="14"/>
  <c r="F734" i="14"/>
  <c r="E734" i="14"/>
  <c r="D734" i="14"/>
  <c r="C734" i="14"/>
  <c r="B734" i="14"/>
  <c r="I733" i="14"/>
  <c r="H733" i="14"/>
  <c r="G733" i="14"/>
  <c r="F733" i="14"/>
  <c r="E733" i="14"/>
  <c r="D733" i="14"/>
  <c r="C733" i="14"/>
  <c r="B733" i="14"/>
  <c r="I732" i="14"/>
  <c r="H732" i="14"/>
  <c r="G732" i="14"/>
  <c r="F732" i="14"/>
  <c r="E732" i="14"/>
  <c r="D732" i="14"/>
  <c r="C732" i="14"/>
  <c r="B732" i="14"/>
  <c r="I731" i="14"/>
  <c r="H731" i="14"/>
  <c r="G731" i="14"/>
  <c r="F731" i="14"/>
  <c r="E731" i="14"/>
  <c r="D731" i="14"/>
  <c r="C731" i="14"/>
  <c r="B731" i="14"/>
  <c r="I730" i="14"/>
  <c r="H730" i="14"/>
  <c r="G730" i="14"/>
  <c r="F730" i="14"/>
  <c r="E730" i="14"/>
  <c r="D730" i="14"/>
  <c r="C730" i="14"/>
  <c r="B730" i="14"/>
  <c r="I729" i="14"/>
  <c r="H729" i="14"/>
  <c r="G729" i="14"/>
  <c r="F729" i="14"/>
  <c r="E729" i="14"/>
  <c r="D729" i="14"/>
  <c r="C729" i="14"/>
  <c r="B729" i="14"/>
  <c r="I728" i="14"/>
  <c r="H728" i="14"/>
  <c r="G728" i="14"/>
  <c r="F728" i="14"/>
  <c r="E728" i="14"/>
  <c r="D728" i="14"/>
  <c r="C728" i="14"/>
  <c r="B728" i="14"/>
  <c r="I727" i="14"/>
  <c r="H727" i="14"/>
  <c r="G727" i="14"/>
  <c r="F727" i="14"/>
  <c r="E727" i="14"/>
  <c r="D727" i="14"/>
  <c r="C727" i="14"/>
  <c r="B727" i="14"/>
  <c r="I726" i="14"/>
  <c r="H726" i="14"/>
  <c r="G726" i="14"/>
  <c r="F726" i="14"/>
  <c r="E726" i="14"/>
  <c r="D726" i="14"/>
  <c r="C726" i="14"/>
  <c r="B726" i="14"/>
  <c r="I725" i="14"/>
  <c r="H725" i="14"/>
  <c r="G725" i="14"/>
  <c r="F725" i="14"/>
  <c r="E725" i="14"/>
  <c r="D725" i="14"/>
  <c r="C725" i="14"/>
  <c r="B725" i="14"/>
  <c r="I724" i="14"/>
  <c r="H724" i="14"/>
  <c r="G724" i="14"/>
  <c r="F724" i="14"/>
  <c r="E724" i="14"/>
  <c r="D724" i="14"/>
  <c r="C724" i="14"/>
  <c r="B724" i="14"/>
  <c r="I723" i="14"/>
  <c r="H723" i="14"/>
  <c r="G723" i="14"/>
  <c r="F723" i="14"/>
  <c r="E723" i="14"/>
  <c r="D723" i="14"/>
  <c r="C723" i="14"/>
  <c r="B723" i="14"/>
  <c r="I722" i="14"/>
  <c r="H722" i="14"/>
  <c r="G722" i="14"/>
  <c r="F722" i="14"/>
  <c r="E722" i="14"/>
  <c r="D722" i="14"/>
  <c r="C722" i="14"/>
  <c r="B722" i="14"/>
  <c r="I721" i="14"/>
  <c r="H721" i="14"/>
  <c r="G721" i="14"/>
  <c r="F721" i="14"/>
  <c r="E721" i="14"/>
  <c r="D721" i="14"/>
  <c r="C721" i="14"/>
  <c r="B721" i="14"/>
  <c r="I720" i="14"/>
  <c r="H720" i="14"/>
  <c r="G720" i="14"/>
  <c r="F720" i="14"/>
  <c r="E720" i="14"/>
  <c r="D720" i="14"/>
  <c r="C720" i="14"/>
  <c r="B720" i="14"/>
  <c r="I719" i="14"/>
  <c r="H719" i="14"/>
  <c r="G719" i="14"/>
  <c r="F719" i="14"/>
  <c r="E719" i="14"/>
  <c r="D719" i="14"/>
  <c r="C719" i="14"/>
  <c r="B719" i="14"/>
  <c r="I718" i="14"/>
  <c r="H718" i="14"/>
  <c r="G718" i="14"/>
  <c r="F718" i="14"/>
  <c r="E718" i="14"/>
  <c r="D718" i="14"/>
  <c r="C718" i="14"/>
  <c r="B718" i="14"/>
  <c r="I717" i="14"/>
  <c r="H717" i="14"/>
  <c r="G717" i="14"/>
  <c r="F717" i="14"/>
  <c r="E717" i="14"/>
  <c r="D717" i="14"/>
  <c r="C717" i="14"/>
  <c r="B717" i="14"/>
  <c r="I716" i="14"/>
  <c r="H716" i="14"/>
  <c r="G716" i="14"/>
  <c r="F716" i="14"/>
  <c r="E716" i="14"/>
  <c r="D716" i="14"/>
  <c r="C716" i="14"/>
  <c r="B716" i="14"/>
  <c r="I715" i="14"/>
  <c r="H715" i="14"/>
  <c r="G715" i="14"/>
  <c r="F715" i="14"/>
  <c r="E715" i="14"/>
  <c r="D715" i="14"/>
  <c r="C715" i="14"/>
  <c r="B715" i="14"/>
  <c r="I714" i="14"/>
  <c r="H714" i="14"/>
  <c r="G714" i="14"/>
  <c r="F714" i="14"/>
  <c r="E714" i="14"/>
  <c r="D714" i="14"/>
  <c r="C714" i="14"/>
  <c r="B714" i="14"/>
  <c r="I713" i="14"/>
  <c r="H713" i="14"/>
  <c r="G713" i="14"/>
  <c r="F713" i="14"/>
  <c r="E713" i="14"/>
  <c r="D713" i="14"/>
  <c r="C713" i="14"/>
  <c r="B713" i="14"/>
  <c r="I712" i="14"/>
  <c r="H712" i="14"/>
  <c r="G712" i="14"/>
  <c r="F712" i="14"/>
  <c r="E712" i="14"/>
  <c r="D712" i="14"/>
  <c r="C712" i="14"/>
  <c r="B712" i="14"/>
  <c r="I711" i="14"/>
  <c r="H711" i="14"/>
  <c r="G711" i="14"/>
  <c r="F711" i="14"/>
  <c r="E711" i="14"/>
  <c r="D711" i="14"/>
  <c r="C711" i="14"/>
  <c r="B711" i="14"/>
  <c r="I710" i="14"/>
  <c r="H710" i="14"/>
  <c r="G710" i="14"/>
  <c r="F710" i="14"/>
  <c r="E710" i="14"/>
  <c r="D710" i="14"/>
  <c r="C710" i="14"/>
  <c r="B710" i="14"/>
  <c r="I709" i="14"/>
  <c r="H709" i="14"/>
  <c r="G709" i="14"/>
  <c r="F709" i="14"/>
  <c r="E709" i="14"/>
  <c r="D709" i="14"/>
  <c r="C709" i="14"/>
  <c r="B709" i="14"/>
  <c r="I708" i="14"/>
  <c r="H708" i="14"/>
  <c r="G708" i="14"/>
  <c r="F708" i="14"/>
  <c r="E708" i="14"/>
  <c r="D708" i="14"/>
  <c r="C708" i="14"/>
  <c r="B708" i="14"/>
  <c r="I707" i="14"/>
  <c r="H707" i="14"/>
  <c r="G707" i="14"/>
  <c r="F707" i="14"/>
  <c r="E707" i="14"/>
  <c r="D707" i="14"/>
  <c r="C707" i="14"/>
  <c r="B707" i="14"/>
  <c r="I706" i="14"/>
  <c r="H706" i="14"/>
  <c r="G706" i="14"/>
  <c r="F706" i="14"/>
  <c r="E706" i="14"/>
  <c r="D706" i="14"/>
  <c r="C706" i="14"/>
  <c r="B706" i="14"/>
  <c r="I705" i="14"/>
  <c r="H705" i="14"/>
  <c r="G705" i="14"/>
  <c r="F705" i="14"/>
  <c r="E705" i="14"/>
  <c r="D705" i="14"/>
  <c r="C705" i="14"/>
  <c r="B705" i="14"/>
  <c r="I704" i="14"/>
  <c r="H704" i="14"/>
  <c r="G704" i="14"/>
  <c r="F704" i="14"/>
  <c r="E704" i="14"/>
  <c r="D704" i="14"/>
  <c r="C704" i="14"/>
  <c r="B704" i="14"/>
  <c r="I703" i="14"/>
  <c r="H703" i="14"/>
  <c r="G703" i="14"/>
  <c r="F703" i="14"/>
  <c r="E703" i="14"/>
  <c r="D703" i="14"/>
  <c r="C703" i="14"/>
  <c r="B703" i="14"/>
  <c r="I702" i="14"/>
  <c r="H702" i="14"/>
  <c r="G702" i="14"/>
  <c r="F702" i="14"/>
  <c r="E702" i="14"/>
  <c r="D702" i="14"/>
  <c r="C702" i="14"/>
  <c r="B702" i="14"/>
  <c r="I701" i="14"/>
  <c r="H701" i="14"/>
  <c r="G701" i="14"/>
  <c r="F701" i="14"/>
  <c r="E701" i="14"/>
  <c r="D701" i="14"/>
  <c r="C701" i="14"/>
  <c r="B701" i="14"/>
  <c r="I700" i="14"/>
  <c r="H700" i="14"/>
  <c r="G700" i="14"/>
  <c r="F700" i="14"/>
  <c r="E700" i="14"/>
  <c r="D700" i="14"/>
  <c r="C700" i="14"/>
  <c r="B700" i="14"/>
  <c r="I699" i="14"/>
  <c r="H699" i="14"/>
  <c r="G699" i="14"/>
  <c r="F699" i="14"/>
  <c r="E699" i="14"/>
  <c r="D699" i="14"/>
  <c r="C699" i="14"/>
  <c r="B699" i="14"/>
  <c r="I698" i="14"/>
  <c r="H698" i="14"/>
  <c r="G698" i="14"/>
  <c r="F698" i="14"/>
  <c r="E698" i="14"/>
  <c r="D698" i="14"/>
  <c r="C698" i="14"/>
  <c r="B698" i="14"/>
  <c r="I697" i="14"/>
  <c r="H697" i="14"/>
  <c r="G697" i="14"/>
  <c r="F697" i="14"/>
  <c r="E697" i="14"/>
  <c r="D697" i="14"/>
  <c r="C697" i="14"/>
  <c r="B697" i="14"/>
  <c r="I696" i="14"/>
  <c r="H696" i="14"/>
  <c r="G696" i="14"/>
  <c r="F696" i="14"/>
  <c r="E696" i="14"/>
  <c r="D696" i="14"/>
  <c r="C696" i="14"/>
  <c r="B696" i="14"/>
  <c r="I695" i="14"/>
  <c r="H695" i="14"/>
  <c r="G695" i="14"/>
  <c r="F695" i="14"/>
  <c r="E695" i="14"/>
  <c r="D695" i="14"/>
  <c r="C695" i="14"/>
  <c r="B695" i="14"/>
  <c r="I694" i="14"/>
  <c r="H694" i="14"/>
  <c r="G694" i="14"/>
  <c r="F694" i="14"/>
  <c r="E694" i="14"/>
  <c r="D694" i="14"/>
  <c r="C694" i="14"/>
  <c r="B694" i="14"/>
  <c r="I693" i="14"/>
  <c r="H693" i="14"/>
  <c r="G693" i="14"/>
  <c r="F693" i="14"/>
  <c r="E693" i="14"/>
  <c r="D693" i="14"/>
  <c r="C693" i="14"/>
  <c r="B693" i="14"/>
  <c r="I692" i="14"/>
  <c r="H692" i="14"/>
  <c r="G692" i="14"/>
  <c r="F692" i="14"/>
  <c r="E692" i="14"/>
  <c r="D692" i="14"/>
  <c r="C692" i="14"/>
  <c r="B692" i="14"/>
  <c r="I691" i="14"/>
  <c r="H691" i="14"/>
  <c r="G691" i="14"/>
  <c r="F691" i="14"/>
  <c r="E691" i="14"/>
  <c r="D691" i="14"/>
  <c r="C691" i="14"/>
  <c r="B691" i="14"/>
  <c r="I690" i="14"/>
  <c r="H690" i="14"/>
  <c r="G690" i="14"/>
  <c r="F690" i="14"/>
  <c r="E690" i="14"/>
  <c r="D690" i="14"/>
  <c r="C690" i="14"/>
  <c r="B690" i="14"/>
  <c r="I689" i="14"/>
  <c r="H689" i="14"/>
  <c r="G689" i="14"/>
  <c r="F689" i="14"/>
  <c r="E689" i="14"/>
  <c r="D689" i="14"/>
  <c r="C689" i="14"/>
  <c r="B689" i="14"/>
  <c r="I688" i="14"/>
  <c r="H688" i="14"/>
  <c r="G688" i="14"/>
  <c r="F688" i="14"/>
  <c r="E688" i="14"/>
  <c r="D688" i="14"/>
  <c r="C688" i="14"/>
  <c r="B688" i="14"/>
  <c r="I687" i="14"/>
  <c r="H687" i="14"/>
  <c r="G687" i="14"/>
  <c r="F687" i="14"/>
  <c r="E687" i="14"/>
  <c r="D687" i="14"/>
  <c r="C687" i="14"/>
  <c r="B687" i="14"/>
  <c r="I686" i="14"/>
  <c r="H686" i="14"/>
  <c r="G686" i="14"/>
  <c r="F686" i="14"/>
  <c r="E686" i="14"/>
  <c r="D686" i="14"/>
  <c r="C686" i="14"/>
  <c r="B686" i="14"/>
  <c r="I685" i="14"/>
  <c r="H685" i="14"/>
  <c r="G685" i="14"/>
  <c r="F685" i="14"/>
  <c r="E685" i="14"/>
  <c r="D685" i="14"/>
  <c r="C685" i="14"/>
  <c r="B685" i="14"/>
  <c r="I684" i="14"/>
  <c r="H684" i="14"/>
  <c r="G684" i="14"/>
  <c r="F684" i="14"/>
  <c r="E684" i="14"/>
  <c r="D684" i="14"/>
  <c r="C684" i="14"/>
  <c r="B684" i="14"/>
  <c r="I683" i="14"/>
  <c r="H683" i="14"/>
  <c r="G683" i="14"/>
  <c r="F683" i="14"/>
  <c r="E683" i="14"/>
  <c r="D683" i="14"/>
  <c r="C683" i="14"/>
  <c r="B683" i="14"/>
  <c r="I682" i="14"/>
  <c r="H682" i="14"/>
  <c r="G682" i="14"/>
  <c r="F682" i="14"/>
  <c r="E682" i="14"/>
  <c r="D682" i="14"/>
  <c r="C682" i="14"/>
  <c r="B682" i="14"/>
  <c r="I681" i="14"/>
  <c r="H681" i="14"/>
  <c r="G681" i="14"/>
  <c r="F681" i="14"/>
  <c r="E681" i="14"/>
  <c r="D681" i="14"/>
  <c r="C681" i="14"/>
  <c r="B681" i="14"/>
  <c r="I680" i="14"/>
  <c r="H680" i="14"/>
  <c r="G680" i="14"/>
  <c r="F680" i="14"/>
  <c r="E680" i="14"/>
  <c r="D680" i="14"/>
  <c r="C680" i="14"/>
  <c r="B680" i="14"/>
  <c r="I679" i="14"/>
  <c r="H679" i="14"/>
  <c r="G679" i="14"/>
  <c r="F679" i="14"/>
  <c r="E679" i="14"/>
  <c r="D679" i="14"/>
  <c r="C679" i="14"/>
  <c r="B679" i="14"/>
  <c r="I678" i="14"/>
  <c r="H678" i="14"/>
  <c r="G678" i="14"/>
  <c r="F678" i="14"/>
  <c r="E678" i="14"/>
  <c r="D678" i="14"/>
  <c r="C678" i="14"/>
  <c r="B678" i="14"/>
  <c r="I677" i="14"/>
  <c r="H677" i="14"/>
  <c r="G677" i="14"/>
  <c r="F677" i="14"/>
  <c r="E677" i="14"/>
  <c r="D677" i="14"/>
  <c r="C677" i="14"/>
  <c r="B677" i="14"/>
  <c r="I676" i="14"/>
  <c r="H676" i="14"/>
  <c r="G676" i="14"/>
  <c r="F676" i="14"/>
  <c r="E676" i="14"/>
  <c r="D676" i="14"/>
  <c r="C676" i="14"/>
  <c r="B676" i="14"/>
  <c r="I675" i="14"/>
  <c r="H675" i="14"/>
  <c r="G675" i="14"/>
  <c r="F675" i="14"/>
  <c r="E675" i="14"/>
  <c r="D675" i="14"/>
  <c r="C675" i="14"/>
  <c r="B675" i="14"/>
  <c r="I674" i="14"/>
  <c r="H674" i="14"/>
  <c r="G674" i="14"/>
  <c r="F674" i="14"/>
  <c r="E674" i="14"/>
  <c r="D674" i="14"/>
  <c r="C674" i="14"/>
  <c r="B674" i="14"/>
  <c r="I673" i="14"/>
  <c r="H673" i="14"/>
  <c r="G673" i="14"/>
  <c r="F673" i="14"/>
  <c r="E673" i="14"/>
  <c r="D673" i="14"/>
  <c r="C673" i="14"/>
  <c r="B673" i="14"/>
  <c r="I672" i="14"/>
  <c r="H672" i="14"/>
  <c r="G672" i="14"/>
  <c r="F672" i="14"/>
  <c r="E672" i="14"/>
  <c r="D672" i="14"/>
  <c r="C672" i="14"/>
  <c r="B672" i="14"/>
  <c r="I671" i="14"/>
  <c r="H671" i="14"/>
  <c r="G671" i="14"/>
  <c r="F671" i="14"/>
  <c r="E671" i="14"/>
  <c r="D671" i="14"/>
  <c r="C671" i="14"/>
  <c r="B671" i="14"/>
  <c r="I670" i="14"/>
  <c r="H670" i="14"/>
  <c r="G670" i="14"/>
  <c r="F670" i="14"/>
  <c r="E670" i="14"/>
  <c r="D670" i="14"/>
  <c r="C670" i="14"/>
  <c r="B670" i="14"/>
  <c r="I669" i="14"/>
  <c r="H669" i="14"/>
  <c r="G669" i="14"/>
  <c r="F669" i="14"/>
  <c r="E669" i="14"/>
  <c r="D669" i="14"/>
  <c r="C669" i="14"/>
  <c r="B669" i="14"/>
  <c r="I668" i="14"/>
  <c r="H668" i="14"/>
  <c r="G668" i="14"/>
  <c r="F668" i="14"/>
  <c r="E668" i="14"/>
  <c r="D668" i="14"/>
  <c r="C668" i="14"/>
  <c r="B668" i="14"/>
  <c r="I667" i="14"/>
  <c r="H667" i="14"/>
  <c r="G667" i="14"/>
  <c r="F667" i="14"/>
  <c r="E667" i="14"/>
  <c r="D667" i="14"/>
  <c r="C667" i="14"/>
  <c r="B667" i="14"/>
  <c r="I666" i="14"/>
  <c r="H666" i="14"/>
  <c r="G666" i="14"/>
  <c r="F666" i="14"/>
  <c r="E666" i="14"/>
  <c r="D666" i="14"/>
  <c r="C666" i="14"/>
  <c r="B666" i="14"/>
  <c r="I665" i="14"/>
  <c r="H665" i="14"/>
  <c r="G665" i="14"/>
  <c r="F665" i="14"/>
  <c r="E665" i="14"/>
  <c r="D665" i="14"/>
  <c r="C665" i="14"/>
  <c r="B665" i="14"/>
  <c r="I664" i="14"/>
  <c r="H664" i="14"/>
  <c r="G664" i="14"/>
  <c r="F664" i="14"/>
  <c r="E664" i="14"/>
  <c r="D664" i="14"/>
  <c r="C664" i="14"/>
  <c r="B664" i="14"/>
  <c r="I663" i="14"/>
  <c r="H663" i="14"/>
  <c r="G663" i="14"/>
  <c r="F663" i="14"/>
  <c r="E663" i="14"/>
  <c r="D663" i="14"/>
  <c r="C663" i="14"/>
  <c r="B663" i="14"/>
  <c r="I662" i="14"/>
  <c r="H662" i="14"/>
  <c r="G662" i="14"/>
  <c r="F662" i="14"/>
  <c r="E662" i="14"/>
  <c r="D662" i="14"/>
  <c r="C662" i="14"/>
  <c r="B662" i="14"/>
  <c r="I661" i="14"/>
  <c r="H661" i="14"/>
  <c r="G661" i="14"/>
  <c r="F661" i="14"/>
  <c r="E661" i="14"/>
  <c r="D661" i="14"/>
  <c r="C661" i="14"/>
  <c r="B661" i="14"/>
  <c r="I660" i="14"/>
  <c r="H660" i="14"/>
  <c r="G660" i="14"/>
  <c r="F660" i="14"/>
  <c r="E660" i="14"/>
  <c r="D660" i="14"/>
  <c r="C660" i="14"/>
  <c r="B660" i="14"/>
  <c r="I659" i="14"/>
  <c r="H659" i="14"/>
  <c r="G659" i="14"/>
  <c r="F659" i="14"/>
  <c r="E659" i="14"/>
  <c r="D659" i="14"/>
  <c r="C659" i="14"/>
  <c r="B659" i="14"/>
  <c r="I658" i="14"/>
  <c r="H658" i="14"/>
  <c r="G658" i="14"/>
  <c r="F658" i="14"/>
  <c r="E658" i="14"/>
  <c r="D658" i="14"/>
  <c r="C658" i="14"/>
  <c r="B658" i="14"/>
  <c r="I657" i="14"/>
  <c r="H657" i="14"/>
  <c r="G657" i="14"/>
  <c r="F657" i="14"/>
  <c r="E657" i="14"/>
  <c r="D657" i="14"/>
  <c r="C657" i="14"/>
  <c r="B657" i="14"/>
  <c r="I656" i="14"/>
  <c r="H656" i="14"/>
  <c r="G656" i="14"/>
  <c r="F656" i="14"/>
  <c r="E656" i="14"/>
  <c r="D656" i="14"/>
  <c r="C656" i="14"/>
  <c r="B656" i="14"/>
  <c r="I655" i="14"/>
  <c r="H655" i="14"/>
  <c r="G655" i="14"/>
  <c r="F655" i="14"/>
  <c r="E655" i="14"/>
  <c r="D655" i="14"/>
  <c r="C655" i="14"/>
  <c r="B655" i="14"/>
  <c r="I654" i="14"/>
  <c r="H654" i="14"/>
  <c r="G654" i="14"/>
  <c r="F654" i="14"/>
  <c r="E654" i="14"/>
  <c r="D654" i="14"/>
  <c r="C654" i="14"/>
  <c r="B654" i="14"/>
  <c r="I653" i="14"/>
  <c r="H653" i="14"/>
  <c r="G653" i="14"/>
  <c r="F653" i="14"/>
  <c r="E653" i="14"/>
  <c r="D653" i="14"/>
  <c r="C653" i="14"/>
  <c r="B653" i="14"/>
  <c r="I652" i="14"/>
  <c r="H652" i="14"/>
  <c r="G652" i="14"/>
  <c r="F652" i="14"/>
  <c r="E652" i="14"/>
  <c r="D652" i="14"/>
  <c r="C652" i="14"/>
  <c r="B652" i="14"/>
  <c r="I651" i="14"/>
  <c r="H651" i="14"/>
  <c r="G651" i="14"/>
  <c r="F651" i="14"/>
  <c r="E651" i="14"/>
  <c r="D651" i="14"/>
  <c r="C651" i="14"/>
  <c r="B651" i="14"/>
  <c r="I650" i="14"/>
  <c r="H650" i="14"/>
  <c r="G650" i="14"/>
  <c r="F650" i="14"/>
  <c r="E650" i="14"/>
  <c r="D650" i="14"/>
  <c r="C650" i="14"/>
  <c r="B650" i="14"/>
  <c r="I649" i="14"/>
  <c r="H649" i="14"/>
  <c r="G649" i="14"/>
  <c r="F649" i="14"/>
  <c r="E649" i="14"/>
  <c r="D649" i="14"/>
  <c r="C649" i="14"/>
  <c r="B649" i="14"/>
  <c r="I648" i="14"/>
  <c r="H648" i="14"/>
  <c r="G648" i="14"/>
  <c r="F648" i="14"/>
  <c r="E648" i="14"/>
  <c r="D648" i="14"/>
  <c r="C648" i="14"/>
  <c r="B648" i="14"/>
  <c r="I647" i="14"/>
  <c r="H647" i="14"/>
  <c r="G647" i="14"/>
  <c r="F647" i="14"/>
  <c r="E647" i="14"/>
  <c r="D647" i="14"/>
  <c r="C647" i="14"/>
  <c r="B647" i="14"/>
  <c r="I646" i="14"/>
  <c r="H646" i="14"/>
  <c r="G646" i="14"/>
  <c r="F646" i="14"/>
  <c r="E646" i="14"/>
  <c r="D646" i="14"/>
  <c r="C646" i="14"/>
  <c r="B646" i="14"/>
  <c r="I645" i="14"/>
  <c r="H645" i="14"/>
  <c r="G645" i="14"/>
  <c r="F645" i="14"/>
  <c r="E645" i="14"/>
  <c r="D645" i="14"/>
  <c r="C645" i="14"/>
  <c r="B645" i="14"/>
  <c r="I644" i="14"/>
  <c r="H644" i="14"/>
  <c r="G644" i="14"/>
  <c r="F644" i="14"/>
  <c r="E644" i="14"/>
  <c r="D644" i="14"/>
  <c r="C644" i="14"/>
  <c r="B644" i="14"/>
  <c r="I643" i="14"/>
  <c r="H643" i="14"/>
  <c r="G643" i="14"/>
  <c r="F643" i="14"/>
  <c r="E643" i="14"/>
  <c r="D643" i="14"/>
  <c r="C643" i="14"/>
  <c r="B643" i="14"/>
  <c r="I642" i="14"/>
  <c r="H642" i="14"/>
  <c r="G642" i="14"/>
  <c r="F642" i="14"/>
  <c r="E642" i="14"/>
  <c r="D642" i="14"/>
  <c r="C642" i="14"/>
  <c r="B642" i="14"/>
  <c r="I641" i="14"/>
  <c r="H641" i="14"/>
  <c r="G641" i="14"/>
  <c r="F641" i="14"/>
  <c r="E641" i="14"/>
  <c r="D641" i="14"/>
  <c r="C641" i="14"/>
  <c r="B641" i="14"/>
  <c r="I640" i="14"/>
  <c r="H640" i="14"/>
  <c r="G640" i="14"/>
  <c r="F640" i="14"/>
  <c r="E640" i="14"/>
  <c r="D640" i="14"/>
  <c r="C640" i="14"/>
  <c r="B640" i="14"/>
  <c r="I639" i="14"/>
  <c r="H639" i="14"/>
  <c r="G639" i="14"/>
  <c r="F639" i="14"/>
  <c r="E639" i="14"/>
  <c r="D639" i="14"/>
  <c r="C639" i="14"/>
  <c r="B639" i="14"/>
  <c r="I638" i="14"/>
  <c r="H638" i="14"/>
  <c r="G638" i="14"/>
  <c r="F638" i="14"/>
  <c r="E638" i="14"/>
  <c r="D638" i="14"/>
  <c r="C638" i="14"/>
  <c r="B638" i="14"/>
  <c r="I637" i="14"/>
  <c r="H637" i="14"/>
  <c r="G637" i="14"/>
  <c r="F637" i="14"/>
  <c r="E637" i="14"/>
  <c r="D637" i="14"/>
  <c r="C637" i="14"/>
  <c r="B637" i="14"/>
  <c r="I636" i="14"/>
  <c r="H636" i="14"/>
  <c r="G636" i="14"/>
  <c r="F636" i="14"/>
  <c r="E636" i="14"/>
  <c r="D636" i="14"/>
  <c r="C636" i="14"/>
  <c r="B636" i="14"/>
  <c r="I635" i="14"/>
  <c r="H635" i="14"/>
  <c r="G635" i="14"/>
  <c r="F635" i="14"/>
  <c r="E635" i="14"/>
  <c r="D635" i="14"/>
  <c r="C635" i="14"/>
  <c r="B635" i="14"/>
  <c r="I634" i="14"/>
  <c r="H634" i="14"/>
  <c r="G634" i="14"/>
  <c r="F634" i="14"/>
  <c r="E634" i="14"/>
  <c r="D634" i="14"/>
  <c r="C634" i="14"/>
  <c r="B634" i="14"/>
  <c r="I633" i="14"/>
  <c r="H633" i="14"/>
  <c r="G633" i="14"/>
  <c r="F633" i="14"/>
  <c r="E633" i="14"/>
  <c r="D633" i="14"/>
  <c r="C633" i="14"/>
  <c r="B633" i="14"/>
  <c r="I632" i="14"/>
  <c r="H632" i="14"/>
  <c r="G632" i="14"/>
  <c r="F632" i="14"/>
  <c r="E632" i="14"/>
  <c r="D632" i="14"/>
  <c r="C632" i="14"/>
  <c r="B632" i="14"/>
  <c r="I631" i="14"/>
  <c r="H631" i="14"/>
  <c r="G631" i="14"/>
  <c r="F631" i="14"/>
  <c r="E631" i="14"/>
  <c r="D631" i="14"/>
  <c r="C631" i="14"/>
  <c r="B631" i="14"/>
  <c r="I630" i="14"/>
  <c r="H630" i="14"/>
  <c r="G630" i="14"/>
  <c r="F630" i="14"/>
  <c r="E630" i="14"/>
  <c r="D630" i="14"/>
  <c r="C630" i="14"/>
  <c r="B630" i="14"/>
  <c r="I629" i="14"/>
  <c r="H629" i="14"/>
  <c r="G629" i="14"/>
  <c r="F629" i="14"/>
  <c r="E629" i="14"/>
  <c r="D629" i="14"/>
  <c r="C629" i="14"/>
  <c r="B629" i="14"/>
  <c r="I628" i="14"/>
  <c r="H628" i="14"/>
  <c r="G628" i="14"/>
  <c r="F628" i="14"/>
  <c r="E628" i="14"/>
  <c r="D628" i="14"/>
  <c r="C628" i="14"/>
  <c r="B628" i="14"/>
  <c r="I627" i="14"/>
  <c r="H627" i="14"/>
  <c r="G627" i="14"/>
  <c r="F627" i="14"/>
  <c r="E627" i="14"/>
  <c r="D627" i="14"/>
  <c r="C627" i="14"/>
  <c r="B627" i="14"/>
  <c r="I626" i="14"/>
  <c r="H626" i="14"/>
  <c r="G626" i="14"/>
  <c r="F626" i="14"/>
  <c r="E626" i="14"/>
  <c r="D626" i="14"/>
  <c r="C626" i="14"/>
  <c r="B626" i="14"/>
  <c r="I625" i="14"/>
  <c r="H625" i="14"/>
  <c r="G625" i="14"/>
  <c r="F625" i="14"/>
  <c r="E625" i="14"/>
  <c r="D625" i="14"/>
  <c r="C625" i="14"/>
  <c r="B625" i="14"/>
  <c r="I624" i="14"/>
  <c r="H624" i="14"/>
  <c r="G624" i="14"/>
  <c r="F624" i="14"/>
  <c r="E624" i="14"/>
  <c r="D624" i="14"/>
  <c r="C624" i="14"/>
  <c r="B624" i="14"/>
  <c r="I623" i="14"/>
  <c r="H623" i="14"/>
  <c r="G623" i="14"/>
  <c r="F623" i="14"/>
  <c r="E623" i="14"/>
  <c r="D623" i="14"/>
  <c r="C623" i="14"/>
  <c r="B623" i="14"/>
  <c r="I622" i="14"/>
  <c r="H622" i="14"/>
  <c r="G622" i="14"/>
  <c r="F622" i="14"/>
  <c r="E622" i="14"/>
  <c r="D622" i="14"/>
  <c r="C622" i="14"/>
  <c r="B622" i="14"/>
  <c r="I621" i="14"/>
  <c r="H621" i="14"/>
  <c r="G621" i="14"/>
  <c r="F621" i="14"/>
  <c r="E621" i="14"/>
  <c r="D621" i="14"/>
  <c r="C621" i="14"/>
  <c r="B621" i="14"/>
  <c r="I620" i="14"/>
  <c r="H620" i="14"/>
  <c r="G620" i="14"/>
  <c r="F620" i="14"/>
  <c r="E620" i="14"/>
  <c r="D620" i="14"/>
  <c r="C620" i="14"/>
  <c r="B620" i="14"/>
  <c r="I619" i="14"/>
  <c r="H619" i="14"/>
  <c r="G619" i="14"/>
  <c r="F619" i="14"/>
  <c r="E619" i="14"/>
  <c r="D619" i="14"/>
  <c r="C619" i="14"/>
  <c r="B619" i="14"/>
  <c r="I618" i="14"/>
  <c r="H618" i="14"/>
  <c r="G618" i="14"/>
  <c r="F618" i="14"/>
  <c r="E618" i="14"/>
  <c r="D618" i="14"/>
  <c r="C618" i="14"/>
  <c r="B618" i="14"/>
  <c r="I617" i="14"/>
  <c r="H617" i="14"/>
  <c r="G617" i="14"/>
  <c r="F617" i="14"/>
  <c r="E617" i="14"/>
  <c r="D617" i="14"/>
  <c r="C617" i="14"/>
  <c r="B617" i="14"/>
  <c r="I616" i="14"/>
  <c r="H616" i="14"/>
  <c r="G616" i="14"/>
  <c r="F616" i="14"/>
  <c r="E616" i="14"/>
  <c r="D616" i="14"/>
  <c r="C616" i="14"/>
  <c r="B616" i="14"/>
  <c r="I615" i="14"/>
  <c r="H615" i="14"/>
  <c r="G615" i="14"/>
  <c r="F615" i="14"/>
  <c r="E615" i="14"/>
  <c r="D615" i="14"/>
  <c r="C615" i="14"/>
  <c r="B615" i="14"/>
  <c r="I614" i="14"/>
  <c r="H614" i="14"/>
  <c r="G614" i="14"/>
  <c r="F614" i="14"/>
  <c r="E614" i="14"/>
  <c r="D614" i="14"/>
  <c r="C614" i="14"/>
  <c r="B614" i="14"/>
  <c r="I613" i="14"/>
  <c r="H613" i="14"/>
  <c r="G613" i="14"/>
  <c r="F613" i="14"/>
  <c r="E613" i="14"/>
  <c r="D613" i="14"/>
  <c r="C613" i="14"/>
  <c r="B613" i="14"/>
  <c r="I612" i="14"/>
  <c r="H612" i="14"/>
  <c r="G612" i="14"/>
  <c r="F612" i="14"/>
  <c r="E612" i="14"/>
  <c r="D612" i="14"/>
  <c r="C612" i="14"/>
  <c r="B612" i="14"/>
  <c r="I611" i="14"/>
  <c r="H611" i="14"/>
  <c r="G611" i="14"/>
  <c r="F611" i="14"/>
  <c r="E611" i="14"/>
  <c r="D611" i="14"/>
  <c r="C611" i="14"/>
  <c r="B611" i="14"/>
  <c r="I610" i="14"/>
  <c r="H610" i="14"/>
  <c r="G610" i="14"/>
  <c r="F610" i="14"/>
  <c r="E610" i="14"/>
  <c r="D610" i="14"/>
  <c r="C610" i="14"/>
  <c r="B610" i="14"/>
  <c r="I609" i="14"/>
  <c r="H609" i="14"/>
  <c r="G609" i="14"/>
  <c r="F609" i="14"/>
  <c r="E609" i="14"/>
  <c r="D609" i="14"/>
  <c r="C609" i="14"/>
  <c r="B609" i="14"/>
  <c r="I608" i="14"/>
  <c r="H608" i="14"/>
  <c r="G608" i="14"/>
  <c r="F608" i="14"/>
  <c r="E608" i="14"/>
  <c r="D608" i="14"/>
  <c r="C608" i="14"/>
  <c r="B608" i="14"/>
  <c r="I607" i="14"/>
  <c r="H607" i="14"/>
  <c r="G607" i="14"/>
  <c r="F607" i="14"/>
  <c r="E607" i="14"/>
  <c r="D607" i="14"/>
  <c r="C607" i="14"/>
  <c r="B607" i="14"/>
  <c r="I606" i="14"/>
  <c r="H606" i="14"/>
  <c r="G606" i="14"/>
  <c r="F606" i="14"/>
  <c r="E606" i="14"/>
  <c r="D606" i="14"/>
  <c r="C606" i="14"/>
  <c r="B606" i="14"/>
  <c r="I605" i="14"/>
  <c r="H605" i="14"/>
  <c r="G605" i="14"/>
  <c r="F605" i="14"/>
  <c r="E605" i="14"/>
  <c r="D605" i="14"/>
  <c r="C605" i="14"/>
  <c r="B605" i="14"/>
  <c r="I604" i="14"/>
  <c r="H604" i="14"/>
  <c r="G604" i="14"/>
  <c r="F604" i="14"/>
  <c r="E604" i="14"/>
  <c r="D604" i="14"/>
  <c r="C604" i="14"/>
  <c r="B604" i="14"/>
  <c r="I603" i="14"/>
  <c r="H603" i="14"/>
  <c r="G603" i="14"/>
  <c r="F603" i="14"/>
  <c r="E603" i="14"/>
  <c r="D603" i="14"/>
  <c r="C603" i="14"/>
  <c r="B603" i="14"/>
  <c r="I602" i="14"/>
  <c r="H602" i="14"/>
  <c r="G602" i="14"/>
  <c r="F602" i="14"/>
  <c r="E602" i="14"/>
  <c r="D602" i="14"/>
  <c r="C602" i="14"/>
  <c r="B602" i="14"/>
  <c r="I601" i="14"/>
  <c r="H601" i="14"/>
  <c r="G601" i="14"/>
  <c r="F601" i="14"/>
  <c r="E601" i="14"/>
  <c r="D601" i="14"/>
  <c r="C601" i="14"/>
  <c r="B601" i="14"/>
  <c r="I600" i="14"/>
  <c r="H600" i="14"/>
  <c r="G600" i="14"/>
  <c r="F600" i="14"/>
  <c r="E600" i="14"/>
  <c r="D600" i="14"/>
  <c r="C600" i="14"/>
  <c r="B600" i="14"/>
  <c r="I599" i="14"/>
  <c r="H599" i="14"/>
  <c r="G599" i="14"/>
  <c r="F599" i="14"/>
  <c r="E599" i="14"/>
  <c r="D599" i="14"/>
  <c r="C599" i="14"/>
  <c r="B599" i="14"/>
  <c r="I598" i="14"/>
  <c r="H598" i="14"/>
  <c r="G598" i="14"/>
  <c r="F598" i="14"/>
  <c r="E598" i="14"/>
  <c r="D598" i="14"/>
  <c r="C598" i="14"/>
  <c r="B598" i="14"/>
  <c r="I597" i="14"/>
  <c r="H597" i="14"/>
  <c r="G597" i="14"/>
  <c r="F597" i="14"/>
  <c r="E597" i="14"/>
  <c r="D597" i="14"/>
  <c r="C597" i="14"/>
  <c r="B597" i="14"/>
  <c r="I596" i="14"/>
  <c r="H596" i="14"/>
  <c r="G596" i="14"/>
  <c r="F596" i="14"/>
  <c r="E596" i="14"/>
  <c r="D596" i="14"/>
  <c r="C596" i="14"/>
  <c r="B596" i="14"/>
  <c r="I595" i="14"/>
  <c r="H595" i="14"/>
  <c r="G595" i="14"/>
  <c r="F595" i="14"/>
  <c r="E595" i="14"/>
  <c r="D595" i="14"/>
  <c r="C595" i="14"/>
  <c r="B595" i="14"/>
  <c r="I594" i="14"/>
  <c r="H594" i="14"/>
  <c r="G594" i="14"/>
  <c r="F594" i="14"/>
  <c r="E594" i="14"/>
  <c r="D594" i="14"/>
  <c r="C594" i="14"/>
  <c r="B594" i="14"/>
  <c r="I593" i="14"/>
  <c r="H593" i="14"/>
  <c r="G593" i="14"/>
  <c r="F593" i="14"/>
  <c r="E593" i="14"/>
  <c r="D593" i="14"/>
  <c r="C593" i="14"/>
  <c r="B593" i="14"/>
  <c r="I592" i="14"/>
  <c r="H592" i="14"/>
  <c r="G592" i="14"/>
  <c r="F592" i="14"/>
  <c r="E592" i="14"/>
  <c r="D592" i="14"/>
  <c r="C592" i="14"/>
  <c r="B592" i="14"/>
  <c r="I591" i="14"/>
  <c r="H591" i="14"/>
  <c r="G591" i="14"/>
  <c r="F591" i="14"/>
  <c r="E591" i="14"/>
  <c r="D591" i="14"/>
  <c r="C591" i="14"/>
  <c r="B591" i="14"/>
  <c r="I590" i="14"/>
  <c r="H590" i="14"/>
  <c r="G590" i="14"/>
  <c r="F590" i="14"/>
  <c r="E590" i="14"/>
  <c r="D590" i="14"/>
  <c r="C590" i="14"/>
  <c r="B590" i="14"/>
  <c r="I589" i="14"/>
  <c r="H589" i="14"/>
  <c r="G589" i="14"/>
  <c r="F589" i="14"/>
  <c r="E589" i="14"/>
  <c r="D589" i="14"/>
  <c r="C589" i="14"/>
  <c r="B589" i="14"/>
  <c r="I588" i="14"/>
  <c r="H588" i="14"/>
  <c r="G588" i="14"/>
  <c r="F588" i="14"/>
  <c r="E588" i="14"/>
  <c r="D588" i="14"/>
  <c r="C588" i="14"/>
  <c r="B588" i="14"/>
  <c r="I587" i="14"/>
  <c r="H587" i="14"/>
  <c r="G587" i="14"/>
  <c r="F587" i="14"/>
  <c r="E587" i="14"/>
  <c r="D587" i="14"/>
  <c r="C587" i="14"/>
  <c r="B587" i="14"/>
  <c r="I586" i="14"/>
  <c r="H586" i="14"/>
  <c r="G586" i="14"/>
  <c r="F586" i="14"/>
  <c r="E586" i="14"/>
  <c r="D586" i="14"/>
  <c r="C586" i="14"/>
  <c r="B586" i="14"/>
  <c r="I585" i="14"/>
  <c r="H585" i="14"/>
  <c r="G585" i="14"/>
  <c r="F585" i="14"/>
  <c r="E585" i="14"/>
  <c r="D585" i="14"/>
  <c r="C585" i="14"/>
  <c r="B585" i="14"/>
  <c r="I584" i="14"/>
  <c r="H584" i="14"/>
  <c r="G584" i="14"/>
  <c r="F584" i="14"/>
  <c r="E584" i="14"/>
  <c r="D584" i="14"/>
  <c r="C584" i="14"/>
  <c r="B584" i="14"/>
  <c r="I583" i="14"/>
  <c r="H583" i="14"/>
  <c r="G583" i="14"/>
  <c r="F583" i="14"/>
  <c r="E583" i="14"/>
  <c r="D583" i="14"/>
  <c r="C583" i="14"/>
  <c r="B583" i="14"/>
  <c r="I582" i="14"/>
  <c r="H582" i="14"/>
  <c r="G582" i="14"/>
  <c r="F582" i="14"/>
  <c r="E582" i="14"/>
  <c r="D582" i="14"/>
  <c r="C582" i="14"/>
  <c r="B582" i="14"/>
  <c r="I581" i="14"/>
  <c r="H581" i="14"/>
  <c r="G581" i="14"/>
  <c r="F581" i="14"/>
  <c r="E581" i="14"/>
  <c r="D581" i="14"/>
  <c r="C581" i="14"/>
  <c r="B581" i="14"/>
  <c r="I580" i="14"/>
  <c r="H580" i="14"/>
  <c r="G580" i="14"/>
  <c r="F580" i="14"/>
  <c r="E580" i="14"/>
  <c r="D580" i="14"/>
  <c r="C580" i="14"/>
  <c r="B580" i="14"/>
  <c r="I579" i="14"/>
  <c r="H579" i="14"/>
  <c r="G579" i="14"/>
  <c r="F579" i="14"/>
  <c r="E579" i="14"/>
  <c r="D579" i="14"/>
  <c r="C579" i="14"/>
  <c r="B579" i="14"/>
  <c r="I578" i="14"/>
  <c r="H578" i="14"/>
  <c r="G578" i="14"/>
  <c r="F578" i="14"/>
  <c r="E578" i="14"/>
  <c r="D578" i="14"/>
  <c r="C578" i="14"/>
  <c r="B578" i="14"/>
  <c r="I577" i="14"/>
  <c r="H577" i="14"/>
  <c r="G577" i="14"/>
  <c r="F577" i="14"/>
  <c r="E577" i="14"/>
  <c r="D577" i="14"/>
  <c r="C577" i="14"/>
  <c r="B577" i="14"/>
  <c r="I576" i="14"/>
  <c r="H576" i="14"/>
  <c r="G576" i="14"/>
  <c r="F576" i="14"/>
  <c r="E576" i="14"/>
  <c r="D576" i="14"/>
  <c r="C576" i="14"/>
  <c r="B576" i="14"/>
  <c r="I575" i="14"/>
  <c r="H575" i="14"/>
  <c r="G575" i="14"/>
  <c r="F575" i="14"/>
  <c r="E575" i="14"/>
  <c r="D575" i="14"/>
  <c r="C575" i="14"/>
  <c r="B575" i="14"/>
  <c r="I574" i="14"/>
  <c r="H574" i="14"/>
  <c r="G574" i="14"/>
  <c r="F574" i="14"/>
  <c r="E574" i="14"/>
  <c r="D574" i="14"/>
  <c r="C574" i="14"/>
  <c r="B574" i="14"/>
  <c r="I573" i="14"/>
  <c r="H573" i="14"/>
  <c r="G573" i="14"/>
  <c r="F573" i="14"/>
  <c r="E573" i="14"/>
  <c r="D573" i="14"/>
  <c r="C573" i="14"/>
  <c r="B573" i="14"/>
  <c r="I572" i="14"/>
  <c r="H572" i="14"/>
  <c r="G572" i="14"/>
  <c r="F572" i="14"/>
  <c r="E572" i="14"/>
  <c r="D572" i="14"/>
  <c r="C572" i="14"/>
  <c r="B572" i="14"/>
  <c r="I571" i="14"/>
  <c r="H571" i="14"/>
  <c r="G571" i="14"/>
  <c r="F571" i="14"/>
  <c r="E571" i="14"/>
  <c r="D571" i="14"/>
  <c r="C571" i="14"/>
  <c r="B571" i="14"/>
  <c r="I570" i="14"/>
  <c r="H570" i="14"/>
  <c r="G570" i="14"/>
  <c r="F570" i="14"/>
  <c r="E570" i="14"/>
  <c r="D570" i="14"/>
  <c r="C570" i="14"/>
  <c r="B570" i="14"/>
  <c r="I569" i="14"/>
  <c r="H569" i="14"/>
  <c r="G569" i="14"/>
  <c r="F569" i="14"/>
  <c r="E569" i="14"/>
  <c r="D569" i="14"/>
  <c r="C569" i="14"/>
  <c r="B569" i="14"/>
  <c r="I568" i="14"/>
  <c r="H568" i="14"/>
  <c r="G568" i="14"/>
  <c r="F568" i="14"/>
  <c r="E568" i="14"/>
  <c r="D568" i="14"/>
  <c r="C568" i="14"/>
  <c r="B568" i="14"/>
  <c r="I567" i="14"/>
  <c r="H567" i="14"/>
  <c r="G567" i="14"/>
  <c r="F567" i="14"/>
  <c r="E567" i="14"/>
  <c r="D567" i="14"/>
  <c r="C567" i="14"/>
  <c r="B567" i="14"/>
  <c r="I566" i="14"/>
  <c r="H566" i="14"/>
  <c r="G566" i="14"/>
  <c r="F566" i="14"/>
  <c r="E566" i="14"/>
  <c r="D566" i="14"/>
  <c r="C566" i="14"/>
  <c r="B566" i="14"/>
  <c r="I565" i="14"/>
  <c r="H565" i="14"/>
  <c r="G565" i="14"/>
  <c r="F565" i="14"/>
  <c r="E565" i="14"/>
  <c r="D565" i="14"/>
  <c r="C565" i="14"/>
  <c r="B565" i="14"/>
  <c r="I564" i="14"/>
  <c r="H564" i="14"/>
  <c r="G564" i="14"/>
  <c r="F564" i="14"/>
  <c r="E564" i="14"/>
  <c r="D564" i="14"/>
  <c r="C564" i="14"/>
  <c r="B564" i="14"/>
  <c r="I563" i="14"/>
  <c r="H563" i="14"/>
  <c r="G563" i="14"/>
  <c r="F563" i="14"/>
  <c r="E563" i="14"/>
  <c r="D563" i="14"/>
  <c r="C563" i="14"/>
  <c r="B563" i="14"/>
  <c r="I562" i="14"/>
  <c r="H562" i="14"/>
  <c r="G562" i="14"/>
  <c r="F562" i="14"/>
  <c r="E562" i="14"/>
  <c r="D562" i="14"/>
  <c r="C562" i="14"/>
  <c r="B562" i="14"/>
  <c r="I561" i="14"/>
  <c r="H561" i="14"/>
  <c r="G561" i="14"/>
  <c r="F561" i="14"/>
  <c r="E561" i="14"/>
  <c r="D561" i="14"/>
  <c r="C561" i="14"/>
  <c r="B561" i="14"/>
  <c r="I560" i="14"/>
  <c r="H560" i="14"/>
  <c r="G560" i="14"/>
  <c r="F560" i="14"/>
  <c r="E560" i="14"/>
  <c r="D560" i="14"/>
  <c r="C560" i="14"/>
  <c r="B560" i="14"/>
  <c r="I559" i="14"/>
  <c r="H559" i="14"/>
  <c r="G559" i="14"/>
  <c r="F559" i="14"/>
  <c r="E559" i="14"/>
  <c r="D559" i="14"/>
  <c r="C559" i="14"/>
  <c r="B559" i="14"/>
  <c r="I558" i="14"/>
  <c r="H558" i="14"/>
  <c r="G558" i="14"/>
  <c r="F558" i="14"/>
  <c r="E558" i="14"/>
  <c r="D558" i="14"/>
  <c r="C558" i="14"/>
  <c r="B558" i="14"/>
  <c r="I557" i="14"/>
  <c r="H557" i="14"/>
  <c r="G557" i="14"/>
  <c r="F557" i="14"/>
  <c r="E557" i="14"/>
  <c r="D557" i="14"/>
  <c r="C557" i="14"/>
  <c r="B557" i="14"/>
  <c r="I556" i="14"/>
  <c r="H556" i="14"/>
  <c r="G556" i="14"/>
  <c r="F556" i="14"/>
  <c r="E556" i="14"/>
  <c r="D556" i="14"/>
  <c r="C556" i="14"/>
  <c r="B556" i="14"/>
  <c r="I555" i="14"/>
  <c r="H555" i="14"/>
  <c r="G555" i="14"/>
  <c r="F555" i="14"/>
  <c r="E555" i="14"/>
  <c r="D555" i="14"/>
  <c r="C555" i="14"/>
  <c r="B555" i="14"/>
  <c r="I554" i="14"/>
  <c r="H554" i="14"/>
  <c r="G554" i="14"/>
  <c r="F554" i="14"/>
  <c r="E554" i="14"/>
  <c r="D554" i="14"/>
  <c r="C554" i="14"/>
  <c r="B554" i="14"/>
  <c r="I553" i="14"/>
  <c r="H553" i="14"/>
  <c r="G553" i="14"/>
  <c r="F553" i="14"/>
  <c r="E553" i="14"/>
  <c r="D553" i="14"/>
  <c r="C553" i="14"/>
  <c r="B553" i="14"/>
  <c r="I552" i="14"/>
  <c r="H552" i="14"/>
  <c r="G552" i="14"/>
  <c r="F552" i="14"/>
  <c r="E552" i="14"/>
  <c r="D552" i="14"/>
  <c r="C552" i="14"/>
  <c r="B552" i="14"/>
  <c r="I551" i="14"/>
  <c r="H551" i="14"/>
  <c r="G551" i="14"/>
  <c r="F551" i="14"/>
  <c r="E551" i="14"/>
  <c r="D551" i="14"/>
  <c r="C551" i="14"/>
  <c r="B551" i="14"/>
  <c r="I550" i="14"/>
  <c r="H550" i="14"/>
  <c r="G550" i="14"/>
  <c r="F550" i="14"/>
  <c r="E550" i="14"/>
  <c r="D550" i="14"/>
  <c r="C550" i="14"/>
  <c r="B550" i="14"/>
  <c r="I549" i="14"/>
  <c r="H549" i="14"/>
  <c r="G549" i="14"/>
  <c r="F549" i="14"/>
  <c r="E549" i="14"/>
  <c r="D549" i="14"/>
  <c r="C549" i="14"/>
  <c r="B549" i="14"/>
  <c r="I548" i="14"/>
  <c r="H548" i="14"/>
  <c r="G548" i="14"/>
  <c r="F548" i="14"/>
  <c r="E548" i="14"/>
  <c r="D548" i="14"/>
  <c r="C548" i="14"/>
  <c r="B548" i="14"/>
  <c r="I547" i="14"/>
  <c r="H547" i="14"/>
  <c r="G547" i="14"/>
  <c r="F547" i="14"/>
  <c r="E547" i="14"/>
  <c r="D547" i="14"/>
  <c r="C547" i="14"/>
  <c r="B547" i="14"/>
  <c r="I546" i="14"/>
  <c r="H546" i="14"/>
  <c r="G546" i="14"/>
  <c r="F546" i="14"/>
  <c r="E546" i="14"/>
  <c r="D546" i="14"/>
  <c r="C546" i="14"/>
  <c r="B546" i="14"/>
  <c r="I545" i="14"/>
  <c r="H545" i="14"/>
  <c r="G545" i="14"/>
  <c r="F545" i="14"/>
  <c r="E545" i="14"/>
  <c r="D545" i="14"/>
  <c r="C545" i="14"/>
  <c r="B545" i="14"/>
  <c r="I544" i="14"/>
  <c r="H544" i="14"/>
  <c r="G544" i="14"/>
  <c r="F544" i="14"/>
  <c r="E544" i="14"/>
  <c r="D544" i="14"/>
  <c r="C544" i="14"/>
  <c r="B544" i="14"/>
  <c r="I543" i="14"/>
  <c r="H543" i="14"/>
  <c r="G543" i="14"/>
  <c r="F543" i="14"/>
  <c r="E543" i="14"/>
  <c r="D543" i="14"/>
  <c r="C543" i="14"/>
  <c r="B543" i="14"/>
  <c r="I542" i="14"/>
  <c r="H542" i="14"/>
  <c r="G542" i="14"/>
  <c r="F542" i="14"/>
  <c r="E542" i="14"/>
  <c r="D542" i="14"/>
  <c r="C542" i="14"/>
  <c r="B542" i="14"/>
  <c r="I541" i="14"/>
  <c r="H541" i="14"/>
  <c r="G541" i="14"/>
  <c r="F541" i="14"/>
  <c r="E541" i="14"/>
  <c r="D541" i="14"/>
  <c r="C541" i="14"/>
  <c r="B541" i="14"/>
  <c r="I540" i="14"/>
  <c r="H540" i="14"/>
  <c r="G540" i="14"/>
  <c r="F540" i="14"/>
  <c r="E540" i="14"/>
  <c r="D540" i="14"/>
  <c r="C540" i="14"/>
  <c r="B540" i="14"/>
  <c r="I539" i="14"/>
  <c r="H539" i="14"/>
  <c r="G539" i="14"/>
  <c r="F539" i="14"/>
  <c r="E539" i="14"/>
  <c r="D539" i="14"/>
  <c r="C539" i="14"/>
  <c r="B539" i="14"/>
  <c r="I538" i="14"/>
  <c r="H538" i="14"/>
  <c r="G538" i="14"/>
  <c r="F538" i="14"/>
  <c r="E538" i="14"/>
  <c r="D538" i="14"/>
  <c r="C538" i="14"/>
  <c r="B538" i="14"/>
  <c r="I537" i="14"/>
  <c r="H537" i="14"/>
  <c r="G537" i="14"/>
  <c r="F537" i="14"/>
  <c r="E537" i="14"/>
  <c r="D537" i="14"/>
  <c r="C537" i="14"/>
  <c r="B537" i="14"/>
  <c r="I536" i="14"/>
  <c r="H536" i="14"/>
  <c r="G536" i="14"/>
  <c r="F536" i="14"/>
  <c r="E536" i="14"/>
  <c r="D536" i="14"/>
  <c r="C536" i="14"/>
  <c r="B536" i="14"/>
  <c r="I535" i="14"/>
  <c r="H535" i="14"/>
  <c r="G535" i="14"/>
  <c r="F535" i="14"/>
  <c r="E535" i="14"/>
  <c r="D535" i="14"/>
  <c r="C535" i="14"/>
  <c r="B535" i="14"/>
  <c r="I534" i="14"/>
  <c r="H534" i="14"/>
  <c r="G534" i="14"/>
  <c r="F534" i="14"/>
  <c r="E534" i="14"/>
  <c r="D534" i="14"/>
  <c r="C534" i="14"/>
  <c r="B534" i="14"/>
  <c r="I533" i="14"/>
  <c r="H533" i="14"/>
  <c r="G533" i="14"/>
  <c r="F533" i="14"/>
  <c r="E533" i="14"/>
  <c r="D533" i="14"/>
  <c r="C533" i="14"/>
  <c r="B533" i="14"/>
  <c r="I532" i="14"/>
  <c r="H532" i="14"/>
  <c r="G532" i="14"/>
  <c r="F532" i="14"/>
  <c r="E532" i="14"/>
  <c r="D532" i="14"/>
  <c r="C532" i="14"/>
  <c r="B532" i="14"/>
  <c r="I531" i="14"/>
  <c r="H531" i="14"/>
  <c r="G531" i="14"/>
  <c r="F531" i="14"/>
  <c r="E531" i="14"/>
  <c r="D531" i="14"/>
  <c r="C531" i="14"/>
  <c r="B531" i="14"/>
  <c r="I530" i="14"/>
  <c r="H530" i="14"/>
  <c r="G530" i="14"/>
  <c r="F530" i="14"/>
  <c r="E530" i="14"/>
  <c r="D530" i="14"/>
  <c r="C530" i="14"/>
  <c r="B530" i="14"/>
  <c r="I529" i="14"/>
  <c r="H529" i="14"/>
  <c r="G529" i="14"/>
  <c r="F529" i="14"/>
  <c r="E529" i="14"/>
  <c r="D529" i="14"/>
  <c r="C529" i="14"/>
  <c r="B529" i="14"/>
  <c r="I528" i="14"/>
  <c r="H528" i="14"/>
  <c r="G528" i="14"/>
  <c r="F528" i="14"/>
  <c r="E528" i="14"/>
  <c r="D528" i="14"/>
  <c r="C528" i="14"/>
  <c r="B528" i="14"/>
  <c r="I527" i="14"/>
  <c r="H527" i="14"/>
  <c r="G527" i="14"/>
  <c r="F527" i="14"/>
  <c r="E527" i="14"/>
  <c r="D527" i="14"/>
  <c r="C527" i="14"/>
  <c r="B527" i="14"/>
  <c r="I526" i="14"/>
  <c r="H526" i="14"/>
  <c r="G526" i="14"/>
  <c r="F526" i="14"/>
  <c r="E526" i="14"/>
  <c r="D526" i="14"/>
  <c r="C526" i="14"/>
  <c r="B526" i="14"/>
  <c r="I525" i="14"/>
  <c r="H525" i="14"/>
  <c r="G525" i="14"/>
  <c r="F525" i="14"/>
  <c r="E525" i="14"/>
  <c r="D525" i="14"/>
  <c r="C525" i="14"/>
  <c r="B525" i="14"/>
  <c r="I524" i="14"/>
  <c r="H524" i="14"/>
  <c r="G524" i="14"/>
  <c r="F524" i="14"/>
  <c r="E524" i="14"/>
  <c r="D524" i="14"/>
  <c r="C524" i="14"/>
  <c r="B524" i="14"/>
  <c r="I523" i="14"/>
  <c r="H523" i="14"/>
  <c r="G523" i="14"/>
  <c r="F523" i="14"/>
  <c r="E523" i="14"/>
  <c r="D523" i="14"/>
  <c r="C523" i="14"/>
  <c r="B523" i="14"/>
  <c r="I522" i="14"/>
  <c r="H522" i="14"/>
  <c r="G522" i="14"/>
  <c r="F522" i="14"/>
  <c r="E522" i="14"/>
  <c r="D522" i="14"/>
  <c r="C522" i="14"/>
  <c r="B522" i="14"/>
  <c r="I521" i="14"/>
  <c r="H521" i="14"/>
  <c r="G521" i="14"/>
  <c r="F521" i="14"/>
  <c r="E521" i="14"/>
  <c r="D521" i="14"/>
  <c r="C521" i="14"/>
  <c r="B521" i="14"/>
  <c r="I520" i="14"/>
  <c r="H520" i="14"/>
  <c r="G520" i="14"/>
  <c r="F520" i="14"/>
  <c r="E520" i="14"/>
  <c r="D520" i="14"/>
  <c r="C520" i="14"/>
  <c r="B520" i="14"/>
  <c r="I519" i="14"/>
  <c r="H519" i="14"/>
  <c r="G519" i="14"/>
  <c r="F519" i="14"/>
  <c r="E519" i="14"/>
  <c r="D519" i="14"/>
  <c r="C519" i="14"/>
  <c r="B519" i="14"/>
  <c r="I518" i="14"/>
  <c r="H518" i="14"/>
  <c r="G518" i="14"/>
  <c r="F518" i="14"/>
  <c r="E518" i="14"/>
  <c r="D518" i="14"/>
  <c r="C518" i="14"/>
  <c r="B518" i="14"/>
  <c r="I517" i="14"/>
  <c r="H517" i="14"/>
  <c r="G517" i="14"/>
  <c r="F517" i="14"/>
  <c r="E517" i="14"/>
  <c r="D517" i="14"/>
  <c r="C517" i="14"/>
  <c r="B517" i="14"/>
  <c r="I516" i="14"/>
  <c r="H516" i="14"/>
  <c r="G516" i="14"/>
  <c r="F516" i="14"/>
  <c r="E516" i="14"/>
  <c r="D516" i="14"/>
  <c r="C516" i="14"/>
  <c r="B516" i="14"/>
  <c r="I515" i="14"/>
  <c r="H515" i="14"/>
  <c r="G515" i="14"/>
  <c r="F515" i="14"/>
  <c r="E515" i="14"/>
  <c r="D515" i="14"/>
  <c r="C515" i="14"/>
  <c r="B515" i="14"/>
  <c r="I514" i="14"/>
  <c r="H514" i="14"/>
  <c r="G514" i="14"/>
  <c r="F514" i="14"/>
  <c r="E514" i="14"/>
  <c r="D514" i="14"/>
  <c r="C514" i="14"/>
  <c r="B514" i="14"/>
  <c r="I513" i="14"/>
  <c r="H513" i="14"/>
  <c r="G513" i="14"/>
  <c r="F513" i="14"/>
  <c r="E513" i="14"/>
  <c r="D513" i="14"/>
  <c r="C513" i="14"/>
  <c r="B513" i="14"/>
  <c r="I512" i="14"/>
  <c r="H512" i="14"/>
  <c r="G512" i="14"/>
  <c r="F512" i="14"/>
  <c r="E512" i="14"/>
  <c r="D512" i="14"/>
  <c r="C512" i="14"/>
  <c r="B512" i="14"/>
  <c r="I511" i="14"/>
  <c r="H511" i="14"/>
  <c r="G511" i="14"/>
  <c r="F511" i="14"/>
  <c r="E511" i="14"/>
  <c r="D511" i="14"/>
  <c r="C511" i="14"/>
  <c r="B511" i="14"/>
  <c r="I510" i="14"/>
  <c r="H510" i="14"/>
  <c r="G510" i="14"/>
  <c r="F510" i="14"/>
  <c r="E510" i="14"/>
  <c r="D510" i="14"/>
  <c r="C510" i="14"/>
  <c r="B510" i="14"/>
  <c r="I509" i="14"/>
  <c r="H509" i="14"/>
  <c r="G509" i="14"/>
  <c r="F509" i="14"/>
  <c r="E509" i="14"/>
  <c r="D509" i="14"/>
  <c r="C509" i="14"/>
  <c r="B509" i="14"/>
  <c r="I508" i="14"/>
  <c r="H508" i="14"/>
  <c r="G508" i="14"/>
  <c r="F508" i="14"/>
  <c r="E508" i="14"/>
  <c r="D508" i="14"/>
  <c r="C508" i="14"/>
  <c r="B508" i="14"/>
  <c r="I507" i="14"/>
  <c r="H507" i="14"/>
  <c r="G507" i="14"/>
  <c r="F507" i="14"/>
  <c r="E507" i="14"/>
  <c r="D507" i="14"/>
  <c r="C507" i="14"/>
  <c r="B507" i="14"/>
  <c r="I506" i="14"/>
  <c r="H506" i="14"/>
  <c r="G506" i="14"/>
  <c r="F506" i="14"/>
  <c r="E506" i="14"/>
  <c r="D506" i="14"/>
  <c r="C506" i="14"/>
  <c r="B506" i="14"/>
  <c r="I505" i="14"/>
  <c r="H505" i="14"/>
  <c r="G505" i="14"/>
  <c r="F505" i="14"/>
  <c r="E505" i="14"/>
  <c r="D505" i="14"/>
  <c r="C505" i="14"/>
  <c r="B505" i="14"/>
  <c r="I504" i="14"/>
  <c r="H504" i="14"/>
  <c r="G504" i="14"/>
  <c r="F504" i="14"/>
  <c r="E504" i="14"/>
  <c r="D504" i="14"/>
  <c r="C504" i="14"/>
  <c r="B504" i="14"/>
  <c r="I503" i="14"/>
  <c r="H503" i="14"/>
  <c r="G503" i="14"/>
  <c r="F503" i="14"/>
  <c r="E503" i="14"/>
  <c r="D503" i="14"/>
  <c r="C503" i="14"/>
  <c r="B503" i="14"/>
  <c r="I502" i="14"/>
  <c r="H502" i="14"/>
  <c r="G502" i="14"/>
  <c r="F502" i="14"/>
  <c r="E502" i="14"/>
  <c r="D502" i="14"/>
  <c r="C502" i="14"/>
  <c r="B502" i="14"/>
  <c r="I501" i="14"/>
  <c r="H501" i="14"/>
  <c r="G501" i="14"/>
  <c r="F501" i="14"/>
  <c r="E501" i="14"/>
  <c r="D501" i="14"/>
  <c r="C501" i="14"/>
  <c r="B501" i="14"/>
  <c r="I500" i="14"/>
  <c r="H500" i="14"/>
  <c r="G500" i="14"/>
  <c r="F500" i="14"/>
  <c r="E500" i="14"/>
  <c r="D500" i="14"/>
  <c r="C500" i="14"/>
  <c r="B500" i="14"/>
  <c r="I499" i="14"/>
  <c r="H499" i="14"/>
  <c r="G499" i="14"/>
  <c r="F499" i="14"/>
  <c r="E499" i="14"/>
  <c r="D499" i="14"/>
  <c r="C499" i="14"/>
  <c r="B499" i="14"/>
  <c r="I498" i="14"/>
  <c r="H498" i="14"/>
  <c r="G498" i="14"/>
  <c r="F498" i="14"/>
  <c r="E498" i="14"/>
  <c r="D498" i="14"/>
  <c r="C498" i="14"/>
  <c r="B498" i="14"/>
  <c r="I497" i="14"/>
  <c r="H497" i="14"/>
  <c r="G497" i="14"/>
  <c r="F497" i="14"/>
  <c r="E497" i="14"/>
  <c r="D497" i="14"/>
  <c r="C497" i="14"/>
  <c r="B497" i="14"/>
  <c r="I496" i="14"/>
  <c r="H496" i="14"/>
  <c r="G496" i="14"/>
  <c r="F496" i="14"/>
  <c r="E496" i="14"/>
  <c r="D496" i="14"/>
  <c r="C496" i="14"/>
  <c r="B496" i="14"/>
  <c r="I495" i="14"/>
  <c r="H495" i="14"/>
  <c r="G495" i="14"/>
  <c r="F495" i="14"/>
  <c r="E495" i="14"/>
  <c r="D495" i="14"/>
  <c r="C495" i="14"/>
  <c r="B495" i="14"/>
  <c r="I494" i="14"/>
  <c r="H494" i="14"/>
  <c r="G494" i="14"/>
  <c r="F494" i="14"/>
  <c r="E494" i="14"/>
  <c r="D494" i="14"/>
  <c r="C494" i="14"/>
  <c r="B494" i="14"/>
  <c r="I493" i="14"/>
  <c r="H493" i="14"/>
  <c r="G493" i="14"/>
  <c r="F493" i="14"/>
  <c r="E493" i="14"/>
  <c r="D493" i="14"/>
  <c r="C493" i="14"/>
  <c r="B493" i="14"/>
  <c r="I492" i="14"/>
  <c r="H492" i="14"/>
  <c r="G492" i="14"/>
  <c r="F492" i="14"/>
  <c r="E492" i="14"/>
  <c r="D492" i="14"/>
  <c r="C492" i="14"/>
  <c r="B492" i="14"/>
  <c r="I491" i="14"/>
  <c r="H491" i="14"/>
  <c r="G491" i="14"/>
  <c r="F491" i="14"/>
  <c r="E491" i="14"/>
  <c r="D491" i="14"/>
  <c r="C491" i="14"/>
  <c r="B491" i="14"/>
  <c r="I490" i="14"/>
  <c r="H490" i="14"/>
  <c r="G490" i="14"/>
  <c r="F490" i="14"/>
  <c r="E490" i="14"/>
  <c r="D490" i="14"/>
  <c r="C490" i="14"/>
  <c r="B490" i="14"/>
  <c r="I489" i="14"/>
  <c r="H489" i="14"/>
  <c r="G489" i="14"/>
  <c r="F489" i="14"/>
  <c r="E489" i="14"/>
  <c r="D489" i="14"/>
  <c r="C489" i="14"/>
  <c r="B489" i="14"/>
  <c r="I488" i="14"/>
  <c r="H488" i="14"/>
  <c r="G488" i="14"/>
  <c r="F488" i="14"/>
  <c r="E488" i="14"/>
  <c r="D488" i="14"/>
  <c r="C488" i="14"/>
  <c r="B488" i="14"/>
  <c r="I487" i="14"/>
  <c r="H487" i="14"/>
  <c r="G487" i="14"/>
  <c r="F487" i="14"/>
  <c r="E487" i="14"/>
  <c r="D487" i="14"/>
  <c r="C487" i="14"/>
  <c r="B487" i="14"/>
  <c r="I486" i="14"/>
  <c r="H486" i="14"/>
  <c r="G486" i="14"/>
  <c r="F486" i="14"/>
  <c r="E486" i="14"/>
  <c r="D486" i="14"/>
  <c r="C486" i="14"/>
  <c r="B486" i="14"/>
  <c r="I485" i="14"/>
  <c r="H485" i="14"/>
  <c r="G485" i="14"/>
  <c r="F485" i="14"/>
  <c r="E485" i="14"/>
  <c r="D485" i="14"/>
  <c r="C485" i="14"/>
  <c r="B485" i="14"/>
  <c r="I484" i="14"/>
  <c r="H484" i="14"/>
  <c r="G484" i="14"/>
  <c r="F484" i="14"/>
  <c r="E484" i="14"/>
  <c r="D484" i="14"/>
  <c r="C484" i="14"/>
  <c r="B484" i="14"/>
  <c r="I483" i="14"/>
  <c r="H483" i="14"/>
  <c r="G483" i="14"/>
  <c r="F483" i="14"/>
  <c r="E483" i="14"/>
  <c r="D483" i="14"/>
  <c r="C483" i="14"/>
  <c r="B483" i="14"/>
  <c r="I482" i="14"/>
  <c r="H482" i="14"/>
  <c r="G482" i="14"/>
  <c r="F482" i="14"/>
  <c r="E482" i="14"/>
  <c r="D482" i="14"/>
  <c r="C482" i="14"/>
  <c r="B482" i="14"/>
  <c r="I481" i="14"/>
  <c r="H481" i="14"/>
  <c r="G481" i="14"/>
  <c r="F481" i="14"/>
  <c r="E481" i="14"/>
  <c r="D481" i="14"/>
  <c r="C481" i="14"/>
  <c r="B481" i="14"/>
  <c r="I480" i="14"/>
  <c r="H480" i="14"/>
  <c r="G480" i="14"/>
  <c r="F480" i="14"/>
  <c r="E480" i="14"/>
  <c r="D480" i="14"/>
  <c r="C480" i="14"/>
  <c r="B480" i="14"/>
  <c r="I479" i="14"/>
  <c r="H479" i="14"/>
  <c r="G479" i="14"/>
  <c r="F479" i="14"/>
  <c r="E479" i="14"/>
  <c r="D479" i="14"/>
  <c r="C479" i="14"/>
  <c r="B479" i="14"/>
  <c r="I478" i="14"/>
  <c r="H478" i="14"/>
  <c r="G478" i="14"/>
  <c r="F478" i="14"/>
  <c r="E478" i="14"/>
  <c r="D478" i="14"/>
  <c r="C478" i="14"/>
  <c r="B478" i="14"/>
  <c r="I477" i="14"/>
  <c r="H477" i="14"/>
  <c r="G477" i="14"/>
  <c r="F477" i="14"/>
  <c r="E477" i="14"/>
  <c r="D477" i="14"/>
  <c r="C477" i="14"/>
  <c r="B477" i="14"/>
  <c r="I476" i="14"/>
  <c r="H476" i="14"/>
  <c r="G476" i="14"/>
  <c r="F476" i="14"/>
  <c r="E476" i="14"/>
  <c r="D476" i="14"/>
  <c r="C476" i="14"/>
  <c r="B476" i="14"/>
  <c r="I475" i="14"/>
  <c r="H475" i="14"/>
  <c r="G475" i="14"/>
  <c r="F475" i="14"/>
  <c r="E475" i="14"/>
  <c r="D475" i="14"/>
  <c r="C475" i="14"/>
  <c r="B475" i="14"/>
  <c r="I474" i="14"/>
  <c r="H474" i="14"/>
  <c r="G474" i="14"/>
  <c r="F474" i="14"/>
  <c r="E474" i="14"/>
  <c r="D474" i="14"/>
  <c r="C474" i="14"/>
  <c r="B474" i="14"/>
  <c r="I473" i="14"/>
  <c r="H473" i="14"/>
  <c r="G473" i="14"/>
  <c r="F473" i="14"/>
  <c r="E473" i="14"/>
  <c r="D473" i="14"/>
  <c r="C473" i="14"/>
  <c r="B473" i="14"/>
  <c r="I472" i="14"/>
  <c r="H472" i="14"/>
  <c r="G472" i="14"/>
  <c r="F472" i="14"/>
  <c r="E472" i="14"/>
  <c r="D472" i="14"/>
  <c r="C472" i="14"/>
  <c r="B472" i="14"/>
  <c r="I471" i="14"/>
  <c r="H471" i="14"/>
  <c r="G471" i="14"/>
  <c r="F471" i="14"/>
  <c r="E471" i="14"/>
  <c r="D471" i="14"/>
  <c r="C471" i="14"/>
  <c r="B471" i="14"/>
  <c r="I470" i="14"/>
  <c r="H470" i="14"/>
  <c r="G470" i="14"/>
  <c r="F470" i="14"/>
  <c r="E470" i="14"/>
  <c r="D470" i="14"/>
  <c r="C470" i="14"/>
  <c r="B470" i="14"/>
  <c r="I469" i="14"/>
  <c r="H469" i="14"/>
  <c r="G469" i="14"/>
  <c r="F469" i="14"/>
  <c r="E469" i="14"/>
  <c r="D469" i="14"/>
  <c r="C469" i="14"/>
  <c r="B469" i="14"/>
  <c r="I468" i="14"/>
  <c r="H468" i="14"/>
  <c r="G468" i="14"/>
  <c r="F468" i="14"/>
  <c r="E468" i="14"/>
  <c r="D468" i="14"/>
  <c r="C468" i="14"/>
  <c r="B468" i="14"/>
  <c r="I467" i="14"/>
  <c r="H467" i="14"/>
  <c r="G467" i="14"/>
  <c r="F467" i="14"/>
  <c r="E467" i="14"/>
  <c r="D467" i="14"/>
  <c r="C467" i="14"/>
  <c r="B467" i="14"/>
  <c r="I466" i="14"/>
  <c r="H466" i="14"/>
  <c r="G466" i="14"/>
  <c r="F466" i="14"/>
  <c r="E466" i="14"/>
  <c r="D466" i="14"/>
  <c r="C466" i="14"/>
  <c r="B466" i="14"/>
  <c r="I465" i="14"/>
  <c r="H465" i="14"/>
  <c r="G465" i="14"/>
  <c r="F465" i="14"/>
  <c r="E465" i="14"/>
  <c r="D465" i="14"/>
  <c r="C465" i="14"/>
  <c r="B465" i="14"/>
  <c r="I464" i="14"/>
  <c r="H464" i="14"/>
  <c r="G464" i="14"/>
  <c r="F464" i="14"/>
  <c r="E464" i="14"/>
  <c r="D464" i="14"/>
  <c r="C464" i="14"/>
  <c r="B464" i="14"/>
  <c r="I463" i="14"/>
  <c r="H463" i="14"/>
  <c r="G463" i="14"/>
  <c r="F463" i="14"/>
  <c r="E463" i="14"/>
  <c r="D463" i="14"/>
  <c r="C463" i="14"/>
  <c r="B463" i="14"/>
  <c r="I462" i="14"/>
  <c r="H462" i="14"/>
  <c r="G462" i="14"/>
  <c r="F462" i="14"/>
  <c r="E462" i="14"/>
  <c r="D462" i="14"/>
  <c r="C462" i="14"/>
  <c r="B462" i="14"/>
  <c r="I461" i="14"/>
  <c r="H461" i="14"/>
  <c r="G461" i="14"/>
  <c r="F461" i="14"/>
  <c r="E461" i="14"/>
  <c r="D461" i="14"/>
  <c r="C461" i="14"/>
  <c r="B461" i="14"/>
  <c r="I460" i="14"/>
  <c r="H460" i="14"/>
  <c r="G460" i="14"/>
  <c r="F460" i="14"/>
  <c r="E460" i="14"/>
  <c r="D460" i="14"/>
  <c r="C460" i="14"/>
  <c r="B460" i="14"/>
  <c r="I459" i="14"/>
  <c r="H459" i="14"/>
  <c r="G459" i="14"/>
  <c r="F459" i="14"/>
  <c r="E459" i="14"/>
  <c r="D459" i="14"/>
  <c r="C459" i="14"/>
  <c r="B459" i="14"/>
  <c r="I458" i="14"/>
  <c r="H458" i="14"/>
  <c r="G458" i="14"/>
  <c r="F458" i="14"/>
  <c r="E458" i="14"/>
  <c r="D458" i="14"/>
  <c r="C458" i="14"/>
  <c r="B458" i="14"/>
  <c r="I457" i="14"/>
  <c r="H457" i="14"/>
  <c r="G457" i="14"/>
  <c r="F457" i="14"/>
  <c r="E457" i="14"/>
  <c r="D457" i="14"/>
  <c r="C457" i="14"/>
  <c r="B457" i="14"/>
  <c r="I456" i="14"/>
  <c r="H456" i="14"/>
  <c r="G456" i="14"/>
  <c r="F456" i="14"/>
  <c r="E456" i="14"/>
  <c r="D456" i="14"/>
  <c r="C456" i="14"/>
  <c r="B456" i="14"/>
  <c r="I455" i="14"/>
  <c r="H455" i="14"/>
  <c r="G455" i="14"/>
  <c r="F455" i="14"/>
  <c r="E455" i="14"/>
  <c r="D455" i="14"/>
  <c r="C455" i="14"/>
  <c r="B455" i="14"/>
  <c r="I454" i="14"/>
  <c r="H454" i="14"/>
  <c r="G454" i="14"/>
  <c r="F454" i="14"/>
  <c r="E454" i="14"/>
  <c r="D454" i="14"/>
  <c r="C454" i="14"/>
  <c r="B454" i="14"/>
  <c r="I453" i="14"/>
  <c r="H453" i="14"/>
  <c r="G453" i="14"/>
  <c r="F453" i="14"/>
  <c r="E453" i="14"/>
  <c r="D453" i="14"/>
  <c r="C453" i="14"/>
  <c r="B453" i="14"/>
  <c r="I452" i="14"/>
  <c r="H452" i="14"/>
  <c r="G452" i="14"/>
  <c r="F452" i="14"/>
  <c r="E452" i="14"/>
  <c r="D452" i="14"/>
  <c r="C452" i="14"/>
  <c r="B452" i="14"/>
  <c r="I451" i="14"/>
  <c r="H451" i="14"/>
  <c r="G451" i="14"/>
  <c r="F451" i="14"/>
  <c r="E451" i="14"/>
  <c r="D451" i="14"/>
  <c r="C451" i="14"/>
  <c r="B451" i="14"/>
  <c r="I450" i="14"/>
  <c r="H450" i="14"/>
  <c r="G450" i="14"/>
  <c r="F450" i="14"/>
  <c r="E450" i="14"/>
  <c r="D450" i="14"/>
  <c r="C450" i="14"/>
  <c r="B450" i="14"/>
  <c r="I449" i="14"/>
  <c r="H449" i="14"/>
  <c r="G449" i="14"/>
  <c r="F449" i="14"/>
  <c r="E449" i="14"/>
  <c r="D449" i="14"/>
  <c r="C449" i="14"/>
  <c r="B449" i="14"/>
  <c r="I448" i="14"/>
  <c r="H448" i="14"/>
  <c r="G448" i="14"/>
  <c r="F448" i="14"/>
  <c r="E448" i="14"/>
  <c r="D448" i="14"/>
  <c r="C448" i="14"/>
  <c r="B448" i="14"/>
  <c r="I447" i="14"/>
  <c r="H447" i="14"/>
  <c r="G447" i="14"/>
  <c r="F447" i="14"/>
  <c r="E447" i="14"/>
  <c r="D447" i="14"/>
  <c r="C447" i="14"/>
  <c r="B447" i="14"/>
  <c r="I446" i="14"/>
  <c r="H446" i="14"/>
  <c r="G446" i="14"/>
  <c r="F446" i="14"/>
  <c r="E446" i="14"/>
  <c r="D446" i="14"/>
  <c r="C446" i="14"/>
  <c r="B446" i="14"/>
  <c r="I445" i="14"/>
  <c r="H445" i="14"/>
  <c r="G445" i="14"/>
  <c r="F445" i="14"/>
  <c r="E445" i="14"/>
  <c r="D445" i="14"/>
  <c r="C445" i="14"/>
  <c r="B445" i="14"/>
  <c r="I444" i="14"/>
  <c r="H444" i="14"/>
  <c r="G444" i="14"/>
  <c r="F444" i="14"/>
  <c r="E444" i="14"/>
  <c r="D444" i="14"/>
  <c r="C444" i="14"/>
  <c r="B444" i="14"/>
  <c r="H443" i="14"/>
  <c r="G443" i="14"/>
  <c r="F443" i="14"/>
  <c r="E443" i="14"/>
  <c r="D443" i="14"/>
  <c r="C443" i="14"/>
  <c r="B443" i="14"/>
  <c r="I442" i="14"/>
  <c r="H442" i="14"/>
  <c r="G442" i="14"/>
  <c r="F442" i="14"/>
  <c r="E442" i="14"/>
  <c r="D442" i="14"/>
  <c r="C442" i="14"/>
  <c r="B442" i="14"/>
  <c r="I441" i="14"/>
  <c r="H441" i="14"/>
  <c r="G441" i="14"/>
  <c r="F441" i="14"/>
  <c r="E441" i="14"/>
  <c r="D441" i="14"/>
  <c r="C441" i="14"/>
  <c r="B441" i="14"/>
  <c r="I440" i="14"/>
  <c r="H440" i="14"/>
  <c r="G440" i="14"/>
  <c r="F440" i="14"/>
  <c r="E440" i="14"/>
  <c r="D440" i="14"/>
  <c r="C440" i="14"/>
  <c r="B440" i="14"/>
  <c r="I439" i="14"/>
  <c r="H439" i="14"/>
  <c r="G439" i="14"/>
  <c r="F439" i="14"/>
  <c r="E439" i="14"/>
  <c r="D439" i="14"/>
  <c r="C439" i="14"/>
  <c r="B439" i="14"/>
  <c r="I438" i="14"/>
  <c r="H438" i="14"/>
  <c r="G438" i="14"/>
  <c r="F438" i="14"/>
  <c r="E438" i="14"/>
  <c r="D438" i="14"/>
  <c r="C438" i="14"/>
  <c r="B438" i="14"/>
  <c r="I437" i="14"/>
  <c r="H437" i="14"/>
  <c r="G437" i="14"/>
  <c r="F437" i="14"/>
  <c r="E437" i="14"/>
  <c r="D437" i="14"/>
  <c r="C437" i="14"/>
  <c r="B437" i="14"/>
  <c r="I436" i="14"/>
  <c r="H436" i="14"/>
  <c r="G436" i="14"/>
  <c r="F436" i="14"/>
  <c r="E436" i="14"/>
  <c r="D436" i="14"/>
  <c r="C436" i="14"/>
  <c r="B436" i="14"/>
  <c r="I435" i="14"/>
  <c r="H435" i="14"/>
  <c r="G435" i="14"/>
  <c r="F435" i="14"/>
  <c r="E435" i="14"/>
  <c r="D435" i="14"/>
  <c r="C435" i="14"/>
  <c r="B435" i="14"/>
  <c r="I434" i="14"/>
  <c r="H434" i="14"/>
  <c r="G434" i="14"/>
  <c r="F434" i="14"/>
  <c r="E434" i="14"/>
  <c r="D434" i="14"/>
  <c r="C434" i="14"/>
  <c r="B434" i="14"/>
  <c r="I433" i="14"/>
  <c r="H433" i="14"/>
  <c r="G433" i="14"/>
  <c r="F433" i="14"/>
  <c r="E433" i="14"/>
  <c r="D433" i="14"/>
  <c r="C433" i="14"/>
  <c r="B433" i="14"/>
  <c r="I432" i="14"/>
  <c r="H432" i="14"/>
  <c r="G432" i="14"/>
  <c r="F432" i="14"/>
  <c r="E432" i="14"/>
  <c r="D432" i="14"/>
  <c r="C432" i="14"/>
  <c r="B432" i="14"/>
  <c r="I431" i="14"/>
  <c r="H431" i="14"/>
  <c r="G431" i="14"/>
  <c r="F431" i="14"/>
  <c r="E431" i="14"/>
  <c r="D431" i="14"/>
  <c r="C431" i="14"/>
  <c r="B431" i="14"/>
  <c r="I430" i="14"/>
  <c r="H430" i="14"/>
  <c r="G430" i="14"/>
  <c r="F430" i="14"/>
  <c r="E430" i="14"/>
  <c r="D430" i="14"/>
  <c r="C430" i="14"/>
  <c r="B430" i="14"/>
  <c r="I429" i="14"/>
  <c r="H429" i="14"/>
  <c r="G429" i="14"/>
  <c r="F429" i="14"/>
  <c r="E429" i="14"/>
  <c r="D429" i="14"/>
  <c r="C429" i="14"/>
  <c r="B429" i="14"/>
  <c r="I428" i="14"/>
  <c r="H428" i="14"/>
  <c r="G428" i="14"/>
  <c r="F428" i="14"/>
  <c r="E428" i="14"/>
  <c r="D428" i="14"/>
  <c r="C428" i="14"/>
  <c r="B428" i="14"/>
  <c r="I427" i="14"/>
  <c r="H427" i="14"/>
  <c r="G427" i="14"/>
  <c r="F427" i="14"/>
  <c r="E427" i="14"/>
  <c r="D427" i="14"/>
  <c r="C427" i="14"/>
  <c r="B427" i="14"/>
  <c r="I426" i="14"/>
  <c r="H426" i="14"/>
  <c r="G426" i="14"/>
  <c r="F426" i="14"/>
  <c r="E426" i="14"/>
  <c r="D426" i="14"/>
  <c r="C426" i="14"/>
  <c r="B426" i="14"/>
  <c r="I425" i="14"/>
  <c r="H425" i="14"/>
  <c r="G425" i="14"/>
  <c r="F425" i="14"/>
  <c r="E425" i="14"/>
  <c r="D425" i="14"/>
  <c r="C425" i="14"/>
  <c r="B425" i="14"/>
  <c r="I424" i="14"/>
  <c r="H424" i="14"/>
  <c r="G424" i="14"/>
  <c r="F424" i="14"/>
  <c r="E424" i="14"/>
  <c r="D424" i="14"/>
  <c r="C424" i="14"/>
  <c r="B424" i="14"/>
  <c r="I423" i="14"/>
  <c r="H423" i="14"/>
  <c r="G423" i="14"/>
  <c r="F423" i="14"/>
  <c r="E423" i="14"/>
  <c r="D423" i="14"/>
  <c r="C423" i="14"/>
  <c r="B423" i="14"/>
  <c r="I422" i="14"/>
  <c r="H422" i="14"/>
  <c r="G422" i="14"/>
  <c r="F422" i="14"/>
  <c r="E422" i="14"/>
  <c r="D422" i="14"/>
  <c r="C422" i="14"/>
  <c r="B422" i="14"/>
  <c r="I421" i="14"/>
  <c r="H421" i="14"/>
  <c r="G421" i="14"/>
  <c r="F421" i="14"/>
  <c r="E421" i="14"/>
  <c r="D421" i="14"/>
  <c r="C421" i="14"/>
  <c r="B421" i="14"/>
  <c r="I420" i="14"/>
  <c r="H420" i="14"/>
  <c r="G420" i="14"/>
  <c r="F420" i="14"/>
  <c r="E420" i="14"/>
  <c r="D420" i="14"/>
  <c r="C420" i="14"/>
  <c r="B420" i="14"/>
  <c r="I419" i="14"/>
  <c r="H419" i="14"/>
  <c r="G419" i="14"/>
  <c r="F419" i="14"/>
  <c r="E419" i="14"/>
  <c r="D419" i="14"/>
  <c r="C419" i="14"/>
  <c r="B419" i="14"/>
  <c r="I418" i="14"/>
  <c r="H418" i="14"/>
  <c r="G418" i="14"/>
  <c r="F418" i="14"/>
  <c r="E418" i="14"/>
  <c r="D418" i="14"/>
  <c r="C418" i="14"/>
  <c r="B418" i="14"/>
  <c r="I417" i="14"/>
  <c r="H417" i="14"/>
  <c r="G417" i="14"/>
  <c r="F417" i="14"/>
  <c r="E417" i="14"/>
  <c r="D417" i="14"/>
  <c r="C417" i="14"/>
  <c r="B417" i="14"/>
  <c r="I416" i="14"/>
  <c r="H416" i="14"/>
  <c r="G416" i="14"/>
  <c r="F416" i="14"/>
  <c r="E416" i="14"/>
  <c r="D416" i="14"/>
  <c r="C416" i="14"/>
  <c r="B416" i="14"/>
  <c r="I415" i="14"/>
  <c r="H415" i="14"/>
  <c r="G415" i="14"/>
  <c r="F415" i="14"/>
  <c r="E415" i="14"/>
  <c r="D415" i="14"/>
  <c r="C415" i="14"/>
  <c r="B415" i="14"/>
  <c r="I414" i="14"/>
  <c r="H414" i="14"/>
  <c r="G414" i="14"/>
  <c r="F414" i="14"/>
  <c r="E414" i="14"/>
  <c r="D414" i="14"/>
  <c r="C414" i="14"/>
  <c r="B414" i="14"/>
  <c r="I413" i="14"/>
  <c r="H413" i="14"/>
  <c r="G413" i="14"/>
  <c r="F413" i="14"/>
  <c r="E413" i="14"/>
  <c r="D413" i="14"/>
  <c r="C413" i="14"/>
  <c r="B413" i="14"/>
  <c r="I412" i="14"/>
  <c r="H412" i="14"/>
  <c r="G412" i="14"/>
  <c r="F412" i="14"/>
  <c r="E412" i="14"/>
  <c r="D412" i="14"/>
  <c r="C412" i="14"/>
  <c r="B412" i="14"/>
  <c r="I411" i="14"/>
  <c r="H411" i="14"/>
  <c r="G411" i="14"/>
  <c r="F411" i="14"/>
  <c r="E411" i="14"/>
  <c r="D411" i="14"/>
  <c r="C411" i="14"/>
  <c r="B411" i="14"/>
  <c r="I410" i="14"/>
  <c r="H410" i="14"/>
  <c r="G410" i="14"/>
  <c r="F410" i="14"/>
  <c r="E410" i="14"/>
  <c r="D410" i="14"/>
  <c r="C410" i="14"/>
  <c r="B410" i="14"/>
  <c r="I409" i="14"/>
  <c r="H409" i="14"/>
  <c r="G409" i="14"/>
  <c r="F409" i="14"/>
  <c r="E409" i="14"/>
  <c r="D409" i="14"/>
  <c r="C409" i="14"/>
  <c r="B409" i="14"/>
  <c r="I408" i="14"/>
  <c r="H408" i="14"/>
  <c r="G408" i="14"/>
  <c r="F408" i="14"/>
  <c r="E408" i="14"/>
  <c r="D408" i="14"/>
  <c r="C408" i="14"/>
  <c r="B408" i="14"/>
  <c r="I407" i="14"/>
  <c r="H407" i="14"/>
  <c r="G407" i="14"/>
  <c r="F407" i="14"/>
  <c r="E407" i="14"/>
  <c r="D407" i="14"/>
  <c r="C407" i="14"/>
  <c r="B407" i="14"/>
  <c r="I406" i="14"/>
  <c r="H406" i="14"/>
  <c r="G406" i="14"/>
  <c r="F406" i="14"/>
  <c r="E406" i="14"/>
  <c r="D406" i="14"/>
  <c r="C406" i="14"/>
  <c r="B406" i="14"/>
  <c r="I405" i="14"/>
  <c r="H405" i="14"/>
  <c r="G405" i="14"/>
  <c r="F405" i="14"/>
  <c r="E405" i="14"/>
  <c r="D405" i="14"/>
  <c r="C405" i="14"/>
  <c r="B405" i="14"/>
  <c r="I404" i="14"/>
  <c r="H404" i="14"/>
  <c r="G404" i="14"/>
  <c r="F404" i="14"/>
  <c r="E404" i="14"/>
  <c r="D404" i="14"/>
  <c r="C404" i="14"/>
  <c r="B404" i="14"/>
  <c r="I403" i="14"/>
  <c r="H403" i="14"/>
  <c r="G403" i="14"/>
  <c r="F403" i="14"/>
  <c r="E403" i="14"/>
  <c r="D403" i="14"/>
  <c r="C403" i="14"/>
  <c r="B403" i="14"/>
  <c r="I402" i="14"/>
  <c r="H402" i="14"/>
  <c r="G402" i="14"/>
  <c r="F402" i="14"/>
  <c r="E402" i="14"/>
  <c r="D402" i="14"/>
  <c r="C402" i="14"/>
  <c r="B402" i="14"/>
  <c r="I401" i="14"/>
  <c r="H401" i="14"/>
  <c r="G401" i="14"/>
  <c r="F401" i="14"/>
  <c r="E401" i="14"/>
  <c r="D401" i="14"/>
  <c r="C401" i="14"/>
  <c r="B401" i="14"/>
  <c r="I400" i="14"/>
  <c r="H400" i="14"/>
  <c r="G400" i="14"/>
  <c r="F400" i="14"/>
  <c r="E400" i="14"/>
  <c r="D400" i="14"/>
  <c r="C400" i="14"/>
  <c r="B400" i="14"/>
  <c r="I399" i="14"/>
  <c r="H399" i="14"/>
  <c r="G399" i="14"/>
  <c r="F399" i="14"/>
  <c r="E399" i="14"/>
  <c r="D399" i="14"/>
  <c r="C399" i="14"/>
  <c r="B399" i="14"/>
  <c r="I398" i="14"/>
  <c r="H398" i="14"/>
  <c r="G398" i="14"/>
  <c r="F398" i="14"/>
  <c r="E398" i="14"/>
  <c r="D398" i="14"/>
  <c r="C398" i="14"/>
  <c r="B398" i="14"/>
  <c r="I397" i="14"/>
  <c r="H397" i="14"/>
  <c r="G397" i="14"/>
  <c r="F397" i="14"/>
  <c r="E397" i="14"/>
  <c r="D397" i="14"/>
  <c r="C397" i="14"/>
  <c r="B397" i="14"/>
  <c r="I396" i="14"/>
  <c r="H396" i="14"/>
  <c r="G396" i="14"/>
  <c r="F396" i="14"/>
  <c r="E396" i="14"/>
  <c r="D396" i="14"/>
  <c r="C396" i="14"/>
  <c r="B396" i="14"/>
  <c r="I395" i="14"/>
  <c r="H395" i="14"/>
  <c r="G395" i="14"/>
  <c r="F395" i="14"/>
  <c r="E395" i="14"/>
  <c r="D395" i="14"/>
  <c r="C395" i="14"/>
  <c r="B395" i="14"/>
  <c r="I394" i="14"/>
  <c r="H394" i="14"/>
  <c r="G394" i="14"/>
  <c r="F394" i="14"/>
  <c r="E394" i="14"/>
  <c r="D394" i="14"/>
  <c r="C394" i="14"/>
  <c r="B394" i="14"/>
  <c r="I393" i="14"/>
  <c r="H393" i="14"/>
  <c r="G393" i="14"/>
  <c r="F393" i="14"/>
  <c r="E393" i="14"/>
  <c r="D393" i="14"/>
  <c r="C393" i="14"/>
  <c r="B393" i="14"/>
  <c r="I392" i="14"/>
  <c r="H392" i="14"/>
  <c r="G392" i="14"/>
  <c r="F392" i="14"/>
  <c r="E392" i="14"/>
  <c r="D392" i="14"/>
  <c r="C392" i="14"/>
  <c r="B392" i="14"/>
  <c r="I391" i="14"/>
  <c r="H391" i="14"/>
  <c r="G391" i="14"/>
  <c r="F391" i="14"/>
  <c r="E391" i="14"/>
  <c r="D391" i="14"/>
  <c r="C391" i="14"/>
  <c r="B391" i="14"/>
  <c r="I390" i="14"/>
  <c r="H390" i="14"/>
  <c r="G390" i="14"/>
  <c r="F390" i="14"/>
  <c r="E390" i="14"/>
  <c r="D390" i="14"/>
  <c r="C390" i="14"/>
  <c r="B390" i="14"/>
  <c r="I389" i="14"/>
  <c r="H389" i="14"/>
  <c r="G389" i="14"/>
  <c r="F389" i="14"/>
  <c r="E389" i="14"/>
  <c r="D389" i="14"/>
  <c r="C389" i="14"/>
  <c r="B389" i="14"/>
  <c r="I388" i="14"/>
  <c r="H388" i="14"/>
  <c r="G388" i="14"/>
  <c r="F388" i="14"/>
  <c r="E388" i="14"/>
  <c r="D388" i="14"/>
  <c r="C388" i="14"/>
  <c r="B388" i="14"/>
  <c r="I387" i="14"/>
  <c r="H387" i="14"/>
  <c r="G387" i="14"/>
  <c r="F387" i="14"/>
  <c r="E387" i="14"/>
  <c r="D387" i="14"/>
  <c r="C387" i="14"/>
  <c r="B387" i="14"/>
  <c r="I386" i="14"/>
  <c r="H386" i="14"/>
  <c r="G386" i="14"/>
  <c r="F386" i="14"/>
  <c r="E386" i="14"/>
  <c r="D386" i="14"/>
  <c r="C386" i="14"/>
  <c r="B386" i="14"/>
  <c r="I385" i="14"/>
  <c r="H385" i="14"/>
  <c r="G385" i="14"/>
  <c r="F385" i="14"/>
  <c r="E385" i="14"/>
  <c r="D385" i="14"/>
  <c r="C385" i="14"/>
  <c r="B385" i="14"/>
  <c r="I384" i="14"/>
  <c r="H384" i="14"/>
  <c r="G384" i="14"/>
  <c r="F384" i="14"/>
  <c r="E384" i="14"/>
  <c r="D384" i="14"/>
  <c r="C384" i="14"/>
  <c r="B384" i="14"/>
  <c r="I383" i="14"/>
  <c r="H383" i="14"/>
  <c r="G383" i="14"/>
  <c r="F383" i="14"/>
  <c r="E383" i="14"/>
  <c r="D383" i="14"/>
  <c r="C383" i="14"/>
  <c r="B383" i="14"/>
  <c r="I382" i="14"/>
  <c r="H382" i="14"/>
  <c r="G382" i="14"/>
  <c r="F382" i="14"/>
  <c r="E382" i="14"/>
  <c r="D382" i="14"/>
  <c r="C382" i="14"/>
  <c r="B382" i="14"/>
  <c r="I381" i="14"/>
  <c r="H381" i="14"/>
  <c r="G381" i="14"/>
  <c r="F381" i="14"/>
  <c r="E381" i="14"/>
  <c r="D381" i="14"/>
  <c r="C381" i="14"/>
  <c r="B381" i="14"/>
  <c r="I380" i="14"/>
  <c r="H380" i="14"/>
  <c r="G380" i="14"/>
  <c r="F380" i="14"/>
  <c r="E380" i="14"/>
  <c r="D380" i="14"/>
  <c r="C380" i="14"/>
  <c r="B380" i="14"/>
  <c r="I379" i="14"/>
  <c r="H379" i="14"/>
  <c r="G379" i="14"/>
  <c r="F379" i="14"/>
  <c r="E379" i="14"/>
  <c r="D379" i="14"/>
  <c r="C379" i="14"/>
  <c r="B379" i="14"/>
  <c r="I378" i="14"/>
  <c r="H378" i="14"/>
  <c r="G378" i="14"/>
  <c r="F378" i="14"/>
  <c r="E378" i="14"/>
  <c r="D378" i="14"/>
  <c r="C378" i="14"/>
  <c r="B378" i="14"/>
  <c r="I377" i="14"/>
  <c r="H377" i="14"/>
  <c r="G377" i="14"/>
  <c r="F377" i="14"/>
  <c r="E377" i="14"/>
  <c r="D377" i="14"/>
  <c r="C377" i="14"/>
  <c r="B377" i="14"/>
  <c r="I376" i="14"/>
  <c r="H376" i="14"/>
  <c r="G376" i="14"/>
  <c r="F376" i="14"/>
  <c r="E376" i="14"/>
  <c r="D376" i="14"/>
  <c r="C376" i="14"/>
  <c r="B376" i="14"/>
  <c r="I375" i="14"/>
  <c r="H375" i="14"/>
  <c r="G375" i="14"/>
  <c r="F375" i="14"/>
  <c r="E375" i="14"/>
  <c r="D375" i="14"/>
  <c r="C375" i="14"/>
  <c r="B375" i="14"/>
  <c r="I374" i="14"/>
  <c r="H374" i="14"/>
  <c r="G374" i="14"/>
  <c r="F374" i="14"/>
  <c r="E374" i="14"/>
  <c r="D374" i="14"/>
  <c r="C374" i="14"/>
  <c r="B374" i="14"/>
  <c r="I373" i="14"/>
  <c r="H373" i="14"/>
  <c r="G373" i="14"/>
  <c r="F373" i="14"/>
  <c r="E373" i="14"/>
  <c r="D373" i="14"/>
  <c r="C373" i="14"/>
  <c r="B373" i="14"/>
  <c r="I372" i="14"/>
  <c r="H372" i="14"/>
  <c r="G372" i="14"/>
  <c r="F372" i="14"/>
  <c r="E372" i="14"/>
  <c r="D372" i="14"/>
  <c r="C372" i="14"/>
  <c r="B372" i="14"/>
  <c r="I371" i="14"/>
  <c r="H371" i="14"/>
  <c r="G371" i="14"/>
  <c r="F371" i="14"/>
  <c r="E371" i="14"/>
  <c r="D371" i="14"/>
  <c r="C371" i="14"/>
  <c r="B371" i="14"/>
  <c r="I370" i="14"/>
  <c r="H370" i="14"/>
  <c r="G370" i="14"/>
  <c r="F370" i="14"/>
  <c r="E370" i="14"/>
  <c r="D370" i="14"/>
  <c r="C370" i="14"/>
  <c r="B370" i="14"/>
  <c r="I369" i="14"/>
  <c r="H369" i="14"/>
  <c r="G369" i="14"/>
  <c r="F369" i="14"/>
  <c r="E369" i="14"/>
  <c r="D369" i="14"/>
  <c r="C369" i="14"/>
  <c r="B369" i="14"/>
  <c r="I368" i="14"/>
  <c r="H368" i="14"/>
  <c r="G368" i="14"/>
  <c r="F368" i="14"/>
  <c r="E368" i="14"/>
  <c r="D368" i="14"/>
  <c r="C368" i="14"/>
  <c r="B368" i="14"/>
  <c r="I367" i="14"/>
  <c r="H367" i="14"/>
  <c r="G367" i="14"/>
  <c r="F367" i="14"/>
  <c r="E367" i="14"/>
  <c r="D367" i="14"/>
  <c r="C367" i="14"/>
  <c r="B367" i="14"/>
  <c r="I366" i="14"/>
  <c r="H366" i="14"/>
  <c r="G366" i="14"/>
  <c r="F366" i="14"/>
  <c r="E366" i="14"/>
  <c r="D366" i="14"/>
  <c r="C366" i="14"/>
  <c r="B366" i="14"/>
  <c r="I365" i="14"/>
  <c r="H365" i="14"/>
  <c r="G365" i="14"/>
  <c r="F365" i="14"/>
  <c r="E365" i="14"/>
  <c r="D365" i="14"/>
  <c r="C365" i="14"/>
  <c r="B365" i="14"/>
  <c r="I364" i="14"/>
  <c r="H364" i="14"/>
  <c r="G364" i="14"/>
  <c r="F364" i="14"/>
  <c r="E364" i="14"/>
  <c r="D364" i="14"/>
  <c r="C364" i="14"/>
  <c r="B364" i="14"/>
  <c r="I363" i="14"/>
  <c r="H363" i="14"/>
  <c r="G363" i="14"/>
  <c r="F363" i="14"/>
  <c r="E363" i="14"/>
  <c r="D363" i="14"/>
  <c r="C363" i="14"/>
  <c r="B363" i="14"/>
  <c r="I362" i="14"/>
  <c r="H362" i="14"/>
  <c r="G362" i="14"/>
  <c r="F362" i="14"/>
  <c r="E362" i="14"/>
  <c r="D362" i="14"/>
  <c r="C362" i="14"/>
  <c r="B362" i="14"/>
  <c r="I361" i="14"/>
  <c r="H361" i="14"/>
  <c r="G361" i="14"/>
  <c r="F361" i="14"/>
  <c r="E361" i="14"/>
  <c r="D361" i="14"/>
  <c r="C361" i="14"/>
  <c r="B361" i="14"/>
  <c r="I360" i="14"/>
  <c r="H360" i="14"/>
  <c r="G360" i="14"/>
  <c r="F360" i="14"/>
  <c r="E360" i="14"/>
  <c r="D360" i="14"/>
  <c r="C360" i="14"/>
  <c r="B360" i="14"/>
  <c r="I359" i="14"/>
  <c r="H359" i="14"/>
  <c r="G359" i="14"/>
  <c r="F359" i="14"/>
  <c r="E359" i="14"/>
  <c r="D359" i="14"/>
  <c r="C359" i="14"/>
  <c r="B359" i="14"/>
  <c r="I358" i="14"/>
  <c r="H358" i="14"/>
  <c r="G358" i="14"/>
  <c r="F358" i="14"/>
  <c r="E358" i="14"/>
  <c r="D358" i="14"/>
  <c r="C358" i="14"/>
  <c r="B358" i="14"/>
  <c r="I357" i="14"/>
  <c r="H357" i="14"/>
  <c r="G357" i="14"/>
  <c r="F357" i="14"/>
  <c r="E357" i="14"/>
  <c r="D357" i="14"/>
  <c r="C357" i="14"/>
  <c r="B357" i="14"/>
  <c r="I356" i="14"/>
  <c r="H356" i="14"/>
  <c r="G356" i="14"/>
  <c r="F356" i="14"/>
  <c r="E356" i="14"/>
  <c r="D356" i="14"/>
  <c r="C356" i="14"/>
  <c r="B356" i="14"/>
  <c r="I355" i="14"/>
  <c r="H355" i="14"/>
  <c r="G355" i="14"/>
  <c r="F355" i="14"/>
  <c r="E355" i="14"/>
  <c r="D355" i="14"/>
  <c r="C355" i="14"/>
  <c r="B355" i="14"/>
  <c r="I354" i="14"/>
  <c r="H354" i="14"/>
  <c r="G354" i="14"/>
  <c r="F354" i="14"/>
  <c r="E354" i="14"/>
  <c r="D354" i="14"/>
  <c r="C354" i="14"/>
  <c r="B354" i="14"/>
  <c r="I353" i="14"/>
  <c r="H353" i="14"/>
  <c r="G353" i="14"/>
  <c r="F353" i="14"/>
  <c r="E353" i="14"/>
  <c r="D353" i="14"/>
  <c r="C353" i="14"/>
  <c r="B353" i="14"/>
  <c r="I352" i="14"/>
  <c r="H352" i="14"/>
  <c r="G352" i="14"/>
  <c r="F352" i="14"/>
  <c r="E352" i="14"/>
  <c r="D352" i="14"/>
  <c r="C352" i="14"/>
  <c r="B352" i="14"/>
  <c r="I351" i="14"/>
  <c r="H351" i="14"/>
  <c r="G351" i="14"/>
  <c r="F351" i="14"/>
  <c r="E351" i="14"/>
  <c r="D351" i="14"/>
  <c r="C351" i="14"/>
  <c r="B351" i="14"/>
  <c r="I350" i="14"/>
  <c r="H350" i="14"/>
  <c r="G350" i="14"/>
  <c r="F350" i="14"/>
  <c r="E350" i="14"/>
  <c r="D350" i="14"/>
  <c r="C350" i="14"/>
  <c r="B350" i="14"/>
  <c r="I349" i="14"/>
  <c r="H349" i="14"/>
  <c r="G349" i="14"/>
  <c r="F349" i="14"/>
  <c r="E349" i="14"/>
  <c r="D349" i="14"/>
  <c r="C349" i="14"/>
  <c r="B349" i="14"/>
  <c r="I348" i="14"/>
  <c r="H348" i="14"/>
  <c r="G348" i="14"/>
  <c r="F348" i="14"/>
  <c r="E348" i="14"/>
  <c r="D348" i="14"/>
  <c r="C348" i="14"/>
  <c r="B348" i="14"/>
  <c r="I347" i="14"/>
  <c r="H347" i="14"/>
  <c r="G347" i="14"/>
  <c r="F347" i="14"/>
  <c r="E347" i="14"/>
  <c r="D347" i="14"/>
  <c r="C347" i="14"/>
  <c r="B347" i="14"/>
  <c r="I346" i="14"/>
  <c r="H346" i="14"/>
  <c r="G346" i="14"/>
  <c r="F346" i="14"/>
  <c r="E346" i="14"/>
  <c r="D346" i="14"/>
  <c r="C346" i="14"/>
  <c r="B346" i="14"/>
  <c r="I345" i="14"/>
  <c r="H345" i="14"/>
  <c r="G345" i="14"/>
  <c r="F345" i="14"/>
  <c r="E345" i="14"/>
  <c r="D345" i="14"/>
  <c r="C345" i="14"/>
  <c r="B345" i="14"/>
  <c r="I344" i="14"/>
  <c r="H344" i="14"/>
  <c r="G344" i="14"/>
  <c r="F344" i="14"/>
  <c r="E344" i="14"/>
  <c r="D344" i="14"/>
  <c r="C344" i="14"/>
  <c r="B344" i="14"/>
  <c r="I343" i="14"/>
  <c r="H343" i="14"/>
  <c r="G343" i="14"/>
  <c r="F343" i="14"/>
  <c r="E343" i="14"/>
  <c r="D343" i="14"/>
  <c r="C343" i="14"/>
  <c r="B343" i="14"/>
  <c r="I342" i="14"/>
  <c r="H342" i="14"/>
  <c r="G342" i="14"/>
  <c r="F342" i="14"/>
  <c r="E342" i="14"/>
  <c r="D342" i="14"/>
  <c r="C342" i="14"/>
  <c r="B342" i="14"/>
  <c r="I341" i="14"/>
  <c r="H341" i="14"/>
  <c r="G341" i="14"/>
  <c r="F341" i="14"/>
  <c r="E341" i="14"/>
  <c r="D341" i="14"/>
  <c r="C341" i="14"/>
  <c r="B341" i="14"/>
  <c r="I340" i="14"/>
  <c r="H340" i="14"/>
  <c r="G340" i="14"/>
  <c r="F340" i="14"/>
  <c r="E340" i="14"/>
  <c r="D340" i="14"/>
  <c r="C340" i="14"/>
  <c r="B340" i="14"/>
  <c r="I339" i="14"/>
  <c r="H339" i="14"/>
  <c r="G339" i="14"/>
  <c r="F339" i="14"/>
  <c r="E339" i="14"/>
  <c r="D339" i="14"/>
  <c r="C339" i="14"/>
  <c r="B339" i="14"/>
  <c r="I338" i="14"/>
  <c r="H338" i="14"/>
  <c r="G338" i="14"/>
  <c r="F338" i="14"/>
  <c r="E338" i="14"/>
  <c r="D338" i="14"/>
  <c r="C338" i="14"/>
  <c r="B338" i="14"/>
  <c r="I337" i="14"/>
  <c r="H337" i="14"/>
  <c r="G337" i="14"/>
  <c r="F337" i="14"/>
  <c r="E337" i="14"/>
  <c r="D337" i="14"/>
  <c r="C337" i="14"/>
  <c r="B337" i="14"/>
  <c r="I336" i="14"/>
  <c r="H336" i="14"/>
  <c r="G336" i="14"/>
  <c r="F336" i="14"/>
  <c r="E336" i="14"/>
  <c r="D336" i="14"/>
  <c r="C336" i="14"/>
  <c r="B336" i="14"/>
  <c r="I335" i="14"/>
  <c r="H335" i="14"/>
  <c r="G335" i="14"/>
  <c r="F335" i="14"/>
  <c r="E335" i="14"/>
  <c r="D335" i="14"/>
  <c r="C335" i="14"/>
  <c r="B335" i="14"/>
  <c r="I334" i="14"/>
  <c r="H334" i="14"/>
  <c r="G334" i="14"/>
  <c r="F334" i="14"/>
  <c r="E334" i="14"/>
  <c r="D334" i="14"/>
  <c r="C334" i="14"/>
  <c r="B334" i="14"/>
  <c r="I333" i="14"/>
  <c r="H333" i="14"/>
  <c r="G333" i="14"/>
  <c r="F333" i="14"/>
  <c r="E333" i="14"/>
  <c r="D333" i="14"/>
  <c r="C333" i="14"/>
  <c r="B333" i="14"/>
  <c r="I332" i="14"/>
  <c r="H332" i="14"/>
  <c r="G332" i="14"/>
  <c r="F332" i="14"/>
  <c r="E332" i="14"/>
  <c r="D332" i="14"/>
  <c r="C332" i="14"/>
  <c r="B332" i="14"/>
  <c r="I331" i="14"/>
  <c r="H331" i="14"/>
  <c r="G331" i="14"/>
  <c r="F331" i="14"/>
  <c r="E331" i="14"/>
  <c r="D331" i="14"/>
  <c r="C331" i="14"/>
  <c r="B331" i="14"/>
  <c r="I330" i="14"/>
  <c r="H330" i="14"/>
  <c r="G330" i="14"/>
  <c r="F330" i="14"/>
  <c r="E330" i="14"/>
  <c r="D330" i="14"/>
  <c r="C330" i="14"/>
  <c r="B330" i="14"/>
  <c r="I329" i="14"/>
  <c r="H329" i="14"/>
  <c r="G329" i="14"/>
  <c r="F329" i="14"/>
  <c r="E329" i="14"/>
  <c r="D329" i="14"/>
  <c r="C329" i="14"/>
  <c r="B329" i="14"/>
  <c r="I328" i="14"/>
  <c r="H328" i="14"/>
  <c r="G328" i="14"/>
  <c r="F328" i="14"/>
  <c r="E328" i="14"/>
  <c r="D328" i="14"/>
  <c r="C328" i="14"/>
  <c r="B328" i="14"/>
  <c r="I327" i="14"/>
  <c r="H327" i="14"/>
  <c r="G327" i="14"/>
  <c r="F327" i="14"/>
  <c r="E327" i="14"/>
  <c r="D327" i="14"/>
  <c r="C327" i="14"/>
  <c r="B327" i="14"/>
  <c r="I326" i="14"/>
  <c r="H326" i="14"/>
  <c r="G326" i="14"/>
  <c r="F326" i="14"/>
  <c r="E326" i="14"/>
  <c r="D326" i="14"/>
  <c r="C326" i="14"/>
  <c r="B326" i="14"/>
  <c r="I325" i="14"/>
  <c r="H325" i="14"/>
  <c r="G325" i="14"/>
  <c r="F325" i="14"/>
  <c r="E325" i="14"/>
  <c r="D325" i="14"/>
  <c r="C325" i="14"/>
  <c r="B325" i="14"/>
  <c r="I324" i="14"/>
  <c r="H324" i="14"/>
  <c r="G324" i="14"/>
  <c r="F324" i="14"/>
  <c r="E324" i="14"/>
  <c r="D324" i="14"/>
  <c r="C324" i="14"/>
  <c r="B324" i="14"/>
  <c r="I323" i="14"/>
  <c r="H323" i="14"/>
  <c r="G323" i="14"/>
  <c r="F323" i="14"/>
  <c r="E323" i="14"/>
  <c r="D323" i="14"/>
  <c r="C323" i="14"/>
  <c r="B323" i="14"/>
  <c r="I322" i="14"/>
  <c r="H322" i="14"/>
  <c r="G322" i="14"/>
  <c r="F322" i="14"/>
  <c r="E322" i="14"/>
  <c r="D322" i="14"/>
  <c r="C322" i="14"/>
  <c r="B322" i="14"/>
  <c r="I321" i="14"/>
  <c r="H321" i="14"/>
  <c r="G321" i="14"/>
  <c r="F321" i="14"/>
  <c r="E321" i="14"/>
  <c r="D321" i="14"/>
  <c r="C321" i="14"/>
  <c r="B321" i="14"/>
  <c r="I320" i="14"/>
  <c r="H320" i="14"/>
  <c r="G320" i="14"/>
  <c r="F320" i="14"/>
  <c r="E320" i="14"/>
  <c r="D320" i="14"/>
  <c r="C320" i="14"/>
  <c r="B320" i="14"/>
  <c r="I319" i="14"/>
  <c r="H319" i="14"/>
  <c r="G319" i="14"/>
  <c r="F319" i="14"/>
  <c r="E319" i="14"/>
  <c r="D319" i="14"/>
  <c r="C319" i="14"/>
  <c r="B319" i="14"/>
  <c r="I318" i="14"/>
  <c r="H318" i="14"/>
  <c r="G318" i="14"/>
  <c r="F318" i="14"/>
  <c r="E318" i="14"/>
  <c r="D318" i="14"/>
  <c r="C318" i="14"/>
  <c r="B318" i="14"/>
  <c r="I317" i="14"/>
  <c r="H317" i="14"/>
  <c r="G317" i="14"/>
  <c r="F317" i="14"/>
  <c r="E317" i="14"/>
  <c r="D317" i="14"/>
  <c r="C317" i="14"/>
  <c r="B317" i="14"/>
  <c r="I316" i="14"/>
  <c r="H316" i="14"/>
  <c r="G316" i="14"/>
  <c r="F316" i="14"/>
  <c r="E316" i="14"/>
  <c r="D316" i="14"/>
  <c r="C316" i="14"/>
  <c r="B316" i="14"/>
  <c r="I315" i="14"/>
  <c r="H315" i="14"/>
  <c r="G315" i="14"/>
  <c r="F315" i="14"/>
  <c r="E315" i="14"/>
  <c r="D315" i="14"/>
  <c r="C315" i="14"/>
  <c r="B315" i="14"/>
  <c r="I314" i="14"/>
  <c r="H314" i="14"/>
  <c r="G314" i="14"/>
  <c r="F314" i="14"/>
  <c r="E314" i="14"/>
  <c r="D314" i="14"/>
  <c r="C314" i="14"/>
  <c r="B314" i="14"/>
  <c r="I313" i="14"/>
  <c r="H313" i="14"/>
  <c r="G313" i="14"/>
  <c r="F313" i="14"/>
  <c r="E313" i="14"/>
  <c r="D313" i="14"/>
  <c r="C313" i="14"/>
  <c r="B313" i="14"/>
  <c r="I312" i="14"/>
  <c r="H312" i="14"/>
  <c r="G312" i="14"/>
  <c r="F312" i="14"/>
  <c r="E312" i="14"/>
  <c r="D312" i="14"/>
  <c r="C312" i="14"/>
  <c r="B312" i="14"/>
  <c r="I311" i="14"/>
  <c r="H311" i="14"/>
  <c r="G311" i="14"/>
  <c r="F311" i="14"/>
  <c r="E311" i="14"/>
  <c r="D311" i="14"/>
  <c r="C311" i="14"/>
  <c r="B311" i="14"/>
  <c r="I310" i="14"/>
  <c r="H310" i="14"/>
  <c r="G310" i="14"/>
  <c r="F310" i="14"/>
  <c r="E310" i="14"/>
  <c r="D310" i="14"/>
  <c r="C310" i="14"/>
  <c r="B310" i="14"/>
  <c r="I309" i="14"/>
  <c r="H309" i="14"/>
  <c r="G309" i="14"/>
  <c r="F309" i="14"/>
  <c r="E309" i="14"/>
  <c r="D309" i="14"/>
  <c r="C309" i="14"/>
  <c r="B309" i="14"/>
  <c r="I308" i="14"/>
  <c r="H308" i="14"/>
  <c r="G308" i="14"/>
  <c r="F308" i="14"/>
  <c r="E308" i="14"/>
  <c r="D308" i="14"/>
  <c r="C308" i="14"/>
  <c r="B308" i="14"/>
  <c r="I307" i="14"/>
  <c r="H307" i="14"/>
  <c r="G307" i="14"/>
  <c r="F307" i="14"/>
  <c r="E307" i="14"/>
  <c r="D307" i="14"/>
  <c r="C307" i="14"/>
  <c r="B307" i="14"/>
  <c r="I306" i="14"/>
  <c r="H306" i="14"/>
  <c r="G306" i="14"/>
  <c r="F306" i="14"/>
  <c r="E306" i="14"/>
  <c r="D306" i="14"/>
  <c r="C306" i="14"/>
  <c r="B306" i="14"/>
  <c r="I305" i="14"/>
  <c r="H305" i="14"/>
  <c r="G305" i="14"/>
  <c r="F305" i="14"/>
  <c r="E305" i="14"/>
  <c r="D305" i="14"/>
  <c r="C305" i="14"/>
  <c r="B305" i="14"/>
  <c r="I304" i="14"/>
  <c r="H304" i="14"/>
  <c r="G304" i="14"/>
  <c r="F304" i="14"/>
  <c r="E304" i="14"/>
  <c r="D304" i="14"/>
  <c r="C304" i="14"/>
  <c r="B304" i="14"/>
  <c r="I303" i="14"/>
  <c r="H303" i="14"/>
  <c r="G303" i="14"/>
  <c r="F303" i="14"/>
  <c r="E303" i="14"/>
  <c r="D303" i="14"/>
  <c r="C303" i="14"/>
  <c r="B303" i="14"/>
  <c r="I302" i="14"/>
  <c r="H302" i="14"/>
  <c r="G302" i="14"/>
  <c r="F302" i="14"/>
  <c r="E302" i="14"/>
  <c r="D302" i="14"/>
  <c r="C302" i="14"/>
  <c r="B302" i="14"/>
  <c r="I301" i="14"/>
  <c r="H301" i="14"/>
  <c r="G301" i="14"/>
  <c r="F301" i="14"/>
  <c r="E301" i="14"/>
  <c r="D301" i="14"/>
  <c r="C301" i="14"/>
  <c r="B301" i="14"/>
  <c r="I300" i="14"/>
  <c r="H300" i="14"/>
  <c r="G300" i="14"/>
  <c r="F300" i="14"/>
  <c r="E300" i="14"/>
  <c r="D300" i="14"/>
  <c r="C300" i="14"/>
  <c r="B300" i="14"/>
  <c r="I299" i="14"/>
  <c r="H299" i="14"/>
  <c r="G299" i="14"/>
  <c r="F299" i="14"/>
  <c r="E299" i="14"/>
  <c r="D299" i="14"/>
  <c r="C299" i="14"/>
  <c r="B299" i="14"/>
  <c r="I298" i="14"/>
  <c r="H298" i="14"/>
  <c r="G298" i="14"/>
  <c r="F298" i="14"/>
  <c r="E298" i="14"/>
  <c r="D298" i="14"/>
  <c r="C298" i="14"/>
  <c r="B298" i="14"/>
  <c r="I297" i="14"/>
  <c r="H297" i="14"/>
  <c r="G297" i="14"/>
  <c r="F297" i="14"/>
  <c r="E297" i="14"/>
  <c r="D297" i="14"/>
  <c r="C297" i="14"/>
  <c r="B297" i="14"/>
  <c r="I296" i="14"/>
  <c r="H296" i="14"/>
  <c r="G296" i="14"/>
  <c r="F296" i="14"/>
  <c r="E296" i="14"/>
  <c r="D296" i="14"/>
  <c r="C296" i="14"/>
  <c r="B296" i="14"/>
  <c r="I295" i="14"/>
  <c r="H295" i="14"/>
  <c r="G295" i="14"/>
  <c r="F295" i="14"/>
  <c r="E295" i="14"/>
  <c r="D295" i="14"/>
  <c r="C295" i="14"/>
  <c r="B295" i="14"/>
  <c r="I294" i="14"/>
  <c r="H294" i="14"/>
  <c r="G294" i="14"/>
  <c r="F294" i="14"/>
  <c r="E294" i="14"/>
  <c r="D294" i="14"/>
  <c r="C294" i="14"/>
  <c r="B294" i="14"/>
  <c r="I293" i="14"/>
  <c r="H293" i="14"/>
  <c r="G293" i="14"/>
  <c r="F293" i="14"/>
  <c r="E293" i="14"/>
  <c r="D293" i="14"/>
  <c r="C293" i="14"/>
  <c r="B293" i="14"/>
  <c r="I292" i="14"/>
  <c r="H292" i="14"/>
  <c r="G292" i="14"/>
  <c r="F292" i="14"/>
  <c r="E292" i="14"/>
  <c r="D292" i="14"/>
  <c r="C292" i="14"/>
  <c r="B292" i="14"/>
  <c r="I291" i="14"/>
  <c r="H291" i="14"/>
  <c r="G291" i="14"/>
  <c r="F291" i="14"/>
  <c r="E291" i="14"/>
  <c r="D291" i="14"/>
  <c r="C291" i="14"/>
  <c r="B291" i="14"/>
  <c r="I290" i="14"/>
  <c r="H290" i="14"/>
  <c r="G290" i="14"/>
  <c r="F290" i="14"/>
  <c r="E290" i="14"/>
  <c r="D290" i="14"/>
  <c r="C290" i="14"/>
  <c r="B290" i="14"/>
  <c r="I289" i="14"/>
  <c r="H289" i="14"/>
  <c r="G289" i="14"/>
  <c r="F289" i="14"/>
  <c r="E289" i="14"/>
  <c r="D289" i="14"/>
  <c r="C289" i="14"/>
  <c r="B289" i="14"/>
  <c r="I288" i="14"/>
  <c r="H288" i="14"/>
  <c r="G288" i="14"/>
  <c r="F288" i="14"/>
  <c r="E288" i="14"/>
  <c r="D288" i="14"/>
  <c r="C288" i="14"/>
  <c r="B288" i="14"/>
  <c r="I287" i="14"/>
  <c r="H287" i="14"/>
  <c r="G287" i="14"/>
  <c r="F287" i="14"/>
  <c r="E287" i="14"/>
  <c r="D287" i="14"/>
  <c r="C287" i="14"/>
  <c r="B287" i="14"/>
  <c r="I286" i="14"/>
  <c r="H286" i="14"/>
  <c r="G286" i="14"/>
  <c r="F286" i="14"/>
  <c r="E286" i="14"/>
  <c r="D286" i="14"/>
  <c r="C286" i="14"/>
  <c r="B286" i="14"/>
  <c r="I285" i="14"/>
  <c r="H285" i="14"/>
  <c r="G285" i="14"/>
  <c r="F285" i="14"/>
  <c r="E285" i="14"/>
  <c r="D285" i="14"/>
  <c r="C285" i="14"/>
  <c r="B285" i="14"/>
  <c r="I284" i="14"/>
  <c r="H284" i="14"/>
  <c r="G284" i="14"/>
  <c r="F284" i="14"/>
  <c r="E284" i="14"/>
  <c r="D284" i="14"/>
  <c r="C284" i="14"/>
  <c r="B284" i="14"/>
  <c r="I283" i="14"/>
  <c r="H283" i="14"/>
  <c r="G283" i="14"/>
  <c r="F283" i="14"/>
  <c r="E283" i="14"/>
  <c r="D283" i="14"/>
  <c r="C283" i="14"/>
  <c r="B283" i="14"/>
  <c r="I282" i="14"/>
  <c r="H282" i="14"/>
  <c r="G282" i="14"/>
  <c r="F282" i="14"/>
  <c r="E282" i="14"/>
  <c r="D282" i="14"/>
  <c r="C282" i="14"/>
  <c r="B282" i="14"/>
  <c r="I281" i="14"/>
  <c r="H281" i="14"/>
  <c r="G281" i="14"/>
  <c r="F281" i="14"/>
  <c r="E281" i="14"/>
  <c r="D281" i="14"/>
  <c r="C281" i="14"/>
  <c r="B281" i="14"/>
  <c r="I280" i="14"/>
  <c r="H280" i="14"/>
  <c r="G280" i="14"/>
  <c r="F280" i="14"/>
  <c r="E280" i="14"/>
  <c r="D280" i="14"/>
  <c r="C280" i="14"/>
  <c r="B280" i="14"/>
  <c r="I279" i="14"/>
  <c r="H279" i="14"/>
  <c r="G279" i="14"/>
  <c r="F279" i="14"/>
  <c r="E279" i="14"/>
  <c r="D279" i="14"/>
  <c r="C279" i="14"/>
  <c r="B279" i="14"/>
  <c r="I278" i="14"/>
  <c r="H278" i="14"/>
  <c r="G278" i="14"/>
  <c r="F278" i="14"/>
  <c r="E278" i="14"/>
  <c r="D278" i="14"/>
  <c r="C278" i="14"/>
  <c r="B278" i="14"/>
  <c r="I277" i="14"/>
  <c r="H277" i="14"/>
  <c r="G277" i="14"/>
  <c r="F277" i="14"/>
  <c r="E277" i="14"/>
  <c r="D277" i="14"/>
  <c r="C277" i="14"/>
  <c r="B277" i="14"/>
  <c r="I276" i="14"/>
  <c r="H276" i="14"/>
  <c r="G276" i="14"/>
  <c r="F276" i="14"/>
  <c r="E276" i="14"/>
  <c r="D276" i="14"/>
  <c r="C276" i="14"/>
  <c r="B276" i="14"/>
  <c r="I275" i="14"/>
  <c r="H275" i="14"/>
  <c r="G275" i="14"/>
  <c r="F275" i="14"/>
  <c r="E275" i="14"/>
  <c r="D275" i="14"/>
  <c r="C275" i="14"/>
  <c r="B275" i="14"/>
  <c r="I274" i="14"/>
  <c r="H274" i="14"/>
  <c r="G274" i="14"/>
  <c r="F274" i="14"/>
  <c r="E274" i="14"/>
  <c r="D274" i="14"/>
  <c r="C274" i="14"/>
  <c r="B274" i="14"/>
  <c r="I273" i="14"/>
  <c r="H273" i="14"/>
  <c r="G273" i="14"/>
  <c r="F273" i="14"/>
  <c r="E273" i="14"/>
  <c r="D273" i="14"/>
  <c r="C273" i="14"/>
  <c r="B273" i="14"/>
  <c r="I272" i="14"/>
  <c r="H272" i="14"/>
  <c r="G272" i="14"/>
  <c r="F272" i="14"/>
  <c r="E272" i="14"/>
  <c r="D272" i="14"/>
  <c r="C272" i="14"/>
  <c r="B272" i="14"/>
  <c r="I271" i="14"/>
  <c r="H271" i="14"/>
  <c r="G271" i="14"/>
  <c r="F271" i="14"/>
  <c r="E271" i="14"/>
  <c r="D271" i="14"/>
  <c r="C271" i="14"/>
  <c r="B271" i="14"/>
  <c r="I270" i="14"/>
  <c r="H270" i="14"/>
  <c r="G270" i="14"/>
  <c r="F270" i="14"/>
  <c r="E270" i="14"/>
  <c r="D270" i="14"/>
  <c r="C270" i="14"/>
  <c r="B270" i="14"/>
  <c r="I269" i="14"/>
  <c r="H269" i="14"/>
  <c r="G269" i="14"/>
  <c r="F269" i="14"/>
  <c r="E269" i="14"/>
  <c r="D269" i="14"/>
  <c r="C269" i="14"/>
  <c r="B269" i="14"/>
  <c r="I268" i="14"/>
  <c r="H268" i="14"/>
  <c r="G268" i="14"/>
  <c r="F268" i="14"/>
  <c r="E268" i="14"/>
  <c r="D268" i="14"/>
  <c r="C268" i="14"/>
  <c r="B268" i="14"/>
  <c r="I267" i="14"/>
  <c r="H267" i="14"/>
  <c r="G267" i="14"/>
  <c r="F267" i="14"/>
  <c r="E267" i="14"/>
  <c r="D267" i="14"/>
  <c r="C267" i="14"/>
  <c r="B267" i="14"/>
  <c r="I266" i="14"/>
  <c r="H266" i="14"/>
  <c r="G266" i="14"/>
  <c r="F266" i="14"/>
  <c r="E266" i="14"/>
  <c r="D266" i="14"/>
  <c r="C266" i="14"/>
  <c r="B266" i="14"/>
  <c r="I265" i="14"/>
  <c r="H265" i="14"/>
  <c r="G265" i="14"/>
  <c r="F265" i="14"/>
  <c r="E265" i="14"/>
  <c r="D265" i="14"/>
  <c r="C265" i="14"/>
  <c r="B265" i="14"/>
  <c r="I264" i="14"/>
  <c r="H264" i="14"/>
  <c r="G264" i="14"/>
  <c r="F264" i="14"/>
  <c r="E264" i="14"/>
  <c r="D264" i="14"/>
  <c r="C264" i="14"/>
  <c r="B264" i="14"/>
  <c r="I263" i="14"/>
  <c r="H263" i="14"/>
  <c r="G263" i="14"/>
  <c r="F263" i="14"/>
  <c r="E263" i="14"/>
  <c r="D263" i="14"/>
  <c r="C263" i="14"/>
  <c r="B263" i="14"/>
  <c r="I262" i="14"/>
  <c r="H262" i="14"/>
  <c r="G262" i="14"/>
  <c r="F262" i="14"/>
  <c r="E262" i="14"/>
  <c r="D262" i="14"/>
  <c r="C262" i="14"/>
  <c r="B262" i="14"/>
  <c r="I261" i="14"/>
  <c r="H261" i="14"/>
  <c r="G261" i="14"/>
  <c r="F261" i="14"/>
  <c r="E261" i="14"/>
  <c r="D261" i="14"/>
  <c r="C261" i="14"/>
  <c r="B261" i="14"/>
  <c r="I260" i="14"/>
  <c r="H260" i="14"/>
  <c r="G260" i="14"/>
  <c r="F260" i="14"/>
  <c r="E260" i="14"/>
  <c r="D260" i="14"/>
  <c r="C260" i="14"/>
  <c r="B260" i="14"/>
  <c r="I259" i="14"/>
  <c r="H259" i="14"/>
  <c r="G259" i="14"/>
  <c r="F259" i="14"/>
  <c r="E259" i="14"/>
  <c r="D259" i="14"/>
  <c r="C259" i="14"/>
  <c r="B259" i="14"/>
  <c r="I258" i="14"/>
  <c r="H258" i="14"/>
  <c r="G258" i="14"/>
  <c r="F258" i="14"/>
  <c r="E258" i="14"/>
  <c r="D258" i="14"/>
  <c r="C258" i="14"/>
  <c r="B258" i="14"/>
  <c r="I257" i="14"/>
  <c r="H257" i="14"/>
  <c r="G257" i="14"/>
  <c r="F257" i="14"/>
  <c r="E257" i="14"/>
  <c r="D257" i="14"/>
  <c r="C257" i="14"/>
  <c r="B257" i="14"/>
  <c r="I256" i="14"/>
  <c r="H256" i="14"/>
  <c r="G256" i="14"/>
  <c r="F256" i="14"/>
  <c r="E256" i="14"/>
  <c r="D256" i="14"/>
  <c r="C256" i="14"/>
  <c r="B256" i="14"/>
  <c r="I255" i="14"/>
  <c r="H255" i="14"/>
  <c r="G255" i="14"/>
  <c r="F255" i="14"/>
  <c r="E255" i="14"/>
  <c r="D255" i="14"/>
  <c r="C255" i="14"/>
  <c r="B255" i="14"/>
  <c r="I254" i="14"/>
  <c r="H254" i="14"/>
  <c r="G254" i="14"/>
  <c r="F254" i="14"/>
  <c r="E254" i="14"/>
  <c r="D254" i="14"/>
  <c r="C254" i="14"/>
  <c r="B254" i="14"/>
  <c r="I253" i="14"/>
  <c r="H253" i="14"/>
  <c r="G253" i="14"/>
  <c r="F253" i="14"/>
  <c r="E253" i="14"/>
  <c r="D253" i="14"/>
  <c r="C253" i="14"/>
  <c r="B253" i="14"/>
  <c r="I252" i="14"/>
  <c r="H252" i="14"/>
  <c r="G252" i="14"/>
  <c r="F252" i="14"/>
  <c r="E252" i="14"/>
  <c r="D252" i="14"/>
  <c r="C252" i="14"/>
  <c r="B252" i="14"/>
  <c r="I251" i="14"/>
  <c r="H251" i="14"/>
  <c r="G251" i="14"/>
  <c r="F251" i="14"/>
  <c r="E251" i="14"/>
  <c r="D251" i="14"/>
  <c r="C251" i="14"/>
  <c r="B251" i="14"/>
  <c r="I250" i="14"/>
  <c r="H250" i="14"/>
  <c r="G250" i="14"/>
  <c r="F250" i="14"/>
  <c r="E250" i="14"/>
  <c r="D250" i="14"/>
  <c r="C250" i="14"/>
  <c r="B250" i="14"/>
  <c r="I249" i="14"/>
  <c r="H249" i="14"/>
  <c r="G249" i="14"/>
  <c r="F249" i="14"/>
  <c r="E249" i="14"/>
  <c r="D249" i="14"/>
  <c r="C249" i="14"/>
  <c r="B249" i="14"/>
  <c r="I248" i="14"/>
  <c r="H248" i="14"/>
  <c r="G248" i="14"/>
  <c r="F248" i="14"/>
  <c r="E248" i="14"/>
  <c r="D248" i="14"/>
  <c r="C248" i="14"/>
  <c r="B248" i="14"/>
  <c r="I247" i="14"/>
  <c r="H247" i="14"/>
  <c r="G247" i="14"/>
  <c r="F247" i="14"/>
  <c r="E247" i="14"/>
  <c r="D247" i="14"/>
  <c r="C247" i="14"/>
  <c r="B247" i="14"/>
  <c r="I246" i="14"/>
  <c r="H246" i="14"/>
  <c r="G246" i="14"/>
  <c r="F246" i="14"/>
  <c r="E246" i="14"/>
  <c r="D246" i="14"/>
  <c r="C246" i="14"/>
  <c r="B246" i="14"/>
  <c r="I245" i="14"/>
  <c r="H245" i="14"/>
  <c r="G245" i="14"/>
  <c r="F245" i="14"/>
  <c r="E245" i="14"/>
  <c r="D245" i="14"/>
  <c r="C245" i="14"/>
  <c r="B245" i="14"/>
  <c r="I244" i="14"/>
  <c r="H244" i="14"/>
  <c r="G244" i="14"/>
  <c r="F244" i="14"/>
  <c r="E244" i="14"/>
  <c r="D244" i="14"/>
  <c r="C244" i="14"/>
  <c r="B244" i="14"/>
  <c r="I243" i="14"/>
  <c r="H243" i="14"/>
  <c r="G243" i="14"/>
  <c r="F243" i="14"/>
  <c r="E243" i="14"/>
  <c r="D243" i="14"/>
  <c r="C243" i="14"/>
  <c r="B243" i="14"/>
  <c r="I242" i="14"/>
  <c r="H242" i="14"/>
  <c r="G242" i="14"/>
  <c r="F242" i="14"/>
  <c r="E242" i="14"/>
  <c r="D242" i="14"/>
  <c r="C242" i="14"/>
  <c r="B242" i="14"/>
  <c r="I241" i="14"/>
  <c r="H241" i="14"/>
  <c r="G241" i="14"/>
  <c r="F241" i="14"/>
  <c r="E241" i="14"/>
  <c r="D241" i="14"/>
  <c r="C241" i="14"/>
  <c r="B241" i="14"/>
  <c r="I240" i="14"/>
  <c r="H240" i="14"/>
  <c r="G240" i="14"/>
  <c r="F240" i="14"/>
  <c r="E240" i="14"/>
  <c r="D240" i="14"/>
  <c r="C240" i="14"/>
  <c r="B240" i="14"/>
  <c r="I239" i="14"/>
  <c r="H239" i="14"/>
  <c r="G239" i="14"/>
  <c r="F239" i="14"/>
  <c r="E239" i="14"/>
  <c r="D239" i="14"/>
  <c r="C239" i="14"/>
  <c r="B239" i="14"/>
  <c r="I238" i="14"/>
  <c r="H238" i="14"/>
  <c r="G238" i="14"/>
  <c r="F238" i="14"/>
  <c r="E238" i="14"/>
  <c r="D238" i="14"/>
  <c r="C238" i="14"/>
  <c r="B238" i="14"/>
  <c r="I237" i="14"/>
  <c r="H237" i="14"/>
  <c r="G237" i="14"/>
  <c r="F237" i="14"/>
  <c r="E237" i="14"/>
  <c r="D237" i="14"/>
  <c r="C237" i="14"/>
  <c r="B237" i="14"/>
  <c r="I236" i="14"/>
  <c r="H236" i="14"/>
  <c r="G236" i="14"/>
  <c r="F236" i="14"/>
  <c r="E236" i="14"/>
  <c r="D236" i="14"/>
  <c r="C236" i="14"/>
  <c r="B236" i="14"/>
  <c r="I235" i="14"/>
  <c r="H235" i="14"/>
  <c r="G235" i="14"/>
  <c r="F235" i="14"/>
  <c r="E235" i="14"/>
  <c r="D235" i="14"/>
  <c r="C235" i="14"/>
  <c r="B235" i="14"/>
  <c r="I234" i="14"/>
  <c r="H234" i="14"/>
  <c r="G234" i="14"/>
  <c r="F234" i="14"/>
  <c r="E234" i="14"/>
  <c r="D234" i="14"/>
  <c r="C234" i="14"/>
  <c r="B234" i="14"/>
  <c r="I233" i="14"/>
  <c r="H233" i="14"/>
  <c r="G233" i="14"/>
  <c r="F233" i="14"/>
  <c r="E233" i="14"/>
  <c r="D233" i="14"/>
  <c r="C233" i="14"/>
  <c r="B233" i="14"/>
  <c r="I232" i="14"/>
  <c r="H232" i="14"/>
  <c r="G232" i="14"/>
  <c r="F232" i="14"/>
  <c r="E232" i="14"/>
  <c r="D232" i="14"/>
  <c r="C232" i="14"/>
  <c r="B232" i="14"/>
  <c r="I231" i="14"/>
  <c r="H231" i="14"/>
  <c r="G231" i="14"/>
  <c r="F231" i="14"/>
  <c r="E231" i="14"/>
  <c r="D231" i="14"/>
  <c r="C231" i="14"/>
  <c r="B231" i="14"/>
  <c r="I230" i="14"/>
  <c r="H230" i="14"/>
  <c r="G230" i="14"/>
  <c r="F230" i="14"/>
  <c r="E230" i="14"/>
  <c r="D230" i="14"/>
  <c r="C230" i="14"/>
  <c r="B230" i="14"/>
  <c r="I229" i="14"/>
  <c r="H229" i="14"/>
  <c r="G229" i="14"/>
  <c r="F229" i="14"/>
  <c r="E229" i="14"/>
  <c r="D229" i="14"/>
  <c r="C229" i="14"/>
  <c r="B229" i="14"/>
  <c r="I228" i="14"/>
  <c r="H228" i="14"/>
  <c r="G228" i="14"/>
  <c r="F228" i="14"/>
  <c r="E228" i="14"/>
  <c r="D228" i="14"/>
  <c r="C228" i="14"/>
  <c r="B228" i="14"/>
  <c r="I227" i="14"/>
  <c r="H227" i="14"/>
  <c r="G227" i="14"/>
  <c r="F227" i="14"/>
  <c r="E227" i="14"/>
  <c r="D227" i="14"/>
  <c r="C227" i="14"/>
  <c r="B227" i="14"/>
  <c r="I226" i="14"/>
  <c r="H226" i="14"/>
  <c r="G226" i="14"/>
  <c r="F226" i="14"/>
  <c r="E226" i="14"/>
  <c r="D226" i="14"/>
  <c r="C226" i="14"/>
  <c r="B226" i="14"/>
  <c r="I225" i="14"/>
  <c r="H225" i="14"/>
  <c r="G225" i="14"/>
  <c r="F225" i="14"/>
  <c r="E225" i="14"/>
  <c r="D225" i="14"/>
  <c r="C225" i="14"/>
  <c r="B225" i="14"/>
  <c r="I224" i="14"/>
  <c r="H224" i="14"/>
  <c r="G224" i="14"/>
  <c r="F224" i="14"/>
  <c r="E224" i="14"/>
  <c r="D224" i="14"/>
  <c r="C224" i="14"/>
  <c r="B224" i="14"/>
  <c r="I223" i="14"/>
  <c r="H223" i="14"/>
  <c r="G223" i="14"/>
  <c r="F223" i="14"/>
  <c r="E223" i="14"/>
  <c r="D223" i="14"/>
  <c r="C223" i="14"/>
  <c r="B223" i="14"/>
  <c r="I222" i="14"/>
  <c r="H222" i="14"/>
  <c r="G222" i="14"/>
  <c r="F222" i="14"/>
  <c r="E222" i="14"/>
  <c r="D222" i="14"/>
  <c r="C222" i="14"/>
  <c r="B222" i="14"/>
  <c r="I221" i="14"/>
  <c r="H221" i="14"/>
  <c r="G221" i="14"/>
  <c r="F221" i="14"/>
  <c r="E221" i="14"/>
  <c r="D221" i="14"/>
  <c r="C221" i="14"/>
  <c r="B221" i="14"/>
  <c r="I220" i="14"/>
  <c r="H220" i="14"/>
  <c r="G220" i="14"/>
  <c r="F220" i="14"/>
  <c r="E220" i="14"/>
  <c r="D220" i="14"/>
  <c r="C220" i="14"/>
  <c r="B220" i="14"/>
  <c r="I219" i="14"/>
  <c r="H219" i="14"/>
  <c r="G219" i="14"/>
  <c r="F219" i="14"/>
  <c r="E219" i="14"/>
  <c r="D219" i="14"/>
  <c r="C219" i="14"/>
  <c r="B219" i="14"/>
  <c r="I218" i="14"/>
  <c r="H218" i="14"/>
  <c r="G218" i="14"/>
  <c r="F218" i="14"/>
  <c r="E218" i="14"/>
  <c r="D218" i="14"/>
  <c r="C218" i="14"/>
  <c r="B218" i="14"/>
  <c r="I217" i="14"/>
  <c r="H217" i="14"/>
  <c r="G217" i="14"/>
  <c r="F217" i="14"/>
  <c r="E217" i="14"/>
  <c r="D217" i="14"/>
  <c r="C217" i="14"/>
  <c r="B217" i="14"/>
  <c r="I216" i="14"/>
  <c r="H216" i="14"/>
  <c r="G216" i="14"/>
  <c r="F216" i="14"/>
  <c r="E216" i="14"/>
  <c r="D216" i="14"/>
  <c r="C216" i="14"/>
  <c r="B216" i="14"/>
  <c r="I215" i="14"/>
  <c r="H215" i="14"/>
  <c r="G215" i="14"/>
  <c r="F215" i="14"/>
  <c r="E215" i="14"/>
  <c r="D215" i="14"/>
  <c r="C215" i="14"/>
  <c r="B215" i="14"/>
  <c r="I214" i="14"/>
  <c r="H214" i="14"/>
  <c r="G214" i="14"/>
  <c r="F214" i="14"/>
  <c r="E214" i="14"/>
  <c r="D214" i="14"/>
  <c r="C214" i="14"/>
  <c r="B214" i="14"/>
  <c r="I213" i="14"/>
  <c r="H213" i="14"/>
  <c r="G213" i="14"/>
  <c r="F213" i="14"/>
  <c r="E213" i="14"/>
  <c r="D213" i="14"/>
  <c r="C213" i="14"/>
  <c r="B213" i="14"/>
  <c r="I212" i="14"/>
  <c r="H212" i="14"/>
  <c r="G212" i="14"/>
  <c r="F212" i="14"/>
  <c r="E212" i="14"/>
  <c r="D212" i="14"/>
  <c r="C212" i="14"/>
  <c r="B212" i="14"/>
  <c r="I211" i="14"/>
  <c r="H211" i="14"/>
  <c r="G211" i="14"/>
  <c r="F211" i="14"/>
  <c r="E211" i="14"/>
  <c r="D211" i="14"/>
  <c r="C211" i="14"/>
  <c r="B211" i="14"/>
  <c r="I210" i="14"/>
  <c r="H210" i="14"/>
  <c r="G210" i="14"/>
  <c r="F210" i="14"/>
  <c r="E210" i="14"/>
  <c r="D210" i="14"/>
  <c r="C210" i="14"/>
  <c r="B210" i="14"/>
  <c r="I209" i="14"/>
  <c r="H209" i="14"/>
  <c r="G209" i="14"/>
  <c r="F209" i="14"/>
  <c r="E209" i="14"/>
  <c r="D209" i="14"/>
  <c r="C209" i="14"/>
  <c r="B209" i="14"/>
  <c r="I208" i="14"/>
  <c r="H208" i="14"/>
  <c r="G208" i="14"/>
  <c r="F208" i="14"/>
  <c r="E208" i="14"/>
  <c r="D208" i="14"/>
  <c r="C208" i="14"/>
  <c r="B208" i="14"/>
  <c r="I207" i="14"/>
  <c r="H207" i="14"/>
  <c r="G207" i="14"/>
  <c r="F207" i="14"/>
  <c r="E207" i="14"/>
  <c r="D207" i="14"/>
  <c r="C207" i="14"/>
  <c r="B207" i="14"/>
  <c r="I206" i="14"/>
  <c r="H206" i="14"/>
  <c r="G206" i="14"/>
  <c r="F206" i="14"/>
  <c r="E206" i="14"/>
  <c r="D206" i="14"/>
  <c r="C206" i="14"/>
  <c r="B206" i="14"/>
  <c r="I205" i="14"/>
  <c r="H205" i="14"/>
  <c r="G205" i="14"/>
  <c r="F205" i="14"/>
  <c r="E205" i="14"/>
  <c r="D205" i="14"/>
  <c r="C205" i="14"/>
  <c r="B205" i="14"/>
  <c r="I204" i="14"/>
  <c r="H204" i="14"/>
  <c r="G204" i="14"/>
  <c r="F204" i="14"/>
  <c r="E204" i="14"/>
  <c r="D204" i="14"/>
  <c r="C204" i="14"/>
  <c r="B204" i="14"/>
  <c r="I203" i="14"/>
  <c r="H203" i="14"/>
  <c r="G203" i="14"/>
  <c r="F203" i="14"/>
  <c r="E203" i="14"/>
  <c r="D203" i="14"/>
  <c r="C203" i="14"/>
  <c r="B203" i="14"/>
  <c r="I202" i="14"/>
  <c r="H202" i="14"/>
  <c r="G202" i="14"/>
  <c r="F202" i="14"/>
  <c r="E202" i="14"/>
  <c r="D202" i="14"/>
  <c r="C202" i="14"/>
  <c r="B202" i="14"/>
  <c r="I201" i="14"/>
  <c r="H201" i="14"/>
  <c r="G201" i="14"/>
  <c r="F201" i="14"/>
  <c r="E201" i="14"/>
  <c r="D201" i="14"/>
  <c r="C201" i="14"/>
  <c r="B201" i="14"/>
  <c r="I200" i="14"/>
  <c r="H200" i="14"/>
  <c r="G200" i="14"/>
  <c r="F200" i="14"/>
  <c r="E200" i="14"/>
  <c r="D200" i="14"/>
  <c r="C200" i="14"/>
  <c r="B200" i="14"/>
  <c r="I199" i="14"/>
  <c r="H199" i="14"/>
  <c r="G199" i="14"/>
  <c r="F199" i="14"/>
  <c r="E199" i="14"/>
  <c r="D199" i="14"/>
  <c r="C199" i="14"/>
  <c r="B199" i="14"/>
  <c r="I198" i="14"/>
  <c r="H198" i="14"/>
  <c r="G198" i="14"/>
  <c r="F198" i="14"/>
  <c r="E198" i="14"/>
  <c r="D198" i="14"/>
  <c r="C198" i="14"/>
  <c r="B198" i="14"/>
  <c r="I197" i="14"/>
  <c r="H197" i="14"/>
  <c r="G197" i="14"/>
  <c r="F197" i="14"/>
  <c r="E197" i="14"/>
  <c r="D197" i="14"/>
  <c r="C197" i="14"/>
  <c r="B197" i="14"/>
  <c r="I196" i="14"/>
  <c r="H196" i="14"/>
  <c r="G196" i="14"/>
  <c r="F196" i="14"/>
  <c r="E196" i="14"/>
  <c r="D196" i="14"/>
  <c r="C196" i="14"/>
  <c r="B196" i="14"/>
  <c r="I195" i="14"/>
  <c r="H195" i="14"/>
  <c r="G195" i="14"/>
  <c r="F195" i="14"/>
  <c r="E195" i="14"/>
  <c r="D195" i="14"/>
  <c r="C195" i="14"/>
  <c r="B195" i="14"/>
  <c r="I194" i="14"/>
  <c r="H194" i="14"/>
  <c r="G194" i="14"/>
  <c r="F194" i="14"/>
  <c r="E194" i="14"/>
  <c r="D194" i="14"/>
  <c r="C194" i="14"/>
  <c r="B194" i="14"/>
  <c r="I193" i="14"/>
  <c r="H193" i="14"/>
  <c r="G193" i="14"/>
  <c r="F193" i="14"/>
  <c r="E193" i="14"/>
  <c r="D193" i="14"/>
  <c r="C193" i="14"/>
  <c r="B193" i="14"/>
  <c r="I192" i="14"/>
  <c r="H192" i="14"/>
  <c r="G192" i="14"/>
  <c r="F192" i="14"/>
  <c r="E192" i="14"/>
  <c r="D192" i="14"/>
  <c r="C192" i="14"/>
  <c r="B192" i="14"/>
  <c r="I191" i="14"/>
  <c r="H191" i="14"/>
  <c r="G191" i="14"/>
  <c r="F191" i="14"/>
  <c r="E191" i="14"/>
  <c r="D191" i="14"/>
  <c r="C191" i="14"/>
  <c r="B191" i="14"/>
  <c r="I190" i="14"/>
  <c r="H190" i="14"/>
  <c r="G190" i="14"/>
  <c r="F190" i="14"/>
  <c r="E190" i="14"/>
  <c r="D190" i="14"/>
  <c r="C190" i="14"/>
  <c r="B190" i="14"/>
  <c r="I189" i="14"/>
  <c r="H189" i="14"/>
  <c r="G189" i="14"/>
  <c r="F189" i="14"/>
  <c r="E189" i="14"/>
  <c r="D189" i="14"/>
  <c r="C189" i="14"/>
  <c r="B189" i="14"/>
  <c r="I188" i="14"/>
  <c r="H188" i="14"/>
  <c r="G188" i="14"/>
  <c r="F188" i="14"/>
  <c r="E188" i="14"/>
  <c r="D188" i="14"/>
  <c r="C188" i="14"/>
  <c r="B188" i="14"/>
  <c r="I187" i="14"/>
  <c r="H187" i="14"/>
  <c r="G187" i="14"/>
  <c r="F187" i="14"/>
  <c r="E187" i="14"/>
  <c r="D187" i="14"/>
  <c r="C187" i="14"/>
  <c r="B187" i="14"/>
  <c r="I186" i="14"/>
  <c r="H186" i="14"/>
  <c r="G186" i="14"/>
  <c r="F186" i="14"/>
  <c r="E186" i="14"/>
  <c r="D186" i="14"/>
  <c r="C186" i="14"/>
  <c r="B186" i="14"/>
  <c r="I185" i="14"/>
  <c r="H185" i="14"/>
  <c r="G185" i="14"/>
  <c r="F185" i="14"/>
  <c r="E185" i="14"/>
  <c r="D185" i="14"/>
  <c r="C185" i="14"/>
  <c r="B185" i="14"/>
  <c r="I184" i="14"/>
  <c r="H184" i="14"/>
  <c r="G184" i="14"/>
  <c r="F184" i="14"/>
  <c r="E184" i="14"/>
  <c r="D184" i="14"/>
  <c r="C184" i="14"/>
  <c r="B184" i="14"/>
  <c r="I183" i="14"/>
  <c r="H183" i="14"/>
  <c r="G183" i="14"/>
  <c r="F183" i="14"/>
  <c r="E183" i="14"/>
  <c r="D183" i="14"/>
  <c r="C183" i="14"/>
  <c r="B183" i="14"/>
  <c r="I182" i="14"/>
  <c r="H182" i="14"/>
  <c r="G182" i="14"/>
  <c r="F182" i="14"/>
  <c r="E182" i="14"/>
  <c r="D182" i="14"/>
  <c r="C182" i="14"/>
  <c r="B182" i="14"/>
  <c r="I181" i="14"/>
  <c r="H181" i="14"/>
  <c r="G181" i="14"/>
  <c r="F181" i="14"/>
  <c r="E181" i="14"/>
  <c r="D181" i="14"/>
  <c r="C181" i="14"/>
  <c r="B181" i="14"/>
  <c r="I180" i="14"/>
  <c r="H180" i="14"/>
  <c r="G180" i="14"/>
  <c r="F180" i="14"/>
  <c r="E180" i="14"/>
  <c r="D180" i="14"/>
  <c r="C180" i="14"/>
  <c r="B180" i="14"/>
  <c r="I179" i="14"/>
  <c r="H179" i="14"/>
  <c r="G179" i="14"/>
  <c r="F179" i="14"/>
  <c r="E179" i="14"/>
  <c r="D179" i="14"/>
  <c r="C179" i="14"/>
  <c r="B179" i="14"/>
  <c r="I178" i="14"/>
  <c r="H178" i="14"/>
  <c r="G178" i="14"/>
  <c r="F178" i="14"/>
  <c r="E178" i="14"/>
  <c r="D178" i="14"/>
  <c r="C178" i="14"/>
  <c r="B178" i="14"/>
  <c r="I177" i="14"/>
  <c r="H177" i="14"/>
  <c r="G177" i="14"/>
  <c r="F177" i="14"/>
  <c r="E177" i="14"/>
  <c r="D177" i="14"/>
  <c r="C177" i="14"/>
  <c r="B177" i="14"/>
  <c r="I176" i="14"/>
  <c r="H176" i="14"/>
  <c r="G176" i="14"/>
  <c r="F176" i="14"/>
  <c r="E176" i="14"/>
  <c r="D176" i="14"/>
  <c r="C176" i="14"/>
  <c r="B176" i="14"/>
  <c r="I175" i="14"/>
  <c r="H175" i="14"/>
  <c r="G175" i="14"/>
  <c r="F175" i="14"/>
  <c r="E175" i="14"/>
  <c r="D175" i="14"/>
  <c r="C175" i="14"/>
  <c r="B175" i="14"/>
  <c r="I174" i="14"/>
  <c r="H174" i="14"/>
  <c r="G174" i="14"/>
  <c r="F174" i="14"/>
  <c r="E174" i="14"/>
  <c r="D174" i="14"/>
  <c r="C174" i="14"/>
  <c r="B174" i="14"/>
  <c r="I173" i="14"/>
  <c r="H173" i="14"/>
  <c r="G173" i="14"/>
  <c r="F173" i="14"/>
  <c r="E173" i="14"/>
  <c r="D173" i="14"/>
  <c r="C173" i="14"/>
  <c r="B173" i="14"/>
  <c r="I172" i="14"/>
  <c r="H172" i="14"/>
  <c r="G172" i="14"/>
  <c r="F172" i="14"/>
  <c r="E172" i="14"/>
  <c r="D172" i="14"/>
  <c r="C172" i="14"/>
  <c r="B172" i="14"/>
  <c r="I171" i="14"/>
  <c r="H171" i="14"/>
  <c r="G171" i="14"/>
  <c r="F171" i="14"/>
  <c r="E171" i="14"/>
  <c r="D171" i="14"/>
  <c r="C171" i="14"/>
  <c r="B171" i="14"/>
  <c r="I170" i="14"/>
  <c r="H170" i="14"/>
  <c r="G170" i="14"/>
  <c r="F170" i="14"/>
  <c r="E170" i="14"/>
  <c r="D170" i="14"/>
  <c r="C170" i="14"/>
  <c r="B170" i="14"/>
  <c r="I169" i="14"/>
  <c r="H169" i="14"/>
  <c r="G169" i="14"/>
  <c r="F169" i="14"/>
  <c r="E169" i="14"/>
  <c r="D169" i="14"/>
  <c r="C169" i="14"/>
  <c r="B169" i="14"/>
  <c r="I168" i="14"/>
  <c r="H168" i="14"/>
  <c r="G168" i="14"/>
  <c r="F168" i="14"/>
  <c r="E168" i="14"/>
  <c r="D168" i="14"/>
  <c r="C168" i="14"/>
  <c r="B168" i="14"/>
  <c r="I167" i="14"/>
  <c r="H167" i="14"/>
  <c r="G167" i="14"/>
  <c r="F167" i="14"/>
  <c r="E167" i="14"/>
  <c r="D167" i="14"/>
  <c r="C167" i="14"/>
  <c r="B167" i="14"/>
  <c r="I166" i="14"/>
  <c r="H166" i="14"/>
  <c r="G166" i="14"/>
  <c r="F166" i="14"/>
  <c r="E166" i="14"/>
  <c r="D166" i="14"/>
  <c r="C166" i="14"/>
  <c r="B166" i="14"/>
  <c r="I165" i="14"/>
  <c r="H165" i="14"/>
  <c r="G165" i="14"/>
  <c r="F165" i="14"/>
  <c r="E165" i="14"/>
  <c r="D165" i="14"/>
  <c r="C165" i="14"/>
  <c r="B165" i="14"/>
  <c r="I164" i="14"/>
  <c r="H164" i="14"/>
  <c r="G164" i="14"/>
  <c r="F164" i="14"/>
  <c r="E164" i="14"/>
  <c r="D164" i="14"/>
  <c r="C164" i="14"/>
  <c r="B164" i="14"/>
  <c r="I163" i="14"/>
  <c r="H163" i="14"/>
  <c r="G163" i="14"/>
  <c r="F163" i="14"/>
  <c r="E163" i="14"/>
  <c r="D163" i="14"/>
  <c r="C163" i="14"/>
  <c r="B163" i="14"/>
  <c r="I162" i="14"/>
  <c r="H162" i="14"/>
  <c r="G162" i="14"/>
  <c r="F162" i="14"/>
  <c r="E162" i="14"/>
  <c r="D162" i="14"/>
  <c r="C162" i="14"/>
  <c r="B162" i="14"/>
  <c r="I161" i="14"/>
  <c r="H161" i="14"/>
  <c r="G161" i="14"/>
  <c r="F161" i="14"/>
  <c r="E161" i="14"/>
  <c r="D161" i="14"/>
  <c r="C161" i="14"/>
  <c r="B161" i="14"/>
  <c r="I160" i="14"/>
  <c r="H160" i="14"/>
  <c r="G160" i="14"/>
  <c r="F160" i="14"/>
  <c r="E160" i="14"/>
  <c r="D160" i="14"/>
  <c r="C160" i="14"/>
  <c r="B160" i="14"/>
  <c r="I159" i="14"/>
  <c r="H159" i="14"/>
  <c r="G159" i="14"/>
  <c r="F159" i="14"/>
  <c r="E159" i="14"/>
  <c r="D159" i="14"/>
  <c r="C159" i="14"/>
  <c r="B159" i="14"/>
  <c r="I158" i="14"/>
  <c r="H158" i="14"/>
  <c r="G158" i="14"/>
  <c r="F158" i="14"/>
  <c r="E158" i="14"/>
  <c r="D158" i="14"/>
  <c r="C158" i="14"/>
  <c r="B158" i="14"/>
  <c r="I157" i="14"/>
  <c r="H157" i="14"/>
  <c r="G157" i="14"/>
  <c r="F157" i="14"/>
  <c r="E157" i="14"/>
  <c r="D157" i="14"/>
  <c r="C157" i="14"/>
  <c r="B157" i="14"/>
  <c r="I156" i="14"/>
  <c r="H156" i="14"/>
  <c r="G156" i="14"/>
  <c r="F156" i="14"/>
  <c r="E156" i="14"/>
  <c r="D156" i="14"/>
  <c r="C156" i="14"/>
  <c r="B156" i="14"/>
  <c r="I155" i="14"/>
  <c r="H155" i="14"/>
  <c r="G155" i="14"/>
  <c r="F155" i="14"/>
  <c r="E155" i="14"/>
  <c r="D155" i="14"/>
  <c r="C155" i="14"/>
  <c r="B155" i="14"/>
  <c r="I154" i="14"/>
  <c r="H154" i="14"/>
  <c r="G154" i="14"/>
  <c r="F154" i="14"/>
  <c r="E154" i="14"/>
  <c r="D154" i="14"/>
  <c r="C154" i="14"/>
  <c r="B154" i="14"/>
  <c r="I153" i="14"/>
  <c r="H153" i="14"/>
  <c r="G153" i="14"/>
  <c r="F153" i="14"/>
  <c r="E153" i="14"/>
  <c r="D153" i="14"/>
  <c r="C153" i="14"/>
  <c r="B153" i="14"/>
  <c r="I152" i="14"/>
  <c r="H152" i="14"/>
  <c r="G152" i="14"/>
  <c r="F152" i="14"/>
  <c r="E152" i="14"/>
  <c r="D152" i="14"/>
  <c r="C152" i="14"/>
  <c r="B152" i="14"/>
  <c r="I151" i="14"/>
  <c r="H151" i="14"/>
  <c r="G151" i="14"/>
  <c r="F151" i="14"/>
  <c r="E151" i="14"/>
  <c r="D151" i="14"/>
  <c r="C151" i="14"/>
  <c r="B151" i="14"/>
  <c r="I150" i="14"/>
  <c r="H150" i="14"/>
  <c r="G150" i="14"/>
  <c r="F150" i="14"/>
  <c r="E150" i="14"/>
  <c r="D150" i="14"/>
  <c r="C150" i="14"/>
  <c r="B150" i="14"/>
  <c r="I149" i="14"/>
  <c r="H149" i="14"/>
  <c r="G149" i="14"/>
  <c r="F149" i="14"/>
  <c r="E149" i="14"/>
  <c r="D149" i="14"/>
  <c r="C149" i="14"/>
  <c r="B149" i="14"/>
  <c r="I148" i="14"/>
  <c r="H148" i="14"/>
  <c r="G148" i="14"/>
  <c r="F148" i="14"/>
  <c r="E148" i="14"/>
  <c r="D148" i="14"/>
  <c r="C148" i="14"/>
  <c r="B148" i="14"/>
  <c r="I147" i="14"/>
  <c r="H147" i="14"/>
  <c r="G147" i="14"/>
  <c r="F147" i="14"/>
  <c r="E147" i="14"/>
  <c r="D147" i="14"/>
  <c r="C147" i="14"/>
  <c r="B147" i="14"/>
  <c r="I146" i="14"/>
  <c r="H146" i="14"/>
  <c r="G146" i="14"/>
  <c r="F146" i="14"/>
  <c r="E146" i="14"/>
  <c r="D146" i="14"/>
  <c r="C146" i="14"/>
  <c r="B146" i="14"/>
  <c r="I145" i="14"/>
  <c r="H145" i="14"/>
  <c r="G145" i="14"/>
  <c r="F145" i="14"/>
  <c r="E145" i="14"/>
  <c r="D145" i="14"/>
  <c r="C145" i="14"/>
  <c r="B145" i="14"/>
  <c r="I144" i="14"/>
  <c r="H144" i="14"/>
  <c r="G144" i="14"/>
  <c r="F144" i="14"/>
  <c r="E144" i="14"/>
  <c r="D144" i="14"/>
  <c r="C144" i="14"/>
  <c r="B144" i="14"/>
  <c r="I143" i="14"/>
  <c r="H143" i="14"/>
  <c r="G143" i="14"/>
  <c r="F143" i="14"/>
  <c r="E143" i="14"/>
  <c r="D143" i="14"/>
  <c r="C143" i="14"/>
  <c r="B143" i="14"/>
  <c r="I142" i="14"/>
  <c r="H142" i="14"/>
  <c r="G142" i="14"/>
  <c r="F142" i="14"/>
  <c r="E142" i="14"/>
  <c r="D142" i="14"/>
  <c r="C142" i="14"/>
  <c r="B142" i="14"/>
  <c r="I141" i="14"/>
  <c r="H141" i="14"/>
  <c r="G141" i="14"/>
  <c r="F141" i="14"/>
  <c r="E141" i="14"/>
  <c r="D141" i="14"/>
  <c r="C141" i="14"/>
  <c r="B141" i="14"/>
  <c r="I140" i="14"/>
  <c r="H140" i="14"/>
  <c r="G140" i="14"/>
  <c r="F140" i="14"/>
  <c r="E140" i="14"/>
  <c r="D140" i="14"/>
  <c r="C140" i="14"/>
  <c r="B140" i="14"/>
  <c r="I139" i="14"/>
  <c r="H139" i="14"/>
  <c r="G139" i="14"/>
  <c r="F139" i="14"/>
  <c r="E139" i="14"/>
  <c r="D139" i="14"/>
  <c r="C139" i="14"/>
  <c r="B139" i="14"/>
  <c r="I138" i="14"/>
  <c r="H138" i="14"/>
  <c r="G138" i="14"/>
  <c r="F138" i="14"/>
  <c r="E138" i="14"/>
  <c r="D138" i="14"/>
  <c r="C138" i="14"/>
  <c r="B138" i="14"/>
  <c r="I137" i="14"/>
  <c r="H137" i="14"/>
  <c r="G137" i="14"/>
  <c r="F137" i="14"/>
  <c r="E137" i="14"/>
  <c r="D137" i="14"/>
  <c r="C137" i="14"/>
  <c r="B137" i="14"/>
  <c r="I136" i="14"/>
  <c r="H136" i="14"/>
  <c r="G136" i="14"/>
  <c r="F136" i="14"/>
  <c r="E136" i="14"/>
  <c r="D136" i="14"/>
  <c r="C136" i="14"/>
  <c r="B136" i="14"/>
  <c r="I135" i="14"/>
  <c r="H135" i="14"/>
  <c r="G135" i="14"/>
  <c r="F135" i="14"/>
  <c r="E135" i="14"/>
  <c r="D135" i="14"/>
  <c r="C135" i="14"/>
  <c r="B135" i="14"/>
  <c r="I134" i="14"/>
  <c r="H134" i="14"/>
  <c r="G134" i="14"/>
  <c r="F134" i="14"/>
  <c r="E134" i="14"/>
  <c r="D134" i="14"/>
  <c r="C134" i="14"/>
  <c r="B134" i="14"/>
  <c r="I133" i="14"/>
  <c r="H133" i="14"/>
  <c r="G133" i="14"/>
  <c r="F133" i="14"/>
  <c r="E133" i="14"/>
  <c r="D133" i="14"/>
  <c r="C133" i="14"/>
  <c r="B133" i="14"/>
  <c r="I132" i="14"/>
  <c r="H132" i="14"/>
  <c r="G132" i="14"/>
  <c r="F132" i="14"/>
  <c r="E132" i="14"/>
  <c r="D132" i="14"/>
  <c r="C132" i="14"/>
  <c r="B132" i="14"/>
  <c r="I131" i="14"/>
  <c r="H131" i="14"/>
  <c r="G131" i="14"/>
  <c r="F131" i="14"/>
  <c r="E131" i="14"/>
  <c r="D131" i="14"/>
  <c r="C131" i="14"/>
  <c r="B131" i="14"/>
  <c r="I130" i="14"/>
  <c r="H130" i="14"/>
  <c r="G130" i="14"/>
  <c r="F130" i="14"/>
  <c r="E130" i="14"/>
  <c r="D130" i="14"/>
  <c r="C130" i="14"/>
  <c r="B130" i="14"/>
  <c r="I129" i="14"/>
  <c r="H129" i="14"/>
  <c r="G129" i="14"/>
  <c r="F129" i="14"/>
  <c r="E129" i="14"/>
  <c r="D129" i="14"/>
  <c r="C129" i="14"/>
  <c r="B129" i="14"/>
  <c r="I128" i="14"/>
  <c r="H128" i="14"/>
  <c r="G128" i="14"/>
  <c r="F128" i="14"/>
  <c r="E128" i="14"/>
  <c r="D128" i="14"/>
  <c r="C128" i="14"/>
  <c r="B128" i="14"/>
  <c r="I127" i="14"/>
  <c r="H127" i="14"/>
  <c r="G127" i="14"/>
  <c r="F127" i="14"/>
  <c r="E127" i="14"/>
  <c r="D127" i="14"/>
  <c r="C127" i="14"/>
  <c r="B127" i="14"/>
  <c r="I126" i="14"/>
  <c r="H126" i="14"/>
  <c r="G126" i="14"/>
  <c r="F126" i="14"/>
  <c r="E126" i="14"/>
  <c r="D126" i="14"/>
  <c r="C126" i="14"/>
  <c r="B126" i="14"/>
  <c r="I125" i="14"/>
  <c r="H125" i="14"/>
  <c r="G125" i="14"/>
  <c r="F125" i="14"/>
  <c r="E125" i="14"/>
  <c r="D125" i="14"/>
  <c r="C125" i="14"/>
  <c r="B125" i="14"/>
  <c r="I124" i="14"/>
  <c r="H124" i="14"/>
  <c r="G124" i="14"/>
  <c r="F124" i="14"/>
  <c r="E124" i="14"/>
  <c r="D124" i="14"/>
  <c r="C124" i="14"/>
  <c r="B124" i="14"/>
  <c r="I123" i="14"/>
  <c r="H123" i="14"/>
  <c r="G123" i="14"/>
  <c r="F123" i="14"/>
  <c r="E123" i="14"/>
  <c r="D123" i="14"/>
  <c r="C123" i="14"/>
  <c r="B123" i="14"/>
  <c r="I122" i="14"/>
  <c r="H122" i="14"/>
  <c r="G122" i="14"/>
  <c r="F122" i="14"/>
  <c r="E122" i="14"/>
  <c r="D122" i="14"/>
  <c r="C122" i="14"/>
  <c r="B122" i="14"/>
  <c r="I121" i="14"/>
  <c r="H121" i="14"/>
  <c r="G121" i="14"/>
  <c r="F121" i="14"/>
  <c r="E121" i="14"/>
  <c r="D121" i="14"/>
  <c r="C121" i="14"/>
  <c r="B121" i="14"/>
  <c r="I120" i="14"/>
  <c r="H120" i="14"/>
  <c r="G120" i="14"/>
  <c r="F120" i="14"/>
  <c r="E120" i="14"/>
  <c r="D120" i="14"/>
  <c r="C120" i="14"/>
  <c r="B120" i="14"/>
  <c r="I119" i="14"/>
  <c r="H119" i="14"/>
  <c r="G119" i="14"/>
  <c r="F119" i="14"/>
  <c r="E119" i="14"/>
  <c r="D119" i="14"/>
  <c r="C119" i="14"/>
  <c r="B119" i="14"/>
  <c r="I118" i="14"/>
  <c r="H118" i="14"/>
  <c r="G118" i="14"/>
  <c r="F118" i="14"/>
  <c r="E118" i="14"/>
  <c r="D118" i="14"/>
  <c r="C118" i="14"/>
  <c r="B118" i="14"/>
  <c r="I117" i="14"/>
  <c r="H117" i="14"/>
  <c r="G117" i="14"/>
  <c r="F117" i="14"/>
  <c r="E117" i="14"/>
  <c r="D117" i="14"/>
  <c r="C117" i="14"/>
  <c r="B117" i="14"/>
  <c r="I116" i="14"/>
  <c r="H116" i="14"/>
  <c r="G116" i="14"/>
  <c r="F116" i="14"/>
  <c r="E116" i="14"/>
  <c r="D116" i="14"/>
  <c r="C116" i="14"/>
  <c r="B116" i="14"/>
  <c r="I115" i="14"/>
  <c r="H115" i="14"/>
  <c r="G115" i="14"/>
  <c r="F115" i="14"/>
  <c r="E115" i="14"/>
  <c r="D115" i="14"/>
  <c r="C115" i="14"/>
  <c r="B115" i="14"/>
  <c r="I114" i="14"/>
  <c r="H114" i="14"/>
  <c r="G114" i="14"/>
  <c r="F114" i="14"/>
  <c r="E114" i="14"/>
  <c r="D114" i="14"/>
  <c r="C114" i="14"/>
  <c r="B114" i="14"/>
  <c r="I113" i="14"/>
  <c r="H113" i="14"/>
  <c r="G113" i="14"/>
  <c r="F113" i="14"/>
  <c r="E113" i="14"/>
  <c r="D113" i="14"/>
  <c r="C113" i="14"/>
  <c r="B113" i="14"/>
  <c r="I112" i="14"/>
  <c r="H112" i="14"/>
  <c r="G112" i="14"/>
  <c r="F112" i="14"/>
  <c r="E112" i="14"/>
  <c r="D112" i="14"/>
  <c r="C112" i="14"/>
  <c r="B112" i="14"/>
  <c r="I111" i="14"/>
  <c r="H111" i="14"/>
  <c r="G111" i="14"/>
  <c r="F111" i="14"/>
  <c r="E111" i="14"/>
  <c r="D111" i="14"/>
  <c r="C111" i="14"/>
  <c r="B111" i="14"/>
  <c r="I110" i="14"/>
  <c r="H110" i="14"/>
  <c r="G110" i="14"/>
  <c r="F110" i="14"/>
  <c r="E110" i="14"/>
  <c r="D110" i="14"/>
  <c r="C110" i="14"/>
  <c r="B110" i="14"/>
  <c r="I109" i="14"/>
  <c r="H109" i="14"/>
  <c r="G109" i="14"/>
  <c r="F109" i="14"/>
  <c r="E109" i="14"/>
  <c r="D109" i="14"/>
  <c r="C109" i="14"/>
  <c r="B109" i="14"/>
  <c r="I108" i="14"/>
  <c r="H108" i="14"/>
  <c r="G108" i="14"/>
  <c r="F108" i="14"/>
  <c r="E108" i="14"/>
  <c r="D108" i="14"/>
  <c r="C108" i="14"/>
  <c r="B108" i="14"/>
  <c r="I107" i="14"/>
  <c r="H107" i="14"/>
  <c r="G107" i="14"/>
  <c r="F107" i="14"/>
  <c r="E107" i="14"/>
  <c r="D107" i="14"/>
  <c r="C107" i="14"/>
  <c r="B107" i="14"/>
  <c r="I106" i="14"/>
  <c r="H106" i="14"/>
  <c r="G106" i="14"/>
  <c r="F106" i="14"/>
  <c r="E106" i="14"/>
  <c r="D106" i="14"/>
  <c r="C106" i="14"/>
  <c r="B106" i="14"/>
  <c r="I105" i="14"/>
  <c r="H105" i="14"/>
  <c r="G105" i="14"/>
  <c r="F105" i="14"/>
  <c r="E105" i="14"/>
  <c r="D105" i="14"/>
  <c r="C105" i="14"/>
  <c r="B105" i="14"/>
  <c r="I104" i="14"/>
  <c r="H104" i="14"/>
  <c r="G104" i="14"/>
  <c r="F104" i="14"/>
  <c r="E104" i="14"/>
  <c r="D104" i="14"/>
  <c r="C104" i="14"/>
  <c r="B104" i="14"/>
  <c r="I103" i="14"/>
  <c r="H103" i="14"/>
  <c r="G103" i="14"/>
  <c r="F103" i="14"/>
  <c r="E103" i="14"/>
  <c r="D103" i="14"/>
  <c r="C103" i="14"/>
  <c r="B103" i="14"/>
  <c r="I102" i="14"/>
  <c r="H102" i="14"/>
  <c r="G102" i="14"/>
  <c r="F102" i="14"/>
  <c r="E102" i="14"/>
  <c r="D102" i="14"/>
  <c r="C102" i="14"/>
  <c r="B102" i="14"/>
  <c r="I101" i="14"/>
  <c r="H101" i="14"/>
  <c r="G101" i="14"/>
  <c r="F101" i="14"/>
  <c r="E101" i="14"/>
  <c r="D101" i="14"/>
  <c r="C101" i="14"/>
  <c r="B101" i="14"/>
  <c r="I100" i="14"/>
  <c r="H100" i="14"/>
  <c r="G100" i="14"/>
  <c r="F100" i="14"/>
  <c r="E100" i="14"/>
  <c r="D100" i="14"/>
  <c r="C100" i="14"/>
  <c r="B100" i="14"/>
  <c r="I99" i="14"/>
  <c r="H99" i="14"/>
  <c r="G99" i="14"/>
  <c r="F99" i="14"/>
  <c r="E99" i="14"/>
  <c r="D99" i="14"/>
  <c r="C99" i="14"/>
  <c r="B99" i="14"/>
  <c r="I98" i="14"/>
  <c r="H98" i="14"/>
  <c r="G98" i="14"/>
  <c r="F98" i="14"/>
  <c r="E98" i="14"/>
  <c r="D98" i="14"/>
  <c r="C98" i="14"/>
  <c r="B98" i="14"/>
  <c r="I97" i="14"/>
  <c r="H97" i="14"/>
  <c r="G97" i="14"/>
  <c r="F97" i="14"/>
  <c r="E97" i="14"/>
  <c r="D97" i="14"/>
  <c r="C97" i="14"/>
  <c r="B97" i="14"/>
  <c r="I96" i="14"/>
  <c r="H96" i="14"/>
  <c r="G96" i="14"/>
  <c r="F96" i="14"/>
  <c r="E96" i="14"/>
  <c r="D96" i="14"/>
  <c r="C96" i="14"/>
  <c r="B96" i="14"/>
  <c r="I95" i="14"/>
  <c r="H95" i="14"/>
  <c r="G95" i="14"/>
  <c r="F95" i="14"/>
  <c r="E95" i="14"/>
  <c r="D95" i="14"/>
  <c r="C95" i="14"/>
  <c r="B95" i="14"/>
  <c r="I94" i="14"/>
  <c r="H94" i="14"/>
  <c r="G94" i="14"/>
  <c r="F94" i="14"/>
  <c r="E94" i="14"/>
  <c r="D94" i="14"/>
  <c r="C94" i="14"/>
  <c r="B94" i="14"/>
  <c r="I93" i="14"/>
  <c r="H93" i="14"/>
  <c r="G93" i="14"/>
  <c r="F93" i="14"/>
  <c r="E93" i="14"/>
  <c r="D93" i="14"/>
  <c r="C93" i="14"/>
  <c r="B93" i="14"/>
  <c r="I92" i="14"/>
  <c r="H92" i="14"/>
  <c r="G92" i="14"/>
  <c r="F92" i="14"/>
  <c r="E92" i="14"/>
  <c r="D92" i="14"/>
  <c r="C92" i="14"/>
  <c r="B92" i="14"/>
  <c r="I91" i="14"/>
  <c r="H91" i="14"/>
  <c r="G91" i="14"/>
  <c r="F91" i="14"/>
  <c r="E91" i="14"/>
  <c r="D91" i="14"/>
  <c r="C91" i="14"/>
  <c r="B91" i="14"/>
  <c r="I90" i="14"/>
  <c r="H90" i="14"/>
  <c r="G90" i="14"/>
  <c r="F90" i="14"/>
  <c r="E90" i="14"/>
  <c r="D90" i="14"/>
  <c r="C90" i="14"/>
  <c r="B90" i="14"/>
  <c r="I89" i="14"/>
  <c r="H89" i="14"/>
  <c r="G89" i="14"/>
  <c r="F89" i="14"/>
  <c r="E89" i="14"/>
  <c r="D89" i="14"/>
  <c r="C89" i="14"/>
  <c r="B89" i="14"/>
  <c r="I88" i="14"/>
  <c r="H88" i="14"/>
  <c r="G88" i="14"/>
  <c r="F88" i="14"/>
  <c r="E88" i="14"/>
  <c r="D88" i="14"/>
  <c r="C88" i="14"/>
  <c r="B88" i="14"/>
  <c r="I87" i="14"/>
  <c r="H87" i="14"/>
  <c r="G87" i="14"/>
  <c r="F87" i="14"/>
  <c r="E87" i="14"/>
  <c r="D87" i="14"/>
  <c r="C87" i="14"/>
  <c r="B87" i="14"/>
  <c r="I86" i="14"/>
  <c r="H86" i="14"/>
  <c r="G86" i="14"/>
  <c r="F86" i="14"/>
  <c r="E86" i="14"/>
  <c r="D86" i="14"/>
  <c r="C86" i="14"/>
  <c r="B86" i="14"/>
  <c r="I85" i="14"/>
  <c r="H85" i="14"/>
  <c r="G85" i="14"/>
  <c r="F85" i="14"/>
  <c r="E85" i="14"/>
  <c r="D85" i="14"/>
  <c r="C85" i="14"/>
  <c r="B85" i="14"/>
  <c r="I84" i="14"/>
  <c r="H84" i="14"/>
  <c r="G84" i="14"/>
  <c r="F84" i="14"/>
  <c r="E84" i="14"/>
  <c r="D84" i="14"/>
  <c r="C84" i="14"/>
  <c r="B84" i="14"/>
  <c r="I83" i="14"/>
  <c r="H83" i="14"/>
  <c r="G83" i="14"/>
  <c r="F83" i="14"/>
  <c r="E83" i="14"/>
  <c r="D83" i="14"/>
  <c r="C83" i="14"/>
  <c r="B83" i="14"/>
  <c r="I82" i="14"/>
  <c r="H82" i="14"/>
  <c r="G82" i="14"/>
  <c r="F82" i="14"/>
  <c r="E82" i="14"/>
  <c r="D82" i="14"/>
  <c r="C82" i="14"/>
  <c r="B82" i="14"/>
  <c r="I81" i="14"/>
  <c r="H81" i="14"/>
  <c r="G81" i="14"/>
  <c r="F81" i="14"/>
  <c r="E81" i="14"/>
  <c r="D81" i="14"/>
  <c r="C81" i="14"/>
  <c r="B81" i="14"/>
  <c r="I80" i="14"/>
  <c r="H80" i="14"/>
  <c r="G80" i="14"/>
  <c r="F80" i="14"/>
  <c r="E80" i="14"/>
  <c r="D80" i="14"/>
  <c r="C80" i="14"/>
  <c r="B80" i="14"/>
  <c r="I79" i="14"/>
  <c r="H79" i="14"/>
  <c r="G79" i="14"/>
  <c r="F79" i="14"/>
  <c r="E79" i="14"/>
  <c r="D79" i="14"/>
  <c r="C79" i="14"/>
  <c r="B79" i="14"/>
  <c r="I78" i="14"/>
  <c r="H78" i="14"/>
  <c r="G78" i="14"/>
  <c r="F78" i="14"/>
  <c r="E78" i="14"/>
  <c r="D78" i="14"/>
  <c r="C78" i="14"/>
  <c r="B78" i="14"/>
  <c r="I77" i="14"/>
  <c r="H77" i="14"/>
  <c r="G77" i="14"/>
  <c r="F77" i="14"/>
  <c r="E77" i="14"/>
  <c r="D77" i="14"/>
  <c r="C77" i="14"/>
  <c r="B77" i="14"/>
  <c r="I76" i="14"/>
  <c r="H76" i="14"/>
  <c r="G76" i="14"/>
  <c r="F76" i="14"/>
  <c r="E76" i="14"/>
  <c r="D76" i="14"/>
  <c r="C76" i="14"/>
  <c r="B76" i="14"/>
  <c r="I75" i="14"/>
  <c r="H75" i="14"/>
  <c r="G75" i="14"/>
  <c r="F75" i="14"/>
  <c r="E75" i="14"/>
  <c r="D75" i="14"/>
  <c r="C75" i="14"/>
  <c r="B75" i="14"/>
  <c r="I74" i="14"/>
  <c r="H74" i="14"/>
  <c r="G74" i="14"/>
  <c r="F74" i="14"/>
  <c r="E74" i="14"/>
  <c r="D74" i="14"/>
  <c r="C74" i="14"/>
  <c r="B74" i="14"/>
  <c r="I73" i="14"/>
  <c r="H73" i="14"/>
  <c r="G73" i="14"/>
  <c r="F73" i="14"/>
  <c r="E73" i="14"/>
  <c r="D73" i="14"/>
  <c r="C73" i="14"/>
  <c r="B73" i="14"/>
  <c r="I72" i="14"/>
  <c r="H72" i="14"/>
  <c r="G72" i="14"/>
  <c r="F72" i="14"/>
  <c r="E72" i="14"/>
  <c r="D72" i="14"/>
  <c r="C72" i="14"/>
  <c r="B72" i="14"/>
  <c r="I71" i="14"/>
  <c r="H71" i="14"/>
  <c r="G71" i="14"/>
  <c r="F71" i="14"/>
  <c r="E71" i="14"/>
  <c r="D71" i="14"/>
  <c r="C71" i="14"/>
  <c r="B71" i="14"/>
  <c r="I70" i="14"/>
  <c r="H70" i="14"/>
  <c r="G70" i="14"/>
  <c r="F70" i="14"/>
  <c r="E70" i="14"/>
  <c r="D70" i="14"/>
  <c r="C70" i="14"/>
  <c r="B70" i="14"/>
  <c r="I69" i="14"/>
  <c r="H69" i="14"/>
  <c r="G69" i="14"/>
  <c r="F69" i="14"/>
  <c r="E69" i="14"/>
  <c r="D69" i="14"/>
  <c r="C69" i="14"/>
  <c r="B69" i="14"/>
  <c r="I68" i="14"/>
  <c r="H68" i="14"/>
  <c r="G68" i="14"/>
  <c r="F68" i="14"/>
  <c r="E68" i="14"/>
  <c r="D68" i="14"/>
  <c r="C68" i="14"/>
  <c r="B68" i="14"/>
  <c r="I67" i="14"/>
  <c r="H67" i="14"/>
  <c r="G67" i="14"/>
  <c r="F67" i="14"/>
  <c r="E67" i="14"/>
  <c r="D67" i="14"/>
  <c r="C67" i="14"/>
  <c r="B67" i="14"/>
  <c r="I66" i="14"/>
  <c r="H66" i="14"/>
  <c r="G66" i="14"/>
  <c r="F66" i="14"/>
  <c r="E66" i="14"/>
  <c r="D66" i="14"/>
  <c r="C66" i="14"/>
  <c r="B66" i="14"/>
  <c r="I65" i="14"/>
  <c r="H65" i="14"/>
  <c r="G65" i="14"/>
  <c r="F65" i="14"/>
  <c r="E65" i="14"/>
  <c r="D65" i="14"/>
  <c r="C65" i="14"/>
  <c r="B65" i="14"/>
  <c r="I64" i="14"/>
  <c r="H64" i="14"/>
  <c r="G64" i="14"/>
  <c r="F64" i="14"/>
  <c r="E64" i="14"/>
  <c r="D64" i="14"/>
  <c r="C64" i="14"/>
  <c r="B64" i="14"/>
  <c r="I63" i="14"/>
  <c r="H63" i="14"/>
  <c r="G63" i="14"/>
  <c r="F63" i="14"/>
  <c r="E63" i="14"/>
  <c r="D63" i="14"/>
  <c r="C63" i="14"/>
  <c r="B63" i="14"/>
  <c r="I62" i="14"/>
  <c r="H62" i="14"/>
  <c r="G62" i="14"/>
  <c r="F62" i="14"/>
  <c r="E62" i="14"/>
  <c r="D62" i="14"/>
  <c r="C62" i="14"/>
  <c r="B62" i="14"/>
  <c r="I61" i="14"/>
  <c r="H61" i="14"/>
  <c r="G61" i="14"/>
  <c r="F61" i="14"/>
  <c r="E61" i="14"/>
  <c r="D61" i="14"/>
  <c r="C61" i="14"/>
  <c r="B61" i="14"/>
  <c r="I60" i="14"/>
  <c r="H60" i="14"/>
  <c r="F60" i="14"/>
  <c r="E60" i="14"/>
  <c r="D60" i="14"/>
  <c r="C60" i="14"/>
  <c r="B60" i="14"/>
  <c r="G59" i="14"/>
  <c r="F59" i="14"/>
  <c r="D15" i="14"/>
  <c r="D12" i="14"/>
  <c r="D9" i="14"/>
  <c r="D8" i="14"/>
  <c r="D7" i="14"/>
  <c r="D5" i="14"/>
  <c r="J4" i="14"/>
  <c r="E12" i="14" s="1"/>
  <c r="F12" i="14" s="1"/>
  <c r="G12" i="14" s="1"/>
  <c r="D4" i="14"/>
  <c r="B3" i="14"/>
  <c r="C2" i="12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7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6" i="10"/>
  <c r="N5" i="10"/>
  <c r="K5" i="10"/>
  <c r="H5" i="10"/>
  <c r="E5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4" i="10"/>
  <c r="P3" i="10"/>
  <c r="O3" i="10"/>
  <c r="N3" i="10"/>
  <c r="M3" i="10"/>
  <c r="L3" i="10"/>
  <c r="K3" i="10"/>
  <c r="J3" i="10"/>
  <c r="I3" i="10"/>
  <c r="H3" i="10"/>
  <c r="G3" i="10"/>
  <c r="F3" i="10"/>
  <c r="E3" i="10"/>
  <c r="N2" i="10"/>
  <c r="K2" i="10"/>
  <c r="H2" i="10"/>
  <c r="E2" i="10"/>
  <c r="E8" i="14" l="1"/>
  <c r="F8" i="14" s="1"/>
  <c r="G8" i="14" s="1"/>
  <c r="E4" i="14"/>
  <c r="F4" i="14" s="1"/>
  <c r="G4" i="14" s="1"/>
  <c r="E13" i="14"/>
  <c r="F13" i="14" s="1"/>
  <c r="G13" i="14" s="1"/>
  <c r="E6" i="14"/>
  <c r="F6" i="14" s="1"/>
  <c r="G6" i="14" s="1"/>
  <c r="E15" i="14"/>
  <c r="F15" i="14" s="1"/>
  <c r="G15" i="14" s="1"/>
  <c r="E10" i="14"/>
  <c r="F10" i="14" s="1"/>
  <c r="G10" i="14" s="1"/>
  <c r="E11" i="14"/>
  <c r="F11" i="14" s="1"/>
  <c r="G11" i="14" s="1"/>
  <c r="E16" i="14"/>
  <c r="F16" i="14" s="1"/>
  <c r="G16" i="14" s="1"/>
  <c r="E7" i="14"/>
  <c r="F7" i="14" s="1"/>
  <c r="G7" i="14" s="1"/>
  <c r="E9" i="14"/>
  <c r="F9" i="14" s="1"/>
  <c r="G9" i="14" s="1"/>
  <c r="E14" i="14"/>
  <c r="F14" i="14" s="1"/>
  <c r="G14" i="14" s="1"/>
  <c r="E5" i="14"/>
  <c r="F5" i="14" s="1"/>
  <c r="G5" i="14" s="1"/>
</calcChain>
</file>

<file path=xl/sharedStrings.xml><?xml version="1.0" encoding="utf-8"?>
<sst xmlns="http://schemas.openxmlformats.org/spreadsheetml/2006/main" count="1095" uniqueCount="191">
  <si>
    <t>CODE</t>
  </si>
  <si>
    <t>船名</t>
  </si>
  <si>
    <t>VSL</t>
  </si>
  <si>
    <t>VOY</t>
  </si>
  <si>
    <t>1. The cell colored green means unfixed plan. The cell no colored means fixed plan.</t>
  </si>
  <si>
    <t>2. The font colored red means updated from last movement report / rotation changed.</t>
  </si>
  <si>
    <t>CNSHA</t>
  </si>
  <si>
    <t>JPOSA</t>
  </si>
  <si>
    <t>JPUKB</t>
  </si>
  <si>
    <t>No.</t>
  </si>
  <si>
    <t>E/ATA</t>
  </si>
  <si>
    <t>E/ATB</t>
  </si>
  <si>
    <t>E/ATD</t>
  </si>
  <si>
    <t>REMARK</t>
  </si>
  <si>
    <t>SKS</t>
  </si>
  <si>
    <t>瑞洋长盛</t>
  </si>
  <si>
    <t>RUN SHENG</t>
  </si>
  <si>
    <t>V.2607E/W</t>
  </si>
  <si>
    <t>UKB-OSA</t>
  </si>
  <si>
    <t>V.2609E/W</t>
  </si>
  <si>
    <t>JPMOJ</t>
  </si>
  <si>
    <t>JPHKT</t>
  </si>
  <si>
    <t>SKU</t>
  </si>
  <si>
    <t>瑞洋长隆</t>
  </si>
  <si>
    <t>RUN LONG</t>
  </si>
  <si>
    <t>rvtg-2026/2/27-28</t>
  </si>
  <si>
    <t>HKT-MOJ</t>
  </si>
  <si>
    <t>CNTAO</t>
  </si>
  <si>
    <t>JPNGO</t>
  </si>
  <si>
    <t>TNS</t>
  </si>
  <si>
    <t>瑞洋福盛</t>
  </si>
  <si>
    <t>A ATAGO</t>
  </si>
  <si>
    <t>CNWEI</t>
  </si>
  <si>
    <t>CNDLC</t>
  </si>
  <si>
    <t>4</t>
  </si>
  <si>
    <t>WDKU</t>
  </si>
  <si>
    <t>荣兴 1</t>
  </si>
  <si>
    <t>RONG XING 1</t>
  </si>
  <si>
    <t>rvtg-2026/2/28 aftn</t>
  </si>
  <si>
    <t>2608 suspended</t>
  </si>
  <si>
    <t>V.2606E/W</t>
  </si>
  <si>
    <t>CNTSN</t>
  </si>
  <si>
    <t>JPTYO</t>
  </si>
  <si>
    <t>JPYOK</t>
  </si>
  <si>
    <t>5</t>
  </si>
  <si>
    <t>XKTN</t>
  </si>
  <si>
    <t>瑞洋天津</t>
  </si>
  <si>
    <t>A GALAXY</t>
  </si>
  <si>
    <t>rvtg</t>
  </si>
  <si>
    <t>KANSAI-NGO-KANTO
TAO-TSN-DLC</t>
  </si>
  <si>
    <t>瑞洋福宝</t>
  </si>
  <si>
    <t>A FLENSBURG</t>
  </si>
  <si>
    <t>rvtg-2026/3/1</t>
  </si>
  <si>
    <t>TKT</t>
  </si>
  <si>
    <t>通鸣</t>
  </si>
  <si>
    <t>MILD SONATA</t>
  </si>
  <si>
    <t>YOK-TYO</t>
  </si>
  <si>
    <t>新中通青岛</t>
  </si>
  <si>
    <t>A ONTAKE</t>
  </si>
  <si>
    <t>TKS</t>
  </si>
  <si>
    <t>07W/09E double call TAO</t>
  </si>
  <si>
    <t>TKT1</t>
  </si>
  <si>
    <t>山港哥伦布</t>
  </si>
  <si>
    <t>SMC COLUMBUS</t>
  </si>
  <si>
    <t>TKS1</t>
  </si>
  <si>
    <t>远洋麦哲伦</t>
  </si>
  <si>
    <t>SMC MAGELLAN</t>
  </si>
  <si>
    <t>TKU</t>
  </si>
  <si>
    <t>中通九州</t>
  </si>
  <si>
    <t>ATLANTIC EAST</t>
  </si>
  <si>
    <t>SKS3</t>
  </si>
  <si>
    <t>新中通好运</t>
  </si>
  <si>
    <t>A KAKOGAWA</t>
  </si>
  <si>
    <t>07W/10E double call SHA</t>
  </si>
  <si>
    <t>V.2610E/W</t>
  </si>
  <si>
    <t>rvtg-2026/3/7</t>
  </si>
  <si>
    <t>12</t>
  </si>
  <si>
    <t>SKS4</t>
  </si>
  <si>
    <t>德翔连云港</t>
  </si>
  <si>
    <t>TS LIANYUNGANG</t>
  </si>
  <si>
    <t>V.26001E/W</t>
  </si>
  <si>
    <t>SERVICE</t>
  </si>
  <si>
    <t>SUSPENDED</t>
  </si>
  <si>
    <t>V.26002E/W</t>
  </si>
  <si>
    <t>YOK</t>
  </si>
  <si>
    <t>TYO</t>
  </si>
  <si>
    <t>SKT3</t>
  </si>
  <si>
    <t>德和輪</t>
  </si>
  <si>
    <t>TEH PEACE</t>
  </si>
  <si>
    <t>V.26006E/W</t>
  </si>
  <si>
    <t>V.26005E/W</t>
  </si>
  <si>
    <t>CNXMN</t>
  </si>
  <si>
    <t>CNJGY</t>
  </si>
  <si>
    <t>CNFOC</t>
  </si>
  <si>
    <t>SCJ1</t>
  </si>
  <si>
    <t>恒裕</t>
  </si>
  <si>
    <t>HENG YU</t>
  </si>
  <si>
    <t>07W FOC-XMN-JGY-FOC</t>
  </si>
  <si>
    <t>瑞洋吉星</t>
  </si>
  <si>
    <t>BOHAI STAR</t>
  </si>
  <si>
    <t>FO</t>
  </si>
  <si>
    <t>DO</t>
  </si>
  <si>
    <t>STM</t>
  </si>
  <si>
    <t>LS MDO</t>
  </si>
  <si>
    <t>船舶故障</t>
  </si>
  <si>
    <t>封港</t>
  </si>
  <si>
    <t>ACACIA LIBRA</t>
  </si>
  <si>
    <t>TAO</t>
  </si>
  <si>
    <t>SHA</t>
  </si>
  <si>
    <t>CCL</t>
  </si>
  <si>
    <t>大风</t>
  </si>
  <si>
    <t>OSA</t>
  </si>
  <si>
    <r>
      <rPr>
        <sz val="10"/>
        <rFont val="ＭＳ Ｐゴシック"/>
        <family val="2"/>
      </rPr>
      <t>港口</t>
    </r>
    <r>
      <rPr>
        <sz val="10"/>
        <rFont val="宋体"/>
        <family val="3"/>
        <charset val="134"/>
      </rPr>
      <t>拥挤</t>
    </r>
  </si>
  <si>
    <t>PACIFIC QINGDAO</t>
  </si>
  <si>
    <t>NGO</t>
  </si>
  <si>
    <t>TSL</t>
  </si>
  <si>
    <t>DLC</t>
  </si>
  <si>
    <t>未加</t>
  </si>
  <si>
    <t>DATE</t>
  </si>
  <si>
    <t>PORT</t>
  </si>
  <si>
    <t>VESSEL</t>
  </si>
  <si>
    <t>MT</t>
  </si>
  <si>
    <t>PRICE($)</t>
  </si>
  <si>
    <t>已加</t>
  </si>
  <si>
    <t>380CST</t>
  </si>
  <si>
    <t>MDO</t>
  </si>
  <si>
    <t>MOJ</t>
  </si>
  <si>
    <t>180CST</t>
  </si>
  <si>
    <t>LS HFO</t>
  </si>
  <si>
    <t>LSMGO</t>
  </si>
  <si>
    <t>ACACIA TAURUS</t>
  </si>
  <si>
    <t>ACACIA LEO</t>
  </si>
  <si>
    <t>SUNSHINE X</t>
  </si>
  <si>
    <t>ANASSA</t>
  </si>
  <si>
    <t>TIAN FU(TIANJIN)</t>
  </si>
  <si>
    <t>ACACIA MAKOTO</t>
  </si>
  <si>
    <t>OPDR LISBOA</t>
  </si>
  <si>
    <t>ACACIA LAN</t>
  </si>
  <si>
    <t>ACACIA ARIES</t>
  </si>
  <si>
    <t>PUS</t>
  </si>
  <si>
    <r>
      <rPr>
        <sz val="10"/>
        <rFont val="ＭＳ Ｐゴシック"/>
        <family val="2"/>
      </rPr>
      <t>待收</t>
    </r>
    <r>
      <rPr>
        <sz val="10"/>
        <rFont val="宋体"/>
        <family val="3"/>
        <charset val="134"/>
      </rPr>
      <t>总额</t>
    </r>
  </si>
  <si>
    <t>待收期数</t>
  </si>
  <si>
    <r>
      <rPr>
        <sz val="10"/>
        <rFont val="ＭＳ Ｐゴシック"/>
        <family val="2"/>
      </rPr>
      <t>四、租金待收明</t>
    </r>
    <r>
      <rPr>
        <sz val="10"/>
        <color rgb="FF00ABEA"/>
        <rFont val="宋体"/>
        <family val="3"/>
        <charset val="134"/>
      </rPr>
      <t>细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</si>
  <si>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</si>
  <si>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PROSRICH</t>
  </si>
  <si>
    <t>JRS CARINA</t>
  </si>
  <si>
    <r>
      <rPr>
        <sz val="10"/>
        <rFont val="DengXian"/>
        <charset val="134"/>
      </rPr>
      <t>一、动态</t>
    </r>
  </si>
  <si>
    <r>
      <rPr>
        <sz val="10"/>
        <rFont val="DengXian"/>
        <charset val="134"/>
      </rPr>
      <t>船名</t>
    </r>
  </si>
  <si>
    <r>
      <rPr>
        <sz val="10"/>
        <rFont val="DengXian"/>
        <charset val="134"/>
      </rPr>
      <t>准班情况</t>
    </r>
  </si>
  <si>
    <r>
      <rPr>
        <sz val="10"/>
        <rFont val="DengXian"/>
        <charset val="134"/>
      </rPr>
      <t>拖班时间</t>
    </r>
  </si>
  <si>
    <t>港口拥挤</t>
  </si>
  <si>
    <t>航次调整</t>
  </si>
  <si>
    <r>
      <rPr>
        <sz val="10"/>
        <rFont val="ＭＳ Ｐゴシック"/>
        <family val="2"/>
      </rPr>
      <t>大</t>
    </r>
    <r>
      <rPr>
        <sz val="10"/>
        <rFont val="宋体"/>
        <family val="3"/>
        <charset val="134"/>
      </rPr>
      <t>雾</t>
    </r>
  </si>
  <si>
    <t>MILD TUNE</t>
  </si>
  <si>
    <t>新年停工</t>
  </si>
  <si>
    <t>MILD CHORUS</t>
  </si>
  <si>
    <t>CCL NINGBO</t>
  </si>
  <si>
    <t>ULTIMA</t>
  </si>
  <si>
    <t>WARNOW TROUT</t>
  </si>
  <si>
    <r>
      <rPr>
        <sz val="10"/>
        <rFont val="ＭＳ Ｐゴシック"/>
        <family val="2"/>
      </rPr>
      <t>航次</t>
    </r>
    <r>
      <rPr>
        <sz val="10"/>
        <rFont val="宋体"/>
        <family val="3"/>
        <charset val="134"/>
      </rPr>
      <t>调整</t>
    </r>
  </si>
  <si>
    <r>
      <rPr>
        <sz val="10"/>
        <rFont val="ＭＳ Ｐゴシック"/>
        <family val="2"/>
      </rPr>
      <t>抛</t>
    </r>
    <r>
      <rPr>
        <sz val="10"/>
        <rFont val="宋体"/>
        <family val="3"/>
        <charset val="134"/>
      </rPr>
      <t>锚</t>
    </r>
    <r>
      <rPr>
        <sz val="10"/>
        <rFont val="宋体"/>
        <family val="3"/>
        <charset val="134"/>
      </rPr>
      <t>避</t>
    </r>
    <r>
      <rPr>
        <sz val="10"/>
        <rFont val="宋体"/>
        <family val="3"/>
        <charset val="134"/>
      </rPr>
      <t>风</t>
    </r>
  </si>
  <si>
    <t>HE SHENG</t>
  </si>
  <si>
    <t>DCL</t>
  </si>
  <si>
    <r>
      <rPr>
        <sz val="10"/>
        <rFont val="ＭＳ Ｐゴシック"/>
        <family val="2"/>
      </rPr>
      <t>二、加油</t>
    </r>
  </si>
  <si>
    <t xml:space="preserve">                              </t>
  </si>
  <si>
    <t>加油情况</t>
  </si>
  <si>
    <t xml:space="preserve"> </t>
  </si>
  <si>
    <t>2. The font colored red means updated from last movement report.</t>
  </si>
  <si>
    <t>瑞洋岚</t>
  </si>
  <si>
    <t>V.2004E/W</t>
  </si>
  <si>
    <t>瑞洋九州</t>
  </si>
  <si>
    <t>瑞洋大阪</t>
  </si>
  <si>
    <t>龙裕</t>
  </si>
  <si>
    <t>V.2003E/W</t>
  </si>
  <si>
    <t>天福（天津）</t>
  </si>
  <si>
    <t>MOJ-HKT</t>
  </si>
  <si>
    <t>CNCFD</t>
  </si>
  <si>
    <t>瑞洋东京</t>
  </si>
  <si>
    <t>V.2004E</t>
  </si>
  <si>
    <t>诺杨神户</t>
  </si>
  <si>
    <t>通和</t>
  </si>
  <si>
    <t>中通通律</t>
  </si>
  <si>
    <t>V.2002E/W</t>
  </si>
  <si>
    <t>中通卡瑞娜</t>
  </si>
  <si>
    <t>新中通宁波</t>
  </si>
  <si>
    <t>和盛</t>
  </si>
  <si>
    <t>V.20004E/W</t>
  </si>
  <si>
    <t>V.20003E/W</t>
  </si>
  <si>
    <t>德风</t>
  </si>
  <si>
    <t>LANTAU BREEZE</t>
  </si>
  <si>
    <t>SHANGFUZHI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</si>
</sst>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8" formatCode="[$-F800]dddd\,\ mmmm\ dd\,\ yyyy"/>
    <numFmt numFmtId="179" formatCode="yyyy/m/d\ h:mm;@"/>
    <numFmt numFmtId="180" formatCode="0_);[Red]\(0\)"/>
    <numFmt numFmtId="181" formatCode="dd/mm/yyyy"/>
    <numFmt numFmtId="182" formatCode="0.0_ "/>
    <numFmt numFmtId="183" formatCode="0.00_);[Red]\(0.00\)"/>
    <numFmt numFmtId="184" formatCode="\$#,##0.00;\-\$#,##0.00"/>
    <numFmt numFmtId="188" formatCode="m/d/yyyy\ h:mm"/>
  </numFmts>
  <fonts count="35">
    <font>
      <sz val="11"/>
      <name val="ＭＳ Ｐゴシック"/>
      <charset val="128"/>
    </font>
    <font>
      <sz val="8"/>
      <name val="Calibri"/>
      <family val="2"/>
    </font>
    <font>
      <sz val="8"/>
      <name val="宋体"/>
      <charset val="134"/>
    </font>
    <font>
      <b/>
      <sz val="8"/>
      <name val="Calibri"/>
      <family val="2"/>
    </font>
    <font>
      <sz val="8"/>
      <color rgb="FFFF0000"/>
      <name val="Calibri"/>
      <family val="2"/>
    </font>
    <font>
      <sz val="11"/>
      <name val="Arial"/>
      <family val="2"/>
    </font>
    <font>
      <sz val="8"/>
      <color rgb="FFFF0000"/>
      <name val="宋体"/>
      <charset val="134"/>
    </font>
    <font>
      <sz val="10"/>
      <name val="ＭＳ Ｐゴシック"/>
      <family val="2"/>
    </font>
    <font>
      <sz val="10"/>
      <name val="Times New Roman"/>
      <family val="1"/>
    </font>
    <font>
      <sz val="10"/>
      <color rgb="FF00B0F0"/>
      <name val="Times New Roman"/>
      <family val="1"/>
    </font>
    <font>
      <sz val="10"/>
      <color rgb="FF0070C0"/>
      <name val="Times New Roman"/>
      <family val="1"/>
    </font>
    <font>
      <sz val="10"/>
      <color rgb="FF0070C0"/>
      <name val="宋体"/>
      <charset val="134"/>
    </font>
    <font>
      <sz val="10"/>
      <color rgb="FFFFFFFF"/>
      <name val="Times New Roman"/>
      <family val="1"/>
    </font>
    <font>
      <sz val="10"/>
      <name val="宋体"/>
      <charset val="134"/>
    </font>
    <font>
      <sz val="10"/>
      <color rgb="FF0070C0"/>
      <name val="ＭＳ Ｐゴシック"/>
      <family val="2"/>
    </font>
    <font>
      <sz val="8"/>
      <color rgb="FF000000"/>
      <name val="Calibri"/>
      <family val="2"/>
    </font>
    <font>
      <sz val="8"/>
      <color rgb="FF000000"/>
      <name val="宋体"/>
      <charset val="134"/>
    </font>
    <font>
      <sz val="10"/>
      <name val="DengXian"/>
      <charset val="134"/>
    </font>
    <font>
      <b/>
      <sz val="8"/>
      <color rgb="FF000000"/>
      <name val="Calibri"/>
      <family val="2"/>
    </font>
    <font>
      <sz val="11"/>
      <color rgb="FF000000"/>
      <name val="ＭＳ Ｐゴシック"/>
      <family val="2"/>
    </font>
    <font>
      <sz val="11"/>
      <color rgb="FF000000"/>
      <name val="Arial"/>
      <family val="2"/>
    </font>
    <font>
      <sz val="8"/>
      <color rgb="FF000000"/>
      <name val="Calibri"/>
      <family val="2"/>
    </font>
    <font>
      <sz val="8"/>
      <color rgb="FFFF0000"/>
      <name val="Calibri"/>
      <family val="2"/>
    </font>
    <font>
      <sz val="8"/>
      <name val="CS Times Roman"/>
      <family val="1"/>
    </font>
    <font>
      <sz val="8"/>
      <name val="ＭＳ Ｐゴシック"/>
      <family val="2"/>
    </font>
    <font>
      <sz val="8"/>
      <name val="黑体"/>
      <family val="3"/>
      <charset val="134"/>
    </font>
    <font>
      <b/>
      <sz val="8"/>
      <name val="CS Times Roman"/>
      <family val="1"/>
    </font>
    <font>
      <b/>
      <sz val="8"/>
      <name val="华文仿宋"/>
      <family val="3"/>
      <charset val="134"/>
    </font>
    <font>
      <sz val="12"/>
      <name val="宋体"/>
      <family val="3"/>
      <charset val="134"/>
    </font>
    <font>
      <sz val="12"/>
      <name val="新細明體"/>
      <charset val="134"/>
    </font>
    <font>
      <sz val="11"/>
      <name val="DengXian"/>
      <charset val="134"/>
    </font>
    <font>
      <sz val="10"/>
      <color rgb="FF00ABEA"/>
      <name val="宋体"/>
      <family val="3"/>
      <charset val="134"/>
    </font>
    <font>
      <sz val="11"/>
      <name val="ＭＳ Ｐゴシック"/>
      <family val="2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4EE257"/>
        <bgColor rgb="FFFFFFFF"/>
      </patternFill>
    </fill>
  </fills>
  <borders count="3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7">
    <xf numFmtId="178" fontId="0" fillId="0" borderId="0">
      <alignment vertical="center"/>
    </xf>
    <xf numFmtId="178" fontId="28" fillId="0" borderId="0">
      <alignment vertical="center"/>
    </xf>
    <xf numFmtId="178" fontId="28" fillId="0" borderId="0">
      <alignment vertical="center"/>
    </xf>
    <xf numFmtId="178" fontId="29" fillId="0" borderId="0">
      <alignment vertical="center"/>
    </xf>
    <xf numFmtId="178" fontId="29" fillId="0" borderId="0">
      <alignment vertical="center"/>
    </xf>
    <xf numFmtId="178" fontId="32" fillId="0" borderId="0">
      <alignment vertical="center"/>
    </xf>
    <xf numFmtId="178" fontId="30" fillId="0" borderId="0">
      <alignment vertical="center"/>
    </xf>
  </cellStyleXfs>
  <cellXfs count="213">
    <xf numFmtId="178" fontId="0" fillId="0" borderId="0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>
      <alignment horizontal="center" vertical="center"/>
    </xf>
    <xf numFmtId="179" fontId="1" fillId="2" borderId="1" xfId="0" applyNumberFormat="1" applyFont="1" applyFill="1" applyBorder="1" applyAlignment="1" applyProtection="1">
      <alignment horizontal="center" vertical="center"/>
    </xf>
    <xf numFmtId="180" fontId="1" fillId="2" borderId="0" xfId="0" applyNumberFormat="1" applyFont="1" applyFill="1" applyBorder="1" applyAlignment="1" applyProtection="1"/>
    <xf numFmtId="179" fontId="1" fillId="2" borderId="0" xfId="0" applyNumberFormat="1" applyFont="1" applyFill="1" applyBorder="1" applyAlignment="1" applyProtection="1">
      <alignment horizontal="center" vertical="center"/>
    </xf>
    <xf numFmtId="179" fontId="1" fillId="0" borderId="0" xfId="0" applyNumberFormat="1" applyFont="1" applyFill="1" applyBorder="1" applyAlignment="1" applyProtection="1">
      <alignment horizontal="center" vertical="center"/>
    </xf>
    <xf numFmtId="178" fontId="0" fillId="2" borderId="0" xfId="0" applyNumberFormat="1" applyFont="1" applyFill="1" applyBorder="1" applyAlignment="1" applyProtection="1"/>
    <xf numFmtId="179" fontId="2" fillId="2" borderId="0" xfId="0" applyNumberFormat="1" applyFont="1" applyFill="1" applyBorder="1" applyAlignment="1" applyProtection="1">
      <alignment horizontal="center" vertical="center"/>
    </xf>
    <xf numFmtId="179" fontId="3" fillId="0" borderId="0" xfId="0" applyNumberFormat="1" applyFont="1" applyFill="1" applyBorder="1" applyAlignment="1" applyProtection="1"/>
    <xf numFmtId="179" fontId="1" fillId="2" borderId="2" xfId="0" applyNumberFormat="1" applyFont="1" applyFill="1" applyBorder="1" applyAlignment="1" applyProtection="1">
      <alignment horizontal="center" vertical="center"/>
    </xf>
    <xf numFmtId="179" fontId="1" fillId="2" borderId="3" xfId="0" applyNumberFormat="1" applyFont="1" applyFill="1" applyBorder="1" applyAlignment="1" applyProtection="1">
      <alignment horizontal="center" vertical="center"/>
    </xf>
    <xf numFmtId="179" fontId="1" fillId="0" borderId="3" xfId="0" applyNumberFormat="1" applyFont="1" applyFill="1" applyBorder="1" applyAlignment="1" applyProtection="1">
      <alignment horizontal="center" vertical="center"/>
    </xf>
    <xf numFmtId="179" fontId="1" fillId="0" borderId="2" xfId="0" applyNumberFormat="1" applyFont="1" applyFill="1" applyBorder="1" applyAlignment="1" applyProtection="1">
      <alignment horizontal="center" vertical="center"/>
    </xf>
    <xf numFmtId="179" fontId="1" fillId="0" borderId="4" xfId="0" applyNumberFormat="1" applyFont="1" applyFill="1" applyBorder="1" applyAlignment="1" applyProtection="1">
      <alignment horizontal="center" vertical="center"/>
    </xf>
    <xf numFmtId="178" fontId="1" fillId="2" borderId="2" xfId="0" applyNumberFormat="1" applyFont="1" applyFill="1" applyBorder="1" applyAlignment="1" applyProtection="1">
      <alignment horizontal="center" vertical="center"/>
    </xf>
    <xf numFmtId="178" fontId="1" fillId="2" borderId="5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>
      <alignment horizontal="center" vertical="center"/>
    </xf>
    <xf numFmtId="178" fontId="1" fillId="2" borderId="6" xfId="0" applyNumberFormat="1" applyFont="1" applyFill="1" applyBorder="1" applyAlignment="1" applyProtection="1">
      <alignment horizontal="center" vertical="center"/>
    </xf>
    <xf numFmtId="180" fontId="1" fillId="2" borderId="6" xfId="0" applyNumberFormat="1" applyFont="1" applyFill="1" applyBorder="1" applyAlignment="1" applyProtection="1">
      <alignment horizontal="center" vertical="center"/>
    </xf>
    <xf numFmtId="178" fontId="2" fillId="2" borderId="6" xfId="0" applyNumberFormat="1" applyFont="1" applyFill="1" applyBorder="1" applyAlignment="1" applyProtection="1">
      <alignment horizontal="center" vertical="center"/>
    </xf>
    <xf numFmtId="179" fontId="1" fillId="3" borderId="1" xfId="0" applyNumberFormat="1" applyFont="1" applyFill="1" applyBorder="1" applyAlignment="1" applyProtection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179" fontId="1" fillId="2" borderId="0" xfId="0" applyNumberFormat="1" applyFont="1" applyFill="1" applyBorder="1" applyAlignment="1" applyProtection="1"/>
    <xf numFmtId="180" fontId="1" fillId="2" borderId="0" xfId="0" applyNumberFormat="1" applyFont="1" applyFill="1" applyBorder="1" applyAlignment="1" applyProtection="1">
      <alignment horizontal="center" vertical="center"/>
    </xf>
    <xf numFmtId="180" fontId="1" fillId="2" borderId="2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4" fillId="3" borderId="1" xfId="0" applyNumberFormat="1" applyFont="1" applyFill="1" applyBorder="1" applyAlignment="1" applyProtection="1">
      <alignment horizontal="center" vertical="center"/>
    </xf>
    <xf numFmtId="180" fontId="4" fillId="2" borderId="0" xfId="0" applyNumberFormat="1" applyFont="1" applyFill="1" applyBorder="1" applyAlignment="1" applyProtection="1"/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>
      <alignment horizontal="center" vertical="center"/>
    </xf>
    <xf numFmtId="179" fontId="1" fillId="2" borderId="9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80" fontId="1" fillId="2" borderId="3" xfId="0" applyNumberFormat="1" applyFont="1" applyFill="1" applyBorder="1" applyAlignment="1" applyProtection="1"/>
    <xf numFmtId="180" fontId="4" fillId="2" borderId="3" xfId="0" applyNumberFormat="1" applyFont="1" applyFill="1" applyBorder="1" applyAlignment="1" applyProtection="1"/>
    <xf numFmtId="179" fontId="1" fillId="2" borderId="4" xfId="0" applyNumberFormat="1" applyFont="1" applyFill="1" applyBorder="1" applyAlignment="1" applyProtection="1">
      <alignment horizontal="center" vertical="center"/>
    </xf>
    <xf numFmtId="179" fontId="1" fillId="2" borderId="10" xfId="0" applyNumberFormat="1" applyFont="1" applyFill="1" applyBorder="1" applyAlignment="1" applyProtection="1">
      <alignment horizontal="center" vertical="center"/>
    </xf>
    <xf numFmtId="178" fontId="2" fillId="2" borderId="2" xfId="0" applyNumberFormat="1" applyFont="1" applyFill="1" applyBorder="1" applyAlignment="1" applyProtection="1">
      <alignment horizontal="center" vertical="center"/>
    </xf>
    <xf numFmtId="179" fontId="1" fillId="4" borderId="1" xfId="0" applyNumberFormat="1" applyFont="1" applyFill="1" applyBorder="1" applyAlignment="1" applyProtection="1">
      <alignment horizontal="center" vertical="center"/>
    </xf>
    <xf numFmtId="179" fontId="4" fillId="2" borderId="1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/>
    <xf numFmtId="178" fontId="2" fillId="2" borderId="1" xfId="0" applyNumberFormat="1" applyFont="1" applyFill="1" applyBorder="1" applyAlignment="1" applyProtection="1">
      <alignment horizontal="center" vertical="center"/>
    </xf>
    <xf numFmtId="178" fontId="1" fillId="2" borderId="1" xfId="0" applyNumberFormat="1" applyFont="1" applyFill="1" applyBorder="1" applyAlignment="1" applyProtection="1">
      <alignment horizontal="center" vertical="center"/>
    </xf>
    <xf numFmtId="180" fontId="1" fillId="2" borderId="1" xfId="0" applyNumberFormat="1" applyFont="1" applyFill="1" applyBorder="1" applyAlignment="1" applyProtection="1">
      <alignment horizontal="center" vertical="center"/>
    </xf>
    <xf numFmtId="178" fontId="1" fillId="2" borderId="8" xfId="0" applyNumberFormat="1" applyFont="1" applyFill="1" applyBorder="1" applyAlignment="1" applyProtection="1">
      <alignment horizontal="center" vertical="center"/>
    </xf>
    <xf numFmtId="179" fontId="5" fillId="2" borderId="0" xfId="0" applyNumberFormat="1" applyFont="1" applyFill="1" applyBorder="1" applyAlignment="1" applyProtection="1"/>
    <xf numFmtId="178" fontId="6" fillId="2" borderId="6" xfId="0" applyNumberFormat="1" applyFont="1" applyFill="1" applyBorder="1" applyAlignment="1" applyProtection="1">
      <alignment horizontal="center" vertical="center"/>
    </xf>
    <xf numFmtId="178" fontId="4" fillId="2" borderId="6" xfId="0" applyNumberFormat="1" applyFont="1" applyFill="1" applyBorder="1" applyAlignment="1" applyProtection="1">
      <alignment horizontal="center" vertical="center"/>
    </xf>
    <xf numFmtId="178" fontId="5" fillId="2" borderId="0" xfId="0" applyNumberFormat="1" applyFont="1" applyFill="1" applyBorder="1" applyAlignment="1" applyProtection="1"/>
    <xf numFmtId="180" fontId="5" fillId="2" borderId="0" xfId="0" applyNumberFormat="1" applyFont="1" applyFill="1" applyBorder="1" applyAlignment="1" applyProtection="1"/>
    <xf numFmtId="179" fontId="0" fillId="2" borderId="0" xfId="0" applyNumberFormat="1" applyFont="1" applyFill="1" applyBorder="1" applyAlignment="1" applyProtection="1"/>
    <xf numFmtId="178" fontId="7" fillId="0" borderId="0" xfId="0" applyNumberFormat="1" applyFont="1" applyFill="1" applyBorder="1" applyAlignment="1" applyProtection="1"/>
    <xf numFmtId="178" fontId="8" fillId="0" borderId="0" xfId="0" applyNumberFormat="1" applyFont="1" applyFill="1" applyBorder="1" applyAlignment="1" applyProtection="1"/>
    <xf numFmtId="2" fontId="8" fillId="0" borderId="0" xfId="0" applyNumberFormat="1" applyFont="1" applyFill="1" applyBorder="1" applyAlignment="1" applyProtection="1"/>
    <xf numFmtId="178" fontId="9" fillId="0" borderId="0" xfId="0" applyNumberFormat="1" applyFont="1" applyFill="1" applyBorder="1" applyAlignment="1" applyProtection="1"/>
    <xf numFmtId="178" fontId="10" fillId="0" borderId="11" xfId="0" applyNumberFormat="1" applyFont="1" applyFill="1" applyBorder="1" applyAlignment="1" applyProtection="1">
      <alignment horizontal="left" vertical="center"/>
    </xf>
    <xf numFmtId="181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82" fontId="10" fillId="0" borderId="11" xfId="0" applyNumberFormat="1" applyFont="1" applyFill="1" applyBorder="1" applyAlignment="1" applyProtection="1">
      <alignment horizontal="center" vertical="center"/>
    </xf>
    <xf numFmtId="178" fontId="11" fillId="0" borderId="11" xfId="0" applyNumberFormat="1" applyFont="1" applyFill="1" applyBorder="1" applyAlignment="1" applyProtection="1">
      <alignment horizontal="center" vertical="center"/>
    </xf>
    <xf numFmtId="181" fontId="12" fillId="2" borderId="0" xfId="0" applyNumberFormat="1" applyFont="1" applyFill="1" applyBorder="1" applyAlignment="1" applyProtection="1"/>
    <xf numFmtId="178" fontId="13" fillId="0" borderId="0" xfId="0" applyNumberFormat="1" applyFont="1" applyFill="1" applyBorder="1" applyAlignment="1" applyProtection="1"/>
    <xf numFmtId="183" fontId="10" fillId="0" borderId="11" xfId="0" applyNumberFormat="1" applyFont="1" applyFill="1" applyBorder="1" applyAlignment="1" applyProtection="1">
      <alignment horizontal="center" vertical="center"/>
    </xf>
    <xf numFmtId="184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/>
    <xf numFmtId="178" fontId="10" fillId="0" borderId="12" xfId="0" applyNumberFormat="1" applyFont="1" applyFill="1" applyBorder="1" applyAlignment="1" applyProtection="1"/>
    <xf numFmtId="178" fontId="10" fillId="0" borderId="14" xfId="0" applyNumberFormat="1" applyFont="1" applyFill="1" applyBorder="1" applyAlignment="1" applyProtection="1"/>
    <xf numFmtId="178" fontId="10" fillId="0" borderId="13" xfId="0" applyNumberFormat="1" applyFont="1" applyFill="1" applyBorder="1" applyAlignment="1" applyProtection="1"/>
    <xf numFmtId="178" fontId="10" fillId="0" borderId="0" xfId="0" applyNumberFormat="1" applyFont="1" applyFill="1" applyBorder="1" applyAlignment="1" applyProtection="1"/>
    <xf numFmtId="178" fontId="10" fillId="0" borderId="15" xfId="0" applyNumberFormat="1" applyFont="1" applyFill="1" applyBorder="1" applyAlignment="1" applyProtection="1">
      <alignment horizontal="center" vertical="center"/>
    </xf>
    <xf numFmtId="178" fontId="11" fillId="0" borderId="0" xfId="0" applyNumberFormat="1" applyFont="1" applyFill="1" applyBorder="1" applyAlignment="1" applyProtection="1">
      <alignment horizontal="center" vertical="center"/>
    </xf>
    <xf numFmtId="2" fontId="10" fillId="0" borderId="15" xfId="0" applyNumberFormat="1" applyFont="1" applyFill="1" applyBorder="1" applyAlignment="1" applyProtection="1"/>
    <xf numFmtId="1" fontId="10" fillId="0" borderId="15" xfId="0" applyNumberFormat="1" applyFont="1" applyFill="1" applyBorder="1" applyAlignment="1" applyProtection="1"/>
    <xf numFmtId="178" fontId="14" fillId="0" borderId="11" xfId="0" applyNumberFormat="1" applyFont="1" applyFill="1" applyBorder="1" applyAlignment="1" applyProtection="1"/>
    <xf numFmtId="2" fontId="14" fillId="0" borderId="11" xfId="0" applyNumberFormat="1" applyFont="1" applyFill="1" applyBorder="1" applyAlignment="1" applyProtection="1"/>
    <xf numFmtId="181" fontId="14" fillId="0" borderId="11" xfId="0" applyNumberFormat="1" applyFont="1" applyFill="1" applyBorder="1" applyAlignment="1" applyProtection="1"/>
    <xf numFmtId="2" fontId="10" fillId="0" borderId="11" xfId="0" applyNumberFormat="1" applyFont="1" applyFill="1" applyBorder="1" applyAlignment="1" applyProtection="1"/>
    <xf numFmtId="181" fontId="10" fillId="0" borderId="11" xfId="0" applyNumberFormat="1" applyFont="1" applyFill="1" applyBorder="1" applyAlignment="1" applyProtection="1"/>
    <xf numFmtId="2" fontId="10" fillId="0" borderId="0" xfId="0" applyNumberFormat="1" applyFont="1" applyFill="1" applyBorder="1" applyAlignment="1" applyProtection="1"/>
    <xf numFmtId="0" fontId="15" fillId="0" borderId="16" xfId="0" applyNumberFormat="1" applyFont="1" applyFill="1" applyBorder="1" applyAlignment="1">
      <alignment horizontal="center" vertical="center"/>
    </xf>
    <xf numFmtId="0" fontId="15" fillId="0" borderId="17" xfId="0" applyNumberFormat="1" applyFont="1" applyFill="1" applyBorder="1" applyAlignment="1">
      <alignment horizontal="center" vertical="center"/>
    </xf>
    <xf numFmtId="0" fontId="15" fillId="0" borderId="18" xfId="0" applyNumberFormat="1" applyFont="1" applyFill="1" applyBorder="1" applyAlignment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0" fontId="15" fillId="0" borderId="19" xfId="0" applyNumberFormat="1" applyFont="1" applyFill="1" applyBorder="1" applyAlignment="1">
      <alignment horizontal="center" vertical="center"/>
    </xf>
    <xf numFmtId="0" fontId="15" fillId="0" borderId="20" xfId="0" applyNumberFormat="1" applyFont="1" applyFill="1" applyBorder="1" applyAlignment="1">
      <alignment horizontal="center" vertical="center"/>
    </xf>
    <xf numFmtId="22" fontId="15" fillId="0" borderId="21" xfId="0" applyNumberFormat="1" applyFont="1" applyFill="1" applyBorder="1" applyAlignment="1">
      <alignment horizontal="center" vertical="center"/>
    </xf>
    <xf numFmtId="0" fontId="16" fillId="0" borderId="20" xfId="0" applyNumberFormat="1" applyFont="1" applyFill="1" applyBorder="1" applyAlignment="1">
      <alignment horizontal="center" vertical="center"/>
    </xf>
    <xf numFmtId="22" fontId="4" fillId="5" borderId="21" xfId="0" applyNumberFormat="1" applyFont="1" applyFill="1" applyBorder="1" applyAlignment="1">
      <alignment horizontal="center" vertical="center"/>
    </xf>
    <xf numFmtId="22" fontId="1" fillId="6" borderId="21" xfId="0" applyNumberFormat="1" applyFont="1" applyFill="1" applyBorder="1" applyAlignment="1">
      <alignment horizontal="center" vertical="center"/>
    </xf>
    <xf numFmtId="22" fontId="1" fillId="0" borderId="21" xfId="0" applyNumberFormat="1" applyFont="1" applyFill="1" applyBorder="1" applyAlignment="1">
      <alignment horizontal="center" vertical="center"/>
    </xf>
    <xf numFmtId="22" fontId="4" fillId="0" borderId="21" xfId="0" applyNumberFormat="1" applyFont="1" applyFill="1" applyBorder="1" applyAlignment="1">
      <alignment horizontal="center" vertical="center"/>
    </xf>
    <xf numFmtId="22" fontId="4" fillId="0" borderId="21" xfId="0" applyNumberFormat="1" applyFont="1" applyFill="1" applyBorder="1" applyAlignment="1">
      <alignment horizontal="center" vertical="center"/>
    </xf>
    <xf numFmtId="179" fontId="1" fillId="0" borderId="0" xfId="5" applyNumberFormat="1" applyFont="1" applyFill="1" applyBorder="1" applyAlignment="1" applyProtection="1">
      <alignment horizontal="center" vertical="center"/>
    </xf>
    <xf numFmtId="179" fontId="1" fillId="0" borderId="1" xfId="5" applyNumberFormat="1" applyFont="1" applyFill="1" applyBorder="1" applyAlignment="1" applyProtection="1">
      <alignment horizontal="center" vertical="center"/>
    </xf>
    <xf numFmtId="180" fontId="1" fillId="0" borderId="0" xfId="5" applyNumberFormat="1" applyFont="1" applyFill="1" applyBorder="1" applyAlignment="1" applyProtection="1"/>
    <xf numFmtId="178" fontId="1" fillId="0" borderId="0" xfId="5" applyNumberFormat="1" applyFont="1" applyFill="1" applyBorder="1" applyAlignment="1" applyProtection="1">
      <alignment horizontal="center" vertical="center"/>
    </xf>
    <xf numFmtId="178" fontId="15" fillId="0" borderId="0" xfId="5" applyNumberFormat="1" applyFont="1" applyFill="1" applyBorder="1" applyAlignment="1" applyProtection="1">
      <alignment horizontal="center" vertical="center"/>
    </xf>
    <xf numFmtId="188" fontId="15" fillId="0" borderId="0" xfId="5" applyNumberFormat="1" applyFont="1" applyFill="1" applyBorder="1" applyAlignment="1" applyProtection="1">
      <alignment horizontal="center" vertical="center"/>
    </xf>
    <xf numFmtId="178" fontId="16" fillId="0" borderId="0" xfId="5" applyNumberFormat="1" applyFont="1" applyFill="1" applyBorder="1" applyAlignment="1" applyProtection="1">
      <alignment horizontal="center" vertical="center"/>
    </xf>
    <xf numFmtId="178" fontId="18" fillId="0" borderId="0" xfId="5" applyNumberFormat="1" applyFont="1" applyFill="1" applyBorder="1" applyAlignment="1" applyProtection="1"/>
    <xf numFmtId="179" fontId="15" fillId="0" borderId="2" xfId="5" applyNumberFormat="1" applyFont="1" applyFill="1" applyBorder="1" applyAlignment="1" applyProtection="1">
      <alignment horizontal="center" vertical="center"/>
    </xf>
    <xf numFmtId="179" fontId="15" fillId="0" borderId="3" xfId="5" applyNumberFormat="1" applyFont="1" applyFill="1" applyBorder="1" applyAlignment="1" applyProtection="1">
      <alignment horizontal="center" vertical="center"/>
    </xf>
    <xf numFmtId="179" fontId="15" fillId="0" borderId="4" xfId="5" applyNumberFormat="1" applyFont="1" applyFill="1" applyBorder="1" applyAlignment="1" applyProtection="1">
      <alignment horizontal="center" vertical="center"/>
    </xf>
    <xf numFmtId="178" fontId="15" fillId="0" borderId="2" xfId="5" applyNumberFormat="1" applyFont="1" applyFill="1" applyBorder="1" applyAlignment="1" applyProtection="1">
      <alignment horizontal="center" vertical="center"/>
    </xf>
    <xf numFmtId="178" fontId="16" fillId="0" borderId="2" xfId="5" applyNumberFormat="1" applyFont="1" applyFill="1" applyBorder="1" applyAlignment="1" applyProtection="1">
      <alignment horizontal="center" vertical="center"/>
    </xf>
    <xf numFmtId="178" fontId="15" fillId="0" borderId="5" xfId="5" applyNumberFormat="1" applyFont="1" applyFill="1" applyBorder="1" applyAlignment="1" applyProtection="1">
      <alignment horizontal="center" vertical="center"/>
    </xf>
    <xf numFmtId="178" fontId="15" fillId="0" borderId="7" xfId="5" applyNumberFormat="1" applyFont="1" applyFill="1" applyBorder="1" applyAlignment="1" applyProtection="1">
      <alignment horizontal="center" vertical="center"/>
    </xf>
    <xf numFmtId="178" fontId="15" fillId="0" borderId="6" xfId="5" applyNumberFormat="1" applyFont="1" applyFill="1" applyBorder="1" applyAlignment="1" applyProtection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179" fontId="15" fillId="0" borderId="0" xfId="5" applyNumberFormat="1" applyFont="1" applyFill="1" applyBorder="1" applyAlignment="1" applyProtection="1">
      <alignment horizontal="center" vertical="center"/>
    </xf>
    <xf numFmtId="178" fontId="6" fillId="0" borderId="1" xfId="0" applyNumberFormat="1" applyFont="1" applyFill="1" applyBorder="1" applyAlignment="1" applyProtection="1">
      <alignment horizontal="center" vertical="center"/>
    </xf>
    <xf numFmtId="178" fontId="19" fillId="0" borderId="0" xfId="0" applyNumberFormat="1" applyFont="1" applyFill="1" applyBorder="1" applyAlignment="1" applyProtection="1"/>
    <xf numFmtId="0" fontId="15" fillId="0" borderId="21" xfId="0" applyNumberFormat="1" applyFont="1" applyFill="1" applyBorder="1" applyAlignment="1">
      <alignment horizontal="center" vertical="center"/>
    </xf>
    <xf numFmtId="178" fontId="19" fillId="0" borderId="0" xfId="5" applyNumberFormat="1" applyFont="1" applyFill="1" applyBorder="1" applyAlignment="1" applyProtection="1"/>
    <xf numFmtId="22" fontId="1" fillId="5" borderId="21" xfId="0" applyNumberFormat="1" applyFont="1" applyFill="1" applyBorder="1" applyAlignment="1">
      <alignment horizontal="center" vertical="center"/>
    </xf>
    <xf numFmtId="178" fontId="20" fillId="0" borderId="0" xfId="5" applyNumberFormat="1" applyFont="1" applyFill="1" applyBorder="1" applyAlignment="1" applyProtection="1"/>
    <xf numFmtId="0" fontId="15" fillId="0" borderId="22" xfId="0" applyNumberFormat="1" applyFont="1" applyFill="1" applyBorder="1" applyAlignment="1">
      <alignment horizontal="center" vertical="center"/>
    </xf>
    <xf numFmtId="22" fontId="15" fillId="0" borderId="0" xfId="0" applyNumberFormat="1" applyFont="1" applyFill="1" applyBorder="1" applyAlignment="1">
      <alignment horizontal="center" vertical="center"/>
    </xf>
    <xf numFmtId="0" fontId="15" fillId="0" borderId="23" xfId="0" applyNumberFormat="1" applyFont="1" applyFill="1" applyBorder="1" applyAlignment="1">
      <alignment horizontal="center" vertical="center"/>
    </xf>
    <xf numFmtId="178" fontId="4" fillId="0" borderId="5" xfId="5" applyNumberFormat="1" applyFont="1" applyFill="1" applyBorder="1" applyAlignment="1" applyProtection="1">
      <alignment horizontal="center" vertical="center"/>
    </xf>
    <xf numFmtId="179" fontId="15" fillId="0" borderId="6" xfId="5" applyNumberFormat="1" applyFont="1" applyFill="1" applyBorder="1" applyAlignment="1" applyProtection="1"/>
    <xf numFmtId="179" fontId="15" fillId="0" borderId="7" xfId="5" applyNumberFormat="1" applyFont="1" applyFill="1" applyBorder="1" applyAlignment="1" applyProtection="1">
      <alignment horizontal="center" vertical="center"/>
    </xf>
    <xf numFmtId="179" fontId="15" fillId="0" borderId="8" xfId="5" applyNumberFormat="1" applyFont="1" applyFill="1" applyBorder="1" applyAlignment="1" applyProtection="1"/>
    <xf numFmtId="22" fontId="21" fillId="0" borderId="21" xfId="0" applyNumberFormat="1" applyFont="1" applyFill="1" applyBorder="1" applyAlignment="1">
      <alignment horizontal="center" vertical="center"/>
    </xf>
    <xf numFmtId="22" fontId="22" fillId="0" borderId="21" xfId="0" applyNumberFormat="1" applyFont="1" applyFill="1" applyBorder="1" applyAlignment="1">
      <alignment horizontal="center" vertical="center"/>
    </xf>
    <xf numFmtId="178" fontId="19" fillId="7" borderId="0" xfId="0" applyFont="1" applyFill="1" applyBorder="1">
      <alignment vertical="center"/>
    </xf>
    <xf numFmtId="178" fontId="19" fillId="7" borderId="0" xfId="0" applyFont="1" applyFill="1">
      <alignment vertical="center"/>
    </xf>
    <xf numFmtId="178" fontId="0" fillId="7" borderId="0" xfId="0" applyFill="1">
      <alignment vertical="center"/>
    </xf>
    <xf numFmtId="22" fontId="4" fillId="6" borderId="21" xfId="0" applyNumberFormat="1" applyFont="1" applyFill="1" applyBorder="1" applyAlignment="1">
      <alignment horizontal="center" vertical="center"/>
    </xf>
    <xf numFmtId="178" fontId="21" fillId="7" borderId="0" xfId="0" applyFont="1" applyFill="1" applyBorder="1" applyAlignment="1">
      <alignment horizontal="center" vertical="center"/>
    </xf>
    <xf numFmtId="178" fontId="21" fillId="7" borderId="0" xfId="0" applyFont="1" applyFill="1" applyAlignment="1">
      <alignment horizontal="center" vertical="center"/>
    </xf>
    <xf numFmtId="0" fontId="15" fillId="0" borderId="0" xfId="0" applyNumberFormat="1" applyFont="1" applyFill="1" applyAlignment="1">
      <alignment horizontal="center" vertical="center"/>
    </xf>
    <xf numFmtId="179" fontId="15" fillId="0" borderId="6" xfId="5" applyNumberFormat="1" applyFont="1" applyFill="1" applyBorder="1" applyAlignment="1" applyProtection="1">
      <alignment horizontal="center" vertical="center"/>
    </xf>
    <xf numFmtId="179" fontId="15" fillId="0" borderId="8" xfId="5" applyNumberFormat="1" applyFont="1" applyFill="1" applyBorder="1" applyAlignment="1" applyProtection="1">
      <alignment horizontal="center" vertical="center"/>
    </xf>
    <xf numFmtId="178" fontId="4" fillId="0" borderId="8" xfId="0" applyNumberFormat="1" applyFont="1" applyFill="1" applyBorder="1" applyAlignment="1" applyProtection="1">
      <alignment horizontal="center" vertical="center" wrapText="1"/>
    </xf>
    <xf numFmtId="0" fontId="15" fillId="0" borderId="24" xfId="0" applyNumberFormat="1" applyFont="1" applyFill="1" applyBorder="1" applyAlignment="1">
      <alignment horizontal="center" vertical="center"/>
    </xf>
    <xf numFmtId="179" fontId="15" fillId="0" borderId="5" xfId="5" applyNumberFormat="1" applyFont="1" applyFill="1" applyBorder="1" applyAlignment="1" applyProtection="1">
      <alignment horizontal="center" vertical="center"/>
    </xf>
    <xf numFmtId="0" fontId="16" fillId="0" borderId="21" xfId="0" applyNumberFormat="1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178" fontId="15" fillId="0" borderId="0" xfId="0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179" fontId="15" fillId="0" borderId="0" xfId="6" applyNumberFormat="1" applyFont="1" applyFill="1" applyBorder="1" applyAlignment="1" applyProtection="1">
      <alignment horizontal="center" vertical="center"/>
    </xf>
    <xf numFmtId="179" fontId="4" fillId="0" borderId="1" xfId="5" applyNumberFormat="1" applyFont="1" applyFill="1" applyBorder="1" applyAlignment="1" applyProtection="1">
      <alignment horizontal="center" vertical="center"/>
    </xf>
    <xf numFmtId="178" fontId="15" fillId="0" borderId="0" xfId="0" applyNumberFormat="1" applyFont="1" applyFill="1" applyBorder="1" applyAlignment="1" applyProtection="1"/>
    <xf numFmtId="0" fontId="1" fillId="0" borderId="25" xfId="0" applyNumberFormat="1" applyFont="1" applyFill="1" applyBorder="1" applyAlignment="1">
      <alignment horizontal="center" vertical="center"/>
    </xf>
    <xf numFmtId="0" fontId="1" fillId="0" borderId="20" xfId="0" applyNumberFormat="1" applyFont="1" applyFill="1" applyBorder="1" applyAlignment="1">
      <alignment horizontal="center" vertical="center"/>
    </xf>
    <xf numFmtId="178" fontId="20" fillId="0" borderId="0" xfId="0" applyNumberFormat="1" applyFont="1" applyFill="1" applyBorder="1" applyAlignment="1" applyProtection="1"/>
    <xf numFmtId="179" fontId="15" fillId="0" borderId="1" xfId="5" applyNumberFormat="1" applyFont="1" applyFill="1" applyBorder="1" applyAlignment="1" applyProtection="1">
      <alignment horizontal="center" vertical="center"/>
    </xf>
    <xf numFmtId="22" fontId="15" fillId="0" borderId="17" xfId="0" applyNumberFormat="1" applyFont="1" applyFill="1" applyBorder="1" applyAlignment="1">
      <alignment horizontal="center" vertical="center"/>
    </xf>
    <xf numFmtId="180" fontId="15" fillId="0" borderId="0" xfId="5" applyNumberFormat="1" applyFont="1" applyFill="1" applyBorder="1" applyAlignment="1" applyProtection="1"/>
    <xf numFmtId="0" fontId="15" fillId="0" borderId="20" xfId="0" applyNumberFormat="1" applyFont="1" applyFill="1" applyBorder="1" applyAlignment="1"/>
    <xf numFmtId="0" fontId="15" fillId="0" borderId="18" xfId="0" applyNumberFormat="1" applyFont="1" applyFill="1" applyBorder="1" applyAlignment="1"/>
    <xf numFmtId="179" fontId="20" fillId="0" borderId="0" xfId="5" applyNumberFormat="1" applyFont="1" applyFill="1" applyBorder="1" applyAlignment="1" applyProtection="1"/>
    <xf numFmtId="0" fontId="16" fillId="0" borderId="17" xfId="0" applyNumberFormat="1" applyFont="1" applyFill="1" applyBorder="1" applyAlignment="1">
      <alignment horizontal="center" vertical="center"/>
    </xf>
    <xf numFmtId="0" fontId="15" fillId="0" borderId="26" xfId="0" applyNumberFormat="1" applyFont="1" applyFill="1" applyBorder="1" applyAlignment="1">
      <alignment horizontal="center" vertical="center"/>
    </xf>
    <xf numFmtId="0" fontId="15" fillId="0" borderId="25" xfId="0" applyNumberFormat="1" applyFont="1" applyFill="1" applyBorder="1" applyAlignment="1">
      <alignment horizontal="center" vertical="center"/>
    </xf>
    <xf numFmtId="22" fontId="15" fillId="6" borderId="21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16" xfId="0" applyNumberFormat="1" applyFont="1" applyFill="1" applyBorder="1" applyAlignment="1">
      <alignment horizontal="center" vertical="center"/>
    </xf>
    <xf numFmtId="0" fontId="1" fillId="0" borderId="17" xfId="0" applyNumberFormat="1" applyFont="1" applyFill="1" applyBorder="1" applyAlignment="1">
      <alignment horizontal="center" vertical="center"/>
    </xf>
    <xf numFmtId="0" fontId="1" fillId="0" borderId="18" xfId="0" applyNumberFormat="1" applyFont="1" applyFill="1" applyBorder="1" applyAlignment="1">
      <alignment horizontal="center" vertical="center"/>
    </xf>
    <xf numFmtId="0" fontId="2" fillId="0" borderId="16" xfId="0" applyNumberFormat="1" applyFont="1" applyFill="1" applyBorder="1" applyAlignment="1">
      <alignment horizontal="center" vertical="center"/>
    </xf>
    <xf numFmtId="0" fontId="1" fillId="0" borderId="19" xfId="0" applyNumberFormat="1" applyFont="1" applyFill="1" applyBorder="1" applyAlignment="1">
      <alignment horizontal="center" vertical="center"/>
    </xf>
    <xf numFmtId="0" fontId="2" fillId="0" borderId="20" xfId="0" applyNumberFormat="1" applyFont="1" applyFill="1" applyBorder="1" applyAlignment="1">
      <alignment horizontal="center" vertical="center"/>
    </xf>
    <xf numFmtId="22" fontId="22" fillId="0" borderId="21" xfId="0" applyNumberFormat="1" applyFont="1" applyFill="1" applyBorder="1" applyAlignment="1">
      <alignment horizontal="center" vertical="center" wrapText="1"/>
    </xf>
    <xf numFmtId="22" fontId="4" fillId="0" borderId="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178" fontId="23" fillId="0" borderId="0" xfId="0" applyNumberFormat="1" applyFont="1" applyFill="1" applyBorder="1" applyAlignment="1" applyProtection="1"/>
    <xf numFmtId="178" fontId="24" fillId="0" borderId="0" xfId="0" applyNumberFormat="1" applyFont="1" applyFill="1" applyBorder="1" applyAlignment="1" applyProtection="1"/>
    <xf numFmtId="188" fontId="23" fillId="0" borderId="0" xfId="0" applyNumberFormat="1" applyFont="1" applyFill="1" applyBorder="1" applyAlignment="1" applyProtection="1">
      <alignment horizontal="left" vertical="center"/>
    </xf>
    <xf numFmtId="178" fontId="26" fillId="0" borderId="27" xfId="0" applyNumberFormat="1" applyFont="1" applyFill="1" applyBorder="1" applyAlignment="1" applyProtection="1">
      <alignment horizontal="center" vertical="center"/>
    </xf>
    <xf numFmtId="178" fontId="27" fillId="0" borderId="28" xfId="0" applyNumberFormat="1" applyFont="1" applyFill="1" applyBorder="1" applyAlignment="1" applyProtection="1">
      <alignment horizontal="center" vertical="center"/>
    </xf>
    <xf numFmtId="178" fontId="26" fillId="0" borderId="28" xfId="0" applyNumberFormat="1" applyFont="1" applyFill="1" applyBorder="1" applyAlignment="1" applyProtection="1">
      <alignment horizontal="center" vertical="center"/>
    </xf>
    <xf numFmtId="178" fontId="26" fillId="0" borderId="29" xfId="0" applyNumberFormat="1" applyFont="1" applyFill="1" applyBorder="1" applyAlignment="1" applyProtection="1">
      <alignment horizontal="center" vertical="center"/>
    </xf>
    <xf numFmtId="178" fontId="23" fillId="3" borderId="30" xfId="0" applyNumberFormat="1" applyFont="1" applyFill="1" applyBorder="1" applyAlignment="1" applyProtection="1">
      <alignment horizontal="center" vertical="center" wrapText="1"/>
    </xf>
    <xf numFmtId="178" fontId="25" fillId="3" borderId="31" xfId="0" applyNumberFormat="1" applyFont="1" applyFill="1" applyBorder="1" applyAlignment="1" applyProtection="1">
      <alignment horizontal="center" vertical="center" wrapText="1"/>
    </xf>
    <xf numFmtId="178" fontId="23" fillId="3" borderId="31" xfId="0" applyNumberFormat="1" applyFont="1" applyFill="1" applyBorder="1" applyAlignment="1" applyProtection="1">
      <alignment horizontal="center" vertical="center" wrapText="1"/>
    </xf>
    <xf numFmtId="179" fontId="23" fillId="8" borderId="31" xfId="0" applyNumberFormat="1" applyFont="1" applyFill="1" applyBorder="1" applyAlignment="1" applyProtection="1">
      <alignment horizontal="left" vertical="center" wrapText="1"/>
    </xf>
    <xf numFmtId="179" fontId="23" fillId="9" borderId="31" xfId="0" applyNumberFormat="1" applyFont="1" applyFill="1" applyBorder="1" applyAlignment="1" applyProtection="1">
      <alignment horizontal="left" vertical="center" wrapText="1"/>
    </xf>
    <xf numFmtId="179" fontId="23" fillId="8" borderId="32" xfId="0" applyNumberFormat="1" applyFont="1" applyFill="1" applyBorder="1" applyAlignment="1" applyProtection="1">
      <alignment horizontal="left" vertical="center" wrapText="1"/>
    </xf>
    <xf numFmtId="188" fontId="23" fillId="0" borderId="3" xfId="0" applyNumberFormat="1" applyFont="1" applyFill="1" applyBorder="1" applyAlignment="1" applyProtection="1"/>
    <xf numFmtId="179" fontId="23" fillId="10" borderId="31" xfId="0" applyNumberFormat="1" applyFont="1" applyFill="1" applyBorder="1" applyAlignment="1" applyProtection="1">
      <alignment horizontal="left" vertical="center" wrapText="1"/>
    </xf>
    <xf numFmtId="178" fontId="23" fillId="0" borderId="0" xfId="0" applyNumberFormat="1" applyFont="1" applyFill="1" applyBorder="1" applyAlignment="1" applyProtection="1">
      <alignment vertical="center" wrapText="1"/>
    </xf>
    <xf numFmtId="178" fontId="23" fillId="0" borderId="0" xfId="0" applyNumberFormat="1" applyFont="1" applyFill="1" applyBorder="1" applyAlignment="1" applyProtection="1">
      <alignment horizontal="center" vertical="center" wrapText="1"/>
    </xf>
    <xf numFmtId="178" fontId="25" fillId="0" borderId="0" xfId="0" applyNumberFormat="1" applyFont="1" applyFill="1" applyBorder="1" applyAlignment="1" applyProtection="1">
      <alignment horizontal="left" vertical="center"/>
    </xf>
    <xf numFmtId="178" fontId="23" fillId="0" borderId="0" xfId="0" applyNumberFormat="1" applyFont="1" applyFill="1" applyBorder="1" applyAlignment="1" applyProtection="1">
      <alignment horizontal="left" vertical="center"/>
    </xf>
    <xf numFmtId="178" fontId="23" fillId="0" borderId="2" xfId="0" applyNumberFormat="1" applyFont="1" applyFill="1" applyBorder="1" applyAlignment="1" applyProtection="1">
      <alignment horizontal="center" vertical="center"/>
    </xf>
    <xf numFmtId="178" fontId="23" fillId="0" borderId="3" xfId="0" applyNumberFormat="1" applyFont="1" applyFill="1" applyBorder="1" applyAlignment="1" applyProtection="1">
      <alignment horizontal="center" vertical="center"/>
    </xf>
    <xf numFmtId="178" fontId="23" fillId="0" borderId="4" xfId="0" applyNumberFormat="1" applyFont="1" applyFill="1" applyBorder="1" applyAlignment="1" applyProtection="1">
      <alignment horizontal="center" vertical="center"/>
    </xf>
    <xf numFmtId="178" fontId="23" fillId="0" borderId="6" xfId="0" applyNumberFormat="1" applyFont="1" applyFill="1" applyBorder="1" applyAlignment="1" applyProtection="1">
      <alignment horizontal="center" vertical="center"/>
    </xf>
    <xf numFmtId="178" fontId="23" fillId="0" borderId="7" xfId="0" applyNumberFormat="1" applyFont="1" applyFill="1" applyBorder="1" applyAlignment="1" applyProtection="1">
      <alignment horizontal="center" vertical="center"/>
    </xf>
    <xf numFmtId="178" fontId="23" fillId="0" borderId="8" xfId="0" applyNumberFormat="1" applyFont="1" applyFill="1" applyBorder="1" applyAlignment="1" applyProtection="1">
      <alignment horizontal="center" vertical="center"/>
    </xf>
    <xf numFmtId="178" fontId="18" fillId="0" borderId="0" xfId="5" applyNumberFormat="1" applyFont="1" applyFill="1" applyBorder="1" applyAlignment="1" applyProtection="1"/>
    <xf numFmtId="178" fontId="15" fillId="0" borderId="10" xfId="5" applyNumberFormat="1" applyFont="1" applyFill="1" applyBorder="1" applyAlignment="1" applyProtection="1">
      <alignment horizontal="center" vertical="center"/>
    </xf>
    <xf numFmtId="178" fontId="15" fillId="0" borderId="0" xfId="6" applyNumberFormat="1" applyFont="1" applyFill="1" applyBorder="1" applyAlignment="1" applyProtection="1">
      <alignment horizontal="center" vertical="center"/>
    </xf>
    <xf numFmtId="0" fontId="15" fillId="0" borderId="20" xfId="0" applyNumberFormat="1" applyFont="1" applyFill="1" applyBorder="1" applyAlignment="1">
      <alignment horizontal="center" vertical="center"/>
    </xf>
    <xf numFmtId="178" fontId="10" fillId="0" borderId="15" xfId="0" applyNumberFormat="1" applyFont="1" applyFill="1" applyBorder="1" applyAlignment="1" applyProtection="1">
      <alignment horizontal="left" vertical="center"/>
    </xf>
    <xf numFmtId="178" fontId="10" fillId="0" borderId="11" xfId="0" applyNumberFormat="1" applyFont="1" applyFill="1" applyBorder="1" applyAlignment="1" applyProtection="1">
      <alignment horizontal="left" vertical="center"/>
    </xf>
    <xf numFmtId="178" fontId="10" fillId="0" borderId="12" xfId="0" applyNumberFormat="1" applyFont="1" applyFill="1" applyBorder="1" applyAlignment="1" applyProtection="1">
      <alignment horizontal="center"/>
    </xf>
    <xf numFmtId="178" fontId="10" fillId="0" borderId="13" xfId="0" applyNumberFormat="1" applyFont="1" applyFill="1" applyBorder="1" applyAlignment="1" applyProtection="1">
      <alignment horizont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79" fontId="3" fillId="2" borderId="0" xfId="0" applyNumberFormat="1" applyFont="1" applyFill="1" applyBorder="1" applyAlignment="1" applyProtection="1">
      <alignment horizontal="left" vertical="center"/>
    </xf>
    <xf numFmtId="179" fontId="3" fillId="2" borderId="0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4" fillId="2" borderId="3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>
      <alignment horizontal="center" vertical="center"/>
    </xf>
    <xf numFmtId="179" fontId="4" fillId="2" borderId="2" xfId="0" applyNumberFormat="1" applyFont="1" applyFill="1" applyBorder="1" applyAlignment="1" applyProtection="1">
      <alignment horizontal="center" vertical="center"/>
    </xf>
    <xf numFmtId="179" fontId="4" fillId="2" borderId="4" xfId="0" applyNumberFormat="1" applyFont="1" applyFill="1" applyBorder="1" applyAlignment="1" applyProtection="1">
      <alignment horizontal="center" vertical="center"/>
    </xf>
  </cellXfs>
  <cellStyles count="7">
    <cellStyle name="常规" xfId="0" builtinId="0"/>
    <cellStyle name="常规 17" xfId="3"/>
    <cellStyle name="常规 18" xfId="4"/>
    <cellStyle name="常规 2" xfId="5"/>
    <cellStyle name="常规 2 2" xfId="2"/>
    <cellStyle name="常规 3" xfId="6"/>
    <cellStyle name="一般_副本JTV Daily Movement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/>
  <colors>
    <mruColors>
      <color rgb="FFCCFFFF"/>
      <color rgb="FF000000"/>
      <color rgb="FFCCFFCC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0849;&#20139;\&#33258;&#26377;&#33337;&#31649;&#29702;\&#33337;&#31649;&#21830;&#21153;\1-&#33322;&#32447;&#21830;&#21153;&#33258;&#26377;&#33337;&#36153;&#29992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自有船支款"/>
      <sheetName val="自有船应收租金"/>
      <sheetName val="散货船"/>
      <sheetName val="自有船经纪人佣金"/>
      <sheetName val="自有船船东费用"/>
      <sheetName val="应收款"/>
      <sheetName val="船租尾帐"/>
      <sheetName val="供船物料"/>
      <sheetName val="Sheet1"/>
      <sheetName val="汇总分析"/>
      <sheetName val="船管备用金完整数据"/>
      <sheetName val="JRCI 海盛工资"/>
      <sheetName val="退款记录"/>
      <sheetName val="Sheet2"/>
      <sheetName val="Sheet3"/>
      <sheetName val="临时文件夹"/>
      <sheetName val="船管备用金"/>
    </sheetNames>
    <sheetDataSet>
      <sheetData sheetId="0"/>
      <sheetData sheetId="1">
        <row r="2">
          <cell r="B2" t="str">
            <v>船名</v>
          </cell>
          <cell r="C2" t="str">
            <v>租家</v>
          </cell>
          <cell r="F2" t="str">
            <v>租期</v>
          </cell>
          <cell r="I2" t="str">
            <v>期 间</v>
          </cell>
          <cell r="V2" t="str">
            <v>租家劳务费</v>
          </cell>
          <cell r="Y2" t="str">
            <v>应 扣费用明细</v>
          </cell>
          <cell r="AB2" t="str">
            <v>实收租金</v>
          </cell>
        </row>
        <row r="3">
          <cell r="B3" t="str">
            <v>JRS CARINA</v>
          </cell>
          <cell r="C3" t="str">
            <v>CCL</v>
          </cell>
          <cell r="F3" t="str">
            <v>第1期</v>
          </cell>
          <cell r="I3" t="str">
            <v>2017.12.10-2017.12.25</v>
          </cell>
          <cell r="Y3" t="str">
            <v>接船检验费/交船前油耗（坞修）</v>
          </cell>
          <cell r="AA3">
            <v>47887.535000000003</v>
          </cell>
          <cell r="AB3">
            <v>114822.97</v>
          </cell>
        </row>
        <row r="4">
          <cell r="B4" t="str">
            <v>JRS CARINA</v>
          </cell>
          <cell r="C4" t="str">
            <v>CCL</v>
          </cell>
          <cell r="F4" t="str">
            <v>第2期</v>
          </cell>
          <cell r="I4" t="str">
            <v>2017.12.25-2018.01.09</v>
          </cell>
          <cell r="AA4">
            <v>66943.75</v>
          </cell>
        </row>
        <row r="5">
          <cell r="B5" t="str">
            <v>JRS CARINA</v>
          </cell>
          <cell r="C5" t="str">
            <v>CCL</v>
          </cell>
          <cell r="F5" t="str">
            <v>第3期</v>
          </cell>
          <cell r="I5" t="str">
            <v>2018.01.09-2018.01.24</v>
          </cell>
          <cell r="AA5">
            <v>66943.75</v>
          </cell>
          <cell r="AB5">
            <v>66934.3</v>
          </cell>
        </row>
        <row r="6">
          <cell r="B6" t="str">
            <v>OPDR LISBOA</v>
          </cell>
          <cell r="C6" t="str">
            <v>HMM</v>
          </cell>
          <cell r="F6" t="str">
            <v>第1期</v>
          </cell>
          <cell r="I6" t="str">
            <v>2018.01.25-2018.02.09</v>
          </cell>
          <cell r="AA6">
            <v>78650</v>
          </cell>
          <cell r="AB6">
            <v>78641.69</v>
          </cell>
        </row>
        <row r="7">
          <cell r="B7" t="str">
            <v>JRS CORVUS</v>
          </cell>
          <cell r="C7" t="str">
            <v>NYK</v>
          </cell>
          <cell r="F7" t="str">
            <v>第1期</v>
          </cell>
          <cell r="I7" t="str">
            <v>2018.01.19-2018.02.03</v>
          </cell>
          <cell r="Y7" t="str">
            <v>1.25%佣金</v>
          </cell>
          <cell r="AA7">
            <v>77863.3561643836</v>
          </cell>
          <cell r="AB7">
            <v>77863.360000000001</v>
          </cell>
        </row>
        <row r="8">
          <cell r="B8" t="str">
            <v>JRS CARINA</v>
          </cell>
          <cell r="C8" t="str">
            <v>CCL</v>
          </cell>
          <cell r="F8" t="str">
            <v>第4期</v>
          </cell>
          <cell r="I8" t="str">
            <v>2018.01.24-2018.02.08</v>
          </cell>
          <cell r="AA8">
            <v>66943.75</v>
          </cell>
          <cell r="AB8">
            <v>66941.350000000006</v>
          </cell>
        </row>
        <row r="9">
          <cell r="B9" t="str">
            <v>OPDR LISBOA</v>
          </cell>
          <cell r="C9" t="str">
            <v>HMM</v>
          </cell>
          <cell r="F9" t="str">
            <v>第2期</v>
          </cell>
          <cell r="I9" t="str">
            <v>2018.02.09-2018.02.24</v>
          </cell>
          <cell r="Y9" t="str">
            <v>接船检验费</v>
          </cell>
          <cell r="AA9">
            <v>156964.73850000001</v>
          </cell>
          <cell r="AB9">
            <v>156956.43</v>
          </cell>
        </row>
        <row r="10">
          <cell r="B10" t="str">
            <v>CONMAR HAWK</v>
          </cell>
          <cell r="C10" t="str">
            <v>CMS</v>
          </cell>
          <cell r="F10" t="str">
            <v>第1期</v>
          </cell>
          <cell r="I10" t="str">
            <v>2018.01.28-2018.02.12</v>
          </cell>
          <cell r="Y10" t="str">
            <v>1.25%佣金</v>
          </cell>
          <cell r="AA10">
            <v>133911.85375342501</v>
          </cell>
          <cell r="AB10">
            <v>133891.85</v>
          </cell>
        </row>
        <row r="11">
          <cell r="B11" t="str">
            <v>JRS CORVUS</v>
          </cell>
          <cell r="C11" t="str">
            <v>NYK</v>
          </cell>
          <cell r="F11" t="str">
            <v>第2期</v>
          </cell>
          <cell r="I11" t="str">
            <v>2018.01.20-2018.02.19</v>
          </cell>
          <cell r="Y11" t="str">
            <v>1.25%佣金/1期已付船租</v>
          </cell>
          <cell r="AA11">
            <v>77863.312328767104</v>
          </cell>
          <cell r="AB11">
            <v>77833.350000000006</v>
          </cell>
        </row>
        <row r="12">
          <cell r="B12" t="str">
            <v>JRS CARINA</v>
          </cell>
          <cell r="C12" t="str">
            <v>CCL</v>
          </cell>
          <cell r="F12" t="str">
            <v>第5期</v>
          </cell>
          <cell r="I12" t="str">
            <v>2018.02.08-2018.02.23</v>
          </cell>
          <cell r="Y12" t="str">
            <v>春节停班7天</v>
          </cell>
          <cell r="AA12">
            <v>35896.824999999997</v>
          </cell>
          <cell r="AB12">
            <v>35894.43</v>
          </cell>
        </row>
        <row r="13">
          <cell r="B13" t="str">
            <v>CONMAR HAWK</v>
          </cell>
          <cell r="C13" t="str">
            <v>CMS</v>
          </cell>
          <cell r="F13" t="str">
            <v>第2期</v>
          </cell>
          <cell r="I13" t="str">
            <v>2018.02.12-2018.02.27</v>
          </cell>
          <cell r="Y13" t="str">
            <v>1.25%佣金/交船检验费</v>
          </cell>
          <cell r="AA13">
            <v>74304.965753424694</v>
          </cell>
          <cell r="AB13">
            <v>74284.97</v>
          </cell>
        </row>
        <row r="14">
          <cell r="B14" t="str">
            <v>JRS CORVUS</v>
          </cell>
          <cell r="C14" t="str">
            <v>NYK</v>
          </cell>
          <cell r="F14" t="str">
            <v>第3期</v>
          </cell>
          <cell r="I14" t="str">
            <v>2018.02.19-2018.03.06</v>
          </cell>
          <cell r="Y14" t="str">
            <v>1.25%佣金</v>
          </cell>
          <cell r="AA14">
            <v>77863.3561643836</v>
          </cell>
          <cell r="AB14">
            <v>77863.360000000001</v>
          </cell>
        </row>
        <row r="15">
          <cell r="B15" t="str">
            <v>OPDR LISBOA</v>
          </cell>
          <cell r="C15" t="str">
            <v>HMM</v>
          </cell>
          <cell r="F15" t="str">
            <v>第3期</v>
          </cell>
          <cell r="I15" t="str">
            <v>2018.02.24-2018.03.11</v>
          </cell>
          <cell r="Y15" t="str">
            <v>停租18.01.28 0530hrs-0730hrs 0.0833天</v>
          </cell>
          <cell r="AA15">
            <v>76256.55</v>
          </cell>
          <cell r="AB15">
            <v>76248.240000000005</v>
          </cell>
        </row>
        <row r="16">
          <cell r="B16" t="str">
            <v>CONMAR HAWK</v>
          </cell>
          <cell r="C16" t="str">
            <v>CMS</v>
          </cell>
          <cell r="F16" t="str">
            <v>第3期</v>
          </cell>
          <cell r="I16" t="str">
            <v>2018.02.27-2018.03.14</v>
          </cell>
          <cell r="Y16" t="str">
            <v>1.25%佣金</v>
          </cell>
          <cell r="AA16">
            <v>74604.965753424694</v>
          </cell>
          <cell r="AB16">
            <v>74584.97</v>
          </cell>
        </row>
        <row r="17">
          <cell r="B17" t="str">
            <v>JRS CARINA</v>
          </cell>
          <cell r="C17" t="str">
            <v>CCL</v>
          </cell>
          <cell r="F17" t="str">
            <v>第6期</v>
          </cell>
          <cell r="I17" t="str">
            <v>2018.02.23-2018.03.10</v>
          </cell>
          <cell r="AA17">
            <v>66943.75</v>
          </cell>
          <cell r="AB17">
            <v>66941.350000000006</v>
          </cell>
        </row>
        <row r="18">
          <cell r="B18" t="str">
            <v>JRS CORVUS</v>
          </cell>
          <cell r="C18" t="str">
            <v>NYK</v>
          </cell>
          <cell r="F18" t="str">
            <v>第4期</v>
          </cell>
          <cell r="I18" t="str">
            <v>2018.03.06-2018.03.24</v>
          </cell>
          <cell r="Y18" t="str">
            <v>1.25%佣金/船东费用预估</v>
          </cell>
          <cell r="AA18">
            <v>87787.166095890396</v>
          </cell>
          <cell r="AB18">
            <v>87787.16</v>
          </cell>
        </row>
        <row r="19">
          <cell r="B19" t="str">
            <v>CONMAR HAWK</v>
          </cell>
          <cell r="C19" t="str">
            <v>CMS</v>
          </cell>
          <cell r="F19" t="str">
            <v>第4期</v>
          </cell>
          <cell r="I19" t="str">
            <v>2018.03.14-2018.03.29</v>
          </cell>
          <cell r="Y19" t="str">
            <v>1.25%佣金</v>
          </cell>
          <cell r="AA19">
            <v>74604.965753424694</v>
          </cell>
          <cell r="AB19">
            <v>74584.97</v>
          </cell>
        </row>
        <row r="20">
          <cell r="B20" t="str">
            <v>CONMAR HAWK</v>
          </cell>
          <cell r="C20" t="str">
            <v>CMS</v>
          </cell>
          <cell r="F20" t="str">
            <v>第5期</v>
          </cell>
          <cell r="I20" t="str">
            <v>2018.03.29-2018.04.13</v>
          </cell>
          <cell r="Y20" t="str">
            <v>1.25%佣金/船东费用</v>
          </cell>
          <cell r="AA20">
            <v>74377.845753424699</v>
          </cell>
          <cell r="AB20">
            <v>74357.850000000006</v>
          </cell>
        </row>
        <row r="21">
          <cell r="B21" t="str">
            <v>JRS CARINA</v>
          </cell>
          <cell r="C21" t="str">
            <v>CCL</v>
          </cell>
          <cell r="F21" t="str">
            <v>第7期</v>
          </cell>
          <cell r="I21" t="str">
            <v>2018.03.10-2018.03.25</v>
          </cell>
          <cell r="Y21" t="str">
            <v>船东费用</v>
          </cell>
          <cell r="AA21">
            <v>65058.27</v>
          </cell>
          <cell r="AB21">
            <v>65049.98</v>
          </cell>
        </row>
        <row r="22">
          <cell r="B22" t="str">
            <v>OPDR LISBOA</v>
          </cell>
          <cell r="C22" t="str">
            <v>HMM</v>
          </cell>
          <cell r="F22" t="str">
            <v>第4期</v>
          </cell>
          <cell r="I22" t="str">
            <v>2018.03.11-2018.03.26</v>
          </cell>
          <cell r="AA22">
            <v>78650</v>
          </cell>
          <cell r="AB22">
            <v>78629.710000000006</v>
          </cell>
        </row>
        <row r="23">
          <cell r="B23" t="str">
            <v>ACACIA ARIES</v>
          </cell>
          <cell r="C23" t="str">
            <v>DBR</v>
          </cell>
          <cell r="F23" t="str">
            <v>第1期</v>
          </cell>
          <cell r="I23" t="str">
            <v>2018.03.08-2018.03.23</v>
          </cell>
          <cell r="Y23" t="str">
            <v>接船检验费/收租家吨税</v>
          </cell>
          <cell r="AA23">
            <v>78865.025120864506</v>
          </cell>
          <cell r="AB23">
            <v>78865.03</v>
          </cell>
        </row>
        <row r="24">
          <cell r="B24" t="str">
            <v>OPDR LISBOA</v>
          </cell>
          <cell r="C24" t="str">
            <v>HMM</v>
          </cell>
          <cell r="F24" t="str">
            <v>第5期</v>
          </cell>
          <cell r="I24" t="str">
            <v>2018.03.26-2018.04.10</v>
          </cell>
          <cell r="AA24">
            <v>78650</v>
          </cell>
          <cell r="AB24">
            <v>78629.72</v>
          </cell>
        </row>
        <row r="25">
          <cell r="B25" t="str">
            <v>ACACIA ARIES</v>
          </cell>
          <cell r="C25" t="str">
            <v>DBR</v>
          </cell>
          <cell r="F25" t="str">
            <v>第2期</v>
          </cell>
          <cell r="I25" t="str">
            <v>2018.03.23-2018.04.07</v>
          </cell>
          <cell r="AA25">
            <v>131100.53255</v>
          </cell>
          <cell r="AB25">
            <v>131100.53</v>
          </cell>
        </row>
        <row r="26">
          <cell r="B26" t="str">
            <v>JRS CARINA</v>
          </cell>
          <cell r="C26" t="str">
            <v>CCL</v>
          </cell>
          <cell r="F26" t="str">
            <v>第8期</v>
          </cell>
          <cell r="I26" t="str">
            <v>2018.03.25-2018.04.09</v>
          </cell>
          <cell r="Y26" t="str">
            <v>春节坞修（2.20 09:00-03.01 19:24 9.43天）/船东费用</v>
          </cell>
          <cell r="AA26">
            <v>46313.42</v>
          </cell>
          <cell r="AB26">
            <v>46305.14</v>
          </cell>
        </row>
        <row r="27">
          <cell r="B27" t="str">
            <v>ACACIA VIRGO</v>
          </cell>
          <cell r="C27" t="str">
            <v>APL</v>
          </cell>
          <cell r="F27" t="str">
            <v>第1期</v>
          </cell>
          <cell r="I27" t="str">
            <v>2018.03.21-2018.04.05</v>
          </cell>
          <cell r="AA27">
            <v>115076.25</v>
          </cell>
          <cell r="AB27">
            <v>115076.25</v>
          </cell>
        </row>
        <row r="28">
          <cell r="B28" t="str">
            <v>ACACIA LIBRA</v>
          </cell>
          <cell r="C28" t="str">
            <v>HMM</v>
          </cell>
          <cell r="F28" t="str">
            <v>第1期</v>
          </cell>
          <cell r="I28" t="str">
            <v>2018.03.24-2018.04.08</v>
          </cell>
          <cell r="Y28" t="str">
            <v>接船检验费</v>
          </cell>
          <cell r="AA28">
            <v>215570.04</v>
          </cell>
          <cell r="AB28">
            <v>215570.04</v>
          </cell>
        </row>
        <row r="29">
          <cell r="B29" t="str">
            <v>ACACIA TAURUS</v>
          </cell>
          <cell r="C29" t="str">
            <v>DYS</v>
          </cell>
          <cell r="F29" t="str">
            <v>第1期</v>
          </cell>
          <cell r="I29" t="str">
            <v>2018.03.27-2018.04.10</v>
          </cell>
          <cell r="Y29" t="str">
            <v>1.25%佣金/接船检验费</v>
          </cell>
          <cell r="AA29">
            <v>72733.578767123297</v>
          </cell>
          <cell r="AB29">
            <v>72713.58</v>
          </cell>
        </row>
        <row r="30">
          <cell r="B30" t="str">
            <v>OPDR LISBOA</v>
          </cell>
          <cell r="C30" t="str">
            <v>HMM</v>
          </cell>
          <cell r="F30" t="str">
            <v>第6期</v>
          </cell>
          <cell r="I30" t="str">
            <v>2018.04.10-2018.04.25</v>
          </cell>
          <cell r="Y30" t="str">
            <v>船员劳务费1.2月</v>
          </cell>
          <cell r="AA30">
            <v>78895</v>
          </cell>
          <cell r="AB30">
            <v>78886.720000000001</v>
          </cell>
        </row>
        <row r="31">
          <cell r="B31" t="str">
            <v>ACACIA LIBRA</v>
          </cell>
          <cell r="C31" t="str">
            <v>HMM</v>
          </cell>
          <cell r="F31" t="str">
            <v>第2期</v>
          </cell>
          <cell r="I31" t="str">
            <v>2018.04.08-2018.04.23</v>
          </cell>
          <cell r="AA31">
            <v>120000</v>
          </cell>
          <cell r="AB31">
            <v>120000</v>
          </cell>
        </row>
        <row r="32">
          <cell r="B32" t="str">
            <v>ACACIA ARIES</v>
          </cell>
          <cell r="C32" t="str">
            <v>DBR</v>
          </cell>
          <cell r="F32" t="str">
            <v>第3期</v>
          </cell>
          <cell r="I32" t="str">
            <v>2018.04.07-2018.04.22</v>
          </cell>
          <cell r="AA32">
            <v>75700</v>
          </cell>
          <cell r="AB32">
            <v>75700</v>
          </cell>
        </row>
        <row r="33">
          <cell r="B33" t="str">
            <v>JRS CARINA</v>
          </cell>
          <cell r="C33" t="str">
            <v>CCL</v>
          </cell>
          <cell r="F33" t="str">
            <v>第9期</v>
          </cell>
          <cell r="I33" t="str">
            <v>2018.04.09-2018.04.24</v>
          </cell>
          <cell r="Y33" t="str">
            <v>船东费用</v>
          </cell>
          <cell r="AA33">
            <v>66738.75</v>
          </cell>
          <cell r="AB33">
            <v>66736.350000000006</v>
          </cell>
        </row>
        <row r="34">
          <cell r="B34" t="str">
            <v>ACACIA VIRGO</v>
          </cell>
          <cell r="C34" t="str">
            <v>APL</v>
          </cell>
          <cell r="F34" t="str">
            <v>第2期</v>
          </cell>
          <cell r="I34" t="str">
            <v>2018.04.05-2018.04.18</v>
          </cell>
          <cell r="AA34">
            <v>222889.5</v>
          </cell>
          <cell r="AB34">
            <v>222889.5</v>
          </cell>
        </row>
        <row r="35">
          <cell r="B35" t="str">
            <v>ACACIA TAURUS</v>
          </cell>
          <cell r="C35" t="str">
            <v>COSCO</v>
          </cell>
          <cell r="F35" t="str">
            <v>第1期</v>
          </cell>
          <cell r="I35" t="str">
            <v>2018.04.24-2018.05.01</v>
          </cell>
          <cell r="Y35" t="str">
            <v>接船检验费</v>
          </cell>
          <cell r="AA35">
            <v>37030</v>
          </cell>
          <cell r="AB35">
            <v>37030</v>
          </cell>
        </row>
        <row r="36">
          <cell r="B36" t="str">
            <v>ACACIA ARIES</v>
          </cell>
          <cell r="C36" t="str">
            <v>DBR</v>
          </cell>
          <cell r="F36" t="str">
            <v>第4期</v>
          </cell>
          <cell r="I36" t="str">
            <v>2018.04.22-2018.05.07</v>
          </cell>
          <cell r="Y36" t="str">
            <v>收回3月劳务费</v>
          </cell>
          <cell r="AA36">
            <v>79360</v>
          </cell>
          <cell r="AB36">
            <v>79360</v>
          </cell>
        </row>
        <row r="37">
          <cell r="B37" t="str">
            <v>ACACIA LEO</v>
          </cell>
          <cell r="C37" t="str">
            <v>WHL</v>
          </cell>
          <cell r="F37" t="str">
            <v>第1期</v>
          </cell>
          <cell r="I37" t="str">
            <v>2018.04.13-2018.04.28</v>
          </cell>
          <cell r="AA37">
            <v>101091.780821918</v>
          </cell>
          <cell r="AB37">
            <v>101084.1</v>
          </cell>
        </row>
        <row r="38">
          <cell r="B38" t="str">
            <v>CONMAR HAWK</v>
          </cell>
          <cell r="C38" t="str">
            <v>CMS</v>
          </cell>
          <cell r="F38" t="str">
            <v>第6期</v>
          </cell>
          <cell r="I38" t="str">
            <v>2018.04.13-2018.04.28</v>
          </cell>
          <cell r="Y38" t="str">
            <v>1.25%佣金</v>
          </cell>
          <cell r="AA38">
            <v>74604.965753424694</v>
          </cell>
          <cell r="AB38">
            <v>74584.97</v>
          </cell>
        </row>
        <row r="39">
          <cell r="B39" t="str">
            <v>CONMAR HAWK</v>
          </cell>
          <cell r="C39" t="str">
            <v>CMS</v>
          </cell>
          <cell r="F39" t="str">
            <v>第7期</v>
          </cell>
          <cell r="I39" t="str">
            <v>2018.04.28-2018.05.13</v>
          </cell>
          <cell r="Y39" t="str">
            <v>1.25%佣金</v>
          </cell>
          <cell r="AA39">
            <v>74604.965753424694</v>
          </cell>
          <cell r="AB39">
            <v>74584.97</v>
          </cell>
        </row>
        <row r="40">
          <cell r="B40" t="str">
            <v>ACACIA TAURUS</v>
          </cell>
          <cell r="C40" t="str">
            <v>DYS</v>
          </cell>
          <cell r="F40" t="str">
            <v>第2期</v>
          </cell>
          <cell r="I40" t="str">
            <v>2018.04.10-2018.04.20</v>
          </cell>
          <cell r="Y40" t="str">
            <v>1.25%佣金</v>
          </cell>
          <cell r="AA40">
            <v>52238.270547945198</v>
          </cell>
          <cell r="AB40">
            <v>52218.27</v>
          </cell>
        </row>
        <row r="41">
          <cell r="B41" t="str">
            <v>JRS CARINA</v>
          </cell>
          <cell r="C41" t="str">
            <v>CCL</v>
          </cell>
          <cell r="F41" t="str">
            <v>第10期</v>
          </cell>
          <cell r="I41" t="str">
            <v>2018.04.24-2018.05.09</v>
          </cell>
          <cell r="Y41" t="str">
            <v>船东费用</v>
          </cell>
          <cell r="AA41">
            <v>66412.38</v>
          </cell>
          <cell r="AB41">
            <v>66409.98</v>
          </cell>
        </row>
        <row r="42">
          <cell r="B42" t="str">
            <v>ACACIA LEO</v>
          </cell>
          <cell r="C42" t="str">
            <v>WHL</v>
          </cell>
          <cell r="F42" t="str">
            <v>第2期</v>
          </cell>
          <cell r="I42" t="str">
            <v>2018.04.28-2018.05.13</v>
          </cell>
          <cell r="AA42">
            <v>101091.780821918</v>
          </cell>
          <cell r="AB42">
            <v>101083.9</v>
          </cell>
        </row>
        <row r="43">
          <cell r="B43" t="str">
            <v>ACACIA LEO</v>
          </cell>
          <cell r="C43" t="str">
            <v>WHL</v>
          </cell>
          <cell r="F43" t="str">
            <v>第2期</v>
          </cell>
          <cell r="I43" t="str">
            <v>2018.04.28-2018.05.13</v>
          </cell>
          <cell r="AA43">
            <v>207164.44200000001</v>
          </cell>
          <cell r="AB43">
            <v>207155.74</v>
          </cell>
        </row>
        <row r="44">
          <cell r="B44" t="str">
            <v>ACACIA LIBRA</v>
          </cell>
          <cell r="C44" t="str">
            <v>HMM</v>
          </cell>
          <cell r="F44" t="str">
            <v>第3期</v>
          </cell>
          <cell r="I44" t="str">
            <v>2018.04.23-2018.05.08</v>
          </cell>
          <cell r="AA44">
            <v>123000</v>
          </cell>
          <cell r="AB44">
            <v>123000</v>
          </cell>
        </row>
        <row r="45">
          <cell r="B45" t="str">
            <v>ACACIA LAN</v>
          </cell>
          <cell r="C45" t="str">
            <v>ONE</v>
          </cell>
          <cell r="F45" t="str">
            <v>第1期</v>
          </cell>
          <cell r="I45" t="str">
            <v>2018.04.11-2018.04.25</v>
          </cell>
          <cell r="Y45" t="str">
            <v>1.25%佣金/预估船东费用</v>
          </cell>
          <cell r="AA45">
            <v>66819.965753424694</v>
          </cell>
          <cell r="AB45">
            <v>66819.97</v>
          </cell>
        </row>
        <row r="46">
          <cell r="B46" t="str">
            <v>ACACIA VIRGO</v>
          </cell>
          <cell r="C46" t="str">
            <v>APL</v>
          </cell>
          <cell r="F46" t="str">
            <v>第3期</v>
          </cell>
          <cell r="I46" t="str">
            <v>2018.04.18-2018.05.03</v>
          </cell>
          <cell r="AA46">
            <v>115076.25</v>
          </cell>
          <cell r="AB46">
            <v>115076.25</v>
          </cell>
        </row>
        <row r="47">
          <cell r="B47" t="str">
            <v>OPDR LISBOA</v>
          </cell>
          <cell r="C47" t="str">
            <v>HMM</v>
          </cell>
          <cell r="F47" t="str">
            <v>第7期</v>
          </cell>
          <cell r="I47" t="str">
            <v>2018.04.25-2018.05.10</v>
          </cell>
          <cell r="Y47" t="str">
            <v>船员劳务费3月</v>
          </cell>
          <cell r="AA47">
            <v>78845</v>
          </cell>
          <cell r="AB47">
            <v>78824.72</v>
          </cell>
        </row>
        <row r="48">
          <cell r="B48" t="str">
            <v>ACACIA TAURUS</v>
          </cell>
          <cell r="C48" t="str">
            <v>COSCO</v>
          </cell>
          <cell r="F48" t="str">
            <v>第2期</v>
          </cell>
          <cell r="I48" t="str">
            <v>2018.05.01-2018.05.08</v>
          </cell>
          <cell r="AA48">
            <v>37380</v>
          </cell>
          <cell r="AB48">
            <v>37380</v>
          </cell>
        </row>
        <row r="49">
          <cell r="B49" t="str">
            <v>JRS CORVUS</v>
          </cell>
          <cell r="C49" t="str">
            <v>ONE</v>
          </cell>
          <cell r="F49" t="str">
            <v>第1期</v>
          </cell>
          <cell r="I49" t="str">
            <v>2018.04.20-2018.05.05</v>
          </cell>
          <cell r="Y49" t="str">
            <v>1.25%佣金</v>
          </cell>
          <cell r="AA49">
            <v>82307.1061643836</v>
          </cell>
          <cell r="AB49">
            <v>82303.320000000007</v>
          </cell>
        </row>
        <row r="50">
          <cell r="B50" t="str">
            <v>ACACIA TAURUS</v>
          </cell>
          <cell r="C50" t="str">
            <v>DYS</v>
          </cell>
          <cell r="F50" t="str">
            <v>prefinal</v>
          </cell>
          <cell r="I50" t="str">
            <v>2018.04.20-2018.04.24</v>
          </cell>
          <cell r="Y50" t="str">
            <v>1.25%佣金/还船检验费/预估船东费/停租0.03125天</v>
          </cell>
          <cell r="AA50">
            <v>57371.518939640402</v>
          </cell>
          <cell r="AB50">
            <v>57351.519999999997</v>
          </cell>
        </row>
        <row r="51">
          <cell r="B51" t="str">
            <v>ACACIA MING</v>
          </cell>
          <cell r="C51" t="str">
            <v>ONE</v>
          </cell>
          <cell r="F51" t="str">
            <v>第1期</v>
          </cell>
          <cell r="I51" t="str">
            <v>2018.04.25-2018.05.10</v>
          </cell>
          <cell r="Y51" t="str">
            <v>1.25%佣金</v>
          </cell>
          <cell r="AA51">
            <v>86750.8561643836</v>
          </cell>
          <cell r="AB51">
            <v>86747.08</v>
          </cell>
        </row>
        <row r="52">
          <cell r="B52" t="str">
            <v>ACACIA LAN</v>
          </cell>
          <cell r="C52" t="str">
            <v>Heung-A</v>
          </cell>
          <cell r="F52" t="str">
            <v>第1期</v>
          </cell>
          <cell r="I52" t="str">
            <v>2018.04.29-2018.05.14</v>
          </cell>
          <cell r="AA52">
            <v>78943.75</v>
          </cell>
          <cell r="AB52">
            <v>78928.75</v>
          </cell>
        </row>
        <row r="53">
          <cell r="B53" t="str">
            <v>ACACIA ARIES</v>
          </cell>
          <cell r="C53" t="str">
            <v>DBR</v>
          </cell>
          <cell r="F53" t="str">
            <v>第5期</v>
          </cell>
          <cell r="I53" t="str">
            <v>2018.05.07-2018.05.22</v>
          </cell>
          <cell r="AA53">
            <v>75700</v>
          </cell>
          <cell r="AB53">
            <v>75700</v>
          </cell>
        </row>
        <row r="54">
          <cell r="B54" t="str">
            <v>CONMAR HAWK</v>
          </cell>
          <cell r="C54" t="str">
            <v>CMS</v>
          </cell>
          <cell r="F54" t="str">
            <v>第8期</v>
          </cell>
          <cell r="I54" t="str">
            <v>2018.05.13-2018.05.28</v>
          </cell>
          <cell r="Y54" t="str">
            <v>1.25%佣金/船东费返还</v>
          </cell>
          <cell r="AA54">
            <v>74808.4557534247</v>
          </cell>
          <cell r="AB54">
            <v>74788.460000000006</v>
          </cell>
        </row>
        <row r="55">
          <cell r="B55" t="str">
            <v>JRS CARINA</v>
          </cell>
          <cell r="C55" t="str">
            <v>CCL</v>
          </cell>
          <cell r="F55" t="str">
            <v>第11期</v>
          </cell>
          <cell r="I55" t="str">
            <v>2018.05.09-2018.05.24</v>
          </cell>
          <cell r="AA55">
            <v>66943.75</v>
          </cell>
          <cell r="AB55">
            <v>66941.350000000006</v>
          </cell>
        </row>
        <row r="56">
          <cell r="B56" t="str">
            <v>ACACIA LIBRA</v>
          </cell>
          <cell r="C56" t="str">
            <v>HMM</v>
          </cell>
          <cell r="F56" t="str">
            <v>第4期</v>
          </cell>
          <cell r="I56" t="str">
            <v>2018.05.08-2018.05.23</v>
          </cell>
          <cell r="AA56">
            <v>121000</v>
          </cell>
          <cell r="AB56">
            <v>121000</v>
          </cell>
        </row>
        <row r="57">
          <cell r="B57" t="str">
            <v>ACACIA VIRGO</v>
          </cell>
          <cell r="C57" t="str">
            <v>APL</v>
          </cell>
          <cell r="F57" t="str">
            <v>第4期</v>
          </cell>
          <cell r="I57" t="str">
            <v>2018.05.03-2018.05.18</v>
          </cell>
          <cell r="AA57">
            <v>115655.25</v>
          </cell>
          <cell r="AB57">
            <v>115655.25</v>
          </cell>
        </row>
        <row r="58">
          <cell r="B58" t="str">
            <v>OPDR LISBOA</v>
          </cell>
          <cell r="C58" t="str">
            <v>HMM</v>
          </cell>
          <cell r="F58" t="str">
            <v>第8期</v>
          </cell>
          <cell r="I58" t="str">
            <v>2018.05.10-2018.05.25</v>
          </cell>
          <cell r="AA58">
            <v>78650</v>
          </cell>
          <cell r="AB58">
            <v>78641.72</v>
          </cell>
        </row>
        <row r="59">
          <cell r="B59" t="str">
            <v>JRS CORVUS</v>
          </cell>
          <cell r="C59" t="str">
            <v>ONE</v>
          </cell>
          <cell r="F59" t="str">
            <v>第2期</v>
          </cell>
          <cell r="I59" t="str">
            <v>2018.05.05-2018.05.20</v>
          </cell>
          <cell r="Y59" t="str">
            <v>1.25%佣金</v>
          </cell>
          <cell r="AA59">
            <v>163101.24616438401</v>
          </cell>
          <cell r="AB59">
            <v>163097.51999999999</v>
          </cell>
        </row>
        <row r="60">
          <cell r="B60" t="str">
            <v>ACACIA MING</v>
          </cell>
          <cell r="C60" t="str">
            <v>ONE</v>
          </cell>
          <cell r="F60" t="str">
            <v>第2期</v>
          </cell>
          <cell r="I60" t="str">
            <v>2018.05.10-2018.05.25</v>
          </cell>
          <cell r="Y60" t="str">
            <v>1.25%佣金</v>
          </cell>
          <cell r="AA60">
            <v>86750.8561643836</v>
          </cell>
          <cell r="AB60">
            <v>86747.14</v>
          </cell>
        </row>
        <row r="61">
          <cell r="B61" t="str">
            <v>ACACIA LAN</v>
          </cell>
          <cell r="C61" t="str">
            <v>Heung-A</v>
          </cell>
          <cell r="F61" t="str">
            <v>第2期</v>
          </cell>
          <cell r="I61" t="str">
            <v>2018.05.14-2018.05.29</v>
          </cell>
          <cell r="Y61" t="str">
            <v>接船检验费</v>
          </cell>
          <cell r="AA61">
            <v>262008.77799999999</v>
          </cell>
          <cell r="AB61">
            <v>261993.78</v>
          </cell>
        </row>
        <row r="62">
          <cell r="B62" t="str">
            <v>ACACIA LAN</v>
          </cell>
          <cell r="C62" t="str">
            <v>ONE</v>
          </cell>
          <cell r="F62" t="str">
            <v>第2期</v>
          </cell>
          <cell r="I62" t="str">
            <v>2018.04.25-2018.04.26</v>
          </cell>
          <cell r="Y62" t="str">
            <v>1.25%佣金</v>
          </cell>
          <cell r="AA62">
            <v>5487.1404109589002</v>
          </cell>
          <cell r="AB62">
            <v>5487.14</v>
          </cell>
        </row>
        <row r="63">
          <cell r="B63" t="str">
            <v>ACACIA TAURUS</v>
          </cell>
          <cell r="C63" t="str">
            <v>COSCO</v>
          </cell>
          <cell r="F63" t="str">
            <v>第3期</v>
          </cell>
          <cell r="I63" t="str">
            <v>2018.05.08-2018.05.13</v>
          </cell>
          <cell r="AA63">
            <v>25809.982199999999</v>
          </cell>
          <cell r="AB63">
            <v>25809.98</v>
          </cell>
        </row>
        <row r="64">
          <cell r="B64" t="str">
            <v>Heung-A Jakarta</v>
          </cell>
          <cell r="C64" t="str">
            <v>Heung-A</v>
          </cell>
          <cell r="F64" t="str">
            <v>第1期</v>
          </cell>
          <cell r="I64" t="str">
            <v>2018.05.04-2018.05.19</v>
          </cell>
          <cell r="Y64" t="str">
            <v>1.25%佣金</v>
          </cell>
          <cell r="AA64">
            <v>94331.25</v>
          </cell>
          <cell r="AB64">
            <v>94312.54</v>
          </cell>
        </row>
        <row r="65">
          <cell r="B65" t="str">
            <v>Heung-A Manila</v>
          </cell>
          <cell r="C65" t="str">
            <v>Heung-A</v>
          </cell>
          <cell r="F65" t="str">
            <v>第1期</v>
          </cell>
          <cell r="I65" t="str">
            <v>2018.05.06-2018.05.21</v>
          </cell>
          <cell r="Y65" t="str">
            <v>1.25%佣金</v>
          </cell>
          <cell r="AA65">
            <v>94331.25</v>
          </cell>
          <cell r="AB65">
            <v>94312.54</v>
          </cell>
        </row>
        <row r="66">
          <cell r="B66" t="str">
            <v>Heung-A Singapore</v>
          </cell>
          <cell r="C66" t="str">
            <v>SKR</v>
          </cell>
          <cell r="F66" t="str">
            <v>第1期</v>
          </cell>
          <cell r="I66" t="str">
            <v>2018.05.09-2018.05.24</v>
          </cell>
          <cell r="AA66">
            <v>97500</v>
          </cell>
          <cell r="AB66">
            <v>97496.31</v>
          </cell>
        </row>
        <row r="67">
          <cell r="B67" t="str">
            <v>ACACIA ARIES</v>
          </cell>
          <cell r="C67" t="str">
            <v>DBR</v>
          </cell>
          <cell r="F67" t="str">
            <v>第6期</v>
          </cell>
          <cell r="I67" t="str">
            <v>2018.05.22-2018.06.06</v>
          </cell>
          <cell r="Y67" t="str">
            <v>收回4月劳务费/3月船东费/停租 1.7257天</v>
          </cell>
          <cell r="AA67">
            <v>70186.83</v>
          </cell>
          <cell r="AB67">
            <v>70186.62</v>
          </cell>
        </row>
        <row r="68">
          <cell r="B68" t="str">
            <v>CONMAR HAWK</v>
          </cell>
          <cell r="C68" t="str">
            <v>CMS</v>
          </cell>
          <cell r="F68" t="str">
            <v>第9期</v>
          </cell>
          <cell r="I68" t="str">
            <v>2018.05.28-2018.06.12</v>
          </cell>
          <cell r="Y68" t="str">
            <v>1.25%佣金</v>
          </cell>
          <cell r="AA68">
            <v>74604.965753424694</v>
          </cell>
          <cell r="AB68">
            <v>74584.97</v>
          </cell>
        </row>
        <row r="69">
          <cell r="B69" t="str">
            <v>JRS CARINA</v>
          </cell>
          <cell r="C69" t="str">
            <v>CCL</v>
          </cell>
          <cell r="F69" t="str">
            <v>第12期</v>
          </cell>
          <cell r="I69" t="str">
            <v>2018.05.24-2018.06.08</v>
          </cell>
          <cell r="Y69" t="str">
            <v>船东费用</v>
          </cell>
          <cell r="AA69">
            <v>66504.17</v>
          </cell>
          <cell r="AB69">
            <v>66501.77</v>
          </cell>
        </row>
        <row r="70">
          <cell r="B70" t="str">
            <v>JRS CORVUS</v>
          </cell>
          <cell r="C70" t="str">
            <v>ONE</v>
          </cell>
          <cell r="F70" t="str">
            <v>第3期</v>
          </cell>
          <cell r="I70" t="str">
            <v>2018.05.20-2018.06.04</v>
          </cell>
          <cell r="Y70" t="str">
            <v>1.25%佣金</v>
          </cell>
          <cell r="AA70">
            <v>86787.966164383601</v>
          </cell>
          <cell r="AB70">
            <v>86784.27</v>
          </cell>
        </row>
        <row r="71">
          <cell r="B71" t="str">
            <v>ACACIA LAN</v>
          </cell>
          <cell r="C71" t="str">
            <v>Heung-A</v>
          </cell>
          <cell r="F71" t="str">
            <v>第3期</v>
          </cell>
          <cell r="I71" t="str">
            <v>2018.05.29-2018.06.13</v>
          </cell>
          <cell r="Y71" t="str">
            <v>停租18.04.29-04.30 0.9028天</v>
          </cell>
          <cell r="AA71">
            <v>73180.759999999995</v>
          </cell>
          <cell r="AB71">
            <v>73165.759999999995</v>
          </cell>
        </row>
        <row r="72">
          <cell r="B72" t="str">
            <v>ACACIA LEO</v>
          </cell>
          <cell r="C72" t="str">
            <v>WHL</v>
          </cell>
          <cell r="F72" t="str">
            <v>prefinal</v>
          </cell>
          <cell r="I72" t="str">
            <v>2018.05.13-2018.06.12</v>
          </cell>
          <cell r="Y72" t="str">
            <v>预估船东费/雨刷马达费用/停租0.5396天/停租0.9792天</v>
          </cell>
          <cell r="AA72">
            <v>20626.555931506799</v>
          </cell>
          <cell r="AB72">
            <v>20618.8</v>
          </cell>
        </row>
        <row r="73">
          <cell r="B73" t="str">
            <v>ACACIA LIBRA</v>
          </cell>
          <cell r="C73" t="str">
            <v>HMM</v>
          </cell>
          <cell r="F73" t="str">
            <v>第5期</v>
          </cell>
          <cell r="I73" t="str">
            <v>2018.05.23-2018.06.07</v>
          </cell>
          <cell r="AA73">
            <v>121000</v>
          </cell>
          <cell r="AB73">
            <v>121000</v>
          </cell>
        </row>
        <row r="74">
          <cell r="B74" t="str">
            <v>ACACIA MING</v>
          </cell>
          <cell r="C74" t="str">
            <v>ONE</v>
          </cell>
          <cell r="F74" t="str">
            <v>第3期</v>
          </cell>
          <cell r="I74" t="str">
            <v>2018.05.25-2018.06.09</v>
          </cell>
          <cell r="Y74" t="str">
            <v>1.25%佣金</v>
          </cell>
          <cell r="AA74">
            <v>170757.99616438401</v>
          </cell>
          <cell r="AB74">
            <v>170754.3</v>
          </cell>
        </row>
        <row r="75">
          <cell r="B75" t="str">
            <v>OPDR LISBOA</v>
          </cell>
          <cell r="C75" t="str">
            <v>HMM</v>
          </cell>
          <cell r="F75" t="str">
            <v>第9期</v>
          </cell>
          <cell r="I75" t="str">
            <v>2018.05.25-2018.06.07</v>
          </cell>
          <cell r="AA75">
            <v>68163.333333333299</v>
          </cell>
          <cell r="AB75">
            <v>68155.05</v>
          </cell>
        </row>
        <row r="76">
          <cell r="B76" t="str">
            <v>ACACIA VIRGO</v>
          </cell>
          <cell r="C76" t="str">
            <v>APL</v>
          </cell>
          <cell r="F76" t="str">
            <v>第5期</v>
          </cell>
          <cell r="I76" t="str">
            <v>2018.05.18-2018.06.02</v>
          </cell>
          <cell r="Y76" t="str">
            <v>租家承担2/3 吨税</v>
          </cell>
          <cell r="AA76">
            <v>117255.59794182199</v>
          </cell>
          <cell r="AB76">
            <v>117255.6</v>
          </cell>
        </row>
        <row r="77">
          <cell r="B77" t="str">
            <v>ACACIA LAN</v>
          </cell>
          <cell r="C77" t="str">
            <v>ONE</v>
          </cell>
          <cell r="F77" t="str">
            <v>prefinal</v>
          </cell>
          <cell r="I77" t="str">
            <v>2018.04.26-2018.04.29</v>
          </cell>
          <cell r="Y77" t="str">
            <v>1.25%佣金/租家应返还多扣的预估船东费</v>
          </cell>
          <cell r="AA77">
            <v>-45314.083869863003</v>
          </cell>
          <cell r="AB77">
            <v>-45314.080000000002</v>
          </cell>
        </row>
        <row r="78">
          <cell r="B78" t="str">
            <v>ACACIA ARIES</v>
          </cell>
          <cell r="C78" t="str">
            <v>DBR</v>
          </cell>
          <cell r="F78" t="str">
            <v>final</v>
          </cell>
          <cell r="I78" t="str">
            <v>2018.06.06-2018.06.14</v>
          </cell>
          <cell r="Y78" t="str">
            <v>还船检验费/4.5月船东费/收回5月劳务费</v>
          </cell>
          <cell r="AA78">
            <v>-44497.139369999997</v>
          </cell>
          <cell r="AB78">
            <v>-44497.14</v>
          </cell>
        </row>
        <row r="79">
          <cell r="B79" t="str">
            <v>Heung-A Jakarta</v>
          </cell>
          <cell r="C79" t="str">
            <v>Heung-A</v>
          </cell>
          <cell r="F79" t="str">
            <v>第2期</v>
          </cell>
          <cell r="I79" t="str">
            <v>2018.05.19-2018.06.03</v>
          </cell>
          <cell r="Y79" t="str">
            <v>1.25%佣金</v>
          </cell>
          <cell r="AA79">
            <v>95531.25</v>
          </cell>
          <cell r="AB79">
            <v>95512.56</v>
          </cell>
        </row>
        <row r="80">
          <cell r="B80" t="str">
            <v>Heung-A Manila</v>
          </cell>
          <cell r="C80" t="str">
            <v>Heung-A</v>
          </cell>
          <cell r="F80" t="str">
            <v>第2期</v>
          </cell>
          <cell r="I80" t="str">
            <v>2018.05.21-2018.06.05</v>
          </cell>
          <cell r="Y80" t="str">
            <v>1.25%佣金</v>
          </cell>
          <cell r="AA80">
            <v>95531.25</v>
          </cell>
          <cell r="AB80">
            <v>95512.55</v>
          </cell>
        </row>
        <row r="81">
          <cell r="B81" t="str">
            <v>Heung-A Singapore</v>
          </cell>
          <cell r="C81" t="str">
            <v>SKR</v>
          </cell>
          <cell r="F81" t="str">
            <v>第2期</v>
          </cell>
          <cell r="I81" t="str">
            <v>2018.05.24-2018.06.08</v>
          </cell>
          <cell r="AA81">
            <v>97500</v>
          </cell>
          <cell r="AB81">
            <v>97496.3</v>
          </cell>
        </row>
        <row r="82">
          <cell r="B82" t="str">
            <v>Heung-A Singapore</v>
          </cell>
          <cell r="C82" t="str">
            <v>SKR</v>
          </cell>
          <cell r="F82" t="str">
            <v>第2期</v>
          </cell>
          <cell r="I82" t="str">
            <v>2018.05.24-2018.06.08</v>
          </cell>
          <cell r="AA82">
            <v>56721.42</v>
          </cell>
          <cell r="AB82">
            <v>56717.71</v>
          </cell>
        </row>
        <row r="83">
          <cell r="B83" t="str">
            <v>ACACIA TAURUS</v>
          </cell>
          <cell r="C83" t="str">
            <v>COSCO</v>
          </cell>
          <cell r="F83" t="str">
            <v>prefinal</v>
          </cell>
          <cell r="I83" t="str">
            <v>2018.05.13-2018.05.14</v>
          </cell>
          <cell r="Y83" t="str">
            <v>预估船东费/回收冷藏监管及自引自靠</v>
          </cell>
          <cell r="AA83">
            <v>31065.5268</v>
          </cell>
          <cell r="AB83">
            <v>31065.53</v>
          </cell>
        </row>
        <row r="84">
          <cell r="B84" t="str">
            <v>ACACIA TAURUS</v>
          </cell>
          <cell r="C84" t="str">
            <v>COSCO</v>
          </cell>
          <cell r="F84" t="str">
            <v>prefinal</v>
          </cell>
          <cell r="I84" t="str">
            <v>2018.05.14-2018.05.18</v>
          </cell>
          <cell r="Y84" t="str">
            <v>还船检验费</v>
          </cell>
          <cell r="AA84">
            <v>-21979.051500000001</v>
          </cell>
          <cell r="AB84">
            <v>-21979.05</v>
          </cell>
        </row>
        <row r="85">
          <cell r="B85" t="str">
            <v>ACACIA TAURUS</v>
          </cell>
          <cell r="C85" t="str">
            <v>KMTC</v>
          </cell>
          <cell r="F85" t="str">
            <v>第1期</v>
          </cell>
          <cell r="I85" t="str">
            <v>2018.05.20-2018.06.03</v>
          </cell>
          <cell r="Y85" t="str">
            <v>1.25%佣金/租家扣除预估费及油款预估</v>
          </cell>
          <cell r="AA85">
            <v>44112.5</v>
          </cell>
          <cell r="AB85">
            <v>44112.5</v>
          </cell>
        </row>
        <row r="86">
          <cell r="B86" t="str">
            <v>ACACIA TAURUS</v>
          </cell>
          <cell r="C86" t="str">
            <v>KMTC</v>
          </cell>
          <cell r="F86" t="str">
            <v>prefinal</v>
          </cell>
          <cell r="I86" t="str">
            <v>2018.05.20-2018.06.03</v>
          </cell>
          <cell r="Y86" t="str">
            <v>1.25%佣金/船东费预留/租家已付款</v>
          </cell>
          <cell r="AA86">
            <v>5000.99999999999</v>
          </cell>
          <cell r="AB86">
            <v>5001</v>
          </cell>
        </row>
        <row r="87">
          <cell r="B87" t="str">
            <v>JRS CORVUS</v>
          </cell>
          <cell r="C87" t="str">
            <v>NYK</v>
          </cell>
          <cell r="F87" t="str">
            <v>final</v>
          </cell>
          <cell r="I87" t="str">
            <v>2018.03.24-2018.04.05</v>
          </cell>
          <cell r="Y87" t="str">
            <v>1.25%佣金/停租（2.23 05:06-2.27 11:00 SHA 4.24583天）/接还船检验费/停租（1.22 18:00-1.23 07:00LT 0.54167天）/返还船东费预估/1-4月船东费</v>
          </cell>
          <cell r="AA87">
            <v>-1887.97110273972</v>
          </cell>
          <cell r="AB87">
            <v>-179.7</v>
          </cell>
        </row>
        <row r="88">
          <cell r="B88" t="str">
            <v>CONMAR HAWK</v>
          </cell>
          <cell r="C88" t="str">
            <v>CMS</v>
          </cell>
          <cell r="F88" t="str">
            <v>第10期</v>
          </cell>
          <cell r="I88" t="str">
            <v>2018.06.12-2018.06.27</v>
          </cell>
          <cell r="Y88" t="str">
            <v>1.25%佣金</v>
          </cell>
          <cell r="AA88">
            <v>74604.965753424694</v>
          </cell>
          <cell r="AB88">
            <v>74584.97</v>
          </cell>
        </row>
        <row r="89">
          <cell r="B89" t="str">
            <v>JRS CARINA</v>
          </cell>
          <cell r="C89" t="str">
            <v>CCL</v>
          </cell>
          <cell r="F89" t="str">
            <v>第13期</v>
          </cell>
          <cell r="I89" t="str">
            <v>2018.06.08-2018.06.23</v>
          </cell>
          <cell r="AA89">
            <v>66943.75</v>
          </cell>
          <cell r="AB89">
            <v>66941.350000000006</v>
          </cell>
        </row>
        <row r="90">
          <cell r="B90" t="str">
            <v>JRS CORVUS</v>
          </cell>
          <cell r="C90" t="str">
            <v>ONE</v>
          </cell>
          <cell r="F90" t="str">
            <v>第4期</v>
          </cell>
          <cell r="I90" t="str">
            <v>2018.06.04-2018.06.19</v>
          </cell>
          <cell r="Y90" t="str">
            <v>1.25%佣金</v>
          </cell>
          <cell r="AA90">
            <v>82307.1061643836</v>
          </cell>
          <cell r="AB90">
            <v>82303.399999999994</v>
          </cell>
        </row>
        <row r="91">
          <cell r="B91" t="str">
            <v>ACACIA LAN</v>
          </cell>
          <cell r="C91" t="str">
            <v>Heung-A</v>
          </cell>
          <cell r="F91" t="str">
            <v>第4期</v>
          </cell>
          <cell r="I91" t="str">
            <v>2018.06.13-2018.06.28</v>
          </cell>
          <cell r="Y91" t="str">
            <v>停租18.05.18-5.20 2.0576天</v>
          </cell>
          <cell r="AA91">
            <v>60623.7</v>
          </cell>
          <cell r="AB91">
            <v>60608.7</v>
          </cell>
        </row>
        <row r="92">
          <cell r="B92" t="str">
            <v>ACACIA LIBRA</v>
          </cell>
          <cell r="C92" t="str">
            <v>HMM</v>
          </cell>
          <cell r="F92" t="str">
            <v>prefinal</v>
          </cell>
          <cell r="I92" t="str">
            <v>2018.06.07-2018.06.21</v>
          </cell>
          <cell r="Y92" t="str">
            <v>船东费预留/劳务费冷藏监管</v>
          </cell>
          <cell r="AA92">
            <v>-18971.115000000002</v>
          </cell>
          <cell r="AB92">
            <v>-18971.11</v>
          </cell>
        </row>
        <row r="93">
          <cell r="B93" t="str">
            <v>ACACIA MING</v>
          </cell>
          <cell r="C93" t="str">
            <v>ONE</v>
          </cell>
          <cell r="F93" t="str">
            <v>第4期</v>
          </cell>
          <cell r="I93" t="str">
            <v>2018.06.09-2018.06.24</v>
          </cell>
          <cell r="Y93" t="str">
            <v>1.25%佣金</v>
          </cell>
          <cell r="AA93">
            <v>86750.8561643836</v>
          </cell>
          <cell r="AB93">
            <v>86747.13</v>
          </cell>
        </row>
        <row r="94">
          <cell r="B94" t="str">
            <v>OPDR LISBOA</v>
          </cell>
          <cell r="C94" t="str">
            <v>HMM</v>
          </cell>
          <cell r="F94" t="str">
            <v>final</v>
          </cell>
          <cell r="I94" t="str">
            <v>2018.06.07-2018.06.28</v>
          </cell>
          <cell r="Y94" t="str">
            <v>还船检验费/船东费/船员劳务费4.5.6月</v>
          </cell>
          <cell r="AA94">
            <v>38887.1953333333</v>
          </cell>
          <cell r="AB94">
            <v>38879.040000000001</v>
          </cell>
        </row>
        <row r="95">
          <cell r="B95" t="str">
            <v>ACACIA VIRGO</v>
          </cell>
          <cell r="C95" t="str">
            <v>APL</v>
          </cell>
          <cell r="F95" t="str">
            <v>第6期</v>
          </cell>
          <cell r="I95" t="str">
            <v>2018.06.02-2018.06.17</v>
          </cell>
          <cell r="Y95" t="str">
            <v>交船检验费</v>
          </cell>
          <cell r="AA95">
            <v>114770.4</v>
          </cell>
          <cell r="AB95">
            <v>114770.4</v>
          </cell>
        </row>
        <row r="96">
          <cell r="B96" t="str">
            <v>Heung-A Jakarta</v>
          </cell>
          <cell r="C96" t="str">
            <v>Heung-A</v>
          </cell>
          <cell r="F96" t="str">
            <v>第3期</v>
          </cell>
          <cell r="I96" t="str">
            <v>2018.06.03-2018.06.18</v>
          </cell>
          <cell r="Y96" t="str">
            <v>1.25%佣金</v>
          </cell>
          <cell r="AA96">
            <v>237300.489</v>
          </cell>
          <cell r="AB96">
            <v>237281.78</v>
          </cell>
        </row>
        <row r="97">
          <cell r="B97" t="str">
            <v>Heung-A Manila</v>
          </cell>
          <cell r="C97" t="str">
            <v>Heung-A</v>
          </cell>
          <cell r="F97" t="str">
            <v>prefinal</v>
          </cell>
          <cell r="I97" t="str">
            <v>2018.06.05-2018.07.03</v>
          </cell>
          <cell r="Y97" t="str">
            <v>1.25%佣金/船东费预留</v>
          </cell>
          <cell r="AA97">
            <v>137967.70000000001</v>
          </cell>
          <cell r="AB97">
            <v>137948.98000000001</v>
          </cell>
        </row>
        <row r="98">
          <cell r="B98" t="str">
            <v>Heung-A Singapore</v>
          </cell>
          <cell r="C98" t="str">
            <v>SKR</v>
          </cell>
          <cell r="F98" t="str">
            <v>第3期</v>
          </cell>
          <cell r="I98" t="str">
            <v>2018.06.08-2018.06.23</v>
          </cell>
          <cell r="AA98">
            <v>97500</v>
          </cell>
          <cell r="AB98">
            <v>97496.28</v>
          </cell>
        </row>
        <row r="99">
          <cell r="B99" t="str">
            <v>ACACIA TAURUS</v>
          </cell>
          <cell r="C99" t="str">
            <v>SNL</v>
          </cell>
          <cell r="F99" t="str">
            <v>第1期</v>
          </cell>
          <cell r="I99" t="str">
            <v>2018.06.08-2018.06.15</v>
          </cell>
          <cell r="AA99">
            <v>37601.666666666701</v>
          </cell>
          <cell r="AB99">
            <v>37580.67</v>
          </cell>
        </row>
        <row r="100">
          <cell r="B100" t="str">
            <v>ACACIA TAURUS</v>
          </cell>
          <cell r="C100" t="str">
            <v>SNL</v>
          </cell>
          <cell r="F100" t="str">
            <v>prefinal</v>
          </cell>
          <cell r="I100" t="str">
            <v>2018.06.15-2018.06.24</v>
          </cell>
          <cell r="Y100" t="str">
            <v>接还船检验费/船东费预留</v>
          </cell>
          <cell r="AA100">
            <v>52582.883800000003</v>
          </cell>
          <cell r="AB100">
            <v>52561.919999999998</v>
          </cell>
        </row>
        <row r="101">
          <cell r="B101" t="str">
            <v>ACACIA VIRGO</v>
          </cell>
          <cell r="C101" t="str">
            <v>APL</v>
          </cell>
          <cell r="F101" t="str">
            <v>第7期</v>
          </cell>
          <cell r="I101" t="str">
            <v>2018.06.17-2018.07.02</v>
          </cell>
          <cell r="AA101">
            <v>115076.25</v>
          </cell>
          <cell r="AB101">
            <v>115076.25</v>
          </cell>
        </row>
        <row r="102">
          <cell r="B102" t="str">
            <v>JRS CORVUS</v>
          </cell>
          <cell r="C102" t="str">
            <v>ONE</v>
          </cell>
          <cell r="F102" t="str">
            <v>第5期</v>
          </cell>
          <cell r="I102" t="str">
            <v>2018.06.19-2018.07.04</v>
          </cell>
          <cell r="Y102" t="str">
            <v>1.25%佣金</v>
          </cell>
          <cell r="AA102">
            <v>82307.1061643836</v>
          </cell>
          <cell r="AB102">
            <v>82303.44</v>
          </cell>
        </row>
        <row r="103">
          <cell r="B103" t="str">
            <v>Heung-A Jakarta</v>
          </cell>
          <cell r="C103" t="str">
            <v>Heung-A</v>
          </cell>
          <cell r="F103" t="str">
            <v>第4期</v>
          </cell>
          <cell r="I103" t="str">
            <v>2018.06.18-2018.07.03</v>
          </cell>
          <cell r="Y103" t="str">
            <v>1.25%佣金/接船检验费/5月船东费</v>
          </cell>
          <cell r="AA103">
            <v>94578.47</v>
          </cell>
          <cell r="AB103">
            <v>94559.81</v>
          </cell>
        </row>
        <row r="104">
          <cell r="B104" t="str">
            <v>ACACIA ARIES</v>
          </cell>
          <cell r="C104" t="str">
            <v>JZS</v>
          </cell>
          <cell r="F104" t="str">
            <v>第1期</v>
          </cell>
          <cell r="I104" t="str">
            <v>2018.06.21-2018.07.06</v>
          </cell>
          <cell r="AA104">
            <v>82894.520547945198</v>
          </cell>
          <cell r="AB104">
            <v>82855.61</v>
          </cell>
        </row>
        <row r="105">
          <cell r="B105" t="str">
            <v>Heung-A Singapore</v>
          </cell>
          <cell r="C105" t="str">
            <v>SKR</v>
          </cell>
          <cell r="F105" t="str">
            <v>第4期</v>
          </cell>
          <cell r="I105" t="str">
            <v>2018.06.23-2018.07.08</v>
          </cell>
          <cell r="AA105">
            <v>97500</v>
          </cell>
          <cell r="AB105">
            <v>97496.34</v>
          </cell>
        </row>
        <row r="106">
          <cell r="B106" t="str">
            <v>JRS CARINA</v>
          </cell>
          <cell r="C106" t="str">
            <v>CCL</v>
          </cell>
          <cell r="F106" t="str">
            <v>第14期</v>
          </cell>
          <cell r="I106" t="str">
            <v>2018.06.23-2018.06.30</v>
          </cell>
          <cell r="Y106" t="str">
            <v>4月船东费/两次短油计入船东费/船东预留款</v>
          </cell>
          <cell r="AA106">
            <v>3564.53033333333</v>
          </cell>
          <cell r="AB106">
            <v>3562.13</v>
          </cell>
        </row>
        <row r="107">
          <cell r="B107" t="str">
            <v>ACACIA MING</v>
          </cell>
          <cell r="C107" t="str">
            <v>ONE</v>
          </cell>
          <cell r="F107" t="str">
            <v>第5期</v>
          </cell>
          <cell r="I107" t="str">
            <v>2018.06.24-2018.07.09</v>
          </cell>
          <cell r="Y107" t="str">
            <v>1.25%佣金</v>
          </cell>
          <cell r="AA107">
            <v>86750.8561643836</v>
          </cell>
          <cell r="AB107">
            <v>86747.199999999997</v>
          </cell>
        </row>
        <row r="108">
          <cell r="B108" t="str">
            <v>ACACIA LEO</v>
          </cell>
          <cell r="C108" t="str">
            <v>FESCO</v>
          </cell>
          <cell r="F108" t="str">
            <v>第1期</v>
          </cell>
          <cell r="I108" t="str">
            <v>2018.06.26-2018.07.11</v>
          </cell>
          <cell r="AA108">
            <v>99275</v>
          </cell>
          <cell r="AB108">
            <v>99275</v>
          </cell>
        </row>
        <row r="109">
          <cell r="B109" t="str">
            <v>ACACIA TAURUS</v>
          </cell>
          <cell r="C109" t="str">
            <v>SKR</v>
          </cell>
          <cell r="F109" t="str">
            <v>第1期</v>
          </cell>
          <cell r="I109" t="str">
            <v>2018.06.24-2018.06.30</v>
          </cell>
          <cell r="Y109" t="str">
            <v>接船检验费/1.25%佣金</v>
          </cell>
          <cell r="AA109">
            <v>30657.260273972599</v>
          </cell>
          <cell r="AB109">
            <v>30607.26</v>
          </cell>
        </row>
        <row r="110">
          <cell r="B110" t="str">
            <v>OPDR LISBOA</v>
          </cell>
          <cell r="C110" t="str">
            <v>CMS</v>
          </cell>
          <cell r="F110" t="str">
            <v>第1期</v>
          </cell>
          <cell r="I110" t="str">
            <v>2018.06.28-2018.07.13</v>
          </cell>
          <cell r="Y110" t="str">
            <v>1.25%佣金</v>
          </cell>
          <cell r="AA110">
            <v>145736.49109589</v>
          </cell>
          <cell r="AB110">
            <v>145708.21</v>
          </cell>
        </row>
        <row r="111">
          <cell r="B111" t="str">
            <v>CONMAR HAWK</v>
          </cell>
          <cell r="C111" t="str">
            <v>CMS</v>
          </cell>
          <cell r="F111" t="str">
            <v>第11期</v>
          </cell>
          <cell r="I111" t="str">
            <v>2018.06.27-2018.07.12</v>
          </cell>
          <cell r="Y111" t="str">
            <v>1.25%佣金</v>
          </cell>
          <cell r="AA111">
            <v>74604.965753424694</v>
          </cell>
          <cell r="AB111">
            <v>74584.97</v>
          </cell>
        </row>
        <row r="112">
          <cell r="B112" t="str">
            <v>ACACIA LAN</v>
          </cell>
          <cell r="C112" t="str">
            <v>Heung-A</v>
          </cell>
          <cell r="F112" t="str">
            <v>第5期</v>
          </cell>
          <cell r="I112" t="str">
            <v>2018.06.28-2018.07.13</v>
          </cell>
          <cell r="Y112" t="str">
            <v>船东费用</v>
          </cell>
          <cell r="AA112">
            <v>78861.570000000007</v>
          </cell>
          <cell r="AB112">
            <v>78846.570000000007</v>
          </cell>
        </row>
        <row r="113">
          <cell r="B113" t="str">
            <v>JRS CARINA</v>
          </cell>
          <cell r="C113" t="str">
            <v>CCL</v>
          </cell>
          <cell r="F113" t="str">
            <v>第1期</v>
          </cell>
          <cell r="I113" t="str">
            <v>2018.06.30-2018.07.15</v>
          </cell>
          <cell r="AA113">
            <v>85225</v>
          </cell>
          <cell r="AB113">
            <v>85222.6</v>
          </cell>
        </row>
        <row r="114">
          <cell r="B114" t="str">
            <v>ACACIA TAURUS</v>
          </cell>
          <cell r="C114" t="str">
            <v>SKR</v>
          </cell>
          <cell r="F114" t="str">
            <v>final</v>
          </cell>
          <cell r="I114" t="str">
            <v>2018.06.30-2018.07.03</v>
          </cell>
          <cell r="Y114" t="str">
            <v>还船检验费/1.25%佣金</v>
          </cell>
          <cell r="AA114">
            <v>4238.1001828767103</v>
          </cell>
          <cell r="AB114">
            <v>4274.08</v>
          </cell>
        </row>
        <row r="115">
          <cell r="B115" t="str">
            <v>ACACIA LIBRA</v>
          </cell>
          <cell r="C115" t="str">
            <v>DJS</v>
          </cell>
          <cell r="F115" t="str">
            <v>第1期</v>
          </cell>
          <cell r="I115" t="str">
            <v>2018.06.30-2018.07.13</v>
          </cell>
          <cell r="Y115" t="str">
            <v>1.25%佣金/接船检验费</v>
          </cell>
          <cell r="AA115">
            <v>106866.980593607</v>
          </cell>
          <cell r="AB115">
            <v>106853.41</v>
          </cell>
        </row>
        <row r="116">
          <cell r="B116" t="str">
            <v>Heung-A Manila</v>
          </cell>
          <cell r="C116" t="str">
            <v>Heung-A</v>
          </cell>
          <cell r="F116" t="str">
            <v>prefinal2</v>
          </cell>
          <cell r="I116" t="str">
            <v>2018.07.03-2018.07.08</v>
          </cell>
          <cell r="Y116" t="str">
            <v>1.25%佣金/接还船检验费/船东费/停租6.18 16:24-6.19 12:34 0.8403天</v>
          </cell>
          <cell r="AA116">
            <v>56446.403875000004</v>
          </cell>
          <cell r="AB116">
            <v>56412.51</v>
          </cell>
        </row>
        <row r="117">
          <cell r="B117" t="str">
            <v>ACACIA VIRGO</v>
          </cell>
          <cell r="C117" t="str">
            <v>APL</v>
          </cell>
          <cell r="F117" t="str">
            <v>第8.9期</v>
          </cell>
          <cell r="I117" t="str">
            <v>2018.07.02-2018.08.09</v>
          </cell>
          <cell r="Y117" t="str">
            <v>停租（5.18-5.19 0.45833天）/船东费/船东费预留</v>
          </cell>
          <cell r="AA117">
            <v>85359.886822500004</v>
          </cell>
          <cell r="AB117">
            <v>85359.86</v>
          </cell>
        </row>
        <row r="118">
          <cell r="B118" t="str">
            <v>JRS CORVUS</v>
          </cell>
          <cell r="C118" t="str">
            <v>ONE</v>
          </cell>
          <cell r="F118" t="str">
            <v>第6期</v>
          </cell>
          <cell r="I118" t="str">
            <v>2018.07.04-2018.07.19</v>
          </cell>
          <cell r="Y118" t="str">
            <v>1.25%佣金</v>
          </cell>
          <cell r="AA118">
            <v>82307.1061643836</v>
          </cell>
          <cell r="AB118">
            <v>82303.48</v>
          </cell>
        </row>
        <row r="119">
          <cell r="B119" t="str">
            <v>Heung-A Jakarta</v>
          </cell>
          <cell r="C119" t="str">
            <v>Heung-A</v>
          </cell>
          <cell r="F119" t="str">
            <v>第5期</v>
          </cell>
          <cell r="I119" t="str">
            <v>2018.07.03-2018.07.18</v>
          </cell>
          <cell r="Y119" t="str">
            <v>1.25%佣金</v>
          </cell>
          <cell r="AA119">
            <v>94931.25</v>
          </cell>
          <cell r="AB119">
            <v>94912.61</v>
          </cell>
        </row>
        <row r="120">
          <cell r="B120" t="str">
            <v>Heung-A Singapore</v>
          </cell>
          <cell r="C120" t="str">
            <v>SKR</v>
          </cell>
          <cell r="F120" t="str">
            <v>第5期</v>
          </cell>
          <cell r="I120" t="str">
            <v>2018.07.08-2018.07.23</v>
          </cell>
          <cell r="Y120" t="str">
            <v>停租 (June 13th 23:00-June 14th 15:50 )0.70134天</v>
          </cell>
          <cell r="AA120">
            <v>84912.25</v>
          </cell>
          <cell r="AB120">
            <v>84908.58</v>
          </cell>
        </row>
        <row r="121">
          <cell r="B121" t="str">
            <v>ACACIA MING</v>
          </cell>
          <cell r="C121" t="str">
            <v>ONE</v>
          </cell>
          <cell r="F121" t="str">
            <v>第6期</v>
          </cell>
          <cell r="I121" t="str">
            <v>2018.07.09-2018.07.24</v>
          </cell>
          <cell r="Y121" t="str">
            <v>1.25%佣金</v>
          </cell>
          <cell r="AA121">
            <v>86750.8561643836</v>
          </cell>
          <cell r="AB121">
            <v>86747.23</v>
          </cell>
        </row>
        <row r="122">
          <cell r="B122" t="str">
            <v>CONMAR HAWK</v>
          </cell>
          <cell r="C122" t="str">
            <v>CMS</v>
          </cell>
          <cell r="F122" t="str">
            <v>第12期</v>
          </cell>
          <cell r="I122" t="str">
            <v>2018.07.12-2018.07.27</v>
          </cell>
          <cell r="Y122" t="str">
            <v>1.25%佣金</v>
          </cell>
          <cell r="AA122">
            <v>74604.965753424694</v>
          </cell>
          <cell r="AB122">
            <v>74584.97</v>
          </cell>
        </row>
        <row r="123">
          <cell r="B123" t="str">
            <v>ACACIA LAN</v>
          </cell>
          <cell r="C123" t="str">
            <v>Heung-A</v>
          </cell>
          <cell r="F123" t="str">
            <v>第6期</v>
          </cell>
          <cell r="I123" t="str">
            <v>2018.07.13-2018.07.28</v>
          </cell>
          <cell r="AA123">
            <v>78943.75</v>
          </cell>
          <cell r="AB123">
            <v>78928.75</v>
          </cell>
        </row>
        <row r="124">
          <cell r="B124" t="str">
            <v>ACACIA ARIES</v>
          </cell>
          <cell r="C124" t="str">
            <v>JZS</v>
          </cell>
          <cell r="F124" t="str">
            <v>第2期</v>
          </cell>
          <cell r="I124" t="str">
            <v>2018.07.06-2018.07.16</v>
          </cell>
          <cell r="AA124">
            <v>55263.0136986301</v>
          </cell>
          <cell r="AB124">
            <v>55255.56</v>
          </cell>
        </row>
        <row r="125">
          <cell r="B125" t="str">
            <v>ACACIA LEO</v>
          </cell>
          <cell r="C125" t="str">
            <v>FESCO</v>
          </cell>
          <cell r="F125" t="str">
            <v>第2期</v>
          </cell>
          <cell r="I125" t="str">
            <v>2018.07.11-2018.07.26</v>
          </cell>
          <cell r="AA125">
            <v>217262.962</v>
          </cell>
          <cell r="AB125">
            <v>217262.96</v>
          </cell>
        </row>
        <row r="126">
          <cell r="B126" t="str">
            <v>JRS CARINA</v>
          </cell>
          <cell r="C126" t="str">
            <v>CCL</v>
          </cell>
          <cell r="F126" t="str">
            <v>第2期</v>
          </cell>
          <cell r="I126" t="str">
            <v>2018.07.15-2018.07.30</v>
          </cell>
          <cell r="AA126">
            <v>85225</v>
          </cell>
          <cell r="AB126">
            <v>85222.6</v>
          </cell>
        </row>
        <row r="127">
          <cell r="B127" t="str">
            <v>Heung-A Manila</v>
          </cell>
          <cell r="C127" t="str">
            <v>Heung-A</v>
          </cell>
          <cell r="F127" t="str">
            <v>第1期</v>
          </cell>
          <cell r="I127" t="str">
            <v>2018.07.13-2018.07.27</v>
          </cell>
          <cell r="Y127" t="str">
            <v>1.25%佣金/船东费预留</v>
          </cell>
          <cell r="AA127">
            <v>49668.303625</v>
          </cell>
          <cell r="AB127">
            <v>49649.54</v>
          </cell>
        </row>
        <row r="128">
          <cell r="B128" t="str">
            <v>OPDR LISBOA</v>
          </cell>
          <cell r="C128" t="str">
            <v>CMS</v>
          </cell>
          <cell r="F128" t="str">
            <v>第2期</v>
          </cell>
          <cell r="I128" t="str">
            <v>2018.07.13-2018.07.28</v>
          </cell>
          <cell r="Y128" t="str">
            <v>1.25%佣金</v>
          </cell>
          <cell r="AA128">
            <v>82257.791095890396</v>
          </cell>
          <cell r="AB128">
            <v>82229.509999999995</v>
          </cell>
        </row>
        <row r="129">
          <cell r="B129" t="str">
            <v>JRS CORVUS</v>
          </cell>
          <cell r="C129" t="str">
            <v>ONE</v>
          </cell>
          <cell r="F129" t="str">
            <v>第7期</v>
          </cell>
          <cell r="I129" t="str">
            <v>2018.07.19-2018.08.03</v>
          </cell>
          <cell r="Y129" t="str">
            <v>1.25%佣金/船东费用</v>
          </cell>
          <cell r="AA129">
            <v>80540.566164383607</v>
          </cell>
          <cell r="AB129">
            <v>80536.92</v>
          </cell>
        </row>
        <row r="130">
          <cell r="B130" t="str">
            <v>ACACIA LIBRA</v>
          </cell>
          <cell r="C130" t="str">
            <v>DJS</v>
          </cell>
          <cell r="F130" t="str">
            <v>prefinal</v>
          </cell>
          <cell r="I130" t="str">
            <v>2018.07.13-2018.07.15</v>
          </cell>
          <cell r="Y130" t="str">
            <v>1.25%佣金/还船检验费/船东费</v>
          </cell>
          <cell r="AA130">
            <v>15594.110091324201</v>
          </cell>
          <cell r="AB130">
            <v>15575.53</v>
          </cell>
        </row>
        <row r="131">
          <cell r="B131" t="str">
            <v>ACACIA LIBRA</v>
          </cell>
          <cell r="C131" t="str">
            <v>DJS</v>
          </cell>
          <cell r="F131" t="str">
            <v>final</v>
          </cell>
          <cell r="I131" t="str">
            <v>2018.07.13-2018.07.15</v>
          </cell>
          <cell r="Y131" t="str">
            <v>1.25%佣金/还船检验费/船东费/已付款</v>
          </cell>
          <cell r="AA131">
            <v>35126.8949035388</v>
          </cell>
          <cell r="AB131">
            <v>35108.720000000001</v>
          </cell>
        </row>
        <row r="132">
          <cell r="B132" t="str">
            <v>ACACIA ARIES</v>
          </cell>
          <cell r="C132" t="str">
            <v>JZS</v>
          </cell>
          <cell r="F132" t="str">
            <v>prefinal</v>
          </cell>
          <cell r="I132" t="str">
            <v>2018.07.16-2018.07.21</v>
          </cell>
          <cell r="Y132" t="str">
            <v>使用拖轮扣减劳务费/船长奖励金/船东费预留及垃圾费</v>
          </cell>
          <cell r="AA132">
            <v>9707.9127534246309</v>
          </cell>
          <cell r="AB132">
            <v>9707.91</v>
          </cell>
        </row>
        <row r="133">
          <cell r="B133" t="str">
            <v>Heung-A Jakarta</v>
          </cell>
          <cell r="C133" t="str">
            <v>Heung-A</v>
          </cell>
          <cell r="F133" t="str">
            <v>第6期</v>
          </cell>
          <cell r="I133" t="str">
            <v>2018.07.18-2018.08.02</v>
          </cell>
          <cell r="Y133" t="str">
            <v>1.25%佣金/船东费</v>
          </cell>
          <cell r="AA133">
            <v>92758.83</v>
          </cell>
          <cell r="AB133">
            <v>92740.11</v>
          </cell>
        </row>
        <row r="134">
          <cell r="B134" t="str">
            <v>Heung-A Singapore</v>
          </cell>
          <cell r="C134" t="str">
            <v>SKR</v>
          </cell>
          <cell r="F134" t="str">
            <v>第6期</v>
          </cell>
          <cell r="I134" t="str">
            <v>2018.07.23-2018.08.07</v>
          </cell>
          <cell r="AA134">
            <v>98100</v>
          </cell>
          <cell r="AB134">
            <v>98096.36</v>
          </cell>
        </row>
        <row r="135">
          <cell r="B135" t="str">
            <v>ACACIA MING</v>
          </cell>
          <cell r="C135" t="str">
            <v>ONE</v>
          </cell>
          <cell r="F135" t="str">
            <v>第7期</v>
          </cell>
          <cell r="I135" t="str">
            <v>2018.07.24-2018.08.08</v>
          </cell>
          <cell r="Y135" t="str">
            <v>1.25%佣金/船东费预留</v>
          </cell>
          <cell r="AA135">
            <v>76750.8561643836</v>
          </cell>
          <cell r="AB135">
            <v>42101.35</v>
          </cell>
        </row>
        <row r="136">
          <cell r="B136" t="str">
            <v>ACACIA LIBRA</v>
          </cell>
          <cell r="C136" t="str">
            <v>STX PO</v>
          </cell>
          <cell r="F136" t="str">
            <v>第1期</v>
          </cell>
          <cell r="I136" t="str">
            <v>2018.07.24-2018.08.08</v>
          </cell>
          <cell r="AA136">
            <v>276835.27899999998</v>
          </cell>
          <cell r="AB136">
            <v>276815.28000000003</v>
          </cell>
        </row>
        <row r="137">
          <cell r="B137" t="str">
            <v>CONMAR HAWK</v>
          </cell>
          <cell r="C137" t="str">
            <v>CMS</v>
          </cell>
          <cell r="F137" t="str">
            <v>第13期</v>
          </cell>
          <cell r="I137" t="str">
            <v>2018.07.27-2018.08.11</v>
          </cell>
          <cell r="Y137" t="str">
            <v>1.25%佣金</v>
          </cell>
          <cell r="AA137">
            <v>79048.715753424694</v>
          </cell>
          <cell r="AB137">
            <v>79028.72</v>
          </cell>
        </row>
        <row r="138">
          <cell r="B138" t="str">
            <v>ACACIA LEO</v>
          </cell>
          <cell r="C138" t="str">
            <v>FESCO</v>
          </cell>
          <cell r="F138" t="str">
            <v>第3期</v>
          </cell>
          <cell r="I138" t="str">
            <v>2018.07.26-2018.08.10</v>
          </cell>
          <cell r="Y138" t="str">
            <v>主机管泄漏烧轻油12.4吨差价/船舶故障，租家临时加油价差</v>
          </cell>
          <cell r="AA138">
            <v>86481</v>
          </cell>
          <cell r="AB138">
            <v>86481</v>
          </cell>
        </row>
        <row r="139">
          <cell r="B139" t="str">
            <v>JRS CARINA</v>
          </cell>
          <cell r="C139" t="str">
            <v>CCL</v>
          </cell>
          <cell r="F139" t="str">
            <v>第3期</v>
          </cell>
          <cell r="I139" t="str">
            <v>2018.07.30-2018.08.14</v>
          </cell>
          <cell r="AA139">
            <v>85225</v>
          </cell>
          <cell r="AB139">
            <v>85208.4</v>
          </cell>
        </row>
        <row r="140">
          <cell r="B140" t="str">
            <v>OPDR LISBOA</v>
          </cell>
          <cell r="C140" t="str">
            <v>CMS</v>
          </cell>
          <cell r="F140" t="str">
            <v>第3期</v>
          </cell>
          <cell r="I140" t="str">
            <v>2018.07.28-2018.08.12</v>
          </cell>
          <cell r="Y140" t="str">
            <v>1.25%佣金</v>
          </cell>
          <cell r="AA140">
            <v>82257.791095890396</v>
          </cell>
          <cell r="AB140">
            <v>82229.509999999995</v>
          </cell>
        </row>
        <row r="141">
          <cell r="B141" t="str">
            <v>ACACIA MAKOTO</v>
          </cell>
          <cell r="C141" t="str">
            <v>STM</v>
          </cell>
          <cell r="F141" t="str">
            <v>第1期</v>
          </cell>
          <cell r="I141" t="str">
            <v>2018.06.29-2018.07.14</v>
          </cell>
          <cell r="AA141">
            <v>181209.8</v>
          </cell>
          <cell r="AB141">
            <v>181209.8</v>
          </cell>
        </row>
        <row r="142">
          <cell r="B142" t="str">
            <v>ACACIA TAURUS</v>
          </cell>
          <cell r="C142" t="str">
            <v>STM</v>
          </cell>
          <cell r="F142" t="str">
            <v>第1期</v>
          </cell>
          <cell r="I142" t="str">
            <v>2018.07.07-2018.07.22</v>
          </cell>
          <cell r="AA142">
            <v>308102.62699999998</v>
          </cell>
          <cell r="AB142">
            <v>308102.63</v>
          </cell>
        </row>
        <row r="143">
          <cell r="B143" t="str">
            <v>ACACIA MAKOTO</v>
          </cell>
          <cell r="C143" t="str">
            <v>STM</v>
          </cell>
          <cell r="F143" t="str">
            <v>第2期</v>
          </cell>
          <cell r="I143" t="str">
            <v>2018.07.14-2018.07.29</v>
          </cell>
          <cell r="AA143">
            <v>91200</v>
          </cell>
          <cell r="AB143">
            <v>91200</v>
          </cell>
        </row>
        <row r="144">
          <cell r="B144" t="str">
            <v>ACACIA LAN</v>
          </cell>
          <cell r="C144" t="str">
            <v>Heung-A</v>
          </cell>
          <cell r="F144" t="str">
            <v>第7期</v>
          </cell>
          <cell r="I144" t="str">
            <v>2018.07.28-2018.07.29</v>
          </cell>
          <cell r="AA144">
            <v>5262.9166666666697</v>
          </cell>
          <cell r="AB144">
            <v>5262.92</v>
          </cell>
        </row>
        <row r="145">
          <cell r="B145" t="str">
            <v>ACACIA LAN</v>
          </cell>
          <cell r="C145" t="str">
            <v>Heung-A</v>
          </cell>
          <cell r="F145" t="str">
            <v>第7期</v>
          </cell>
          <cell r="I145" t="str">
            <v>2018.07.29-2018.08.12</v>
          </cell>
          <cell r="AA145">
            <v>71633.333333333299</v>
          </cell>
          <cell r="AB145">
            <v>71607.33</v>
          </cell>
        </row>
        <row r="146">
          <cell r="B146" t="str">
            <v>ACACIA TAURUS</v>
          </cell>
          <cell r="C146" t="str">
            <v>STM</v>
          </cell>
          <cell r="F146" t="str">
            <v>第2期</v>
          </cell>
          <cell r="I146" t="str">
            <v>2018.07.22-2018.08.06</v>
          </cell>
          <cell r="AA146">
            <v>60650</v>
          </cell>
          <cell r="AB146">
            <v>60650</v>
          </cell>
        </row>
        <row r="147">
          <cell r="B147" t="str">
            <v>Heung-A Manila</v>
          </cell>
          <cell r="C147" t="str">
            <v>Heung-A</v>
          </cell>
          <cell r="F147" t="str">
            <v>第2期</v>
          </cell>
          <cell r="I147" t="str">
            <v>2018.07.27-2018.08.03</v>
          </cell>
          <cell r="Y147" t="str">
            <v>1.25%佣金</v>
          </cell>
          <cell r="AA147">
            <v>44301.25</v>
          </cell>
          <cell r="AB147">
            <v>44279.6</v>
          </cell>
        </row>
        <row r="148">
          <cell r="B148" t="str">
            <v>ACACIA MAKOTO</v>
          </cell>
          <cell r="C148" t="str">
            <v>STM</v>
          </cell>
          <cell r="F148" t="str">
            <v>第3期</v>
          </cell>
          <cell r="I148" t="str">
            <v>2018.07.29-2018.08.13</v>
          </cell>
          <cell r="AA148">
            <v>91200</v>
          </cell>
          <cell r="AB148">
            <v>91200</v>
          </cell>
        </row>
        <row r="149">
          <cell r="B149" t="str">
            <v>CONMAR HAWK</v>
          </cell>
          <cell r="C149" t="str">
            <v>CMS</v>
          </cell>
          <cell r="F149" t="str">
            <v>第14期</v>
          </cell>
          <cell r="I149" t="str">
            <v>2018.08.11-2018.08.26</v>
          </cell>
          <cell r="Y149" t="str">
            <v>1.25%佣金</v>
          </cell>
          <cell r="AA149">
            <v>79048.715753424694</v>
          </cell>
          <cell r="AB149">
            <v>79028.72</v>
          </cell>
        </row>
        <row r="150">
          <cell r="B150" t="str">
            <v>JRS CORVUS</v>
          </cell>
          <cell r="C150" t="str">
            <v>ONE</v>
          </cell>
          <cell r="F150" t="str">
            <v>第8期</v>
          </cell>
          <cell r="I150" t="str">
            <v>2018.08.03-2018.08.18</v>
          </cell>
          <cell r="Y150" t="str">
            <v>1.25%佣金/船东费用/返还船东费</v>
          </cell>
          <cell r="AA150">
            <v>84023.056164383597</v>
          </cell>
          <cell r="AB150">
            <v>84019.41</v>
          </cell>
        </row>
        <row r="151">
          <cell r="B151" t="str">
            <v>ACACIA LAN</v>
          </cell>
          <cell r="C151" t="str">
            <v>Heung-A</v>
          </cell>
          <cell r="F151" t="str">
            <v>第8期</v>
          </cell>
          <cell r="I151" t="str">
            <v>2018.08.12-2018.08.27</v>
          </cell>
          <cell r="Y151" t="str">
            <v>船东费用</v>
          </cell>
          <cell r="AA151">
            <v>76667.820000000007</v>
          </cell>
          <cell r="AB151">
            <v>76652.820000000007</v>
          </cell>
        </row>
        <row r="152">
          <cell r="B152" t="str">
            <v>ACACIA LIBRA</v>
          </cell>
          <cell r="C152" t="str">
            <v>STX PO</v>
          </cell>
          <cell r="F152" t="str">
            <v>第2期</v>
          </cell>
          <cell r="I152" t="str">
            <v>2018.08.08-2018.08.23</v>
          </cell>
          <cell r="AA152">
            <v>117000</v>
          </cell>
          <cell r="AB152">
            <v>116980</v>
          </cell>
        </row>
        <row r="153">
          <cell r="B153" t="str">
            <v>ACACIA MING</v>
          </cell>
          <cell r="C153" t="str">
            <v>ONE</v>
          </cell>
          <cell r="F153" t="str">
            <v>第8期</v>
          </cell>
          <cell r="I153" t="str">
            <v>2018.08.08-2018.08.23</v>
          </cell>
          <cell r="Y153" t="str">
            <v>1.25%佣金/交船检验费/船东费</v>
          </cell>
          <cell r="AA153">
            <v>86047.506164383594</v>
          </cell>
          <cell r="AB153">
            <v>120689.78</v>
          </cell>
        </row>
        <row r="154">
          <cell r="B154" t="str">
            <v>OPDR LISBOA</v>
          </cell>
          <cell r="C154" t="str">
            <v>CMS</v>
          </cell>
          <cell r="F154" t="str">
            <v>第4期</v>
          </cell>
          <cell r="I154" t="str">
            <v>2018.08.12-2018.08.27</v>
          </cell>
          <cell r="Y154" t="str">
            <v>1.25%佣金</v>
          </cell>
          <cell r="AA154">
            <v>82257.791095890396</v>
          </cell>
          <cell r="AB154">
            <v>82229.509999999995</v>
          </cell>
        </row>
        <row r="155">
          <cell r="B155" t="str">
            <v>Heung-A Singapore</v>
          </cell>
          <cell r="C155" t="str">
            <v>SKR</v>
          </cell>
          <cell r="F155" t="str">
            <v>第7期</v>
          </cell>
          <cell r="I155" t="str">
            <v>2018.08.07-2018.08.22</v>
          </cell>
          <cell r="AA155">
            <v>98100</v>
          </cell>
          <cell r="AB155">
            <v>98096.37</v>
          </cell>
        </row>
        <row r="156">
          <cell r="B156" t="str">
            <v>JRS CARINA</v>
          </cell>
          <cell r="C156" t="str">
            <v>CCL</v>
          </cell>
          <cell r="F156" t="str">
            <v>第4期</v>
          </cell>
          <cell r="I156" t="str">
            <v>2018.08.14-2018.08.29</v>
          </cell>
          <cell r="AA156">
            <v>85225</v>
          </cell>
          <cell r="AB156">
            <v>85222.6</v>
          </cell>
        </row>
        <row r="157">
          <cell r="B157" t="str">
            <v>ACACIA LEO</v>
          </cell>
          <cell r="C157" t="str">
            <v>FESCO</v>
          </cell>
          <cell r="F157" t="str">
            <v>第4期</v>
          </cell>
          <cell r="I157" t="str">
            <v>2018.08.10-2018.08.25</v>
          </cell>
          <cell r="Y157" t="str">
            <v>主机消耗轻油的差价</v>
          </cell>
          <cell r="AA157">
            <v>98170.55</v>
          </cell>
          <cell r="AB157">
            <v>98170.55</v>
          </cell>
        </row>
        <row r="158">
          <cell r="B158" t="str">
            <v>ACACIA TAURUS</v>
          </cell>
          <cell r="C158" t="str">
            <v>STM</v>
          </cell>
          <cell r="F158" t="str">
            <v>第3期</v>
          </cell>
          <cell r="I158" t="str">
            <v>2018.08.06-2018.08.21</v>
          </cell>
          <cell r="Y158" t="str">
            <v>V.1828EW-1829EW 劳务费</v>
          </cell>
          <cell r="AA158">
            <v>61055</v>
          </cell>
          <cell r="AB158">
            <v>61055</v>
          </cell>
        </row>
        <row r="159">
          <cell r="B159" t="str">
            <v>ACACIA MAKOTO</v>
          </cell>
          <cell r="C159" t="str">
            <v>STM</v>
          </cell>
          <cell r="F159" t="str">
            <v>第4期</v>
          </cell>
          <cell r="I159" t="str">
            <v>2018.08.13-2018.08.28</v>
          </cell>
          <cell r="AA159">
            <v>91200</v>
          </cell>
          <cell r="AB159">
            <v>91200</v>
          </cell>
        </row>
        <row r="160">
          <cell r="B160" t="str">
            <v>Heung-A Jakarta</v>
          </cell>
          <cell r="C160" t="str">
            <v>Heung-A</v>
          </cell>
          <cell r="F160" t="str">
            <v>第7期</v>
          </cell>
          <cell r="I160" t="str">
            <v>2018.08.02-2018.08.17</v>
          </cell>
          <cell r="Y160" t="str">
            <v>1.25%佣金/修船，出港港口费</v>
          </cell>
          <cell r="AA160">
            <v>93720.49</v>
          </cell>
          <cell r="AB160">
            <v>93701.85</v>
          </cell>
        </row>
        <row r="161">
          <cell r="B161" t="str">
            <v>ACACIA ARIES</v>
          </cell>
          <cell r="C161" t="str">
            <v>JZS</v>
          </cell>
          <cell r="F161" t="str">
            <v>第1期</v>
          </cell>
          <cell r="I161" t="str">
            <v>2018.08.09-2018.08.24</v>
          </cell>
          <cell r="AA161">
            <v>60239.417808219201</v>
          </cell>
          <cell r="AB161">
            <v>60247.78</v>
          </cell>
        </row>
        <row r="162">
          <cell r="B162" t="str">
            <v>Heung-A Jakarta</v>
          </cell>
          <cell r="C162" t="str">
            <v>Heung-A</v>
          </cell>
          <cell r="F162" t="str">
            <v>第8.9期</v>
          </cell>
          <cell r="I162" t="str">
            <v>2018.08.17-2018.09.16</v>
          </cell>
          <cell r="Y162" t="str">
            <v>1.25%佣金/停租（07.16 16:48-8.10 9.30 24.6958天）</v>
          </cell>
          <cell r="AA162">
            <v>10471.86</v>
          </cell>
          <cell r="AB162">
            <v>10453.23</v>
          </cell>
        </row>
        <row r="163">
          <cell r="B163" t="str">
            <v>Heung-A Manila</v>
          </cell>
          <cell r="C163" t="str">
            <v>Heung-A</v>
          </cell>
          <cell r="F163" t="str">
            <v>prefinal</v>
          </cell>
          <cell r="I163" t="str">
            <v>2018.08.03-2018.08.12</v>
          </cell>
          <cell r="Y163" t="str">
            <v>1.25%佣金/船东费</v>
          </cell>
          <cell r="AA163">
            <v>105247.13675000001</v>
          </cell>
          <cell r="AB163">
            <v>105228.53</v>
          </cell>
        </row>
        <row r="164">
          <cell r="B164" t="str">
            <v>JRS CORVUS</v>
          </cell>
          <cell r="C164" t="str">
            <v>ONE</v>
          </cell>
          <cell r="F164" t="str">
            <v>第9期</v>
          </cell>
          <cell r="I164" t="str">
            <v>2018.08.18-2018.09.02</v>
          </cell>
          <cell r="Y164" t="str">
            <v>1.25%佣金/船东费预留</v>
          </cell>
          <cell r="AA164">
            <v>-3.8356164441211101E-3</v>
          </cell>
          <cell r="AB164">
            <v>0</v>
          </cell>
        </row>
        <row r="165">
          <cell r="B165" t="str">
            <v>Heung-A Jakarta</v>
          </cell>
          <cell r="C165" t="str">
            <v>Heung-A</v>
          </cell>
          <cell r="F165" t="str">
            <v>第10期</v>
          </cell>
          <cell r="I165" t="str">
            <v>2018.09.16-2018.10.01</v>
          </cell>
          <cell r="Y165" t="str">
            <v>1.25%佣金/修船，进港港口费/接还船检验费</v>
          </cell>
          <cell r="AA165">
            <v>92996.92</v>
          </cell>
          <cell r="AB165">
            <v>92978.31</v>
          </cell>
        </row>
        <row r="166">
          <cell r="B166" t="str">
            <v>ACACIA LIBRA</v>
          </cell>
          <cell r="C166" t="str">
            <v>STX PO</v>
          </cell>
          <cell r="F166" t="str">
            <v>第3期</v>
          </cell>
          <cell r="I166" t="str">
            <v>2018.08.23-2018.09.07</v>
          </cell>
          <cell r="AA166">
            <v>119589.04109589</v>
          </cell>
          <cell r="AB166">
            <v>119569.04</v>
          </cell>
        </row>
        <row r="167">
          <cell r="B167" t="str">
            <v>Heung-A Singapore</v>
          </cell>
          <cell r="C167" t="str">
            <v>SKR</v>
          </cell>
          <cell r="F167" t="str">
            <v>第8期</v>
          </cell>
          <cell r="I167" t="str">
            <v>2018.08.22-2018.09.06</v>
          </cell>
          <cell r="AA167">
            <v>98100</v>
          </cell>
          <cell r="AB167">
            <v>98096.37</v>
          </cell>
        </row>
        <row r="168">
          <cell r="B168" t="str">
            <v>ACACIA MING</v>
          </cell>
          <cell r="C168" t="str">
            <v>ONE</v>
          </cell>
          <cell r="F168" t="str">
            <v>第9期</v>
          </cell>
          <cell r="I168" t="str">
            <v>2018.08.23-2018.09.07</v>
          </cell>
          <cell r="Y168" t="str">
            <v>1.25%佣金/船东费</v>
          </cell>
          <cell r="AA168">
            <v>86409.596164383605</v>
          </cell>
          <cell r="AB168">
            <v>86409.600000000006</v>
          </cell>
        </row>
        <row r="169">
          <cell r="B169" t="str">
            <v>ACACIA LEO</v>
          </cell>
          <cell r="C169" t="str">
            <v>FESCO</v>
          </cell>
          <cell r="F169" t="str">
            <v>第5期</v>
          </cell>
          <cell r="I169" t="str">
            <v>2018.08.25-2018.09.09</v>
          </cell>
          <cell r="AA169">
            <v>99275</v>
          </cell>
          <cell r="AB169">
            <v>99275</v>
          </cell>
        </row>
        <row r="170">
          <cell r="B170" t="str">
            <v>CONMAR HAWK</v>
          </cell>
          <cell r="C170" t="str">
            <v>CMS</v>
          </cell>
          <cell r="F170" t="str">
            <v>第15期</v>
          </cell>
          <cell r="I170" t="str">
            <v>2018.08.26-2018.09.10</v>
          </cell>
          <cell r="Y170" t="str">
            <v>1.25%佣金</v>
          </cell>
          <cell r="AA170">
            <v>79048.715753424694</v>
          </cell>
          <cell r="AB170">
            <v>79028.72</v>
          </cell>
        </row>
        <row r="171">
          <cell r="B171" t="str">
            <v>ACACIA LAN</v>
          </cell>
          <cell r="C171" t="str">
            <v>Heung-A</v>
          </cell>
          <cell r="F171" t="str">
            <v>第9期</v>
          </cell>
          <cell r="I171" t="str">
            <v>2018.08.27-2018.09.11</v>
          </cell>
          <cell r="AA171">
            <v>76750</v>
          </cell>
          <cell r="AB171">
            <v>76735</v>
          </cell>
        </row>
        <row r="172">
          <cell r="B172" t="str">
            <v>OPDR LISBOA</v>
          </cell>
          <cell r="C172" t="str">
            <v>CMS</v>
          </cell>
          <cell r="F172" t="str">
            <v>第5期</v>
          </cell>
          <cell r="I172" t="str">
            <v>2018.08.27-2018.09.06</v>
          </cell>
          <cell r="Y172" t="str">
            <v>1.25%佣金</v>
          </cell>
          <cell r="AA172">
            <v>54838.527397260303</v>
          </cell>
          <cell r="AB172">
            <v>54810.25</v>
          </cell>
        </row>
        <row r="173">
          <cell r="B173" t="str">
            <v>JRS CARINA</v>
          </cell>
          <cell r="C173" t="str">
            <v>CCL</v>
          </cell>
          <cell r="F173" t="str">
            <v>第5期</v>
          </cell>
          <cell r="I173" t="str">
            <v>2018.08.29-2018.09.13</v>
          </cell>
          <cell r="AA173">
            <v>85225</v>
          </cell>
          <cell r="AB173">
            <v>85216.72</v>
          </cell>
        </row>
        <row r="174">
          <cell r="B174" t="str">
            <v>ACACIA TAURUS</v>
          </cell>
          <cell r="C174" t="str">
            <v>STM</v>
          </cell>
          <cell r="F174" t="str">
            <v>第4期</v>
          </cell>
          <cell r="I174" t="str">
            <v>2018.08.21-2018.09.05</v>
          </cell>
          <cell r="AA174">
            <v>60650</v>
          </cell>
          <cell r="AB174">
            <v>60650</v>
          </cell>
        </row>
        <row r="175">
          <cell r="B175" t="str">
            <v>ACACIA MAKOTO</v>
          </cell>
          <cell r="C175" t="str">
            <v>STM</v>
          </cell>
          <cell r="F175" t="str">
            <v>第5期</v>
          </cell>
          <cell r="I175" t="str">
            <v>2018.08.28-2018.09.12</v>
          </cell>
          <cell r="AA175">
            <v>91200</v>
          </cell>
          <cell r="AB175">
            <v>91200</v>
          </cell>
        </row>
        <row r="176">
          <cell r="B176" t="str">
            <v>ACACIA TAURUS</v>
          </cell>
          <cell r="C176" t="str">
            <v>STM</v>
          </cell>
          <cell r="F176" t="str">
            <v>第5期</v>
          </cell>
          <cell r="I176" t="str">
            <v>2018.09.05-2018.09.20</v>
          </cell>
          <cell r="AA176">
            <v>60650</v>
          </cell>
          <cell r="AB176">
            <v>60650</v>
          </cell>
        </row>
        <row r="177">
          <cell r="B177" t="str">
            <v>ACACIA TAURUS</v>
          </cell>
          <cell r="C177" t="str">
            <v>STM</v>
          </cell>
          <cell r="F177" t="str">
            <v>第6期</v>
          </cell>
          <cell r="I177" t="str">
            <v>2018.09.20-2018.10.05</v>
          </cell>
          <cell r="Y177" t="str">
            <v>船东费</v>
          </cell>
          <cell r="AA177">
            <v>60290.77</v>
          </cell>
          <cell r="AB177">
            <v>60290.77</v>
          </cell>
        </row>
        <row r="178">
          <cell r="B178" t="str">
            <v>ACACIA TAURUS</v>
          </cell>
          <cell r="C178" t="str">
            <v>STM</v>
          </cell>
          <cell r="F178" t="str">
            <v>第7期</v>
          </cell>
          <cell r="I178" t="str">
            <v>2018.10.05-2018.10.20</v>
          </cell>
          <cell r="AA178">
            <v>60650</v>
          </cell>
          <cell r="AB178">
            <v>60650</v>
          </cell>
        </row>
        <row r="179">
          <cell r="B179" t="str">
            <v>Heung-A Manila</v>
          </cell>
          <cell r="C179" t="str">
            <v>STM</v>
          </cell>
          <cell r="F179" t="str">
            <v>第1期</v>
          </cell>
          <cell r="I179" t="str">
            <v>2018.08.25-2018.09.09</v>
          </cell>
          <cell r="AA179">
            <v>197476.58</v>
          </cell>
          <cell r="AB179">
            <v>197476.58</v>
          </cell>
        </row>
        <row r="180">
          <cell r="B180" t="str">
            <v>ACACIA ARIES</v>
          </cell>
          <cell r="C180" t="str">
            <v>JZS</v>
          </cell>
          <cell r="F180" t="str">
            <v>prefinal</v>
          </cell>
          <cell r="I180" t="str">
            <v>2018.08.24-2018.08.28</v>
          </cell>
          <cell r="Y180" t="str">
            <v>自引自靠奖励</v>
          </cell>
          <cell r="AA180">
            <v>120255.636909897</v>
          </cell>
          <cell r="AB180">
            <v>119911.24</v>
          </cell>
        </row>
        <row r="181">
          <cell r="B181" t="str">
            <v>ACACIA VIRGO</v>
          </cell>
          <cell r="C181" t="str">
            <v>APL</v>
          </cell>
          <cell r="F181" t="str">
            <v>第10.11期</v>
          </cell>
          <cell r="I181" t="str">
            <v>2018.08.09-2018.08.26</v>
          </cell>
          <cell r="AB181">
            <v>4792.6400000000003</v>
          </cell>
        </row>
        <row r="182">
          <cell r="B182" t="str">
            <v>ACACIA VIRGO</v>
          </cell>
          <cell r="C182" t="str">
            <v>APL</v>
          </cell>
          <cell r="F182" t="str">
            <v>第10.11期</v>
          </cell>
          <cell r="I182" t="str">
            <v>2018.08.09-2018.08.26</v>
          </cell>
          <cell r="Y182" t="str">
            <v>船员劳务费V.001-007/船东费/已收款/夏威夷航次费/OSRO服务费/返还预估船东费</v>
          </cell>
          <cell r="AA182">
            <v>237417.47166438401</v>
          </cell>
          <cell r="AB182">
            <v>239439.04</v>
          </cell>
        </row>
        <row r="183">
          <cell r="B183" t="str">
            <v>ACACIA VIRGO</v>
          </cell>
          <cell r="C183" t="str">
            <v>APL</v>
          </cell>
          <cell r="F183" t="str">
            <v>final</v>
          </cell>
          <cell r="I183" t="str">
            <v>2018.08.09-2018.08.27</v>
          </cell>
          <cell r="Y183" t="str">
            <v>船东费预留返还/已扣油款返还/劳务费V.001-007/已收款/夏威夷油污费/OSRO费/船东费6-7月/SLUDGE 35CBM</v>
          </cell>
          <cell r="AA183">
            <v>11938.842377397301</v>
          </cell>
          <cell r="AB183">
            <v>-37800</v>
          </cell>
        </row>
        <row r="184">
          <cell r="B184" t="str">
            <v>CONMAR HAWK</v>
          </cell>
          <cell r="C184" t="str">
            <v>CMS</v>
          </cell>
          <cell r="F184" t="str">
            <v>第16期</v>
          </cell>
          <cell r="I184" t="str">
            <v>2018.09.10-2018.09.25</v>
          </cell>
          <cell r="Y184" t="str">
            <v>1.25%佣金</v>
          </cell>
          <cell r="AA184">
            <v>79048.715753424694</v>
          </cell>
          <cell r="AB184">
            <v>79028.72</v>
          </cell>
        </row>
        <row r="185">
          <cell r="B185" t="str">
            <v>CONMAR HAWK</v>
          </cell>
          <cell r="C185" t="str">
            <v>CMS</v>
          </cell>
          <cell r="F185" t="str">
            <v>第17期</v>
          </cell>
          <cell r="I185" t="str">
            <v>2018.09.25-2018.10.10</v>
          </cell>
          <cell r="Y185" t="str">
            <v>1.25%佣金/船东费</v>
          </cell>
          <cell r="AA185">
            <v>75052.915753424604</v>
          </cell>
          <cell r="AB185">
            <v>75032.92</v>
          </cell>
        </row>
        <row r="186">
          <cell r="B186" t="str">
            <v>ACACIA LIBRA</v>
          </cell>
          <cell r="C186" t="str">
            <v>STX PO</v>
          </cell>
          <cell r="F186" t="str">
            <v>第4期</v>
          </cell>
          <cell r="I186" t="str">
            <v>2018.09.07-2018.09.22</v>
          </cell>
          <cell r="AA186">
            <v>117863.01369863001</v>
          </cell>
          <cell r="AB186">
            <v>117843.01</v>
          </cell>
        </row>
        <row r="187">
          <cell r="B187" t="str">
            <v>ACACIA ARIES</v>
          </cell>
          <cell r="C187" t="str">
            <v>JZS</v>
          </cell>
          <cell r="F187" t="str">
            <v>final</v>
          </cell>
          <cell r="I187" t="str">
            <v>2018.08.24-2018.08.29</v>
          </cell>
          <cell r="Y187" t="str">
            <v>船东费/返还船东预估/自引自靠奖励/向租家收还船检验费/租家已付款/租家押金/租家多付款</v>
          </cell>
          <cell r="AA187">
            <v>6100.5837776712096</v>
          </cell>
          <cell r="AB187">
            <v>1428.57142857143</v>
          </cell>
        </row>
        <row r="188">
          <cell r="B188" t="str">
            <v>ACACIA VIRGO</v>
          </cell>
          <cell r="C188" t="str">
            <v>VASI</v>
          </cell>
          <cell r="F188" t="str">
            <v>第1期</v>
          </cell>
          <cell r="I188" t="str">
            <v>2018.08.29-2018.09.08</v>
          </cell>
          <cell r="Y188" t="str">
            <v>船东承担一半的吨税</v>
          </cell>
          <cell r="AA188">
            <v>63225.8</v>
          </cell>
          <cell r="AB188">
            <v>63225.8</v>
          </cell>
        </row>
        <row r="189">
          <cell r="B189" t="str">
            <v>Heung-A Singapore</v>
          </cell>
          <cell r="C189" t="str">
            <v>SKR</v>
          </cell>
          <cell r="F189" t="str">
            <v>第9期</v>
          </cell>
          <cell r="I189" t="str">
            <v>2018.09.06-2018.09.21</v>
          </cell>
          <cell r="AA189">
            <v>98100</v>
          </cell>
          <cell r="AB189">
            <v>98096.4</v>
          </cell>
        </row>
        <row r="190">
          <cell r="B190" t="str">
            <v>ACACIA LEO</v>
          </cell>
          <cell r="C190" t="str">
            <v>FESCO</v>
          </cell>
          <cell r="F190" t="str">
            <v>第6期</v>
          </cell>
          <cell r="I190" t="str">
            <v>2018.09.09-2018.09.24</v>
          </cell>
          <cell r="Y190" t="str">
            <v>船东费</v>
          </cell>
          <cell r="AA190">
            <v>97834.48</v>
          </cell>
          <cell r="AB190">
            <v>97834.48</v>
          </cell>
        </row>
        <row r="191">
          <cell r="B191" t="str">
            <v>ACACIA LAN</v>
          </cell>
          <cell r="C191" t="str">
            <v>Heung-A</v>
          </cell>
          <cell r="F191" t="str">
            <v>第10期</v>
          </cell>
          <cell r="I191" t="str">
            <v>2018.09.11-2018.09.26</v>
          </cell>
          <cell r="AA191">
            <v>76750</v>
          </cell>
          <cell r="AB191">
            <v>76735</v>
          </cell>
        </row>
        <row r="192">
          <cell r="B192" t="str">
            <v>ACACIA MING</v>
          </cell>
          <cell r="C192" t="str">
            <v>ONE</v>
          </cell>
          <cell r="F192" t="str">
            <v>第10期</v>
          </cell>
          <cell r="I192" t="str">
            <v>2018.09.07-2018.09.22</v>
          </cell>
          <cell r="Y192" t="str">
            <v>1.25%佣金/船东费</v>
          </cell>
          <cell r="AA192">
            <v>86371.036164383506</v>
          </cell>
          <cell r="AB192">
            <v>86367.43</v>
          </cell>
        </row>
        <row r="193">
          <cell r="B193" t="str">
            <v>JRS CORVUS</v>
          </cell>
          <cell r="C193" t="str">
            <v>ONE</v>
          </cell>
          <cell r="F193" t="str">
            <v>第10期</v>
          </cell>
          <cell r="I193" t="str">
            <v>2018.09.02-2018.09.17</v>
          </cell>
          <cell r="Y193" t="str">
            <v>1.25%佣金/接船检验费</v>
          </cell>
          <cell r="AA193">
            <v>-3.8356164423021298E-3</v>
          </cell>
          <cell r="AB193">
            <v>0</v>
          </cell>
        </row>
        <row r="194">
          <cell r="B194" t="str">
            <v>ACACIA TAURUS</v>
          </cell>
          <cell r="C194" t="str">
            <v>KMTC</v>
          </cell>
          <cell r="F194" t="str">
            <v>final</v>
          </cell>
          <cell r="I194" t="str">
            <v>2018.05.20-2018.06.03</v>
          </cell>
          <cell r="Y194" t="str">
            <v>1.25%佣金/船东费/返回船东预留</v>
          </cell>
          <cell r="AA194">
            <v>-349.84</v>
          </cell>
          <cell r="AB194">
            <v>-349.84</v>
          </cell>
        </row>
        <row r="195">
          <cell r="B195" t="str">
            <v>ACACIA LEO</v>
          </cell>
          <cell r="C195" t="str">
            <v>FESCO</v>
          </cell>
          <cell r="F195" t="str">
            <v>第7期</v>
          </cell>
          <cell r="I195" t="str">
            <v>2018.09.24-2018.09.30</v>
          </cell>
          <cell r="AA195">
            <v>37508.484218333302</v>
          </cell>
          <cell r="AB195">
            <v>37508.480000000003</v>
          </cell>
        </row>
        <row r="196">
          <cell r="B196" t="str">
            <v>ACACIA LEO</v>
          </cell>
          <cell r="C196" t="str">
            <v>FESCO</v>
          </cell>
          <cell r="F196" t="str">
            <v>第7期</v>
          </cell>
          <cell r="I196" t="str">
            <v>2018.09.30-2018.10.09</v>
          </cell>
          <cell r="Y196" t="str">
            <v>接船检验费</v>
          </cell>
          <cell r="AA196">
            <v>55166.984456666702</v>
          </cell>
          <cell r="AB196">
            <v>55166.99</v>
          </cell>
        </row>
        <row r="197">
          <cell r="B197" t="str">
            <v>JRS CORVUS</v>
          </cell>
          <cell r="C197" t="str">
            <v>ONE</v>
          </cell>
          <cell r="F197" t="str">
            <v>第11期</v>
          </cell>
          <cell r="I197" t="str">
            <v>2018.09.17-2018.10.02</v>
          </cell>
          <cell r="Y197" t="str">
            <v>1.25%佣金</v>
          </cell>
          <cell r="AA197">
            <v>149312.266164384</v>
          </cell>
          <cell r="AB197">
            <v>149308.65</v>
          </cell>
        </row>
        <row r="198">
          <cell r="B198" t="str">
            <v>ACACIA MING</v>
          </cell>
          <cell r="C198" t="str">
            <v>ONE</v>
          </cell>
          <cell r="F198" t="str">
            <v>第11期</v>
          </cell>
          <cell r="I198" t="str">
            <v>2018.09.22-2018.10.07</v>
          </cell>
          <cell r="Y198" t="str">
            <v>1.25%佣金</v>
          </cell>
          <cell r="AA198">
            <v>86750.8561643836</v>
          </cell>
          <cell r="AB198">
            <v>86750.86</v>
          </cell>
        </row>
        <row r="199">
          <cell r="B199" t="str">
            <v>ACACIA VIRGO</v>
          </cell>
          <cell r="C199" t="str">
            <v>SNL</v>
          </cell>
          <cell r="F199" t="str">
            <v>第1期</v>
          </cell>
          <cell r="I199" t="str">
            <v>2018.09.09-2018.09.14</v>
          </cell>
          <cell r="Y199" t="str">
            <v>租家承担1/2 吨税</v>
          </cell>
          <cell r="AA199">
            <v>40324.199999999997</v>
          </cell>
          <cell r="AB199">
            <v>40298.07</v>
          </cell>
        </row>
        <row r="200">
          <cell r="B200" t="str">
            <v>ACACIA VIRGO</v>
          </cell>
          <cell r="C200" t="str">
            <v>SNL</v>
          </cell>
          <cell r="F200" t="str">
            <v>第2期</v>
          </cell>
          <cell r="I200" t="str">
            <v>2018.09.14-2018.09.19</v>
          </cell>
          <cell r="AA200">
            <v>39200</v>
          </cell>
          <cell r="AB200">
            <v>39173.879999999997</v>
          </cell>
        </row>
        <row r="201">
          <cell r="B201" t="str">
            <v>ACACIA VIRGO</v>
          </cell>
          <cell r="C201" t="str">
            <v>SNL</v>
          </cell>
          <cell r="F201" t="str">
            <v>prefinal</v>
          </cell>
          <cell r="I201" t="str">
            <v>2018.09.19-2018.09.26</v>
          </cell>
          <cell r="Y201" t="str">
            <v>接还船检验/船东费预留/冷箱劳务费</v>
          </cell>
          <cell r="AA201">
            <v>34452.467400000001</v>
          </cell>
          <cell r="AB201">
            <v>34426.39</v>
          </cell>
        </row>
        <row r="202">
          <cell r="B202" t="str">
            <v>JRS CARINA</v>
          </cell>
          <cell r="C202" t="str">
            <v>CCL</v>
          </cell>
          <cell r="F202" t="str">
            <v>第6期</v>
          </cell>
          <cell r="I202" t="str">
            <v>2018.09.13-2018.09.28</v>
          </cell>
          <cell r="Y202" t="str">
            <v>船东费</v>
          </cell>
          <cell r="AA202">
            <v>84773.9</v>
          </cell>
          <cell r="AB202">
            <v>84765.61</v>
          </cell>
        </row>
        <row r="203">
          <cell r="B203" t="str">
            <v>ACACIA LIBRA</v>
          </cell>
          <cell r="C203" t="str">
            <v>STX PO</v>
          </cell>
          <cell r="F203" t="str">
            <v>prefinal</v>
          </cell>
          <cell r="I203" t="str">
            <v>2018.09.22-2018.10.24</v>
          </cell>
          <cell r="Y203" t="str">
            <v>接船检验费/船东费预留</v>
          </cell>
          <cell r="AA203">
            <v>54241.095890411001</v>
          </cell>
          <cell r="AB203">
            <v>54221.1</v>
          </cell>
        </row>
        <row r="204">
          <cell r="B204" t="str">
            <v>ACACIA ARIES</v>
          </cell>
          <cell r="C204" t="str">
            <v>SCP</v>
          </cell>
          <cell r="F204" t="str">
            <v>第1期</v>
          </cell>
          <cell r="I204" t="str">
            <v>2018.09.13-2018.09.28</v>
          </cell>
          <cell r="Y204" t="str">
            <v>1.25%佣金</v>
          </cell>
          <cell r="AA204">
            <v>195585.38699999999</v>
          </cell>
          <cell r="AB204">
            <v>191231.34</v>
          </cell>
        </row>
        <row r="205">
          <cell r="B205" t="str">
            <v>ACACIA LAN</v>
          </cell>
          <cell r="C205" t="str">
            <v>Heung-A</v>
          </cell>
          <cell r="F205" t="str">
            <v>第11期</v>
          </cell>
          <cell r="I205" t="str">
            <v>2018.09.26-2018.10.11</v>
          </cell>
          <cell r="AA205">
            <v>76750</v>
          </cell>
          <cell r="AB205">
            <v>76735</v>
          </cell>
        </row>
        <row r="206">
          <cell r="B206" t="str">
            <v>ACACIA LAN</v>
          </cell>
          <cell r="C206" t="str">
            <v>Heung-A</v>
          </cell>
          <cell r="F206" t="str">
            <v>第12期</v>
          </cell>
          <cell r="I206" t="str">
            <v>2018.10.11-2018.10.26</v>
          </cell>
          <cell r="AA206">
            <v>76750</v>
          </cell>
          <cell r="AB206">
            <v>76735</v>
          </cell>
        </row>
        <row r="207">
          <cell r="B207" t="str">
            <v>Heung-A Singapore</v>
          </cell>
          <cell r="C207" t="str">
            <v>SKR</v>
          </cell>
          <cell r="F207" t="str">
            <v>prefinal</v>
          </cell>
          <cell r="I207" t="str">
            <v>2018.09.21-2018.10.09</v>
          </cell>
          <cell r="Y207" t="str">
            <v>船东费预留</v>
          </cell>
          <cell r="AA207">
            <v>45720</v>
          </cell>
          <cell r="AB207">
            <v>45716.39</v>
          </cell>
        </row>
        <row r="208">
          <cell r="B208" t="str">
            <v>ACACIA MAKOTO</v>
          </cell>
          <cell r="C208" t="str">
            <v>STM</v>
          </cell>
          <cell r="F208" t="str">
            <v>第6期</v>
          </cell>
          <cell r="I208" t="str">
            <v>2018.09.12-2018.09.27</v>
          </cell>
          <cell r="AA208">
            <v>91200</v>
          </cell>
          <cell r="AB208">
            <v>91200</v>
          </cell>
        </row>
        <row r="209">
          <cell r="B209" t="str">
            <v>CONMAR HAWK</v>
          </cell>
          <cell r="C209" t="str">
            <v>CMS</v>
          </cell>
          <cell r="F209" t="str">
            <v>第18期</v>
          </cell>
          <cell r="I209" t="str">
            <v>2018.10.10-2018.10.25</v>
          </cell>
          <cell r="Y209" t="str">
            <v>1.25%佣金</v>
          </cell>
          <cell r="AA209">
            <v>79048.715753424694</v>
          </cell>
          <cell r="AB209">
            <v>79028.72</v>
          </cell>
        </row>
        <row r="210">
          <cell r="B210" t="str">
            <v>CONMAR HAWK</v>
          </cell>
          <cell r="C210" t="str">
            <v>CMS</v>
          </cell>
          <cell r="F210" t="str">
            <v>第19期</v>
          </cell>
          <cell r="I210" t="str">
            <v>2018.10.25-2018.11.09</v>
          </cell>
          <cell r="Y210" t="str">
            <v>1.25%佣金</v>
          </cell>
          <cell r="AA210">
            <v>79048.715753424694</v>
          </cell>
          <cell r="AB210">
            <v>79028.72</v>
          </cell>
        </row>
        <row r="211">
          <cell r="B211" t="str">
            <v>Heung-A Jakarta</v>
          </cell>
          <cell r="C211" t="str">
            <v>Heung-A</v>
          </cell>
          <cell r="F211" t="str">
            <v>第11期</v>
          </cell>
          <cell r="I211" t="str">
            <v>2018.10.01-2018.10.04</v>
          </cell>
          <cell r="Y211" t="str">
            <v>1.25%佣金</v>
          </cell>
          <cell r="AA211">
            <v>18986.25</v>
          </cell>
          <cell r="AB211">
            <v>18986.25</v>
          </cell>
        </row>
        <row r="212">
          <cell r="B212" t="str">
            <v>Heung-A Jakarta</v>
          </cell>
          <cell r="C212" t="str">
            <v>Heung-A</v>
          </cell>
          <cell r="F212" t="str">
            <v>第11期</v>
          </cell>
          <cell r="I212" t="str">
            <v>2018.10.04-2018.10.16</v>
          </cell>
          <cell r="Y212" t="str">
            <v>1.25%佣金</v>
          </cell>
          <cell r="AA212">
            <v>70935</v>
          </cell>
          <cell r="AB212">
            <v>70916.38</v>
          </cell>
        </row>
        <row r="213">
          <cell r="B213" t="str">
            <v>OPDR LISBOA</v>
          </cell>
          <cell r="C213" t="str">
            <v>CMS</v>
          </cell>
          <cell r="F213" t="str">
            <v>prefinal</v>
          </cell>
          <cell r="I213" t="str">
            <v>2018.09.06-2018.09.25</v>
          </cell>
          <cell r="Y213" t="str">
            <v>1.25%佣金/船东费预留</v>
          </cell>
          <cell r="AA213">
            <v>30871.412364725998</v>
          </cell>
          <cell r="AB213">
            <v>30843</v>
          </cell>
        </row>
        <row r="214">
          <cell r="B214" t="str">
            <v>ACACIA ARIES</v>
          </cell>
          <cell r="C214" t="str">
            <v>SCP</v>
          </cell>
          <cell r="F214" t="str">
            <v>第2期</v>
          </cell>
          <cell r="I214" t="str">
            <v>2018.09.28-2018.10.13</v>
          </cell>
          <cell r="Y214" t="str">
            <v>1.25%佣金</v>
          </cell>
          <cell r="AA214">
            <v>75075</v>
          </cell>
          <cell r="AB214">
            <v>75067.63</v>
          </cell>
        </row>
        <row r="215">
          <cell r="B215" t="str">
            <v>JRS CARINA</v>
          </cell>
          <cell r="C215" t="str">
            <v>CCL</v>
          </cell>
          <cell r="F215" t="str">
            <v>第7期</v>
          </cell>
          <cell r="I215" t="str">
            <v>2018.09.28-2018.10.13</v>
          </cell>
          <cell r="Y215" t="str">
            <v>与马士基broker 的尾帐（船东费/船东预留款返还）</v>
          </cell>
          <cell r="AA215">
            <v>103366.74</v>
          </cell>
          <cell r="AB215">
            <v>103364.34</v>
          </cell>
        </row>
        <row r="216">
          <cell r="B216" t="str">
            <v>JRS CORVUS</v>
          </cell>
          <cell r="C216" t="str">
            <v>ONE</v>
          </cell>
          <cell r="F216" t="str">
            <v>第12期</v>
          </cell>
          <cell r="I216" t="str">
            <v>2018.10.02-2018.10.17</v>
          </cell>
          <cell r="Y216" t="str">
            <v>1.25%佣金</v>
          </cell>
          <cell r="AA216">
            <v>82307.1061643836</v>
          </cell>
          <cell r="AB216">
            <v>82303.48</v>
          </cell>
        </row>
        <row r="217">
          <cell r="B217" t="str">
            <v>ACACIA LEO</v>
          </cell>
          <cell r="C217" t="str">
            <v>FESCO</v>
          </cell>
          <cell r="F217" t="str">
            <v>第8期</v>
          </cell>
          <cell r="I217" t="str">
            <v>2018.10.09-2018.10.24</v>
          </cell>
          <cell r="AA217">
            <v>89150</v>
          </cell>
          <cell r="AB217">
            <v>89130.69</v>
          </cell>
        </row>
        <row r="218">
          <cell r="B218" t="str">
            <v>ACACIA MAKOTO</v>
          </cell>
          <cell r="C218" t="str">
            <v>STM</v>
          </cell>
          <cell r="F218" t="str">
            <v>第7期</v>
          </cell>
          <cell r="I218" t="str">
            <v>2018.09.27-2018.10.12</v>
          </cell>
          <cell r="Y218" t="str">
            <v>船东费</v>
          </cell>
          <cell r="AA218">
            <v>89144.43</v>
          </cell>
          <cell r="AB218">
            <v>89144.436000000002</v>
          </cell>
        </row>
        <row r="219">
          <cell r="B219" t="str">
            <v>ACACIA MAKOTO</v>
          </cell>
          <cell r="C219" t="str">
            <v>STM</v>
          </cell>
          <cell r="F219" t="str">
            <v>第8期</v>
          </cell>
          <cell r="I219" t="str">
            <v>2018.10.12-2018.10.27</v>
          </cell>
          <cell r="AA219">
            <v>91200</v>
          </cell>
          <cell r="AB219">
            <v>91200</v>
          </cell>
        </row>
        <row r="220">
          <cell r="B220" t="str">
            <v>ACACIA TAURUS</v>
          </cell>
          <cell r="C220" t="str">
            <v>STM</v>
          </cell>
          <cell r="F220" t="str">
            <v>第8期</v>
          </cell>
          <cell r="I220" t="str">
            <v>2018.10.20-2018.11.04</v>
          </cell>
          <cell r="AA220">
            <v>60650</v>
          </cell>
          <cell r="AB220">
            <v>60650</v>
          </cell>
        </row>
        <row r="221">
          <cell r="B221" t="str">
            <v>JRS CARINA</v>
          </cell>
          <cell r="C221" t="str">
            <v>CCL</v>
          </cell>
          <cell r="F221" t="str">
            <v>第8期</v>
          </cell>
          <cell r="I221" t="str">
            <v>2018.10.13-2018.10.28</v>
          </cell>
          <cell r="AA221">
            <v>85225</v>
          </cell>
          <cell r="AB221">
            <v>85222.6</v>
          </cell>
        </row>
        <row r="222">
          <cell r="B222" t="str">
            <v>ACACIA ARIES</v>
          </cell>
          <cell r="C222" t="str">
            <v>SCP</v>
          </cell>
          <cell r="F222" t="str">
            <v>第3期</v>
          </cell>
          <cell r="I222" t="str">
            <v>2018.10.13-2018.10.28</v>
          </cell>
          <cell r="Y222" t="str">
            <v>1.25%佣金</v>
          </cell>
          <cell r="AA222">
            <v>75075</v>
          </cell>
          <cell r="AB222">
            <v>75067.679999999993</v>
          </cell>
        </row>
        <row r="223">
          <cell r="B223" t="str">
            <v>Heung-A Jakarta</v>
          </cell>
          <cell r="C223" t="str">
            <v>Heung-A</v>
          </cell>
          <cell r="F223" t="str">
            <v>第12期</v>
          </cell>
          <cell r="I223" t="str">
            <v>2018.10.16-2018.10.31</v>
          </cell>
          <cell r="Y223" t="str">
            <v>1.25%佣金</v>
          </cell>
          <cell r="AA223">
            <v>88668.75</v>
          </cell>
          <cell r="AB223">
            <v>88650.15</v>
          </cell>
        </row>
        <row r="224">
          <cell r="B224" t="str">
            <v>Heung-A Singapore</v>
          </cell>
          <cell r="C224" t="str">
            <v>SKR</v>
          </cell>
          <cell r="F224" t="str">
            <v>final</v>
          </cell>
          <cell r="I224" t="str">
            <v>2018.10.09-2018.10.11</v>
          </cell>
          <cell r="Y224" t="str">
            <v>接还船检验费/船东费/返还船东预留</v>
          </cell>
          <cell r="AA224">
            <v>-1387.2456</v>
          </cell>
          <cell r="AB224">
            <v>-1387.25</v>
          </cell>
        </row>
        <row r="225">
          <cell r="B225" t="str">
            <v>ACACIA MAKOTO</v>
          </cell>
          <cell r="C225" t="str">
            <v>STM</v>
          </cell>
          <cell r="F225" t="str">
            <v>第9期</v>
          </cell>
          <cell r="I225" t="str">
            <v>2018.10.27-2018.11.11</v>
          </cell>
          <cell r="AA225">
            <v>91200</v>
          </cell>
          <cell r="AB225">
            <v>91200</v>
          </cell>
        </row>
        <row r="226">
          <cell r="B226" t="str">
            <v>OPDR LISBOA</v>
          </cell>
          <cell r="C226" t="str">
            <v>MIS</v>
          </cell>
          <cell r="F226" t="str">
            <v>第1期</v>
          </cell>
          <cell r="I226" t="str">
            <v>2018.10.12-2018.10.27</v>
          </cell>
          <cell r="Y226" t="str">
            <v>1.25%佣金</v>
          </cell>
          <cell r="AA226">
            <v>179874.655684931</v>
          </cell>
          <cell r="AB226">
            <v>179874.66</v>
          </cell>
        </row>
        <row r="227">
          <cell r="B227" t="str">
            <v>JRS CORVUS</v>
          </cell>
          <cell r="C227" t="str">
            <v>ONE</v>
          </cell>
          <cell r="F227" t="str">
            <v>第13期</v>
          </cell>
          <cell r="I227" t="str">
            <v>2018.10.17-2018.11.01</v>
          </cell>
          <cell r="Y227" t="str">
            <v>1.25%佣金</v>
          </cell>
          <cell r="AA227">
            <v>82307.1061643836</v>
          </cell>
          <cell r="AB227">
            <v>82303.490000000005</v>
          </cell>
        </row>
        <row r="228">
          <cell r="B228" t="str">
            <v>ACACIA VIRGO</v>
          </cell>
          <cell r="C228" t="str">
            <v>CMS</v>
          </cell>
          <cell r="F228" t="str">
            <v>第1期</v>
          </cell>
          <cell r="I228" t="str">
            <v>2018.10.13-2018.10.28</v>
          </cell>
          <cell r="Y228" t="str">
            <v>1.25%佣金</v>
          </cell>
          <cell r="AA228">
            <v>266089.02616438398</v>
          </cell>
          <cell r="AB228">
            <v>266065.43</v>
          </cell>
        </row>
        <row r="229">
          <cell r="B229" t="str">
            <v>ACACIA LEO</v>
          </cell>
          <cell r="C229" t="str">
            <v>FESCO</v>
          </cell>
          <cell r="F229" t="str">
            <v>第9期</v>
          </cell>
          <cell r="I229" t="str">
            <v>2018.10.24-2018.11.08</v>
          </cell>
          <cell r="Y229" t="str">
            <v>船东费</v>
          </cell>
          <cell r="AA229">
            <v>87458.91</v>
          </cell>
          <cell r="AB229">
            <v>87439.59</v>
          </cell>
        </row>
        <row r="230">
          <cell r="B230" t="str">
            <v>JRS CARINA</v>
          </cell>
          <cell r="C230" t="str">
            <v>CCL</v>
          </cell>
          <cell r="F230" t="str">
            <v>第9期</v>
          </cell>
          <cell r="I230" t="str">
            <v>2018.10.28-2018.11.12</v>
          </cell>
          <cell r="AA230">
            <v>84516.17</v>
          </cell>
          <cell r="AB230">
            <v>84513.77</v>
          </cell>
        </row>
        <row r="231">
          <cell r="B231" t="str">
            <v>ACACIA LIBRA</v>
          </cell>
          <cell r="C231" t="str">
            <v>HMM</v>
          </cell>
          <cell r="F231" t="str">
            <v>final</v>
          </cell>
          <cell r="I231" t="str">
            <v>2018.06.07-2018.06.21</v>
          </cell>
          <cell r="Y231" t="str">
            <v>返还船东费预留/船东费</v>
          </cell>
          <cell r="AA231">
            <v>3925.35</v>
          </cell>
          <cell r="AB231">
            <v>3925.35</v>
          </cell>
        </row>
        <row r="232">
          <cell r="B232" t="str">
            <v>ACACIA MING</v>
          </cell>
          <cell r="C232" t="str">
            <v>ONE</v>
          </cell>
          <cell r="F232" t="str">
            <v>第12期</v>
          </cell>
          <cell r="I232" t="str">
            <v>2018.10.07-2018.10.20</v>
          </cell>
          <cell r="Y232" t="str">
            <v>1.25%佣金</v>
          </cell>
          <cell r="AA232">
            <v>75184.075342465701</v>
          </cell>
          <cell r="AB232">
            <v>75184.08</v>
          </cell>
        </row>
        <row r="233">
          <cell r="B233" t="str">
            <v>ACACIA MING</v>
          </cell>
          <cell r="C233" t="str">
            <v>ONE</v>
          </cell>
          <cell r="F233" t="str">
            <v>第12期</v>
          </cell>
          <cell r="I233" t="str">
            <v>2018.10.20-2018.10.22</v>
          </cell>
          <cell r="Y233" t="str">
            <v>1.25%佣金</v>
          </cell>
          <cell r="AA233">
            <v>10579.2808219178</v>
          </cell>
          <cell r="AB233">
            <v>10579.28</v>
          </cell>
        </row>
        <row r="234">
          <cell r="B234" t="str">
            <v>JRS CORVUS</v>
          </cell>
          <cell r="C234" t="str">
            <v>ONE</v>
          </cell>
          <cell r="F234" t="str">
            <v>第14期</v>
          </cell>
          <cell r="I234" t="str">
            <v>2018.11.01-2018.11.16</v>
          </cell>
          <cell r="Y234" t="str">
            <v>1.25%佣金/返还船东预留款/返还租家13期多付的租金</v>
          </cell>
          <cell r="AA234">
            <v>174027.336164384</v>
          </cell>
          <cell r="AB234">
            <v>174023.74</v>
          </cell>
        </row>
        <row r="235">
          <cell r="B235" t="str">
            <v>Heung-A Manila</v>
          </cell>
          <cell r="C235" t="str">
            <v>STM</v>
          </cell>
          <cell r="F235" t="str">
            <v>prefinal</v>
          </cell>
          <cell r="I235" t="str">
            <v>2018.09.09-2018.09.13</v>
          </cell>
          <cell r="AA235">
            <v>-161262.850416667</v>
          </cell>
          <cell r="AB235">
            <v>-161262.85</v>
          </cell>
        </row>
        <row r="236">
          <cell r="B236" t="str">
            <v>Heung-A Manila</v>
          </cell>
          <cell r="C236" t="str">
            <v>STM</v>
          </cell>
          <cell r="F236" t="str">
            <v>第1期</v>
          </cell>
          <cell r="I236" t="str">
            <v>2018.09.29-2018.10.14</v>
          </cell>
          <cell r="Y236" t="str">
            <v>船东费</v>
          </cell>
          <cell r="AA236">
            <v>245678.11</v>
          </cell>
          <cell r="AB236">
            <v>245678.11</v>
          </cell>
        </row>
        <row r="237">
          <cell r="B237" t="str">
            <v>ACACIA LIBRA</v>
          </cell>
          <cell r="C237" t="str">
            <v>STX PO</v>
          </cell>
          <cell r="F237" t="str">
            <v>prefinal2</v>
          </cell>
          <cell r="I237" t="str">
            <v>2018.09.22-2018.11.09</v>
          </cell>
          <cell r="Y237" t="str">
            <v>接还船检验费/船东费预留/已付款</v>
          </cell>
          <cell r="AA237">
            <v>69479.900054794503</v>
          </cell>
          <cell r="AB237">
            <v>69459.89</v>
          </cell>
        </row>
        <row r="238">
          <cell r="B238" t="str">
            <v>ACACIA MING</v>
          </cell>
          <cell r="C238" t="str">
            <v>ONE</v>
          </cell>
          <cell r="F238" t="str">
            <v>第13期</v>
          </cell>
          <cell r="I238" t="str">
            <v>2018.10.22-2018.11.06</v>
          </cell>
          <cell r="Y238" t="str">
            <v>1.25%佣金/已付租金</v>
          </cell>
          <cell r="AA238">
            <v>60502.216164383601</v>
          </cell>
          <cell r="AB238">
            <v>53706.98</v>
          </cell>
        </row>
        <row r="239">
          <cell r="B239" t="str">
            <v>ACACIA MING</v>
          </cell>
          <cell r="C239" t="str">
            <v>ONE</v>
          </cell>
          <cell r="F239" t="str">
            <v>第13期</v>
          </cell>
          <cell r="I239" t="str">
            <v>2018.10.22-2018.11.06</v>
          </cell>
          <cell r="Y239" t="str">
            <v>1.25%佣金/已付租金</v>
          </cell>
          <cell r="AA239">
            <v>18842.39</v>
          </cell>
          <cell r="AB239">
            <v>18838.78</v>
          </cell>
        </row>
        <row r="240">
          <cell r="B240" t="str">
            <v>ACACIA MING</v>
          </cell>
          <cell r="C240" t="str">
            <v>ONE</v>
          </cell>
          <cell r="F240" t="str">
            <v>第14期</v>
          </cell>
          <cell r="I240" t="str">
            <v>2018.11.06-2018.11.21</v>
          </cell>
          <cell r="Y240" t="str">
            <v>1.25%佣金/冷箱劳务费（18.04-18.08）</v>
          </cell>
          <cell r="AA240">
            <v>80454.6061643836</v>
          </cell>
          <cell r="AB240">
            <v>87242.66</v>
          </cell>
        </row>
        <row r="241">
          <cell r="B241" t="str">
            <v>OPDR LISBOA</v>
          </cell>
          <cell r="C241" t="str">
            <v>MIS</v>
          </cell>
          <cell r="F241" t="str">
            <v>第2期</v>
          </cell>
          <cell r="I241" t="str">
            <v>2018.10.27-2018.11.11</v>
          </cell>
          <cell r="Y241" t="str">
            <v>1.25%佣金</v>
          </cell>
          <cell r="AA241">
            <v>76036.900684931505</v>
          </cell>
          <cell r="AB241">
            <v>76036.899999999994</v>
          </cell>
        </row>
        <row r="242">
          <cell r="B242" t="str">
            <v>ACACIA VIRGO</v>
          </cell>
          <cell r="C242" t="str">
            <v>CMS</v>
          </cell>
          <cell r="F242" t="str">
            <v>第2期</v>
          </cell>
          <cell r="I242" t="str">
            <v>2018.10.28-2018.11.12</v>
          </cell>
          <cell r="Y242" t="str">
            <v>1.25%佣金</v>
          </cell>
          <cell r="AA242">
            <v>114894.60616438399</v>
          </cell>
          <cell r="AB242">
            <v>114871.02</v>
          </cell>
        </row>
        <row r="243">
          <cell r="B243" t="str">
            <v>ACACIA ARIES</v>
          </cell>
          <cell r="C243" t="str">
            <v>SCP</v>
          </cell>
          <cell r="F243" t="str">
            <v>第4期</v>
          </cell>
          <cell r="I243" t="str">
            <v>2018.10.28-2018.11.12</v>
          </cell>
          <cell r="Y243" t="str">
            <v>1.25%佣金</v>
          </cell>
          <cell r="AA243">
            <v>75075</v>
          </cell>
          <cell r="AB243">
            <v>75067.67</v>
          </cell>
        </row>
        <row r="244">
          <cell r="B244" t="str">
            <v>Heung-A Jakarta</v>
          </cell>
          <cell r="C244" t="str">
            <v>Heung-A</v>
          </cell>
          <cell r="F244" t="str">
            <v>第13期</v>
          </cell>
          <cell r="I244" t="str">
            <v>2018.10.31-2018.11.15</v>
          </cell>
          <cell r="Y244" t="str">
            <v>1.25%佣金/船东费</v>
          </cell>
          <cell r="AA244">
            <v>87530.79</v>
          </cell>
          <cell r="AB244">
            <v>87512.2</v>
          </cell>
        </row>
        <row r="245">
          <cell r="B245" t="str">
            <v>ACACIA TAURUS</v>
          </cell>
          <cell r="C245" t="str">
            <v>STM</v>
          </cell>
          <cell r="F245" t="str">
            <v>第9期</v>
          </cell>
          <cell r="I245" t="str">
            <v>2018.11.04-2018.11.19</v>
          </cell>
          <cell r="Y245" t="str">
            <v>船东费</v>
          </cell>
          <cell r="AA245">
            <v>60300.06</v>
          </cell>
          <cell r="AB245">
            <v>60300.06</v>
          </cell>
        </row>
        <row r="246">
          <cell r="B246" t="str">
            <v>ACACIA LEO</v>
          </cell>
          <cell r="C246" t="str">
            <v>FESCO</v>
          </cell>
          <cell r="F246" t="str">
            <v>第10期</v>
          </cell>
          <cell r="I246" t="str">
            <v>2018.11.08-2018.11.23</v>
          </cell>
          <cell r="Y246" t="str">
            <v>船东费</v>
          </cell>
          <cell r="AA246">
            <v>88722.74</v>
          </cell>
          <cell r="AB246">
            <v>88703.4</v>
          </cell>
        </row>
        <row r="247">
          <cell r="B247" t="str">
            <v>CONMAR HAWK</v>
          </cell>
          <cell r="C247" t="str">
            <v>CMS</v>
          </cell>
          <cell r="F247" t="str">
            <v>第20期</v>
          </cell>
          <cell r="I247" t="str">
            <v>2018.11.09-2018.11.24</v>
          </cell>
          <cell r="Y247" t="str">
            <v>1.25%佣金</v>
          </cell>
          <cell r="AA247">
            <v>79048.715753424694</v>
          </cell>
          <cell r="AB247">
            <v>79028.72</v>
          </cell>
        </row>
        <row r="248">
          <cell r="B248" t="str">
            <v>JRS CARINA</v>
          </cell>
          <cell r="C248" t="str">
            <v>CCL</v>
          </cell>
          <cell r="F248" t="str">
            <v>第10期</v>
          </cell>
          <cell r="I248" t="str">
            <v>2018.11.12-2018.11.27</v>
          </cell>
          <cell r="AA248">
            <v>85225</v>
          </cell>
          <cell r="AB248">
            <v>85208.4</v>
          </cell>
        </row>
        <row r="249">
          <cell r="B249" t="str">
            <v>ACACIA LAN</v>
          </cell>
          <cell r="C249" t="str">
            <v>Heung-A</v>
          </cell>
          <cell r="F249" t="str">
            <v>第13期</v>
          </cell>
          <cell r="I249" t="str">
            <v>2018.10.26-2018.11.10</v>
          </cell>
          <cell r="AA249">
            <v>76750</v>
          </cell>
          <cell r="AB249">
            <v>76735</v>
          </cell>
        </row>
        <row r="250">
          <cell r="B250" t="str">
            <v>ACACIA TAURUS</v>
          </cell>
          <cell r="C250" t="str">
            <v>DYS</v>
          </cell>
          <cell r="F250" t="str">
            <v>final</v>
          </cell>
          <cell r="I250" t="str">
            <v>2018.04.20-2018.04.24</v>
          </cell>
          <cell r="Y250" t="str">
            <v>1.25%佣金/返还预估船东费/船东费</v>
          </cell>
          <cell r="AA250">
            <v>2521.9499999999998</v>
          </cell>
          <cell r="AB250">
            <v>2501.9499999999998</v>
          </cell>
        </row>
        <row r="251">
          <cell r="B251" t="str">
            <v>CONMAR HAWK</v>
          </cell>
          <cell r="C251" t="str">
            <v>CMS</v>
          </cell>
          <cell r="F251" t="str">
            <v>第21期</v>
          </cell>
          <cell r="I251" t="str">
            <v>2018.11.24-2018.12.09</v>
          </cell>
          <cell r="Y251" t="str">
            <v>1.25%佣金</v>
          </cell>
          <cell r="AA251">
            <v>79048.715753424694</v>
          </cell>
          <cell r="AB251">
            <v>79028.72</v>
          </cell>
        </row>
        <row r="252">
          <cell r="B252" t="str">
            <v>ACACIA VIRGO</v>
          </cell>
          <cell r="C252" t="str">
            <v>CMS</v>
          </cell>
          <cell r="F252" t="str">
            <v>第3期</v>
          </cell>
          <cell r="I252" t="str">
            <v>2018.11.12-2018.11.27</v>
          </cell>
          <cell r="Y252" t="str">
            <v>1.25%佣金</v>
          </cell>
          <cell r="AA252">
            <v>114894.60616438399</v>
          </cell>
          <cell r="AB252">
            <v>114870.99</v>
          </cell>
        </row>
        <row r="253">
          <cell r="B253" t="str">
            <v>Heung-A Manila</v>
          </cell>
          <cell r="C253" t="str">
            <v>STM</v>
          </cell>
          <cell r="F253" t="str">
            <v>第2期</v>
          </cell>
          <cell r="I253" t="str">
            <v>2018.10.14-2018.10.29</v>
          </cell>
          <cell r="Y253" t="str">
            <v>1842E/W劳务费</v>
          </cell>
          <cell r="AA253">
            <v>82027.5</v>
          </cell>
          <cell r="AB253">
            <v>82027.5</v>
          </cell>
        </row>
        <row r="254">
          <cell r="B254" t="str">
            <v>OPDR LISBOA</v>
          </cell>
          <cell r="C254" t="str">
            <v>MIS</v>
          </cell>
          <cell r="F254" t="str">
            <v>第3期</v>
          </cell>
          <cell r="I254" t="str">
            <v>2018.11.11-2018.11.26</v>
          </cell>
          <cell r="Y254" t="str">
            <v>1.25%佣金</v>
          </cell>
          <cell r="AA254">
            <v>76036.900684931505</v>
          </cell>
          <cell r="AB254">
            <v>76036.899999999994</v>
          </cell>
        </row>
        <row r="255">
          <cell r="B255" t="str">
            <v>Heung-A Singapore</v>
          </cell>
          <cell r="C255" t="str">
            <v>STM</v>
          </cell>
          <cell r="F255" t="str">
            <v>第1期</v>
          </cell>
          <cell r="I255" t="str">
            <v>2018.10.20-2018.11.04</v>
          </cell>
          <cell r="Y255" t="str">
            <v>1843ew/1845ew 劳务费</v>
          </cell>
          <cell r="AA255">
            <v>204650.3</v>
          </cell>
          <cell r="AB255">
            <v>204650.3</v>
          </cell>
        </row>
        <row r="256">
          <cell r="B256" t="str">
            <v>ACACIA LAN</v>
          </cell>
          <cell r="C256" t="str">
            <v>ONE</v>
          </cell>
          <cell r="F256" t="str">
            <v>final</v>
          </cell>
          <cell r="I256" t="str">
            <v>2018.04.26-2018.04.29</v>
          </cell>
          <cell r="Y256" t="str">
            <v>1.25%佣金/返还预估船东费/船东费/停租4.24 06：00-15:20 LT PUS 0.38889天/接还船检验费</v>
          </cell>
          <cell r="AA256">
            <v>1028.3800000000001</v>
          </cell>
          <cell r="AB256">
            <v>1028.3599999999999</v>
          </cell>
        </row>
        <row r="257">
          <cell r="B257" t="str">
            <v>ACACIA MAKOTO</v>
          </cell>
          <cell r="C257" t="str">
            <v>STM</v>
          </cell>
          <cell r="F257" t="str">
            <v>第10期</v>
          </cell>
          <cell r="I257" t="str">
            <v>2018.11.11-2018.11.26</v>
          </cell>
          <cell r="Y257" t="str">
            <v>船东费</v>
          </cell>
          <cell r="AA257">
            <v>90908.53</v>
          </cell>
          <cell r="AB257">
            <v>90908.53</v>
          </cell>
        </row>
        <row r="258">
          <cell r="B258" t="str">
            <v>ACACIA MING</v>
          </cell>
          <cell r="C258" t="str">
            <v>ONE</v>
          </cell>
          <cell r="F258" t="str">
            <v>第15期</v>
          </cell>
          <cell r="I258" t="str">
            <v>2018.11.21-2018.12.06</v>
          </cell>
          <cell r="Y258" t="str">
            <v>1.25%佣金/返还船东费预留/船东费</v>
          </cell>
          <cell r="AA258">
            <v>88269.116164383595</v>
          </cell>
          <cell r="AB258">
            <v>88265.51</v>
          </cell>
        </row>
        <row r="259">
          <cell r="B259" t="str">
            <v>JRS CORVUS</v>
          </cell>
          <cell r="C259" t="str">
            <v>ONE</v>
          </cell>
          <cell r="F259" t="str">
            <v>第15期</v>
          </cell>
          <cell r="I259" t="str">
            <v>2018.11.16-2018.12.01</v>
          </cell>
          <cell r="Y259" t="str">
            <v>1.25%佣金</v>
          </cell>
          <cell r="AA259">
            <v>79344.6061643836</v>
          </cell>
          <cell r="AB259">
            <v>79341</v>
          </cell>
        </row>
        <row r="260">
          <cell r="B260" t="str">
            <v>ACACIA ARIES</v>
          </cell>
          <cell r="C260" t="str">
            <v>SCP</v>
          </cell>
          <cell r="F260" t="str">
            <v>第5期</v>
          </cell>
          <cell r="I260" t="str">
            <v>2018.11.12-2018.11.27</v>
          </cell>
          <cell r="Y260" t="str">
            <v>1.25%佣金</v>
          </cell>
          <cell r="AA260">
            <v>45075</v>
          </cell>
          <cell r="AB260">
            <v>45067.68</v>
          </cell>
        </row>
        <row r="261">
          <cell r="B261" t="str">
            <v>Heung-A Jakarta</v>
          </cell>
          <cell r="C261" t="str">
            <v>Heung-A</v>
          </cell>
          <cell r="F261" t="str">
            <v>第14期</v>
          </cell>
          <cell r="I261" t="str">
            <v>2018.11.15-2018.11.30</v>
          </cell>
          <cell r="Y261" t="str">
            <v>1.25%佣金</v>
          </cell>
          <cell r="AA261">
            <v>88668.75</v>
          </cell>
          <cell r="AB261">
            <v>88650.13</v>
          </cell>
        </row>
        <row r="262">
          <cell r="B262" t="str">
            <v>ACACIA LEO</v>
          </cell>
          <cell r="C262" t="str">
            <v>FESCO</v>
          </cell>
          <cell r="F262" t="str">
            <v>第11期</v>
          </cell>
          <cell r="I262" t="str">
            <v>2018.11.23-2018.12.08</v>
          </cell>
          <cell r="AA262">
            <v>89150</v>
          </cell>
          <cell r="AB262">
            <v>89130.68</v>
          </cell>
        </row>
        <row r="263">
          <cell r="B263" t="str">
            <v>ACACIA LAN</v>
          </cell>
          <cell r="C263" t="str">
            <v>Heung-A</v>
          </cell>
          <cell r="F263" t="str">
            <v>第14期</v>
          </cell>
          <cell r="I263" t="str">
            <v>2018.11.10-2018.11.25</v>
          </cell>
          <cell r="AA263">
            <v>76750</v>
          </cell>
          <cell r="AB263">
            <v>76735</v>
          </cell>
        </row>
        <row r="264">
          <cell r="B264" t="str">
            <v>ACACIA TAURUS</v>
          </cell>
          <cell r="C264" t="str">
            <v>STM</v>
          </cell>
          <cell r="F264" t="str">
            <v>第10期</v>
          </cell>
          <cell r="I264" t="str">
            <v>2018.11.19-2018.12.04</v>
          </cell>
          <cell r="Y264" t="str">
            <v>船东费</v>
          </cell>
          <cell r="AA264">
            <v>60061.54</v>
          </cell>
          <cell r="AB264">
            <v>60061.54</v>
          </cell>
        </row>
        <row r="265">
          <cell r="B265" t="str">
            <v>JRS CARINA</v>
          </cell>
          <cell r="C265" t="str">
            <v>CCL</v>
          </cell>
          <cell r="F265" t="str">
            <v>第11期</v>
          </cell>
          <cell r="I265" t="str">
            <v>2018.11.27-2018.11.30</v>
          </cell>
          <cell r="Y265" t="str">
            <v>船东费</v>
          </cell>
          <cell r="AA265">
            <v>16571.689999999999</v>
          </cell>
          <cell r="AB265">
            <v>16571.689999999999</v>
          </cell>
        </row>
        <row r="266">
          <cell r="B266" t="str">
            <v>JRS CARINA</v>
          </cell>
          <cell r="C266" t="str">
            <v>CCL</v>
          </cell>
          <cell r="F266" t="str">
            <v>第11期</v>
          </cell>
          <cell r="I266" t="str">
            <v>2018.11.30-2018.12.12</v>
          </cell>
          <cell r="AA266">
            <v>58820</v>
          </cell>
          <cell r="AB266">
            <v>58817.599999999999</v>
          </cell>
        </row>
        <row r="267">
          <cell r="B267" t="str">
            <v>ACACIA LAN</v>
          </cell>
          <cell r="C267" t="str">
            <v>Heung-A</v>
          </cell>
          <cell r="F267" t="str">
            <v>第15期</v>
          </cell>
          <cell r="I267" t="str">
            <v>2018.11.25-2018.11.29</v>
          </cell>
          <cell r="AA267">
            <v>20466.666666666701</v>
          </cell>
          <cell r="AB267">
            <v>20466.669999999998</v>
          </cell>
        </row>
        <row r="268">
          <cell r="B268" t="str">
            <v>ACACIA LAN</v>
          </cell>
          <cell r="C268" t="str">
            <v>Heung-A</v>
          </cell>
          <cell r="F268" t="str">
            <v>第15期</v>
          </cell>
          <cell r="I268" t="str">
            <v>2018.11.29-2018.12.10</v>
          </cell>
          <cell r="AA268">
            <v>50920.833333333299</v>
          </cell>
          <cell r="AB268">
            <v>50905.83</v>
          </cell>
        </row>
        <row r="269">
          <cell r="B269" t="str">
            <v>Heung-A Singapore</v>
          </cell>
          <cell r="C269" t="str">
            <v>STM</v>
          </cell>
          <cell r="F269" t="str">
            <v>prefinal</v>
          </cell>
          <cell r="I269" t="str">
            <v>2018.11.04-2018.11.18</v>
          </cell>
          <cell r="AA269">
            <v>-5339.4894541666599</v>
          </cell>
          <cell r="AB269">
            <v>-5339.49</v>
          </cell>
        </row>
        <row r="270">
          <cell r="B270" t="str">
            <v>ACACIA MAKOTO</v>
          </cell>
          <cell r="C270" t="str">
            <v>STM</v>
          </cell>
          <cell r="F270" t="str">
            <v>第11期</v>
          </cell>
          <cell r="I270" t="str">
            <v>2018.11.26-2018.12.11</v>
          </cell>
          <cell r="Y270" t="str">
            <v>船东费</v>
          </cell>
          <cell r="AA270">
            <v>87793.37</v>
          </cell>
          <cell r="AB270">
            <v>87793.37</v>
          </cell>
        </row>
        <row r="271">
          <cell r="B271" t="str">
            <v>ACACIA VIRGO</v>
          </cell>
          <cell r="C271" t="str">
            <v>CMS</v>
          </cell>
          <cell r="F271" t="str">
            <v>第4期</v>
          </cell>
          <cell r="I271" t="str">
            <v>2018.11.27-2018.12.12</v>
          </cell>
          <cell r="AA271">
            <v>116338.35616438399</v>
          </cell>
          <cell r="AB271">
            <v>116314.75</v>
          </cell>
        </row>
        <row r="272">
          <cell r="B272" t="str">
            <v>OPDR LISBOA</v>
          </cell>
          <cell r="C272" t="str">
            <v>MIS</v>
          </cell>
          <cell r="F272" t="str">
            <v>第4期</v>
          </cell>
          <cell r="I272" t="str">
            <v>2018.11.26-2018.12.11</v>
          </cell>
          <cell r="Y272" t="str">
            <v>1.25%佣金</v>
          </cell>
          <cell r="AA272">
            <v>76036.900684931505</v>
          </cell>
          <cell r="AB272">
            <v>76036.899999999994</v>
          </cell>
        </row>
        <row r="273">
          <cell r="B273" t="str">
            <v>ACACIA ARIES</v>
          </cell>
          <cell r="C273" t="str">
            <v>SCP</v>
          </cell>
          <cell r="F273" t="str">
            <v>第6期</v>
          </cell>
          <cell r="I273" t="str">
            <v>2018.11.27-2018.12.12</v>
          </cell>
          <cell r="Y273" t="str">
            <v>1.25%佣金/船东费预留</v>
          </cell>
          <cell r="AA273">
            <v>8613.75</v>
          </cell>
          <cell r="AB273">
            <v>8606.3700000000008</v>
          </cell>
        </row>
        <row r="274">
          <cell r="B274" t="str">
            <v>Heung-A Manila</v>
          </cell>
          <cell r="C274" t="str">
            <v>STM</v>
          </cell>
          <cell r="F274" t="str">
            <v>prefinal</v>
          </cell>
          <cell r="I274" t="str">
            <v>2018.10.29-2018.11.06</v>
          </cell>
          <cell r="Y274" t="str">
            <v>1835EW-1840EW劳务费/船东费</v>
          </cell>
          <cell r="AA274">
            <v>-84704.417499999996</v>
          </cell>
          <cell r="AB274">
            <v>-84704.42</v>
          </cell>
        </row>
        <row r="275">
          <cell r="B275" t="str">
            <v>Heung-A Manila</v>
          </cell>
          <cell r="C275" t="str">
            <v>STM</v>
          </cell>
          <cell r="F275" t="str">
            <v>第1期</v>
          </cell>
          <cell r="I275" t="str">
            <v>2018.11.16-2018.12.01</v>
          </cell>
          <cell r="AA275">
            <v>188502.19</v>
          </cell>
          <cell r="AB275">
            <v>188502.19</v>
          </cell>
        </row>
        <row r="276">
          <cell r="B276" t="str">
            <v>Heung-A Jakarta</v>
          </cell>
          <cell r="C276" t="str">
            <v>Heung-A</v>
          </cell>
          <cell r="F276" t="str">
            <v>第15期</v>
          </cell>
          <cell r="I276" t="str">
            <v>2018.11.30-2018.12.15</v>
          </cell>
          <cell r="Y276" t="str">
            <v>1.25%佣金/船东费</v>
          </cell>
          <cell r="AA276">
            <v>88078.44</v>
          </cell>
          <cell r="AB276">
            <v>88059.82</v>
          </cell>
        </row>
        <row r="277">
          <cell r="B277" t="str">
            <v>ACACIA MING</v>
          </cell>
          <cell r="C277" t="str">
            <v>ONE</v>
          </cell>
          <cell r="F277" t="str">
            <v>第16期</v>
          </cell>
          <cell r="I277" t="str">
            <v>2018.12.06-2018.12.21</v>
          </cell>
          <cell r="Y277" t="str">
            <v>1.25%佣金</v>
          </cell>
          <cell r="AA277">
            <v>79344.6061643836</v>
          </cell>
          <cell r="AB277">
            <v>79344.61</v>
          </cell>
        </row>
        <row r="278">
          <cell r="B278" t="str">
            <v>JRS CORVUS</v>
          </cell>
          <cell r="C278" t="str">
            <v>ONE</v>
          </cell>
          <cell r="F278" t="str">
            <v>第16期</v>
          </cell>
          <cell r="I278" t="str">
            <v>2018.12.01-2018.12.16</v>
          </cell>
          <cell r="Y278" t="str">
            <v>1.25%佣金</v>
          </cell>
          <cell r="AA278">
            <v>79344.6061643836</v>
          </cell>
          <cell r="AB278">
            <v>79340.98</v>
          </cell>
        </row>
        <row r="279">
          <cell r="B279" t="str">
            <v>ACACIA VIRGO</v>
          </cell>
          <cell r="C279" t="str">
            <v>CMS</v>
          </cell>
          <cell r="F279" t="str">
            <v>第5期</v>
          </cell>
          <cell r="I279" t="str">
            <v>2018.12.12-2018.12.27</v>
          </cell>
          <cell r="AA279">
            <v>116338.35616438399</v>
          </cell>
          <cell r="AB279">
            <v>116314.73</v>
          </cell>
        </row>
        <row r="280">
          <cell r="B280" t="str">
            <v>ACACIA LEO</v>
          </cell>
          <cell r="C280" t="str">
            <v>WHL</v>
          </cell>
          <cell r="F280" t="str">
            <v>final</v>
          </cell>
          <cell r="I280" t="str">
            <v>2018.05.13-2018.06.12</v>
          </cell>
          <cell r="Y280" t="str">
            <v>船东费预留</v>
          </cell>
          <cell r="AA280">
            <v>12996.77</v>
          </cell>
          <cell r="AB280">
            <v>12989.71</v>
          </cell>
        </row>
        <row r="281">
          <cell r="B281" t="str">
            <v>ACACIA TAURUS</v>
          </cell>
          <cell r="C281" t="str">
            <v>COSCO</v>
          </cell>
          <cell r="F281" t="str">
            <v>final</v>
          </cell>
          <cell r="I281" t="str">
            <v>2018.05.13-2018.05.14</v>
          </cell>
          <cell r="Y281" t="str">
            <v>船东费预留/船东费</v>
          </cell>
          <cell r="AA281">
            <v>1857.26</v>
          </cell>
          <cell r="AB281">
            <v>1857.26</v>
          </cell>
        </row>
        <row r="282">
          <cell r="B282" t="str">
            <v>ACACIA TAURUS</v>
          </cell>
          <cell r="C282" t="str">
            <v>SNL</v>
          </cell>
          <cell r="F282" t="str">
            <v>final</v>
          </cell>
          <cell r="I282" t="str">
            <v>2018.06.15-2018.06.24</v>
          </cell>
          <cell r="Y282" t="str">
            <v>船东费预留/船东费</v>
          </cell>
          <cell r="AA282">
            <v>4142.13</v>
          </cell>
          <cell r="AB282">
            <v>4102.3</v>
          </cell>
        </row>
        <row r="283">
          <cell r="B283" t="str">
            <v>ACACIA VIRGO</v>
          </cell>
          <cell r="C283" t="str">
            <v>SNL</v>
          </cell>
          <cell r="F283" t="str">
            <v>final</v>
          </cell>
          <cell r="I283" t="str">
            <v>2018.09.19-2018.09.26</v>
          </cell>
          <cell r="Y283" t="str">
            <v>船东费预留/船东费</v>
          </cell>
          <cell r="AA283">
            <v>2759.9</v>
          </cell>
          <cell r="AB283">
            <v>2735.26</v>
          </cell>
        </row>
        <row r="284">
          <cell r="B284" t="str">
            <v>Heung-A Manila</v>
          </cell>
          <cell r="C284" t="str">
            <v>Heung-A</v>
          </cell>
          <cell r="F284" t="str">
            <v>final</v>
          </cell>
          <cell r="I284" t="str">
            <v>2018.07.03-2018.07.08</v>
          </cell>
          <cell r="Y284" t="str">
            <v>船东费预留</v>
          </cell>
          <cell r="AA284">
            <v>5000</v>
          </cell>
          <cell r="AB284">
            <v>5000</v>
          </cell>
        </row>
        <row r="285">
          <cell r="B285" t="str">
            <v>Heung-A Manila</v>
          </cell>
          <cell r="C285" t="str">
            <v>Heung-A</v>
          </cell>
          <cell r="F285" t="str">
            <v>final</v>
          </cell>
          <cell r="I285" t="str">
            <v>2018.08.03-2018.08.12</v>
          </cell>
          <cell r="Y285" t="str">
            <v>船东费预留/船东费/接还船检验费</v>
          </cell>
          <cell r="AA285">
            <v>2444.62</v>
          </cell>
          <cell r="AB285">
            <v>2425.9499999999998</v>
          </cell>
        </row>
        <row r="286">
          <cell r="B286" t="str">
            <v>ACACIA LIBRA</v>
          </cell>
          <cell r="C286" t="str">
            <v>STX PO</v>
          </cell>
          <cell r="F286" t="str">
            <v>final</v>
          </cell>
          <cell r="I286" t="str">
            <v>2018.09.22-2018.11.09</v>
          </cell>
          <cell r="Y286" t="str">
            <v>船东费预留</v>
          </cell>
          <cell r="AA286">
            <v>8000</v>
          </cell>
          <cell r="AB286">
            <v>7980</v>
          </cell>
        </row>
        <row r="287">
          <cell r="B287" t="str">
            <v>OPDR LISBOA</v>
          </cell>
          <cell r="C287" t="str">
            <v>CMS</v>
          </cell>
          <cell r="F287" t="str">
            <v>final</v>
          </cell>
          <cell r="I287" t="str">
            <v>2018.09.06-2018.09.25</v>
          </cell>
          <cell r="Y287" t="str">
            <v>船东费预留/接还船检验费</v>
          </cell>
          <cell r="AA287">
            <v>4100</v>
          </cell>
          <cell r="AB287">
            <v>4071.72</v>
          </cell>
        </row>
        <row r="288">
          <cell r="B288" t="str">
            <v>ACACIA LEO</v>
          </cell>
          <cell r="C288" t="str">
            <v>FESCO</v>
          </cell>
          <cell r="F288" t="str">
            <v>第12期</v>
          </cell>
          <cell r="I288" t="str">
            <v>2018.12.08-2018.12.23</v>
          </cell>
          <cell r="AA288">
            <v>89150</v>
          </cell>
          <cell r="AB288">
            <v>89130.64</v>
          </cell>
        </row>
        <row r="289">
          <cell r="B289" t="str">
            <v>ACACIA TAURUS</v>
          </cell>
          <cell r="C289" t="str">
            <v>STM</v>
          </cell>
          <cell r="F289" t="str">
            <v>第11期</v>
          </cell>
          <cell r="I289" t="str">
            <v>2018.12.04-2018.12.19</v>
          </cell>
          <cell r="AA289">
            <v>60650</v>
          </cell>
          <cell r="AB289">
            <v>60650</v>
          </cell>
        </row>
        <row r="290">
          <cell r="B290" t="str">
            <v>CONMAR HAWK</v>
          </cell>
          <cell r="C290" t="str">
            <v>CMS</v>
          </cell>
          <cell r="F290" t="str">
            <v>第22期</v>
          </cell>
          <cell r="I290" t="str">
            <v>2018.12.09-2018.12.24</v>
          </cell>
          <cell r="Y290" t="str">
            <v>1.25%佣金</v>
          </cell>
          <cell r="AA290">
            <v>79048.715753424694</v>
          </cell>
          <cell r="AB290">
            <v>79028.72</v>
          </cell>
        </row>
        <row r="291">
          <cell r="B291" t="str">
            <v>OPDR LISBOA</v>
          </cell>
          <cell r="C291" t="str">
            <v>MIS</v>
          </cell>
          <cell r="F291" t="str">
            <v>第5期</v>
          </cell>
          <cell r="I291" t="str">
            <v>2018.12.11-2018.12.26</v>
          </cell>
          <cell r="Y291" t="str">
            <v>1.25%佣金/船东费/交船检验费</v>
          </cell>
          <cell r="AA291">
            <v>75652.281454162294</v>
          </cell>
          <cell r="AB291">
            <v>75652.28</v>
          </cell>
        </row>
        <row r="292">
          <cell r="B292" t="str">
            <v>JRS CARINA</v>
          </cell>
          <cell r="C292" t="str">
            <v>CCL</v>
          </cell>
          <cell r="F292" t="str">
            <v>第12期</v>
          </cell>
          <cell r="I292" t="str">
            <v>2018.12.12-2018.12.27</v>
          </cell>
          <cell r="Y292" t="str">
            <v>船东费</v>
          </cell>
          <cell r="AA292">
            <v>73149.919999999998</v>
          </cell>
          <cell r="AB292">
            <v>73147.520000000004</v>
          </cell>
        </row>
        <row r="293">
          <cell r="B293" t="str">
            <v>ACACIA LAN</v>
          </cell>
          <cell r="C293" t="str">
            <v>Heung-A</v>
          </cell>
          <cell r="F293" t="str">
            <v>第16期</v>
          </cell>
          <cell r="I293" t="str">
            <v>2018.12.10-2018.12.25</v>
          </cell>
          <cell r="AA293">
            <v>69437.5</v>
          </cell>
          <cell r="AB293">
            <v>69422.5</v>
          </cell>
        </row>
        <row r="294">
          <cell r="B294" t="str">
            <v>ACACIA MAKOTO</v>
          </cell>
          <cell r="C294" t="str">
            <v>STM</v>
          </cell>
          <cell r="F294" t="str">
            <v>第12期</v>
          </cell>
          <cell r="I294" t="str">
            <v>2018.12.11-2018.12.26</v>
          </cell>
          <cell r="AA294">
            <v>91200</v>
          </cell>
          <cell r="AB294">
            <v>91200</v>
          </cell>
        </row>
        <row r="295">
          <cell r="B295" t="str">
            <v>CONMAR HAWK</v>
          </cell>
          <cell r="C295" t="str">
            <v>CMS</v>
          </cell>
          <cell r="F295" t="str">
            <v>第23期</v>
          </cell>
          <cell r="I295" t="str">
            <v>2018.12.24-2019.01.08</v>
          </cell>
          <cell r="Y295" t="str">
            <v>1.25%佣金</v>
          </cell>
          <cell r="AA295">
            <v>79048.715753424694</v>
          </cell>
          <cell r="AB295">
            <v>79028.72</v>
          </cell>
        </row>
        <row r="296">
          <cell r="B296" t="str">
            <v>ACACIA MING</v>
          </cell>
          <cell r="C296" t="str">
            <v>ONE</v>
          </cell>
          <cell r="F296" t="str">
            <v>第17期</v>
          </cell>
          <cell r="I296" t="str">
            <v>2018.12.21-2019.01.05</v>
          </cell>
          <cell r="Y296" t="str">
            <v>1.25%佣金/冷箱劳务费（18.08.30-18.10.25）/停租2018.11.07 0.10139天</v>
          </cell>
          <cell r="AA296">
            <v>78617.586164383596</v>
          </cell>
          <cell r="AB296">
            <v>78617.59</v>
          </cell>
        </row>
        <row r="297">
          <cell r="B297" t="str">
            <v>ACACIA ARIES</v>
          </cell>
          <cell r="C297" t="str">
            <v>SCP</v>
          </cell>
          <cell r="F297" t="str">
            <v>第7期</v>
          </cell>
          <cell r="I297" t="str">
            <v>2018.12.12-2018.12.13</v>
          </cell>
          <cell r="Y297" t="str">
            <v>1.25%佣金</v>
          </cell>
          <cell r="AA297">
            <v>2193.14095</v>
          </cell>
          <cell r="AB297">
            <v>1272.27</v>
          </cell>
        </row>
        <row r="298">
          <cell r="B298" t="str">
            <v>ACACIA ARIES</v>
          </cell>
          <cell r="C298" t="str">
            <v>SCP</v>
          </cell>
          <cell r="F298" t="str">
            <v>第7期</v>
          </cell>
          <cell r="I298" t="str">
            <v>2018.12.13-2018.12.27</v>
          </cell>
          <cell r="Y298" t="str">
            <v>1.25%佣金</v>
          </cell>
          <cell r="AA298">
            <v>63070.839562499998</v>
          </cell>
          <cell r="AB298">
            <v>59529.16</v>
          </cell>
        </row>
        <row r="299">
          <cell r="B299" t="str">
            <v>ACACIA LIBRA</v>
          </cell>
          <cell r="C299" t="str">
            <v>STM</v>
          </cell>
          <cell r="F299" t="str">
            <v>第1期</v>
          </cell>
          <cell r="I299" t="str">
            <v>2018.12.01-2018.12.16</v>
          </cell>
          <cell r="AA299">
            <v>262534.2</v>
          </cell>
          <cell r="AB299">
            <v>262534.2</v>
          </cell>
        </row>
        <row r="300">
          <cell r="B300" t="str">
            <v>Heung-A Singapore</v>
          </cell>
          <cell r="C300" t="str">
            <v>SNL</v>
          </cell>
          <cell r="F300" t="str">
            <v>第1期</v>
          </cell>
          <cell r="I300" t="str">
            <v>2018.12.10-2018.12.25</v>
          </cell>
          <cell r="AA300">
            <v>67825</v>
          </cell>
          <cell r="AB300">
            <v>67798.880000000005</v>
          </cell>
        </row>
        <row r="301">
          <cell r="B301" t="str">
            <v>JRS CORVUS</v>
          </cell>
          <cell r="C301" t="str">
            <v>ONE</v>
          </cell>
          <cell r="F301" t="str">
            <v>第17期</v>
          </cell>
          <cell r="I301" t="str">
            <v>2018.12.16-2018.12.31</v>
          </cell>
          <cell r="Y301" t="str">
            <v>1.25%佣金</v>
          </cell>
          <cell r="AA301">
            <v>79344.6061643836</v>
          </cell>
          <cell r="AB301">
            <v>79340.990000000005</v>
          </cell>
        </row>
        <row r="302">
          <cell r="B302" t="str">
            <v>Heung-A Manila</v>
          </cell>
          <cell r="C302" t="str">
            <v>STM</v>
          </cell>
          <cell r="F302" t="str">
            <v>prefinal</v>
          </cell>
          <cell r="I302" t="str">
            <v>2018.12.01-2018.12.02</v>
          </cell>
          <cell r="Y302" t="str">
            <v>船东费</v>
          </cell>
          <cell r="AA302">
            <v>-128570.3645</v>
          </cell>
          <cell r="AB302">
            <v>-128570.36</v>
          </cell>
        </row>
        <row r="303">
          <cell r="B303" t="str">
            <v>Heung-A Singapore</v>
          </cell>
          <cell r="C303" t="str">
            <v>STM</v>
          </cell>
          <cell r="F303" t="str">
            <v>prefinal2</v>
          </cell>
          <cell r="I303" t="str">
            <v>2018.11.04-2018.11.18</v>
          </cell>
          <cell r="Y303" t="str">
            <v>船东费/v.1846ew 劳务费</v>
          </cell>
          <cell r="AA303">
            <v>150.03</v>
          </cell>
          <cell r="AB303">
            <v>150.03</v>
          </cell>
        </row>
        <row r="304">
          <cell r="B304" t="str">
            <v>ACACIA TAURUS</v>
          </cell>
          <cell r="C304" t="str">
            <v>STM</v>
          </cell>
          <cell r="F304" t="str">
            <v>第12期</v>
          </cell>
          <cell r="I304" t="str">
            <v>2018.12.19-2019.01.03</v>
          </cell>
          <cell r="Y304" t="str">
            <v>船东费</v>
          </cell>
          <cell r="AA304">
            <v>60343.87</v>
          </cell>
          <cell r="AB304">
            <v>60343.87</v>
          </cell>
        </row>
        <row r="305">
          <cell r="B305" t="str">
            <v>ACACIA LEO</v>
          </cell>
          <cell r="C305" t="str">
            <v>FESCO</v>
          </cell>
          <cell r="F305" t="str">
            <v>第13期</v>
          </cell>
          <cell r="I305" t="str">
            <v>2018.12.23-2019.01.01</v>
          </cell>
          <cell r="AA305">
            <v>51137.66</v>
          </cell>
          <cell r="AB305">
            <v>51137.66</v>
          </cell>
        </row>
        <row r="306">
          <cell r="B306" t="str">
            <v>ACACIA LEO</v>
          </cell>
          <cell r="C306" t="str">
            <v>FESCO</v>
          </cell>
          <cell r="F306" t="str">
            <v>第13期</v>
          </cell>
          <cell r="I306" t="str">
            <v>2019.01.01-2019.01.07</v>
          </cell>
          <cell r="AA306">
            <v>34846.04</v>
          </cell>
          <cell r="AB306">
            <v>34826.67</v>
          </cell>
        </row>
        <row r="307">
          <cell r="B307" t="str">
            <v>Heung-A Jakarta</v>
          </cell>
          <cell r="C307" t="str">
            <v>Heung-A</v>
          </cell>
          <cell r="F307" t="str">
            <v>第16期</v>
          </cell>
          <cell r="I307" t="str">
            <v>2018.12.15-2018.12.30</v>
          </cell>
          <cell r="Y307" t="str">
            <v>1.25%佣金</v>
          </cell>
          <cell r="AA307">
            <v>88668.75</v>
          </cell>
          <cell r="AB307">
            <v>88650.13</v>
          </cell>
        </row>
        <row r="308">
          <cell r="B308" t="str">
            <v>ACACIA LIBRA</v>
          </cell>
          <cell r="C308" t="str">
            <v>STM</v>
          </cell>
          <cell r="F308" t="str">
            <v>第2期</v>
          </cell>
          <cell r="I308" t="str">
            <v>2018.12.16-2018.12.31</v>
          </cell>
          <cell r="AA308">
            <v>90650</v>
          </cell>
          <cell r="AB308">
            <v>90650</v>
          </cell>
        </row>
        <row r="309">
          <cell r="B309" t="str">
            <v>ACACIA VIRGO</v>
          </cell>
          <cell r="C309" t="str">
            <v>CMS</v>
          </cell>
          <cell r="F309" t="str">
            <v>第6期</v>
          </cell>
          <cell r="I309" t="str">
            <v>2018.12.27-2019.01.11</v>
          </cell>
          <cell r="Y309" t="str">
            <v>接船检验费/船东费</v>
          </cell>
          <cell r="AA309">
            <v>116038.35616438399</v>
          </cell>
          <cell r="AB309">
            <v>116314.68</v>
          </cell>
        </row>
        <row r="310">
          <cell r="B310" t="str">
            <v>Heung-A Singapore</v>
          </cell>
          <cell r="C310" t="str">
            <v>SNL</v>
          </cell>
          <cell r="F310" t="str">
            <v>第2期</v>
          </cell>
          <cell r="I310" t="str">
            <v>2018.12.25-2019.01.09</v>
          </cell>
          <cell r="AA310">
            <v>67825</v>
          </cell>
          <cell r="AB310">
            <v>67800.37</v>
          </cell>
        </row>
        <row r="311">
          <cell r="B311" t="str">
            <v>ACACIA MAKOTO</v>
          </cell>
          <cell r="C311" t="str">
            <v>STM</v>
          </cell>
          <cell r="F311" t="str">
            <v>第13期</v>
          </cell>
          <cell r="I311" t="str">
            <v>2018.12.26-2019.01.10</v>
          </cell>
          <cell r="Y311" t="str">
            <v>船东费</v>
          </cell>
          <cell r="AA311">
            <v>90421.71</v>
          </cell>
          <cell r="AB311">
            <v>90421.71</v>
          </cell>
        </row>
        <row r="312">
          <cell r="B312" t="str">
            <v>ACACIA LAN</v>
          </cell>
          <cell r="C312" t="str">
            <v>Heung-A</v>
          </cell>
          <cell r="F312" t="str">
            <v>第17期</v>
          </cell>
          <cell r="I312" t="str">
            <v>2018.12.25-2019.01.09</v>
          </cell>
          <cell r="AA312">
            <v>69437.5</v>
          </cell>
          <cell r="AB312">
            <v>69422.5</v>
          </cell>
        </row>
        <row r="313">
          <cell r="B313" t="str">
            <v>OPDR LISBOA</v>
          </cell>
          <cell r="C313" t="str">
            <v>MIS</v>
          </cell>
          <cell r="F313" t="str">
            <v>第6期</v>
          </cell>
          <cell r="I313" t="str">
            <v>2018.12.26-2019.01.10</v>
          </cell>
          <cell r="Y313" t="str">
            <v>1.25%佣金</v>
          </cell>
          <cell r="AA313">
            <v>76036.900684931505</v>
          </cell>
          <cell r="AB313">
            <v>76036.899999999994</v>
          </cell>
        </row>
        <row r="314">
          <cell r="B314" t="str">
            <v>JRS CORVUS</v>
          </cell>
          <cell r="C314" t="str">
            <v>ONE</v>
          </cell>
          <cell r="F314" t="str">
            <v>第18期</v>
          </cell>
          <cell r="I314" t="str">
            <v>2018.12.31-2019.01.15</v>
          </cell>
          <cell r="Y314" t="str">
            <v>1.25%佣金</v>
          </cell>
          <cell r="AA314">
            <v>79344.6061643836</v>
          </cell>
          <cell r="AB314">
            <v>79340.990000000005</v>
          </cell>
        </row>
        <row r="315">
          <cell r="B315" t="str">
            <v>JRS CARINA</v>
          </cell>
          <cell r="C315" t="str">
            <v>CCL</v>
          </cell>
          <cell r="F315" t="str">
            <v>第13期</v>
          </cell>
          <cell r="I315" t="str">
            <v>2018.12.27-2019.01.11</v>
          </cell>
          <cell r="AA315">
            <v>73525</v>
          </cell>
          <cell r="AB315">
            <v>73522.3</v>
          </cell>
        </row>
        <row r="316">
          <cell r="B316" t="str">
            <v>ACACIA VIRGO</v>
          </cell>
          <cell r="C316" t="str">
            <v>CMS</v>
          </cell>
          <cell r="F316" t="str">
            <v>prefinal</v>
          </cell>
          <cell r="I316" t="str">
            <v>2019.01.11-2019.02.02</v>
          </cell>
          <cell r="Y316" t="str">
            <v>船东费预估/还船检验费</v>
          </cell>
          <cell r="AA316">
            <v>17037.322328767099</v>
          </cell>
          <cell r="AB316">
            <v>16713.939999999999</v>
          </cell>
        </row>
        <row r="317">
          <cell r="B317" t="str">
            <v>ACACIA LEO</v>
          </cell>
          <cell r="C317" t="str">
            <v>FESCO</v>
          </cell>
          <cell r="F317" t="str">
            <v>第14期</v>
          </cell>
          <cell r="I317" t="str">
            <v>2019.01.07-2019.01.22</v>
          </cell>
          <cell r="AA317">
            <v>81650</v>
          </cell>
          <cell r="AB317">
            <v>81630.649999999994</v>
          </cell>
        </row>
        <row r="318">
          <cell r="B318" t="str">
            <v>ACACIA MING</v>
          </cell>
          <cell r="C318" t="str">
            <v>ONE</v>
          </cell>
          <cell r="F318" t="str">
            <v>第18期</v>
          </cell>
          <cell r="I318" t="str">
            <v>2019.01.05-2019.01.20</v>
          </cell>
          <cell r="Y318" t="str">
            <v>1.25%佣金</v>
          </cell>
          <cell r="AA318">
            <v>79344.6061643836</v>
          </cell>
          <cell r="AB318">
            <v>79340.75</v>
          </cell>
        </row>
        <row r="319">
          <cell r="B319" t="str">
            <v>ACACIA TAURUS</v>
          </cell>
          <cell r="C319" t="str">
            <v>STM</v>
          </cell>
          <cell r="F319" t="str">
            <v>第13期</v>
          </cell>
          <cell r="I319" t="str">
            <v>2019.01.03-2019.01.18</v>
          </cell>
          <cell r="AA319">
            <v>60650</v>
          </cell>
          <cell r="AB319">
            <v>60650</v>
          </cell>
        </row>
        <row r="320">
          <cell r="B320" t="str">
            <v>Heung-A Jakarta</v>
          </cell>
          <cell r="C320" t="str">
            <v>Heung-A</v>
          </cell>
          <cell r="F320" t="str">
            <v>第17期</v>
          </cell>
          <cell r="I320" t="str">
            <v>2018.12.30-2019.01.14</v>
          </cell>
          <cell r="Y320" t="str">
            <v>1.25%佣金</v>
          </cell>
          <cell r="AA320">
            <v>88668.75</v>
          </cell>
          <cell r="AB320">
            <v>88650.11</v>
          </cell>
        </row>
        <row r="321">
          <cell r="B321" t="str">
            <v>ACACIA LIBRA</v>
          </cell>
          <cell r="C321" t="str">
            <v>STM</v>
          </cell>
          <cell r="F321" t="str">
            <v>第3期</v>
          </cell>
          <cell r="I321" t="str">
            <v>2018.12.31-2019.01.15</v>
          </cell>
          <cell r="AA321">
            <v>90650</v>
          </cell>
          <cell r="AB321">
            <v>90650</v>
          </cell>
        </row>
        <row r="322">
          <cell r="B322" t="str">
            <v>ACACIA MAKOTO</v>
          </cell>
          <cell r="C322" t="str">
            <v>STM</v>
          </cell>
          <cell r="F322" t="str">
            <v>第14期</v>
          </cell>
          <cell r="I322" t="str">
            <v>2019.01.10-2019.01.25</v>
          </cell>
          <cell r="AA322">
            <v>91200</v>
          </cell>
          <cell r="AB322">
            <v>91200</v>
          </cell>
        </row>
        <row r="323">
          <cell r="B323" t="str">
            <v>Heung-A Singapore</v>
          </cell>
          <cell r="C323" t="str">
            <v>SNL</v>
          </cell>
          <cell r="F323" t="str">
            <v>第3期</v>
          </cell>
          <cell r="I323" t="str">
            <v>2019.01.09-2019.01.24</v>
          </cell>
          <cell r="AA323">
            <v>67825</v>
          </cell>
          <cell r="AB323">
            <v>67800.33</v>
          </cell>
        </row>
        <row r="324">
          <cell r="B324" t="str">
            <v>CONMAR HAWK</v>
          </cell>
          <cell r="C324" t="str">
            <v>CMS</v>
          </cell>
          <cell r="F324" t="str">
            <v>第24期</v>
          </cell>
          <cell r="I324" t="str">
            <v>2019.01.08-2019.01.23</v>
          </cell>
          <cell r="Y324" t="str">
            <v>1.25%佣金</v>
          </cell>
          <cell r="AA324">
            <v>79048.715753424694</v>
          </cell>
          <cell r="AB324">
            <v>79028.72</v>
          </cell>
        </row>
        <row r="325">
          <cell r="B325" t="str">
            <v>ACACIA ARIES</v>
          </cell>
          <cell r="C325" t="str">
            <v>DYS</v>
          </cell>
          <cell r="F325" t="str">
            <v>第1期</v>
          </cell>
          <cell r="I325" t="str">
            <v>2019.01.02-2019.01.06</v>
          </cell>
          <cell r="Y325" t="str">
            <v>1.25%佣金</v>
          </cell>
          <cell r="AA325">
            <v>34199.006849315097</v>
          </cell>
          <cell r="AB325">
            <v>34171.61</v>
          </cell>
        </row>
        <row r="326">
          <cell r="B326" t="str">
            <v>Heung-A Manila</v>
          </cell>
          <cell r="C326" t="str">
            <v>SCP</v>
          </cell>
          <cell r="F326" t="str">
            <v>第1期</v>
          </cell>
          <cell r="I326" t="str">
            <v>2019.01.03-2019.01.18</v>
          </cell>
          <cell r="Y326" t="str">
            <v>1.25%佣金</v>
          </cell>
          <cell r="AA326">
            <v>212582.10449999999</v>
          </cell>
          <cell r="AB326">
            <v>212324.96</v>
          </cell>
        </row>
        <row r="327">
          <cell r="B327" t="str">
            <v>CONMAR HAWK</v>
          </cell>
          <cell r="C327" t="str">
            <v>CMS</v>
          </cell>
          <cell r="F327" t="str">
            <v>第25期</v>
          </cell>
          <cell r="I327" t="str">
            <v>2019.01.23-2019.02.07</v>
          </cell>
          <cell r="Y327" t="str">
            <v>1.25%佣金/停租（10.30-11.04 4.8125天）/船东费</v>
          </cell>
          <cell r="AA327">
            <v>39292.835753424602</v>
          </cell>
          <cell r="AB327">
            <v>39272.85</v>
          </cell>
        </row>
        <row r="328">
          <cell r="B328" t="str">
            <v>JRS CORVUS</v>
          </cell>
          <cell r="C328" t="str">
            <v>ONE</v>
          </cell>
          <cell r="F328" t="str">
            <v>第19期</v>
          </cell>
          <cell r="I328" t="str">
            <v>2019.01.15-2019.01.30</v>
          </cell>
          <cell r="Y328" t="str">
            <v>1.25%佣金</v>
          </cell>
          <cell r="AA328">
            <v>79344.6061643836</v>
          </cell>
          <cell r="AB328">
            <v>79344.61</v>
          </cell>
        </row>
        <row r="329">
          <cell r="B329" t="str">
            <v>ACACIA LEO</v>
          </cell>
          <cell r="C329" t="str">
            <v>FESCO</v>
          </cell>
          <cell r="F329" t="str">
            <v>第15期</v>
          </cell>
          <cell r="I329" t="str">
            <v>2019.01.22-2019.02.06</v>
          </cell>
          <cell r="Y329" t="str">
            <v>船东费</v>
          </cell>
          <cell r="AA329">
            <v>81054.429999999993</v>
          </cell>
          <cell r="AB329">
            <v>81035</v>
          </cell>
        </row>
        <row r="330">
          <cell r="B330" t="str">
            <v>ACACIA LAN</v>
          </cell>
          <cell r="C330" t="str">
            <v>Heung-A</v>
          </cell>
          <cell r="F330" t="str">
            <v>第18期</v>
          </cell>
          <cell r="I330" t="str">
            <v>2019.01.09-2019.01.24</v>
          </cell>
          <cell r="Y330" t="str">
            <v>停租2018.12.10-12.13  2.8694天</v>
          </cell>
          <cell r="AA330">
            <v>53830.13</v>
          </cell>
          <cell r="AB330">
            <v>53815.13</v>
          </cell>
        </row>
        <row r="331">
          <cell r="B331" t="str">
            <v>OPDR LISBOA</v>
          </cell>
          <cell r="C331" t="str">
            <v>MIS</v>
          </cell>
          <cell r="F331" t="str">
            <v>final</v>
          </cell>
          <cell r="I331" t="str">
            <v>2019.01.10-2019.01.31</v>
          </cell>
          <cell r="Y331" t="str">
            <v>1.25%佣金/还船检验费/船东费</v>
          </cell>
          <cell r="AA331">
            <v>858.57887772654101</v>
          </cell>
          <cell r="AB331">
            <v>858.56</v>
          </cell>
        </row>
        <row r="332">
          <cell r="B332" t="str">
            <v>Heung-A Jakarta</v>
          </cell>
          <cell r="C332" t="str">
            <v>Heung-A</v>
          </cell>
          <cell r="F332" t="str">
            <v>第18期</v>
          </cell>
          <cell r="I332" t="str">
            <v>2019.01.14-2019.01.29</v>
          </cell>
          <cell r="Y332" t="str">
            <v>1.25%佣金</v>
          </cell>
          <cell r="AA332">
            <v>88668.75</v>
          </cell>
          <cell r="AB332">
            <v>88650.08</v>
          </cell>
        </row>
        <row r="333">
          <cell r="B333" t="str">
            <v>ACACIA LIBRA</v>
          </cell>
          <cell r="C333" t="str">
            <v>STM</v>
          </cell>
          <cell r="F333" t="str">
            <v>第4期</v>
          </cell>
          <cell r="I333" t="str">
            <v>2019.01.15-2019.01.30</v>
          </cell>
          <cell r="AA333">
            <v>90650</v>
          </cell>
          <cell r="AB333">
            <v>90650</v>
          </cell>
        </row>
        <row r="334">
          <cell r="B334" t="str">
            <v>ACACIA TAURUS</v>
          </cell>
          <cell r="C334" t="str">
            <v>STM</v>
          </cell>
          <cell r="F334" t="str">
            <v>第14期</v>
          </cell>
          <cell r="I334" t="str">
            <v>2019.01.18-2019.02.02</v>
          </cell>
          <cell r="AA334">
            <v>60650</v>
          </cell>
          <cell r="AB334">
            <v>60650</v>
          </cell>
        </row>
        <row r="335">
          <cell r="B335" t="str">
            <v>JRS CARINA</v>
          </cell>
          <cell r="C335" t="str">
            <v>CCL</v>
          </cell>
          <cell r="F335" t="str">
            <v>第14期</v>
          </cell>
          <cell r="I335" t="str">
            <v>2019.01.11-2019.01.26</v>
          </cell>
          <cell r="AA335">
            <v>73525</v>
          </cell>
          <cell r="AB335">
            <v>73522.600000000006</v>
          </cell>
        </row>
        <row r="336">
          <cell r="B336" t="str">
            <v>ACACIA ARIES</v>
          </cell>
          <cell r="C336" t="str">
            <v>SCP</v>
          </cell>
          <cell r="F336" t="str">
            <v>prefinal</v>
          </cell>
          <cell r="I336" t="str">
            <v>2018.12.27-2018.12.28</v>
          </cell>
          <cell r="Y336" t="str">
            <v>1.25%佣金/第1期差额/第7期差额/船东费改为索赔预留</v>
          </cell>
          <cell r="AA336">
            <v>19256.353276027399</v>
          </cell>
          <cell r="AB336">
            <v>19249</v>
          </cell>
        </row>
        <row r="337">
          <cell r="B337" t="str">
            <v>ACACIA ARIES</v>
          </cell>
          <cell r="C337" t="str">
            <v>DYS</v>
          </cell>
          <cell r="F337" t="str">
            <v>prefinal</v>
          </cell>
          <cell r="I337" t="str">
            <v>2019.01.06-2019.01.07</v>
          </cell>
          <cell r="Y337" t="str">
            <v>1.25%佣金/v.1862ew 劳务费/船东费预留</v>
          </cell>
          <cell r="AA337">
            <v>7016.8626883561701</v>
          </cell>
          <cell r="AB337">
            <v>6989.49</v>
          </cell>
        </row>
        <row r="338">
          <cell r="B338" t="str">
            <v>ACACIA MING</v>
          </cell>
          <cell r="C338" t="str">
            <v>ONE</v>
          </cell>
          <cell r="F338" t="str">
            <v>第19期</v>
          </cell>
          <cell r="I338" t="str">
            <v>2019.01.20-2019.02.04</v>
          </cell>
          <cell r="Y338" t="str">
            <v>1.25%佣金/冷箱劳务费（18.11.01-18.12.12）</v>
          </cell>
          <cell r="AA338">
            <v>79653.6061643836</v>
          </cell>
          <cell r="AB338">
            <v>79649.95</v>
          </cell>
        </row>
        <row r="339">
          <cell r="B339" t="str">
            <v>Heung-A Jakarta</v>
          </cell>
          <cell r="C339" t="str">
            <v>Heung-A</v>
          </cell>
          <cell r="F339" t="str">
            <v>第19期</v>
          </cell>
          <cell r="I339" t="str">
            <v>2019.01.29-2019.02.04</v>
          </cell>
          <cell r="Y339" t="str">
            <v>1.25%佣金</v>
          </cell>
          <cell r="AA339">
            <v>35467.5</v>
          </cell>
          <cell r="AB339">
            <v>35467.5</v>
          </cell>
        </row>
        <row r="340">
          <cell r="B340" t="str">
            <v>Heung-A Jakarta</v>
          </cell>
          <cell r="C340" t="str">
            <v>Heung-A</v>
          </cell>
          <cell r="F340" t="str">
            <v>第19期</v>
          </cell>
          <cell r="I340" t="str">
            <v>2019.02.04-2019.02.13</v>
          </cell>
          <cell r="Y340" t="str">
            <v>1.25%佣金</v>
          </cell>
          <cell r="AA340">
            <v>49129.875</v>
          </cell>
          <cell r="AB340">
            <v>49111.19</v>
          </cell>
        </row>
        <row r="341">
          <cell r="B341" t="str">
            <v>JRS CARINA</v>
          </cell>
          <cell r="C341" t="str">
            <v>CCL</v>
          </cell>
          <cell r="F341" t="str">
            <v>第15期</v>
          </cell>
          <cell r="I341" t="str">
            <v>2019.01.26-2019.02.10</v>
          </cell>
          <cell r="Y341" t="str">
            <v>船东费</v>
          </cell>
          <cell r="AA341">
            <v>73326.070000000007</v>
          </cell>
          <cell r="AB341">
            <v>73317.789999999994</v>
          </cell>
        </row>
        <row r="342">
          <cell r="B342" t="str">
            <v>ACACIA LAN</v>
          </cell>
          <cell r="C342" t="str">
            <v>Heung-A</v>
          </cell>
          <cell r="F342" t="str">
            <v>第19期</v>
          </cell>
          <cell r="I342" t="str">
            <v>2019.01.24-2019.02.08</v>
          </cell>
          <cell r="AA342">
            <v>69437.5</v>
          </cell>
          <cell r="AB342">
            <v>69422.5</v>
          </cell>
        </row>
        <row r="343">
          <cell r="B343" t="str">
            <v>ACACIA MAKOTO</v>
          </cell>
          <cell r="C343" t="str">
            <v>STM</v>
          </cell>
          <cell r="F343" t="str">
            <v>第15期</v>
          </cell>
          <cell r="I343" t="str">
            <v>2019.01.25-2019.02.09</v>
          </cell>
          <cell r="Y343" t="str">
            <v>船东费</v>
          </cell>
          <cell r="AA343">
            <v>89011.71</v>
          </cell>
          <cell r="AB343">
            <v>89011.71</v>
          </cell>
        </row>
        <row r="344">
          <cell r="B344" t="str">
            <v>Heung-A Singapore</v>
          </cell>
          <cell r="C344" t="str">
            <v>SNL</v>
          </cell>
          <cell r="F344" t="str">
            <v>第4期</v>
          </cell>
          <cell r="I344" t="str">
            <v>2019.01.24-2019.02.05</v>
          </cell>
          <cell r="AA344">
            <v>53503.072999999997</v>
          </cell>
          <cell r="AB344">
            <v>53478.58</v>
          </cell>
        </row>
        <row r="345">
          <cell r="B345" t="str">
            <v>Heung-A Manila</v>
          </cell>
          <cell r="C345" t="str">
            <v>SCP</v>
          </cell>
          <cell r="F345" t="str">
            <v>第2期</v>
          </cell>
          <cell r="I345" t="str">
            <v>2019.01.18-2019.02.02</v>
          </cell>
          <cell r="Y345" t="str">
            <v>1.25%佣金/租家补0.04167天租金及C+L扣佣金</v>
          </cell>
          <cell r="AA345">
            <v>74431.143949486301</v>
          </cell>
          <cell r="AB345">
            <v>74446.47</v>
          </cell>
        </row>
        <row r="346">
          <cell r="B346" t="str">
            <v>ACACIA TAURUS</v>
          </cell>
          <cell r="C346" t="str">
            <v>STM</v>
          </cell>
          <cell r="F346" t="str">
            <v>第15期</v>
          </cell>
          <cell r="I346" t="str">
            <v>2019.02.02-2019.02.17</v>
          </cell>
          <cell r="Y346" t="str">
            <v>船东费</v>
          </cell>
          <cell r="AA346">
            <v>60108.09</v>
          </cell>
          <cell r="AB346">
            <v>60108.09</v>
          </cell>
        </row>
        <row r="347">
          <cell r="B347" t="str">
            <v>ACACIA LIBRA</v>
          </cell>
          <cell r="C347" t="str">
            <v>STM</v>
          </cell>
          <cell r="F347" t="str">
            <v>prefinal</v>
          </cell>
          <cell r="I347" t="str">
            <v>2019.01.30-2019.02.09</v>
          </cell>
          <cell r="Y347" t="str">
            <v>船东费</v>
          </cell>
          <cell r="AA347">
            <v>-144962.968333333</v>
          </cell>
          <cell r="AB347">
            <v>-144962.97</v>
          </cell>
        </row>
        <row r="348">
          <cell r="B348" t="str">
            <v>ACACIA MING</v>
          </cell>
          <cell r="C348" t="str">
            <v>ONE</v>
          </cell>
          <cell r="F348" t="str">
            <v>第20期</v>
          </cell>
          <cell r="I348" t="str">
            <v>2019.02.04-2019.02.19</v>
          </cell>
          <cell r="Y348" t="str">
            <v>1.25%佣金</v>
          </cell>
          <cell r="AA348">
            <v>79344.6061643836</v>
          </cell>
          <cell r="AB348">
            <v>79344.61</v>
          </cell>
        </row>
        <row r="349">
          <cell r="B349" t="str">
            <v>Heung-A Manila</v>
          </cell>
          <cell r="C349" t="str">
            <v>SCP</v>
          </cell>
          <cell r="F349" t="str">
            <v>第3期</v>
          </cell>
          <cell r="I349" t="str">
            <v>2019.02.02-2019.02.17</v>
          </cell>
          <cell r="Y349" t="str">
            <v>1.25%佣金</v>
          </cell>
          <cell r="AA349">
            <v>73928.510273972599</v>
          </cell>
          <cell r="AB349">
            <v>74159.31</v>
          </cell>
        </row>
        <row r="350">
          <cell r="B350" t="str">
            <v>ACACIA LEO</v>
          </cell>
          <cell r="C350" t="str">
            <v>FESCO</v>
          </cell>
          <cell r="F350" t="str">
            <v>第16期</v>
          </cell>
          <cell r="I350" t="str">
            <v>2019.02.06-2019.02.21</v>
          </cell>
          <cell r="AA350">
            <v>81650</v>
          </cell>
          <cell r="AB350">
            <v>81630.52</v>
          </cell>
        </row>
        <row r="351">
          <cell r="B351" t="str">
            <v>ACACIA HAWK</v>
          </cell>
          <cell r="C351" t="str">
            <v>CMS</v>
          </cell>
          <cell r="F351" t="str">
            <v>第26期</v>
          </cell>
          <cell r="I351" t="str">
            <v>2019.02.07-2019.02.22</v>
          </cell>
          <cell r="Y351" t="str">
            <v>1.25%佣金</v>
          </cell>
          <cell r="AA351">
            <v>79048.715753424694</v>
          </cell>
          <cell r="AB351">
            <v>79028.72</v>
          </cell>
        </row>
        <row r="352">
          <cell r="B352" t="str">
            <v>JRS CORVUS</v>
          </cell>
          <cell r="C352" t="str">
            <v>ONE</v>
          </cell>
          <cell r="F352" t="str">
            <v>第20期</v>
          </cell>
          <cell r="I352" t="str">
            <v>2019.01.30-2019.02.14</v>
          </cell>
          <cell r="Y352" t="str">
            <v>1.25%佣金</v>
          </cell>
          <cell r="AA352">
            <v>79344.6061643836</v>
          </cell>
          <cell r="AB352">
            <v>79344.61</v>
          </cell>
        </row>
        <row r="353">
          <cell r="B353" t="str">
            <v>ACACIA LAN</v>
          </cell>
          <cell r="C353" t="str">
            <v>Heung-A</v>
          </cell>
          <cell r="F353" t="str">
            <v>第20期</v>
          </cell>
          <cell r="I353" t="str">
            <v>2019.02.08-2019.02.23</v>
          </cell>
          <cell r="AA353">
            <v>69437.5</v>
          </cell>
          <cell r="AB353">
            <v>69422.5</v>
          </cell>
        </row>
        <row r="354">
          <cell r="B354" t="str">
            <v>Heung-A Jakarta</v>
          </cell>
          <cell r="C354" t="str">
            <v>Heung-A</v>
          </cell>
          <cell r="F354" t="str">
            <v>第20期</v>
          </cell>
          <cell r="I354" t="str">
            <v>2019.02.13-2019.02.28</v>
          </cell>
          <cell r="Y354" t="str">
            <v>1.25%佣金/船东费</v>
          </cell>
          <cell r="AA354">
            <v>79737.514999999999</v>
          </cell>
          <cell r="AB354">
            <v>79718.850000000006</v>
          </cell>
        </row>
        <row r="355">
          <cell r="B355" t="str">
            <v>JRS CARINA</v>
          </cell>
          <cell r="C355" t="str">
            <v>CCL</v>
          </cell>
          <cell r="F355" t="str">
            <v>第16期</v>
          </cell>
          <cell r="I355" t="str">
            <v>2019.02.10-2019.02.25</v>
          </cell>
          <cell r="AA355">
            <v>39406.824999999997</v>
          </cell>
          <cell r="AB355">
            <v>39404.43</v>
          </cell>
        </row>
        <row r="356">
          <cell r="B356" t="str">
            <v>ACACIA MAKOTO</v>
          </cell>
          <cell r="C356" t="str">
            <v>STM</v>
          </cell>
          <cell r="F356" t="str">
            <v>第16期</v>
          </cell>
          <cell r="I356" t="str">
            <v>2019.02.09-2019.02.24</v>
          </cell>
          <cell r="AA356">
            <v>91200</v>
          </cell>
          <cell r="AB356">
            <v>91200</v>
          </cell>
        </row>
        <row r="357">
          <cell r="B357" t="str">
            <v>ACACIA ARIES</v>
          </cell>
          <cell r="C357" t="str">
            <v>STM</v>
          </cell>
          <cell r="F357" t="str">
            <v>第1期</v>
          </cell>
          <cell r="I357" t="str">
            <v>2019.01.10-2019.01.25</v>
          </cell>
          <cell r="AA357">
            <v>280882.5</v>
          </cell>
          <cell r="AB357">
            <v>280882.5</v>
          </cell>
        </row>
        <row r="358">
          <cell r="B358" t="str">
            <v>Heung-A Manila</v>
          </cell>
          <cell r="C358" t="str">
            <v>STM</v>
          </cell>
          <cell r="F358" t="str">
            <v>第1期</v>
          </cell>
          <cell r="I358" t="str">
            <v>2018.12.13-2018.12.30</v>
          </cell>
          <cell r="Y358" t="str">
            <v>船东费/V.1851EW-1852EW 劳务费</v>
          </cell>
          <cell r="AA358">
            <v>48046.953583333299</v>
          </cell>
          <cell r="AB358">
            <v>48046.95</v>
          </cell>
        </row>
        <row r="359">
          <cell r="B359" t="str">
            <v>Heung-A Singapore</v>
          </cell>
          <cell r="C359" t="str">
            <v>STM</v>
          </cell>
          <cell r="F359" t="str">
            <v>final</v>
          </cell>
          <cell r="I359" t="str">
            <v>2018.11.04-2018.11.18</v>
          </cell>
          <cell r="Y359" t="str">
            <v>船东费</v>
          </cell>
          <cell r="AA359">
            <v>-405.35</v>
          </cell>
          <cell r="AB359">
            <v>-405.35</v>
          </cell>
        </row>
        <row r="360">
          <cell r="B360" t="str">
            <v>ACACIA ARIES</v>
          </cell>
          <cell r="C360" t="str">
            <v>DYS</v>
          </cell>
          <cell r="F360" t="str">
            <v>final</v>
          </cell>
          <cell r="I360" t="str">
            <v>2019.01.06-2019.01.07</v>
          </cell>
          <cell r="Y360" t="str">
            <v>船东费预留返还</v>
          </cell>
          <cell r="AA360">
            <v>3000</v>
          </cell>
          <cell r="AB360">
            <v>2972.65</v>
          </cell>
        </row>
        <row r="361">
          <cell r="B361" t="str">
            <v>ACACIA LIBRA</v>
          </cell>
          <cell r="C361" t="str">
            <v>CNC</v>
          </cell>
          <cell r="F361" t="str">
            <v>第1期</v>
          </cell>
          <cell r="I361" t="str">
            <v>2019.02.13-2019.02.18</v>
          </cell>
          <cell r="AA361">
            <v>37963.767123287696</v>
          </cell>
          <cell r="AB361">
            <v>37963.769999999997</v>
          </cell>
        </row>
        <row r="362">
          <cell r="B362" t="str">
            <v>ACACIA LEO</v>
          </cell>
          <cell r="C362" t="str">
            <v>FESCO</v>
          </cell>
          <cell r="F362" t="str">
            <v>第17期</v>
          </cell>
          <cell r="I362" t="str">
            <v>2019.02.21-2019.03.08</v>
          </cell>
          <cell r="AA362">
            <v>81650</v>
          </cell>
          <cell r="AB362">
            <v>81630.55</v>
          </cell>
        </row>
        <row r="363">
          <cell r="B363" t="str">
            <v>ACACIA ARIES</v>
          </cell>
          <cell r="C363" t="str">
            <v>STM</v>
          </cell>
          <cell r="F363" t="str">
            <v>第2期</v>
          </cell>
          <cell r="I363" t="str">
            <v>2019.01.25-2019.02.09</v>
          </cell>
          <cell r="AA363">
            <v>60650</v>
          </cell>
          <cell r="AB363">
            <v>60650</v>
          </cell>
        </row>
        <row r="364">
          <cell r="B364" t="str">
            <v>ACACIA LAN</v>
          </cell>
          <cell r="C364" t="str">
            <v>Heung-A</v>
          </cell>
          <cell r="F364" t="str">
            <v>第21期</v>
          </cell>
          <cell r="I364" t="str">
            <v>2019.02.23-2019.03.10</v>
          </cell>
          <cell r="AA364">
            <v>69437.5</v>
          </cell>
          <cell r="AB364">
            <v>69422.5</v>
          </cell>
        </row>
        <row r="365">
          <cell r="B365" t="str">
            <v>ACACIA HAWK</v>
          </cell>
          <cell r="C365" t="str">
            <v>CMS</v>
          </cell>
          <cell r="F365" t="str">
            <v>第27期</v>
          </cell>
          <cell r="I365" t="str">
            <v>2019.02.22-2019.03.09</v>
          </cell>
          <cell r="Y365" t="str">
            <v>1.25%佣金</v>
          </cell>
          <cell r="AA365">
            <v>79048.715753424694</v>
          </cell>
          <cell r="AB365">
            <v>79028.72</v>
          </cell>
        </row>
        <row r="366">
          <cell r="B366" t="str">
            <v>ACACIA ARIES</v>
          </cell>
          <cell r="C366" t="str">
            <v>STM</v>
          </cell>
          <cell r="F366" t="str">
            <v>第3期</v>
          </cell>
          <cell r="I366" t="str">
            <v>2019.02.09-2019.02.24</v>
          </cell>
          <cell r="AA366">
            <v>60650</v>
          </cell>
          <cell r="AB366">
            <v>60650</v>
          </cell>
        </row>
        <row r="367">
          <cell r="B367" t="str">
            <v>JRS CORVUS</v>
          </cell>
          <cell r="C367" t="str">
            <v>ONE</v>
          </cell>
          <cell r="F367" t="str">
            <v>第21期</v>
          </cell>
          <cell r="I367" t="str">
            <v>2019.02.14-2019.02.28</v>
          </cell>
          <cell r="Y367" t="str">
            <v>1.25%佣金</v>
          </cell>
          <cell r="AA367">
            <v>74054.965753424694</v>
          </cell>
          <cell r="AB367">
            <v>74054.97</v>
          </cell>
        </row>
        <row r="368">
          <cell r="B368" t="str">
            <v>JRS CORVUS</v>
          </cell>
          <cell r="C368" t="str">
            <v>ONE</v>
          </cell>
          <cell r="F368" t="str">
            <v>第21期</v>
          </cell>
          <cell r="I368" t="str">
            <v>2019.02.28-2019.03.01</v>
          </cell>
          <cell r="Y368" t="str">
            <v>1.25%佣金</v>
          </cell>
          <cell r="AA368">
            <v>4993.3904109589002</v>
          </cell>
          <cell r="AB368">
            <v>4989.7299999999996</v>
          </cell>
        </row>
        <row r="369">
          <cell r="B369" t="str">
            <v>ACACIA MING</v>
          </cell>
          <cell r="C369" t="str">
            <v>ONE</v>
          </cell>
          <cell r="F369" t="str">
            <v>第21期</v>
          </cell>
          <cell r="I369" t="str">
            <v>2019.02.19-2019.03.01</v>
          </cell>
          <cell r="Y369" t="str">
            <v>1.25%佣金</v>
          </cell>
          <cell r="AA369">
            <v>52896.404109588999</v>
          </cell>
          <cell r="AB369">
            <v>52896.4</v>
          </cell>
        </row>
        <row r="370">
          <cell r="B370" t="str">
            <v>ACACIA MING</v>
          </cell>
          <cell r="C370" t="str">
            <v>ONE</v>
          </cell>
          <cell r="F370" t="str">
            <v>第21期</v>
          </cell>
          <cell r="I370" t="str">
            <v>2019.03.01-2019.03.06</v>
          </cell>
          <cell r="Y370" t="str">
            <v>1.25%佣金</v>
          </cell>
          <cell r="AA370">
            <v>24966.952054794499</v>
          </cell>
          <cell r="AB370">
            <v>24963.3</v>
          </cell>
        </row>
        <row r="371">
          <cell r="B371" t="str">
            <v>Heung-A Manila</v>
          </cell>
          <cell r="C371" t="str">
            <v>SCP</v>
          </cell>
          <cell r="F371" t="str">
            <v>第4期</v>
          </cell>
          <cell r="I371" t="str">
            <v>2019.02.17-2019.03.04</v>
          </cell>
          <cell r="Y371" t="str">
            <v>1.25%佣金</v>
          </cell>
          <cell r="AA371">
            <v>73928.510273972599</v>
          </cell>
          <cell r="AB371">
            <v>73924.850000000006</v>
          </cell>
        </row>
        <row r="372">
          <cell r="B372" t="str">
            <v>JRS CARINA</v>
          </cell>
          <cell r="C372" t="str">
            <v>CCL</v>
          </cell>
          <cell r="F372" t="str">
            <v>第17期</v>
          </cell>
          <cell r="I372" t="str">
            <v>2019.02.25-2019.03.12</v>
          </cell>
          <cell r="Y372" t="str">
            <v>船东费</v>
          </cell>
          <cell r="AA372">
            <v>95913.303799999994</v>
          </cell>
          <cell r="AB372">
            <v>95905.02</v>
          </cell>
        </row>
        <row r="373">
          <cell r="B373" t="str">
            <v>ACACIA LIBRA</v>
          </cell>
          <cell r="C373" t="str">
            <v>CNC</v>
          </cell>
          <cell r="F373" t="str">
            <v>第2期</v>
          </cell>
          <cell r="I373" t="str">
            <v>2019.02.18-2019.02.23</v>
          </cell>
          <cell r="Y373" t="str">
            <v>接船检验费</v>
          </cell>
          <cell r="AA373">
            <v>37563.767123287696</v>
          </cell>
          <cell r="AB373">
            <v>37563.769999999997</v>
          </cell>
        </row>
        <row r="374">
          <cell r="B374" t="str">
            <v>ACACIA LIBRA</v>
          </cell>
          <cell r="C374" t="str">
            <v>CNC</v>
          </cell>
          <cell r="F374" t="str">
            <v>第3期</v>
          </cell>
          <cell r="I374" t="str">
            <v>2019.02.23-2019.02.27</v>
          </cell>
          <cell r="AA374">
            <v>30371.0136986301</v>
          </cell>
          <cell r="AB374">
            <v>30371.01</v>
          </cell>
        </row>
        <row r="375">
          <cell r="B375" t="str">
            <v>ACACIA ARIES</v>
          </cell>
          <cell r="C375" t="str">
            <v>STM</v>
          </cell>
          <cell r="F375" t="str">
            <v>第4期</v>
          </cell>
          <cell r="I375" t="str">
            <v>2019.02.24-2019.03.11</v>
          </cell>
          <cell r="AA375">
            <v>60650</v>
          </cell>
          <cell r="AB375">
            <v>60650</v>
          </cell>
        </row>
        <row r="376">
          <cell r="B376" t="str">
            <v>Heung-A Jakarta</v>
          </cell>
          <cell r="C376" t="str">
            <v>Heung-A</v>
          </cell>
          <cell r="F376" t="str">
            <v>第21期</v>
          </cell>
          <cell r="I376" t="str">
            <v>2019.02.28-2019.03.15</v>
          </cell>
          <cell r="Y376" t="str">
            <v>1.25%佣金</v>
          </cell>
          <cell r="AA376">
            <v>81883.125</v>
          </cell>
          <cell r="AB376">
            <v>81864.45</v>
          </cell>
        </row>
        <row r="377">
          <cell r="B377" t="str">
            <v>ACACIA MAKOTO</v>
          </cell>
          <cell r="C377" t="str">
            <v>STM</v>
          </cell>
          <cell r="F377" t="str">
            <v>第17期</v>
          </cell>
          <cell r="I377" t="str">
            <v>2019.02.24-2019.03.11</v>
          </cell>
          <cell r="AA377">
            <v>91200</v>
          </cell>
          <cell r="AB377">
            <v>91200</v>
          </cell>
        </row>
        <row r="378">
          <cell r="B378" t="str">
            <v>OPDR LISBOA</v>
          </cell>
          <cell r="C378" t="str">
            <v>HEDE</v>
          </cell>
          <cell r="F378" t="str">
            <v>第1期</v>
          </cell>
          <cell r="I378" t="str">
            <v>2019.02.21-2019.03.08</v>
          </cell>
          <cell r="AA378">
            <v>74100</v>
          </cell>
          <cell r="AB378">
            <v>74100</v>
          </cell>
        </row>
        <row r="379">
          <cell r="B379" t="str">
            <v>Heung-A Singapore</v>
          </cell>
          <cell r="C379" t="str">
            <v>SNL</v>
          </cell>
          <cell r="F379" t="str">
            <v>第5期</v>
          </cell>
          <cell r="I379" t="str">
            <v>2019.02.05-2019.02.23</v>
          </cell>
          <cell r="Y379" t="str">
            <v>春节停租（2.05 1745lt-2.19 1317lt 13.8139天）</v>
          </cell>
          <cell r="AA379">
            <v>2537.3758333333199</v>
          </cell>
          <cell r="AB379">
            <v>2537.38</v>
          </cell>
        </row>
        <row r="380">
          <cell r="B380" t="str">
            <v>Heung-A Singapore</v>
          </cell>
          <cell r="C380" t="str">
            <v>SNL</v>
          </cell>
          <cell r="F380" t="str">
            <v>第6期</v>
          </cell>
          <cell r="I380" t="str">
            <v>2019.02.23-2019.03.10</v>
          </cell>
          <cell r="AA380">
            <v>67825</v>
          </cell>
          <cell r="AB380">
            <v>67799.399999999994</v>
          </cell>
        </row>
        <row r="381">
          <cell r="B381" t="str">
            <v>ACACIA TAURUS</v>
          </cell>
          <cell r="C381" t="str">
            <v>STM</v>
          </cell>
          <cell r="F381" t="str">
            <v>第16期</v>
          </cell>
          <cell r="I381" t="str">
            <v>2019.02.17-2019.03.04</v>
          </cell>
          <cell r="AA381">
            <v>60650</v>
          </cell>
          <cell r="AB381">
            <v>60650</v>
          </cell>
        </row>
        <row r="382">
          <cell r="B382" t="str">
            <v>ACACIA VIRGO</v>
          </cell>
          <cell r="C382" t="str">
            <v>STM</v>
          </cell>
          <cell r="F382" t="str">
            <v>第1期</v>
          </cell>
          <cell r="I382" t="str">
            <v>2019.02.16-2019.02.17</v>
          </cell>
          <cell r="AA382">
            <v>-112854.4338</v>
          </cell>
          <cell r="AB382">
            <v>-112854.43</v>
          </cell>
        </row>
        <row r="383">
          <cell r="B383" t="str">
            <v>ACACIA MING</v>
          </cell>
          <cell r="C383" t="str">
            <v>ONE</v>
          </cell>
          <cell r="F383" t="str">
            <v>第22期</v>
          </cell>
          <cell r="I383" t="str">
            <v>2019.03.06-2019.03.21</v>
          </cell>
          <cell r="Y383" t="str">
            <v>1.25%佣金</v>
          </cell>
          <cell r="AA383">
            <v>74900.8561643836</v>
          </cell>
          <cell r="AB383">
            <v>74897.2</v>
          </cell>
        </row>
        <row r="384">
          <cell r="B384" t="str">
            <v>JRS CORVUS</v>
          </cell>
          <cell r="C384" t="str">
            <v>ONE</v>
          </cell>
          <cell r="F384" t="str">
            <v>第22期</v>
          </cell>
          <cell r="I384" t="str">
            <v>2019.03.01-2019.03.16</v>
          </cell>
          <cell r="Y384" t="str">
            <v>1.25%佣金</v>
          </cell>
          <cell r="AA384">
            <v>74900.8561643836</v>
          </cell>
          <cell r="AB384">
            <v>74897.19</v>
          </cell>
        </row>
        <row r="385">
          <cell r="B385" t="str">
            <v>ACACIA VIRGO</v>
          </cell>
          <cell r="C385" t="str">
            <v>CMS</v>
          </cell>
          <cell r="F385" t="str">
            <v>final</v>
          </cell>
          <cell r="I385" t="str">
            <v>2019.01.11-2019.02.02</v>
          </cell>
          <cell r="AA385">
            <v>3331.96</v>
          </cell>
          <cell r="AB385">
            <v>3308.36</v>
          </cell>
        </row>
        <row r="386">
          <cell r="B386" t="str">
            <v>OPDR LISBOA</v>
          </cell>
          <cell r="C386" t="str">
            <v>HEDE</v>
          </cell>
          <cell r="F386" t="str">
            <v>第2期</v>
          </cell>
          <cell r="I386" t="str">
            <v>2019.03.08-2019.03.23</v>
          </cell>
          <cell r="Y386" t="str">
            <v>接船检验费</v>
          </cell>
          <cell r="AA386">
            <v>208851.86799999999</v>
          </cell>
          <cell r="AB386">
            <v>208851.87</v>
          </cell>
        </row>
        <row r="387">
          <cell r="B387" t="str">
            <v>ACACIA ARIES</v>
          </cell>
          <cell r="C387" t="str">
            <v>STM</v>
          </cell>
          <cell r="F387" t="str">
            <v>第5期</v>
          </cell>
          <cell r="I387" t="str">
            <v>2019.03.11-2019.03.26</v>
          </cell>
          <cell r="AA387">
            <v>60650</v>
          </cell>
          <cell r="AB387">
            <v>60650</v>
          </cell>
        </row>
        <row r="388">
          <cell r="B388" t="str">
            <v>ACACIA HAWK</v>
          </cell>
          <cell r="C388" t="str">
            <v>CMS</v>
          </cell>
          <cell r="F388" t="str">
            <v>第28期</v>
          </cell>
          <cell r="I388" t="str">
            <v>2019.03.09-2019.03.24</v>
          </cell>
          <cell r="Y388" t="str">
            <v>1.25%佣金</v>
          </cell>
          <cell r="AA388">
            <v>79048.715753424694</v>
          </cell>
          <cell r="AB388">
            <v>79028.72</v>
          </cell>
        </row>
        <row r="389">
          <cell r="B389" t="str">
            <v>Heung-A Jakarta</v>
          </cell>
          <cell r="C389" t="str">
            <v>Heung-A</v>
          </cell>
          <cell r="F389" t="str">
            <v>第22期</v>
          </cell>
          <cell r="I389" t="str">
            <v>2019.03.15-2019.03.30</v>
          </cell>
          <cell r="Y389" t="str">
            <v>1.25%佣金/船东费</v>
          </cell>
          <cell r="AA389">
            <v>81483.384999999995</v>
          </cell>
          <cell r="AB389">
            <v>81464.710000000006</v>
          </cell>
        </row>
        <row r="390">
          <cell r="B390" t="str">
            <v>JRS CARINA</v>
          </cell>
          <cell r="C390" t="str">
            <v>CCL</v>
          </cell>
          <cell r="F390" t="str">
            <v>第18期</v>
          </cell>
          <cell r="I390" t="str">
            <v>2019.03.12-2019.03.27</v>
          </cell>
          <cell r="Y390" t="str">
            <v>船东费</v>
          </cell>
          <cell r="AA390">
            <v>73103.97</v>
          </cell>
          <cell r="AB390">
            <v>73103.97</v>
          </cell>
        </row>
        <row r="391">
          <cell r="B391" t="str">
            <v>ACACIA LAN</v>
          </cell>
          <cell r="C391" t="str">
            <v>Heung-A</v>
          </cell>
          <cell r="F391" t="str">
            <v>第22期</v>
          </cell>
          <cell r="I391" t="str">
            <v>2019.03.10-2019.03.25</v>
          </cell>
          <cell r="AA391">
            <v>69437.5</v>
          </cell>
          <cell r="AB391">
            <v>69422.5</v>
          </cell>
        </row>
        <row r="392">
          <cell r="B392" t="str">
            <v>ACACIA LEO</v>
          </cell>
          <cell r="C392" t="str">
            <v>FESCO</v>
          </cell>
          <cell r="F392" t="str">
            <v>第18期</v>
          </cell>
          <cell r="I392" t="str">
            <v>2019.03.08-2019.03.23</v>
          </cell>
          <cell r="AA392">
            <v>81650</v>
          </cell>
          <cell r="AB392">
            <v>81630.59</v>
          </cell>
        </row>
        <row r="393">
          <cell r="B393" t="str">
            <v>ACACIA LIBRA</v>
          </cell>
          <cell r="C393" t="str">
            <v>CNC</v>
          </cell>
          <cell r="F393" t="str">
            <v>prefinal</v>
          </cell>
          <cell r="I393" t="str">
            <v>2019.02.27-2019.03.01</v>
          </cell>
          <cell r="Y393" t="str">
            <v>还船检验费/劳务费/船东费预留</v>
          </cell>
          <cell r="AA393">
            <v>40097.758162602702</v>
          </cell>
          <cell r="AB393">
            <v>40097.78</v>
          </cell>
        </row>
        <row r="394">
          <cell r="B394" t="str">
            <v>ACACIA MAKOTO</v>
          </cell>
          <cell r="C394" t="str">
            <v>STM</v>
          </cell>
          <cell r="F394" t="str">
            <v>第18期</v>
          </cell>
          <cell r="I394" t="str">
            <v>2019.03.11-2019.03.26</v>
          </cell>
          <cell r="AA394">
            <v>91200</v>
          </cell>
          <cell r="AB394">
            <v>91200</v>
          </cell>
        </row>
        <row r="395">
          <cell r="B395" t="str">
            <v>Heung-A Manila</v>
          </cell>
          <cell r="C395" t="str">
            <v>SCP</v>
          </cell>
          <cell r="F395" t="str">
            <v>第5期</v>
          </cell>
          <cell r="I395" t="str">
            <v>2019.03.04-2019.03.19</v>
          </cell>
          <cell r="Y395" t="str">
            <v>1.25%佣金</v>
          </cell>
          <cell r="AA395">
            <v>73928.510273972599</v>
          </cell>
          <cell r="AB395">
            <v>73924.84</v>
          </cell>
        </row>
        <row r="396">
          <cell r="B396" t="str">
            <v>Heung-A Singapore</v>
          </cell>
          <cell r="C396" t="str">
            <v>SNL</v>
          </cell>
          <cell r="F396" t="str">
            <v>第7期</v>
          </cell>
          <cell r="I396" t="str">
            <v>2019.03.10-2019.03.25</v>
          </cell>
          <cell r="AA396">
            <v>67825</v>
          </cell>
          <cell r="AB396">
            <v>67800.34</v>
          </cell>
        </row>
        <row r="397">
          <cell r="B397" t="str">
            <v>ACACIA TAURUS</v>
          </cell>
          <cell r="C397" t="str">
            <v>STM</v>
          </cell>
          <cell r="F397" t="str">
            <v>第17期</v>
          </cell>
          <cell r="I397" t="str">
            <v>2019.03.04-2019.03.19</v>
          </cell>
          <cell r="Y397" t="str">
            <v>船东费</v>
          </cell>
          <cell r="AA397">
            <v>60170.82</v>
          </cell>
          <cell r="AB397">
            <v>60170.82</v>
          </cell>
        </row>
        <row r="398">
          <cell r="B398" t="str">
            <v>ACACIA LIBRA</v>
          </cell>
          <cell r="C398" t="str">
            <v>STM</v>
          </cell>
          <cell r="F398" t="str">
            <v>第1期</v>
          </cell>
          <cell r="I398" t="str">
            <v>2019.03.02-2019.03.17</v>
          </cell>
          <cell r="AA398">
            <v>250973.2</v>
          </cell>
          <cell r="AB398">
            <v>250973.2</v>
          </cell>
        </row>
        <row r="399">
          <cell r="B399" t="str">
            <v>Heung-A Manila</v>
          </cell>
          <cell r="C399" t="str">
            <v>SCP</v>
          </cell>
          <cell r="F399" t="str">
            <v>第6期</v>
          </cell>
          <cell r="I399" t="str">
            <v>2019.03.19-2019.04.03</v>
          </cell>
          <cell r="Y399" t="str">
            <v>1.25%佣金</v>
          </cell>
          <cell r="AA399">
            <v>13928.510273972601</v>
          </cell>
          <cell r="AB399">
            <v>13924.83</v>
          </cell>
        </row>
        <row r="400">
          <cell r="B400" t="str">
            <v>JRS CORVUS</v>
          </cell>
          <cell r="C400" t="str">
            <v>ONE</v>
          </cell>
          <cell r="F400" t="str">
            <v>第23期</v>
          </cell>
          <cell r="I400" t="str">
            <v>2019.03.16-2019.03.31</v>
          </cell>
          <cell r="Y400" t="str">
            <v>1.25%佣金</v>
          </cell>
          <cell r="AA400">
            <v>74900.8561643836</v>
          </cell>
          <cell r="AB400">
            <v>74897.2</v>
          </cell>
        </row>
        <row r="401">
          <cell r="B401" t="str">
            <v>ACACIA LIBRA</v>
          </cell>
          <cell r="C401" t="str">
            <v>STM</v>
          </cell>
          <cell r="F401" t="str">
            <v>第2期</v>
          </cell>
          <cell r="I401" t="str">
            <v>2019.03.17-2019.04.01</v>
          </cell>
          <cell r="AA401">
            <v>90650</v>
          </cell>
          <cell r="AB401">
            <v>90650</v>
          </cell>
        </row>
        <row r="402">
          <cell r="B402" t="str">
            <v>ACACIA TAURUS</v>
          </cell>
          <cell r="C402" t="str">
            <v>STM</v>
          </cell>
          <cell r="F402" t="str">
            <v>第18期</v>
          </cell>
          <cell r="I402" t="str">
            <v>2019.03.19-2019.04.03</v>
          </cell>
          <cell r="AA402">
            <v>60650</v>
          </cell>
          <cell r="AB402">
            <v>60650</v>
          </cell>
        </row>
        <row r="403">
          <cell r="B403" t="str">
            <v>ACACIA MING</v>
          </cell>
          <cell r="C403" t="str">
            <v>ONE</v>
          </cell>
          <cell r="F403" t="str">
            <v>第23期</v>
          </cell>
          <cell r="I403" t="str">
            <v>2019.03.21-2019.04.05</v>
          </cell>
          <cell r="Y403" t="str">
            <v>1.25%佣金/2018.12.18-2019.01.05劳务费</v>
          </cell>
          <cell r="AA403">
            <v>75101.8561643836</v>
          </cell>
          <cell r="AB403">
            <v>75098.19</v>
          </cell>
        </row>
        <row r="404">
          <cell r="B404" t="str">
            <v>ACACIA LEO</v>
          </cell>
          <cell r="C404" t="str">
            <v>FESCO</v>
          </cell>
          <cell r="F404" t="str">
            <v>第19期</v>
          </cell>
          <cell r="I404" t="str">
            <v>2019.03.23-2019.04.07</v>
          </cell>
          <cell r="AA404">
            <v>81650</v>
          </cell>
          <cell r="AB404">
            <v>81630.55</v>
          </cell>
        </row>
        <row r="405">
          <cell r="B405" t="str">
            <v>Heung-A Singapore</v>
          </cell>
          <cell r="C405" t="str">
            <v>SNL</v>
          </cell>
          <cell r="F405" t="str">
            <v>第8期</v>
          </cell>
          <cell r="I405" t="str">
            <v>2019.03.25-2019.04.09</v>
          </cell>
          <cell r="Y405" t="str">
            <v>交船检验费</v>
          </cell>
          <cell r="AA405">
            <v>67500</v>
          </cell>
          <cell r="AB405">
            <v>67473.850000000006</v>
          </cell>
        </row>
        <row r="406">
          <cell r="B406" t="str">
            <v>JRS CARINA</v>
          </cell>
          <cell r="C406" t="str">
            <v>CCL</v>
          </cell>
          <cell r="F406" t="str">
            <v>第19期</v>
          </cell>
          <cell r="I406" t="str">
            <v>2019.03.27-2019.04.11</v>
          </cell>
          <cell r="Y406" t="str">
            <v>停租（3.10 2320-3.11 0648 0.3111天)</v>
          </cell>
          <cell r="AA406">
            <v>71456.091499999995</v>
          </cell>
          <cell r="AB406">
            <v>71417.08</v>
          </cell>
        </row>
        <row r="407">
          <cell r="B407" t="str">
            <v>OPDR LISBOA</v>
          </cell>
          <cell r="C407" t="str">
            <v>HEDE</v>
          </cell>
          <cell r="F407" t="str">
            <v>第3期</v>
          </cell>
          <cell r="I407" t="str">
            <v>2019.03.23-2019.04.07</v>
          </cell>
          <cell r="Y407" t="str">
            <v>停租：3.9 15：3-3.31 15：30 21.99583天/4.03 8：30-20：00  0.47917天/4.03 20：00-4.04 08：15 0.51042天 0.5平摊</v>
          </cell>
          <cell r="AA407">
            <v>-65894.179999999993</v>
          </cell>
          <cell r="AB407">
            <v>-65894.179999999993</v>
          </cell>
        </row>
        <row r="408">
          <cell r="B408" t="str">
            <v>ACACIA HAWK</v>
          </cell>
          <cell r="C408" t="str">
            <v>CMS</v>
          </cell>
          <cell r="F408" t="str">
            <v>第29期</v>
          </cell>
          <cell r="I408" t="str">
            <v>2019.03.24-2019.04.08</v>
          </cell>
          <cell r="Y408" t="str">
            <v>1.25%佣金/船东费</v>
          </cell>
          <cell r="AA408">
            <v>77851.405753424697</v>
          </cell>
          <cell r="AB408">
            <v>77831.41</v>
          </cell>
        </row>
        <row r="409">
          <cell r="B409" t="str">
            <v>ACACIA MAKOTO</v>
          </cell>
          <cell r="C409" t="str">
            <v>STM</v>
          </cell>
          <cell r="F409" t="str">
            <v>第19期</v>
          </cell>
          <cell r="I409" t="str">
            <v>2019.03.26-2019.04.10</v>
          </cell>
          <cell r="AA409">
            <v>91200</v>
          </cell>
          <cell r="AB409">
            <v>91200</v>
          </cell>
        </row>
        <row r="410">
          <cell r="B410" t="str">
            <v>ACACIA LAN</v>
          </cell>
          <cell r="C410" t="str">
            <v>Heung-A</v>
          </cell>
          <cell r="F410" t="str">
            <v>第23期</v>
          </cell>
          <cell r="I410" t="str">
            <v>2019.03.25-2019.04.09</v>
          </cell>
          <cell r="AA410">
            <v>69437.5</v>
          </cell>
          <cell r="AB410">
            <v>69422.5</v>
          </cell>
        </row>
        <row r="411">
          <cell r="B411" t="str">
            <v>ACACIA ARIES</v>
          </cell>
          <cell r="C411" t="str">
            <v>STM</v>
          </cell>
          <cell r="F411" t="str">
            <v>第6期</v>
          </cell>
          <cell r="I411" t="str">
            <v>2019.03.26-2019.04.10</v>
          </cell>
          <cell r="AA411">
            <v>60650</v>
          </cell>
          <cell r="AB411">
            <v>60650</v>
          </cell>
        </row>
        <row r="412">
          <cell r="B412" t="str">
            <v>Heung-A Jakarta</v>
          </cell>
          <cell r="C412" t="str">
            <v>Heung-A</v>
          </cell>
          <cell r="F412" t="str">
            <v>第23期</v>
          </cell>
          <cell r="I412" t="str">
            <v>2019.03.30-2019.04.14</v>
          </cell>
          <cell r="Y412" t="str">
            <v>1.25%佣金/停租（2.27 0238-0406 0.0611天,3.09 0215-3.11 1236 2.4313天）/船东费</v>
          </cell>
          <cell r="AA412">
            <v>63521.904999999999</v>
          </cell>
          <cell r="AB412">
            <v>63503.21</v>
          </cell>
        </row>
        <row r="413">
          <cell r="B413" t="str">
            <v>ACACIA ARIES</v>
          </cell>
          <cell r="C413" t="str">
            <v>SCP</v>
          </cell>
          <cell r="F413" t="str">
            <v>final</v>
          </cell>
          <cell r="I413" t="str">
            <v>2018.12.27-2018.12.28</v>
          </cell>
          <cell r="Y413" t="str">
            <v>索赔预留返还/还船检验费/返还交船检验费差额/索赔</v>
          </cell>
          <cell r="AA413">
            <v>2811.25</v>
          </cell>
          <cell r="AB413">
            <v>2803.94</v>
          </cell>
        </row>
        <row r="414">
          <cell r="B414" t="str">
            <v>ACACIA LIBRA</v>
          </cell>
          <cell r="C414" t="str">
            <v>CNC</v>
          </cell>
          <cell r="F414" t="str">
            <v>final</v>
          </cell>
          <cell r="I414" t="str">
            <v>2019.02.27-2019.03.01</v>
          </cell>
          <cell r="Y414" t="str">
            <v>船东费预留返留</v>
          </cell>
          <cell r="AA414">
            <v>1500</v>
          </cell>
          <cell r="AB414">
            <v>1500</v>
          </cell>
        </row>
        <row r="415">
          <cell r="B415" t="str">
            <v>JRS CORVUS</v>
          </cell>
          <cell r="C415" t="str">
            <v>ONE</v>
          </cell>
          <cell r="F415" t="str">
            <v>第24期</v>
          </cell>
          <cell r="I415" t="str">
            <v>2019.03.31-2019.04.15</v>
          </cell>
          <cell r="Y415" t="str">
            <v>1.25%佣金/停租2019.03.07 2050-3.08 0050lt 0.16667天</v>
          </cell>
          <cell r="AA415">
            <v>73843.046784588994</v>
          </cell>
          <cell r="AB415">
            <v>73839.39</v>
          </cell>
        </row>
        <row r="416">
          <cell r="B416" t="str">
            <v>ACACIA HAWK</v>
          </cell>
          <cell r="C416" t="str">
            <v>CMS</v>
          </cell>
          <cell r="F416" t="str">
            <v>第30期</v>
          </cell>
          <cell r="I416" t="str">
            <v>2019.04.08-2019.04.23</v>
          </cell>
          <cell r="Y416" t="str">
            <v>1.25%佣金</v>
          </cell>
          <cell r="AA416">
            <v>79048.715753424694</v>
          </cell>
          <cell r="AB416">
            <v>79028.72</v>
          </cell>
        </row>
        <row r="417">
          <cell r="B417" t="str">
            <v>ACACIA MING</v>
          </cell>
          <cell r="C417" t="str">
            <v>ONE</v>
          </cell>
          <cell r="F417" t="str">
            <v>第24期</v>
          </cell>
          <cell r="I417" t="str">
            <v>2019.04.05-2019.04.20</v>
          </cell>
          <cell r="Y417" t="str">
            <v>1.25%佣金/v.025EW劳务费</v>
          </cell>
          <cell r="AA417">
            <v>75029.8561643836</v>
          </cell>
          <cell r="AB417">
            <v>75026.19</v>
          </cell>
        </row>
        <row r="418">
          <cell r="B418" t="str">
            <v>ACACIA TAURUS</v>
          </cell>
          <cell r="C418" t="str">
            <v>STM</v>
          </cell>
          <cell r="F418" t="str">
            <v>第19期</v>
          </cell>
          <cell r="I418" t="str">
            <v>2019.04.03-2019.04.18</v>
          </cell>
          <cell r="Y418" t="str">
            <v>春节停租（2.07 2212-2.15 1740LT 7.8111天）</v>
          </cell>
          <cell r="AA418">
            <v>23361.62</v>
          </cell>
          <cell r="AB418">
            <v>23361.62</v>
          </cell>
        </row>
        <row r="419">
          <cell r="B419" t="str">
            <v>Heung-A Manila</v>
          </cell>
          <cell r="C419" t="str">
            <v>SCP</v>
          </cell>
          <cell r="F419" t="str">
            <v>第7期</v>
          </cell>
          <cell r="I419" t="str">
            <v>2019.04.03-2019.04.18</v>
          </cell>
          <cell r="Y419" t="str">
            <v>1.25%佣金/交船检验费</v>
          </cell>
          <cell r="AA419">
            <v>133478.51027397299</v>
          </cell>
          <cell r="AB419">
            <v>133478.51</v>
          </cell>
        </row>
        <row r="420">
          <cell r="B420" t="str">
            <v>ACACIA LAN</v>
          </cell>
          <cell r="C420" t="str">
            <v>Heung-A</v>
          </cell>
          <cell r="F420" t="str">
            <v>final</v>
          </cell>
          <cell r="I420" t="str">
            <v>2019.04.09-2019.04.26</v>
          </cell>
          <cell r="Y420" t="str">
            <v>还船检验费/停租（3.30 0600-3.30 1030LT 0.1875天）/船东费/停租2019.03.03 0700-3.4 0450lt JP  0.9097天</v>
          </cell>
          <cell r="AA420">
            <v>72032.213333333304</v>
          </cell>
          <cell r="AB420">
            <v>72032.210000000006</v>
          </cell>
        </row>
        <row r="421">
          <cell r="B421" t="str">
            <v>ACACIA MAKOTO</v>
          </cell>
          <cell r="C421" t="str">
            <v>STM</v>
          </cell>
          <cell r="F421" t="str">
            <v>第20期</v>
          </cell>
          <cell r="I421" t="str">
            <v>2019.04.10-2019.04.25</v>
          </cell>
          <cell r="Y421" t="str">
            <v>春节停租（2.10 0630lt-3.2 1635lt 20.4201天）</v>
          </cell>
          <cell r="AA421">
            <v>-114595.72</v>
          </cell>
          <cell r="AB421">
            <v>-114595.72</v>
          </cell>
        </row>
        <row r="422">
          <cell r="B422" t="str">
            <v>ACACIA ARIES</v>
          </cell>
          <cell r="C422" t="str">
            <v>STM</v>
          </cell>
          <cell r="F422" t="str">
            <v>第7期</v>
          </cell>
          <cell r="I422" t="str">
            <v>2019.04.10-2019.04.25</v>
          </cell>
          <cell r="Y422" t="str">
            <v>春节停租（2.10 0227-2.15 0227LT 5天）</v>
          </cell>
          <cell r="AA422">
            <v>36195.83</v>
          </cell>
          <cell r="AB422">
            <v>36195.83</v>
          </cell>
        </row>
        <row r="423">
          <cell r="B423" t="str">
            <v>ACACIA LIBRA</v>
          </cell>
          <cell r="C423" t="str">
            <v>STM</v>
          </cell>
          <cell r="F423" t="str">
            <v>第3期</v>
          </cell>
          <cell r="I423" t="str">
            <v>2019.04.01-2019.04.16</v>
          </cell>
          <cell r="AA423">
            <v>90650</v>
          </cell>
          <cell r="AB423">
            <v>90650</v>
          </cell>
        </row>
        <row r="424">
          <cell r="B424" t="str">
            <v>ACACIA LEO</v>
          </cell>
          <cell r="C424" t="str">
            <v>FESCO</v>
          </cell>
          <cell r="F424" t="str">
            <v>第20期</v>
          </cell>
          <cell r="I424" t="str">
            <v>2019.04.07-2019.04.22</v>
          </cell>
          <cell r="AA424">
            <v>81650</v>
          </cell>
          <cell r="AB424">
            <v>81630.570000000007</v>
          </cell>
        </row>
        <row r="425">
          <cell r="B425" t="str">
            <v>Heung-A Jakarta</v>
          </cell>
          <cell r="C425" t="str">
            <v>Heung-A</v>
          </cell>
          <cell r="F425" t="str">
            <v>第24期</v>
          </cell>
          <cell r="I425" t="str">
            <v>2019.04.14-2019.04.29</v>
          </cell>
          <cell r="Y425" t="str">
            <v>1.25%佣金/船东费</v>
          </cell>
          <cell r="AA425">
            <v>80223.945000000007</v>
          </cell>
          <cell r="AB425">
            <v>80205.289999999994</v>
          </cell>
        </row>
        <row r="426">
          <cell r="B426" t="str">
            <v>JRS CARINA</v>
          </cell>
          <cell r="C426" t="str">
            <v>CCL</v>
          </cell>
          <cell r="F426" t="str">
            <v>第20期</v>
          </cell>
          <cell r="I426" t="str">
            <v>2019.04.11-2019.04.26</v>
          </cell>
          <cell r="AA426">
            <v>73525</v>
          </cell>
          <cell r="AB426">
            <v>73516.710000000006</v>
          </cell>
        </row>
        <row r="427">
          <cell r="B427" t="str">
            <v>JRS CORVUS</v>
          </cell>
          <cell r="C427" t="str">
            <v>ONE</v>
          </cell>
          <cell r="F427" t="str">
            <v>第25期</v>
          </cell>
          <cell r="I427" t="str">
            <v>2019.04.15-2019.04.30</v>
          </cell>
          <cell r="Y427" t="str">
            <v>1.25%佣金</v>
          </cell>
          <cell r="AA427">
            <v>74900.8561643836</v>
          </cell>
          <cell r="AB427">
            <v>74897.19</v>
          </cell>
        </row>
        <row r="428">
          <cell r="B428" t="str">
            <v>ACACIA LIBRA</v>
          </cell>
          <cell r="C428" t="str">
            <v>STM</v>
          </cell>
          <cell r="F428" t="str">
            <v>第4期</v>
          </cell>
          <cell r="I428" t="str">
            <v>2019.04.16-2019.05.01</v>
          </cell>
          <cell r="Y428" t="str">
            <v>船东费</v>
          </cell>
          <cell r="AA428">
            <v>90356.56</v>
          </cell>
          <cell r="AB428">
            <v>90356.56</v>
          </cell>
        </row>
        <row r="429">
          <cell r="B429" t="str">
            <v>OPDR LISBOA</v>
          </cell>
          <cell r="C429" t="str">
            <v>HEDE</v>
          </cell>
          <cell r="F429" t="str">
            <v>第4期</v>
          </cell>
          <cell r="I429" t="str">
            <v>2019.04.07-2019.04.22</v>
          </cell>
          <cell r="Y429" t="str">
            <v>船东费</v>
          </cell>
          <cell r="AA429">
            <v>74028.179999999993</v>
          </cell>
          <cell r="AB429">
            <v>74028.179999999993</v>
          </cell>
        </row>
        <row r="430">
          <cell r="B430" t="str">
            <v>Heung-A Singapore</v>
          </cell>
          <cell r="C430" t="str">
            <v>SNL</v>
          </cell>
          <cell r="F430" t="str">
            <v>第9期</v>
          </cell>
          <cell r="I430" t="str">
            <v>2019.04.09-2019.04.24</v>
          </cell>
          <cell r="AA430">
            <v>67825</v>
          </cell>
          <cell r="AB430">
            <v>67800.33</v>
          </cell>
        </row>
        <row r="431">
          <cell r="B431" t="str">
            <v>ACACIA TAURUS</v>
          </cell>
          <cell r="C431" t="str">
            <v>STM</v>
          </cell>
          <cell r="F431" t="str">
            <v>第20期</v>
          </cell>
          <cell r="I431" t="str">
            <v>2019.04.18-2019.05.03</v>
          </cell>
          <cell r="Y431" t="str">
            <v>船东费</v>
          </cell>
          <cell r="AA431">
            <v>60086.96</v>
          </cell>
          <cell r="AB431">
            <v>60086.96</v>
          </cell>
        </row>
        <row r="432">
          <cell r="B432" t="str">
            <v>Heung-A Manila</v>
          </cell>
          <cell r="C432" t="str">
            <v>SCP</v>
          </cell>
          <cell r="F432" t="str">
            <v>第8期</v>
          </cell>
          <cell r="I432" t="str">
            <v>2019.04.18-2019.05.03</v>
          </cell>
          <cell r="Y432" t="str">
            <v>1.25%佣金</v>
          </cell>
          <cell r="AA432">
            <v>73928.510273972599</v>
          </cell>
          <cell r="AB432">
            <v>73924.850000000006</v>
          </cell>
        </row>
        <row r="433">
          <cell r="B433" t="str">
            <v>ACACIA VIRGO</v>
          </cell>
          <cell r="C433" t="str">
            <v>TSL</v>
          </cell>
          <cell r="F433" t="str">
            <v>第1期</v>
          </cell>
          <cell r="I433" t="str">
            <v>2019.04.06-2019.04.20</v>
          </cell>
          <cell r="Y433" t="str">
            <v>1.25%佣金</v>
          </cell>
          <cell r="AA433">
            <v>90834.828767123297</v>
          </cell>
          <cell r="AB433">
            <v>90816.19</v>
          </cell>
        </row>
        <row r="434">
          <cell r="B434" t="str">
            <v>ACACIA VIRGO</v>
          </cell>
          <cell r="C434" t="str">
            <v>TSL</v>
          </cell>
          <cell r="F434" t="str">
            <v>prefinal</v>
          </cell>
          <cell r="I434" t="str">
            <v>2019.04.20-2019.04.23</v>
          </cell>
          <cell r="Y434" t="str">
            <v>1.25%佣金/船东费预留/船员劳务费</v>
          </cell>
          <cell r="AA434">
            <v>16786.520203767101</v>
          </cell>
          <cell r="AB434">
            <v>16756.66</v>
          </cell>
        </row>
        <row r="435">
          <cell r="B435" t="str">
            <v>ACACIA MING</v>
          </cell>
          <cell r="C435" t="str">
            <v>ONE</v>
          </cell>
          <cell r="F435" t="str">
            <v>第25期</v>
          </cell>
          <cell r="I435" t="str">
            <v>2019.04.20-2019.05.05</v>
          </cell>
          <cell r="Y435" t="str">
            <v>1.25%佣金/v.026EW劳务费</v>
          </cell>
          <cell r="AA435">
            <v>75020.8561643836</v>
          </cell>
          <cell r="AB435">
            <v>75017.19</v>
          </cell>
        </row>
        <row r="436">
          <cell r="B436" t="str">
            <v>ACACIA LEO</v>
          </cell>
          <cell r="C436" t="str">
            <v>FESCO</v>
          </cell>
          <cell r="F436" t="str">
            <v>第21期</v>
          </cell>
          <cell r="I436" t="str">
            <v>2019.04.22-2019.05.07</v>
          </cell>
          <cell r="AA436">
            <v>81650</v>
          </cell>
          <cell r="AB436">
            <v>81650</v>
          </cell>
        </row>
        <row r="437">
          <cell r="B437" t="str">
            <v>ACACIA LEO</v>
          </cell>
          <cell r="C437" t="str">
            <v>FESCO</v>
          </cell>
          <cell r="F437" t="str">
            <v>prefinal</v>
          </cell>
          <cell r="I437" t="str">
            <v>2019.05.07-2019.05.15</v>
          </cell>
          <cell r="Y437" t="str">
            <v>船东费预留</v>
          </cell>
          <cell r="AA437">
            <v>-60877.794500000004</v>
          </cell>
          <cell r="AB437">
            <v>-61669.31</v>
          </cell>
        </row>
        <row r="438">
          <cell r="B438" t="str">
            <v>ACACIA HAWK</v>
          </cell>
          <cell r="C438" t="str">
            <v>CMS</v>
          </cell>
          <cell r="F438" t="str">
            <v>第31期</v>
          </cell>
          <cell r="I438" t="str">
            <v>2019.04.23-2019.05.08</v>
          </cell>
          <cell r="Y438" t="str">
            <v>1.25%佣金</v>
          </cell>
          <cell r="AA438">
            <v>79048.715753424694</v>
          </cell>
          <cell r="AB438">
            <v>79028.72</v>
          </cell>
        </row>
        <row r="439">
          <cell r="B439" t="str">
            <v>Heung-A Singapore</v>
          </cell>
          <cell r="C439" t="str">
            <v>SNL</v>
          </cell>
          <cell r="F439" t="str">
            <v>第10期</v>
          </cell>
          <cell r="I439" t="str">
            <v>2019.04.24-2019.05.09</v>
          </cell>
          <cell r="AA439">
            <v>67825</v>
          </cell>
          <cell r="AB439">
            <v>67800.36</v>
          </cell>
        </row>
        <row r="440">
          <cell r="B440" t="str">
            <v>JRS CARINA</v>
          </cell>
          <cell r="C440" t="str">
            <v>CCL</v>
          </cell>
          <cell r="F440" t="str">
            <v>第21期</v>
          </cell>
          <cell r="I440" t="str">
            <v>2019.04.26-2019.04.30</v>
          </cell>
          <cell r="AA440">
            <v>19606.666666666701</v>
          </cell>
          <cell r="AB440">
            <v>19606.669999999998</v>
          </cell>
        </row>
        <row r="441">
          <cell r="B441" t="str">
            <v>JRS CARINA</v>
          </cell>
          <cell r="C441" t="str">
            <v>CCL</v>
          </cell>
          <cell r="F441" t="str">
            <v>第21期</v>
          </cell>
          <cell r="I441" t="str">
            <v>2019.04.30-2019.05.11</v>
          </cell>
          <cell r="AA441">
            <v>51773.333333333299</v>
          </cell>
          <cell r="AB441">
            <v>51809.82</v>
          </cell>
        </row>
        <row r="442">
          <cell r="B442" t="str">
            <v>ACACIA ARIES</v>
          </cell>
          <cell r="C442" t="str">
            <v>STM</v>
          </cell>
          <cell r="F442" t="str">
            <v>第8期</v>
          </cell>
          <cell r="I442" t="str">
            <v>2019.04.25-2019.05.10</v>
          </cell>
          <cell r="AA442">
            <v>60650</v>
          </cell>
          <cell r="AB442">
            <v>60650</v>
          </cell>
        </row>
        <row r="443">
          <cell r="B443" t="str">
            <v>ACACIA MAKOTO</v>
          </cell>
          <cell r="C443" t="str">
            <v>STM</v>
          </cell>
          <cell r="F443" t="str">
            <v>第21期</v>
          </cell>
          <cell r="I443" t="str">
            <v>2019.04.25-2019.05.10</v>
          </cell>
          <cell r="Y443" t="str">
            <v>船东费</v>
          </cell>
          <cell r="AA443">
            <v>72048.990000000005</v>
          </cell>
          <cell r="AB443">
            <v>72048.75</v>
          </cell>
        </row>
        <row r="444">
          <cell r="B444" t="str">
            <v>Heung-A Jakarta</v>
          </cell>
          <cell r="C444" t="str">
            <v>Heung-A</v>
          </cell>
          <cell r="F444" t="str">
            <v>第25期</v>
          </cell>
          <cell r="I444" t="str">
            <v>2019.04.29-2019.05.14</v>
          </cell>
          <cell r="Y444" t="str">
            <v>1.25%佣金</v>
          </cell>
          <cell r="AA444">
            <v>81883.125</v>
          </cell>
          <cell r="AB444">
            <v>81864.479999999996</v>
          </cell>
        </row>
        <row r="445">
          <cell r="B445" t="str">
            <v>JRS CORVUS</v>
          </cell>
          <cell r="C445" t="str">
            <v>ONE</v>
          </cell>
          <cell r="F445" t="str">
            <v>第26期</v>
          </cell>
          <cell r="I445" t="str">
            <v>2019.04.30-2019.05.15</v>
          </cell>
          <cell r="Y445" t="str">
            <v>1.25%佣金/船东费</v>
          </cell>
          <cell r="AA445">
            <v>74656.906164383603</v>
          </cell>
          <cell r="AB445">
            <v>74653.259999999995</v>
          </cell>
        </row>
        <row r="446">
          <cell r="B446" t="str">
            <v>OPDR LISBOA</v>
          </cell>
          <cell r="C446" t="str">
            <v>HEDE</v>
          </cell>
          <cell r="F446" t="str">
            <v>第5期</v>
          </cell>
          <cell r="I446" t="str">
            <v>2019.04.22-2019.05.07</v>
          </cell>
          <cell r="AA446">
            <v>74100</v>
          </cell>
          <cell r="AB446">
            <v>74100</v>
          </cell>
        </row>
        <row r="447">
          <cell r="B447" t="str">
            <v>ACACIA VIRGO</v>
          </cell>
          <cell r="C447" t="str">
            <v>TSL</v>
          </cell>
          <cell r="F447" t="str">
            <v>final</v>
          </cell>
          <cell r="I447" t="str">
            <v>2019.04.20-2019.04.23</v>
          </cell>
          <cell r="Y447" t="str">
            <v>船东费预留返还/接还船检验费/船东费</v>
          </cell>
          <cell r="AA447">
            <v>4985.1400000000003</v>
          </cell>
          <cell r="AB447">
            <v>4985.1400000000003</v>
          </cell>
        </row>
        <row r="448">
          <cell r="B448" t="str">
            <v>ACACIA LIBRA</v>
          </cell>
          <cell r="C448" t="str">
            <v>STM</v>
          </cell>
          <cell r="F448" t="str">
            <v>第5期</v>
          </cell>
          <cell r="I448" t="str">
            <v>2019.05.01-2019.05.16</v>
          </cell>
          <cell r="AA448">
            <v>90650</v>
          </cell>
          <cell r="AB448">
            <v>90650</v>
          </cell>
        </row>
        <row r="449">
          <cell r="B449" t="str">
            <v>ACACIA TAURUS</v>
          </cell>
          <cell r="C449" t="str">
            <v>STM</v>
          </cell>
          <cell r="F449" t="str">
            <v>第21期</v>
          </cell>
          <cell r="I449" t="str">
            <v>2019.05.03-2019.05.18</v>
          </cell>
          <cell r="AA449">
            <v>60650</v>
          </cell>
          <cell r="AB449">
            <v>60650</v>
          </cell>
        </row>
        <row r="450">
          <cell r="B450" t="str">
            <v>ACACIA HAWK</v>
          </cell>
          <cell r="C450" t="str">
            <v>CMS</v>
          </cell>
          <cell r="F450" t="str">
            <v>第32期</v>
          </cell>
          <cell r="I450" t="str">
            <v>2019.05.08-2019.05.23</v>
          </cell>
          <cell r="Y450" t="str">
            <v>1.25%佣金</v>
          </cell>
          <cell r="AA450">
            <v>79048.715753424694</v>
          </cell>
          <cell r="AB450">
            <v>79028.72</v>
          </cell>
        </row>
        <row r="451">
          <cell r="B451" t="str">
            <v>ACACIA MING</v>
          </cell>
          <cell r="C451" t="str">
            <v>ONE</v>
          </cell>
          <cell r="F451" t="str">
            <v>第26期</v>
          </cell>
          <cell r="I451" t="str">
            <v>2019.05.05-2019.05.20</v>
          </cell>
          <cell r="Y451" t="str">
            <v>1.25%佣金/停租（4.10 1918-4.12 17:00  1.90417天）</v>
          </cell>
          <cell r="AA451">
            <v>62280.580945547903</v>
          </cell>
          <cell r="AB451">
            <v>62276.95</v>
          </cell>
        </row>
        <row r="452">
          <cell r="B452" t="str">
            <v>OPDR LISBOA</v>
          </cell>
          <cell r="C452" t="str">
            <v>HEDE</v>
          </cell>
          <cell r="F452" t="str">
            <v>第6期</v>
          </cell>
          <cell r="I452" t="str">
            <v>2019.05.07-2019.05.22</v>
          </cell>
          <cell r="AA452">
            <v>74100</v>
          </cell>
          <cell r="AB452">
            <v>74100</v>
          </cell>
        </row>
        <row r="453">
          <cell r="B453" t="str">
            <v>Heung-A Manila</v>
          </cell>
          <cell r="C453" t="str">
            <v>SCP</v>
          </cell>
          <cell r="F453" t="str">
            <v>第9期</v>
          </cell>
          <cell r="I453" t="str">
            <v>2019.05.03-2019.05.18</v>
          </cell>
          <cell r="Y453" t="str">
            <v>1.25%佣金/五一6天空置</v>
          </cell>
          <cell r="AA453">
            <v>44481.935273972602</v>
          </cell>
          <cell r="AB453">
            <v>44478.14</v>
          </cell>
        </row>
        <row r="454">
          <cell r="B454" t="str">
            <v>ACACIA ARIES</v>
          </cell>
          <cell r="C454" t="str">
            <v>STM</v>
          </cell>
          <cell r="F454" t="str">
            <v>第9期</v>
          </cell>
          <cell r="I454" t="str">
            <v>2019.05.10-2019.05.25</v>
          </cell>
          <cell r="Y454" t="str">
            <v>船东费</v>
          </cell>
          <cell r="AA454">
            <v>60310.02</v>
          </cell>
          <cell r="AB454">
            <v>60310.02</v>
          </cell>
        </row>
        <row r="455">
          <cell r="B455" t="str">
            <v>Heung-A Jakarta</v>
          </cell>
          <cell r="C455" t="str">
            <v>Heung-A</v>
          </cell>
          <cell r="F455" t="str">
            <v>第26期</v>
          </cell>
          <cell r="I455" t="str">
            <v>2019.05.14-2019.05.29</v>
          </cell>
          <cell r="Y455" t="str">
            <v>1.25%佣金</v>
          </cell>
          <cell r="AA455">
            <v>81883.125</v>
          </cell>
          <cell r="AB455">
            <v>81864.52</v>
          </cell>
        </row>
        <row r="456">
          <cell r="B456" t="str">
            <v>JRS CARINA</v>
          </cell>
          <cell r="C456" t="str">
            <v>CCL</v>
          </cell>
          <cell r="F456" t="str">
            <v>第22期</v>
          </cell>
          <cell r="I456" t="str">
            <v>2019.05.11-2019.05.26</v>
          </cell>
          <cell r="Y456" t="str">
            <v>船东费</v>
          </cell>
          <cell r="AA456">
            <v>69313.45</v>
          </cell>
          <cell r="AB456">
            <v>69311.05</v>
          </cell>
        </row>
        <row r="457">
          <cell r="B457" t="str">
            <v>ACACIA LEO</v>
          </cell>
          <cell r="C457" t="str">
            <v>FESCO</v>
          </cell>
          <cell r="F457" t="str">
            <v>final</v>
          </cell>
          <cell r="I457" t="str">
            <v>2019.05.07-2019.05.15</v>
          </cell>
          <cell r="Y457" t="str">
            <v>船东费预留/租家prefinal欠款/还船检验费</v>
          </cell>
          <cell r="AA457">
            <v>10472.39</v>
          </cell>
          <cell r="AB457">
            <v>10452.99</v>
          </cell>
        </row>
        <row r="458">
          <cell r="B458" t="str">
            <v>JRS CORVUS</v>
          </cell>
          <cell r="C458" t="str">
            <v>ONE</v>
          </cell>
          <cell r="F458" t="str">
            <v>第27期</v>
          </cell>
          <cell r="I458" t="str">
            <v>2019.05.15-2019.05.30</v>
          </cell>
          <cell r="Y458" t="str">
            <v>1.25%佣金/停租（4.15 13：28-4.16 19：30lt  1.25139天）</v>
          </cell>
          <cell r="AA458">
            <v>66988.842338013696</v>
          </cell>
          <cell r="AB458">
            <v>66985.22</v>
          </cell>
        </row>
        <row r="459">
          <cell r="B459" t="str">
            <v>ACACIA LAN</v>
          </cell>
          <cell r="C459" t="str">
            <v>Heung-A</v>
          </cell>
          <cell r="F459" t="str">
            <v>第01期</v>
          </cell>
          <cell r="I459" t="str">
            <v>2019.05.13-2019.05.28</v>
          </cell>
          <cell r="Y459" t="str">
            <v>交船检验费</v>
          </cell>
          <cell r="AA459">
            <v>50956.022499999999</v>
          </cell>
          <cell r="AB459">
            <v>50940.93</v>
          </cell>
        </row>
        <row r="460">
          <cell r="B460" t="str">
            <v>ACACIA MAKOTO</v>
          </cell>
          <cell r="C460" t="str">
            <v>STM</v>
          </cell>
          <cell r="F460" t="str">
            <v>第22期</v>
          </cell>
          <cell r="I460" t="str">
            <v>2019.05.10-2019.05.25</v>
          </cell>
          <cell r="Y460" t="str">
            <v>船东费</v>
          </cell>
          <cell r="AA460">
            <v>87785.31</v>
          </cell>
          <cell r="AB460">
            <v>87785.31</v>
          </cell>
        </row>
        <row r="461">
          <cell r="B461" t="str">
            <v>Heung-A Singapore</v>
          </cell>
          <cell r="C461" t="str">
            <v>SNL</v>
          </cell>
          <cell r="F461" t="str">
            <v>第11期</v>
          </cell>
          <cell r="I461" t="str">
            <v>2019.05.09-2019.05.24</v>
          </cell>
          <cell r="AA461">
            <v>67825</v>
          </cell>
          <cell r="AB461">
            <v>67798.850000000006</v>
          </cell>
        </row>
        <row r="462">
          <cell r="B462" t="str">
            <v>ACACIA LIBRA</v>
          </cell>
          <cell r="C462" t="str">
            <v>STM</v>
          </cell>
          <cell r="F462" t="str">
            <v>第6期</v>
          </cell>
          <cell r="I462" t="str">
            <v>2019.05.16-2019.05.31</v>
          </cell>
          <cell r="Y462" t="str">
            <v>船东费</v>
          </cell>
          <cell r="AA462">
            <v>90345.49</v>
          </cell>
          <cell r="AB462">
            <v>90345.49</v>
          </cell>
        </row>
        <row r="463">
          <cell r="B463" t="str">
            <v>OPDR LISBOA</v>
          </cell>
          <cell r="C463" t="str">
            <v>HEDE</v>
          </cell>
          <cell r="F463" t="str">
            <v>第7期</v>
          </cell>
          <cell r="I463" t="str">
            <v>2019.05.22-2019.06.06</v>
          </cell>
          <cell r="Y463" t="str">
            <v>4.03修船停泊费</v>
          </cell>
          <cell r="AA463">
            <v>73979.16</v>
          </cell>
          <cell r="AB463">
            <v>73979.16</v>
          </cell>
        </row>
        <row r="464">
          <cell r="B464" t="str">
            <v>ACACIA TAURUS</v>
          </cell>
          <cell r="C464" t="str">
            <v>STM</v>
          </cell>
          <cell r="F464" t="str">
            <v>第22期</v>
          </cell>
          <cell r="I464" t="str">
            <v>2019.05.18-2019.06.02</v>
          </cell>
          <cell r="Y464" t="str">
            <v>船东费</v>
          </cell>
          <cell r="AA464">
            <v>60519.14</v>
          </cell>
          <cell r="AB464">
            <v>60519.14</v>
          </cell>
        </row>
        <row r="465">
          <cell r="B465" t="str">
            <v>Heung-A Manila</v>
          </cell>
          <cell r="C465" t="str">
            <v>SCP</v>
          </cell>
          <cell r="F465" t="str">
            <v>第10期</v>
          </cell>
          <cell r="I465" t="str">
            <v>2019.05.18-2019.05.30</v>
          </cell>
          <cell r="Y465" t="str">
            <v>1.25%佣金/五一实际4.52天空置,返款</v>
          </cell>
          <cell r="AA465">
            <v>66201.268317351598</v>
          </cell>
          <cell r="AB465">
            <v>66197.210000000006</v>
          </cell>
        </row>
        <row r="466">
          <cell r="B466" t="str">
            <v>Heung-A Manila</v>
          </cell>
          <cell r="C466" t="str">
            <v>SCP</v>
          </cell>
          <cell r="F466" t="str">
            <v>第10期</v>
          </cell>
          <cell r="I466" t="str">
            <v>2019.05.30-2019.06.02</v>
          </cell>
          <cell r="Y466" t="str">
            <v>1.25%佣金</v>
          </cell>
          <cell r="AA466">
            <v>16085.077054794499</v>
          </cell>
          <cell r="AB466">
            <v>16085.08</v>
          </cell>
        </row>
        <row r="467">
          <cell r="B467" t="str">
            <v>ACACIA MING</v>
          </cell>
          <cell r="C467" t="str">
            <v>ONE</v>
          </cell>
          <cell r="F467" t="str">
            <v>第27期</v>
          </cell>
          <cell r="I467" t="str">
            <v>2019.05.20-2019.06.04</v>
          </cell>
          <cell r="Y467" t="str">
            <v>1.25%佣金</v>
          </cell>
          <cell r="AA467">
            <v>74900.8561643836</v>
          </cell>
          <cell r="AB467">
            <v>74897.240000000005</v>
          </cell>
        </row>
        <row r="468">
          <cell r="B468" t="str">
            <v>ACACIA VIRGO</v>
          </cell>
          <cell r="C468" t="str">
            <v>TSL</v>
          </cell>
          <cell r="F468" t="str">
            <v>第1期</v>
          </cell>
          <cell r="I468" t="str">
            <v>2019.05.20-2019.05.26</v>
          </cell>
          <cell r="Y468" t="str">
            <v>1.25%佣金</v>
          </cell>
          <cell r="AA468">
            <v>37774.212328767098</v>
          </cell>
          <cell r="AB468">
            <v>37760.61</v>
          </cell>
        </row>
        <row r="469">
          <cell r="B469" t="str">
            <v>ACACIA HAWK</v>
          </cell>
          <cell r="C469" t="str">
            <v>CMS</v>
          </cell>
          <cell r="F469" t="str">
            <v>第33期</v>
          </cell>
          <cell r="I469" t="str">
            <v>2019.05.23-2019.06.07</v>
          </cell>
          <cell r="Y469" t="str">
            <v>1.25%佣金</v>
          </cell>
          <cell r="AA469">
            <v>79048.715753424694</v>
          </cell>
          <cell r="AB469">
            <v>79028.72</v>
          </cell>
        </row>
        <row r="470">
          <cell r="B470" t="str">
            <v>Heung-A Singapore</v>
          </cell>
          <cell r="C470" t="str">
            <v>SNL</v>
          </cell>
          <cell r="F470" t="str">
            <v>第12期</v>
          </cell>
          <cell r="I470" t="str">
            <v>2019.05.24-2019.06.08</v>
          </cell>
          <cell r="AA470">
            <v>67825</v>
          </cell>
          <cell r="AB470">
            <v>67798.89</v>
          </cell>
        </row>
        <row r="471">
          <cell r="B471" t="str">
            <v>ACACIA ARIES</v>
          </cell>
          <cell r="C471" t="str">
            <v>STM</v>
          </cell>
          <cell r="F471" t="str">
            <v>第10期</v>
          </cell>
          <cell r="I471" t="str">
            <v>2019.05.25-2019.06.09</v>
          </cell>
          <cell r="AA471">
            <v>60650</v>
          </cell>
          <cell r="AB471">
            <v>60650</v>
          </cell>
        </row>
        <row r="472">
          <cell r="B472" t="str">
            <v>ACACIA MAKOTO</v>
          </cell>
          <cell r="C472" t="str">
            <v>STM</v>
          </cell>
          <cell r="F472" t="str">
            <v>第23期</v>
          </cell>
          <cell r="I472" t="str">
            <v>2019.05.25-2019.06.09</v>
          </cell>
          <cell r="AA472">
            <v>91200</v>
          </cell>
          <cell r="AB472">
            <v>91200</v>
          </cell>
        </row>
        <row r="473">
          <cell r="B473" t="str">
            <v>JRS CARINA</v>
          </cell>
          <cell r="C473" t="str">
            <v>CCL</v>
          </cell>
          <cell r="F473" t="str">
            <v>第23期</v>
          </cell>
          <cell r="I473" t="str">
            <v>2019.05.26-2019.06.10</v>
          </cell>
          <cell r="Y473" t="str">
            <v>返还船东费</v>
          </cell>
          <cell r="AA473">
            <v>70636</v>
          </cell>
          <cell r="AB473">
            <v>70627.72</v>
          </cell>
        </row>
        <row r="474">
          <cell r="B474" t="str">
            <v>ACACIA VIRGO</v>
          </cell>
          <cell r="C474" t="str">
            <v>TSL</v>
          </cell>
          <cell r="F474" t="str">
            <v>prefinal</v>
          </cell>
          <cell r="I474" t="str">
            <v>2019.05.26-2019.05.28</v>
          </cell>
          <cell r="Y474" t="str">
            <v>1.25%佣金/19021EW 劳务费/船东项预留</v>
          </cell>
          <cell r="AA474">
            <v>21432.080123287698</v>
          </cell>
          <cell r="AB474">
            <v>21422.07</v>
          </cell>
        </row>
        <row r="475">
          <cell r="B475" t="str">
            <v>ACACIA VIRGO</v>
          </cell>
          <cell r="C475" t="str">
            <v>TSL</v>
          </cell>
          <cell r="F475" t="str">
            <v>final</v>
          </cell>
          <cell r="I475" t="str">
            <v>2019.05.26-2019.05.28</v>
          </cell>
          <cell r="Y475" t="str">
            <v>船东项预留</v>
          </cell>
          <cell r="AA475">
            <v>4375</v>
          </cell>
          <cell r="AB475">
            <v>4361.3500000000004</v>
          </cell>
        </row>
        <row r="476">
          <cell r="B476" t="str">
            <v>ACACIA LAN</v>
          </cell>
          <cell r="C476" t="str">
            <v>Heung-A</v>
          </cell>
          <cell r="F476" t="str">
            <v>第02期</v>
          </cell>
          <cell r="I476" t="str">
            <v>2019.05.28-2019.06.12</v>
          </cell>
          <cell r="AA476">
            <v>66512.5</v>
          </cell>
          <cell r="AB476">
            <v>66497.5</v>
          </cell>
        </row>
        <row r="477">
          <cell r="B477" t="str">
            <v>Heung-A Jakarta</v>
          </cell>
          <cell r="C477" t="str">
            <v>Heung-A</v>
          </cell>
          <cell r="F477" t="str">
            <v>第27期</v>
          </cell>
          <cell r="I477" t="str">
            <v>2019.05.29-2019.06.13</v>
          </cell>
          <cell r="Y477" t="str">
            <v>1.25%佣金</v>
          </cell>
          <cell r="AA477">
            <v>81883.125</v>
          </cell>
          <cell r="AB477">
            <v>81864.5</v>
          </cell>
        </row>
        <row r="478">
          <cell r="B478" t="str">
            <v>JRS CORVUS</v>
          </cell>
          <cell r="C478" t="str">
            <v>ONE</v>
          </cell>
          <cell r="F478" t="str">
            <v>第28期</v>
          </cell>
          <cell r="I478" t="str">
            <v>2019.05.30-2019.06.14</v>
          </cell>
          <cell r="Y478" t="str">
            <v>1.25%佣金/船东费</v>
          </cell>
          <cell r="AA478">
            <v>71565.176164383607</v>
          </cell>
          <cell r="AB478">
            <v>71561.58</v>
          </cell>
        </row>
        <row r="479">
          <cell r="B479" t="str">
            <v>ACACIA LIBRA</v>
          </cell>
          <cell r="C479" t="str">
            <v>STM</v>
          </cell>
          <cell r="F479" t="str">
            <v>第7期</v>
          </cell>
          <cell r="I479" t="str">
            <v>2019.05.31-2019.06.15</v>
          </cell>
          <cell r="AA479">
            <v>90650</v>
          </cell>
          <cell r="AB479">
            <v>90650</v>
          </cell>
        </row>
        <row r="480">
          <cell r="B480" t="str">
            <v>ACACIA VIRGO</v>
          </cell>
          <cell r="C480" t="str">
            <v>STM</v>
          </cell>
          <cell r="F480" t="str">
            <v>final</v>
          </cell>
          <cell r="I480" t="str">
            <v>2019.06.01-2019.06.04</v>
          </cell>
          <cell r="Y480" t="str">
            <v>劳务费/船东费</v>
          </cell>
          <cell r="AA480">
            <v>17104.0736666667</v>
          </cell>
          <cell r="AB480">
            <v>17104.07</v>
          </cell>
        </row>
        <row r="481">
          <cell r="B481" t="str">
            <v>ACACIA LEO</v>
          </cell>
          <cell r="C481" t="str">
            <v>STM</v>
          </cell>
          <cell r="F481" t="str">
            <v>final</v>
          </cell>
          <cell r="I481" t="str">
            <v>2019.05.24-2019.06.02</v>
          </cell>
          <cell r="Y481" t="str">
            <v>劳务费/船东费</v>
          </cell>
          <cell r="AA481">
            <v>33634.650999999998</v>
          </cell>
          <cell r="AB481">
            <v>33634.65</v>
          </cell>
        </row>
        <row r="482">
          <cell r="B482" t="str">
            <v>ACACIA TAURUS</v>
          </cell>
          <cell r="C482" t="str">
            <v>STM</v>
          </cell>
          <cell r="F482" t="str">
            <v>第23期</v>
          </cell>
          <cell r="I482" t="str">
            <v>2019.06.02-2019.06.17</v>
          </cell>
          <cell r="Y482" t="str">
            <v>船东费</v>
          </cell>
          <cell r="AA482">
            <v>60291.55</v>
          </cell>
          <cell r="AB482">
            <v>60291.55</v>
          </cell>
        </row>
        <row r="483">
          <cell r="B483" t="str">
            <v>ACACIA MING</v>
          </cell>
          <cell r="C483" t="str">
            <v>ONE</v>
          </cell>
          <cell r="F483" t="str">
            <v>第28期</v>
          </cell>
          <cell r="I483" t="str">
            <v>2019.06.04-2019.06.19</v>
          </cell>
          <cell r="Y483" t="str">
            <v>1.25%佣金/v.027e劳务费</v>
          </cell>
          <cell r="AA483">
            <v>75110.8561643836</v>
          </cell>
          <cell r="AB483">
            <v>75107.240000000005</v>
          </cell>
        </row>
        <row r="484">
          <cell r="B484" t="str">
            <v>Heung-A Manila</v>
          </cell>
          <cell r="C484" t="str">
            <v>SCP</v>
          </cell>
          <cell r="F484" t="str">
            <v>第11期</v>
          </cell>
          <cell r="I484" t="str">
            <v>2019.06.02-2019.06.17</v>
          </cell>
          <cell r="Y484" t="str">
            <v>1.25%佣金</v>
          </cell>
          <cell r="AA484">
            <v>80425.385273972599</v>
          </cell>
          <cell r="AB484">
            <v>80421.78</v>
          </cell>
        </row>
        <row r="485">
          <cell r="B485" t="str">
            <v>ACACIA HAWK</v>
          </cell>
          <cell r="C485" t="str">
            <v>CMS</v>
          </cell>
          <cell r="F485" t="str">
            <v>第34期</v>
          </cell>
          <cell r="I485" t="str">
            <v>2019.06.07-2019.06.22</v>
          </cell>
          <cell r="Y485" t="str">
            <v>1.25%佣金</v>
          </cell>
          <cell r="AA485">
            <v>79048.715753424694</v>
          </cell>
          <cell r="AB485">
            <v>79028.72</v>
          </cell>
        </row>
        <row r="486">
          <cell r="B486" t="str">
            <v>OPDR LISBOA</v>
          </cell>
          <cell r="C486" t="str">
            <v>HEDE</v>
          </cell>
          <cell r="F486" t="str">
            <v>第8期</v>
          </cell>
          <cell r="I486" t="str">
            <v>2019.06.06-2019.06.21</v>
          </cell>
          <cell r="Y486" t="str">
            <v>1905ew 劳务费</v>
          </cell>
          <cell r="AA486">
            <v>75266</v>
          </cell>
          <cell r="AB486">
            <v>75266</v>
          </cell>
        </row>
        <row r="487">
          <cell r="B487" t="str">
            <v>OPDR LISBOA</v>
          </cell>
          <cell r="C487" t="str">
            <v>HEDE</v>
          </cell>
          <cell r="F487" t="str">
            <v>第8期</v>
          </cell>
          <cell r="I487" t="str">
            <v>2019.06.06-2019.06.21</v>
          </cell>
          <cell r="Y487" t="str">
            <v>1901ew-1904ew 劳务费</v>
          </cell>
          <cell r="AA487">
            <v>4438</v>
          </cell>
          <cell r="AB487">
            <v>4438</v>
          </cell>
        </row>
        <row r="488">
          <cell r="B488" t="str">
            <v>ACACIA ARIES</v>
          </cell>
          <cell r="C488" t="str">
            <v>STM</v>
          </cell>
          <cell r="F488" t="str">
            <v>第11期</v>
          </cell>
          <cell r="I488" t="str">
            <v>2019.06.09-2019.06.24</v>
          </cell>
          <cell r="Y488" t="str">
            <v>船东费</v>
          </cell>
          <cell r="AA488">
            <v>60003.05</v>
          </cell>
          <cell r="AB488">
            <v>60003.05</v>
          </cell>
        </row>
        <row r="489">
          <cell r="B489" t="str">
            <v>ACACIA MAKOTO</v>
          </cell>
          <cell r="C489" t="str">
            <v>STM</v>
          </cell>
          <cell r="F489" t="str">
            <v>第24期</v>
          </cell>
          <cell r="I489" t="str">
            <v>2019.06.09-2019.06.24</v>
          </cell>
          <cell r="Y489" t="str">
            <v>船东费</v>
          </cell>
          <cell r="AA489">
            <v>89649.18</v>
          </cell>
          <cell r="AB489">
            <v>89649.18</v>
          </cell>
        </row>
        <row r="490">
          <cell r="B490" t="str">
            <v>Heung-A Singapore</v>
          </cell>
          <cell r="C490" t="str">
            <v>SNL</v>
          </cell>
          <cell r="F490" t="str">
            <v>第13期</v>
          </cell>
          <cell r="I490" t="str">
            <v>2019.06.08-2019.06.23</v>
          </cell>
          <cell r="Y490" t="str">
            <v>船东费</v>
          </cell>
          <cell r="AA490">
            <v>64963.88</v>
          </cell>
          <cell r="AB490">
            <v>64937.75</v>
          </cell>
        </row>
        <row r="491">
          <cell r="B491" t="str">
            <v>ACACIA VIRGO</v>
          </cell>
          <cell r="C491" t="str">
            <v>LYGCK</v>
          </cell>
          <cell r="F491" t="str">
            <v>第1期</v>
          </cell>
          <cell r="I491" t="str">
            <v>2019.06.08-2019.06.15</v>
          </cell>
          <cell r="Y491" t="str">
            <v>1.25%佣金</v>
          </cell>
          <cell r="AA491">
            <v>45241.934931506803</v>
          </cell>
          <cell r="AB491">
            <v>45238.29</v>
          </cell>
        </row>
        <row r="492">
          <cell r="B492" t="str">
            <v>Heung-A Jakarta</v>
          </cell>
          <cell r="C492" t="str">
            <v>Heung-A</v>
          </cell>
          <cell r="F492" t="str">
            <v>第28期</v>
          </cell>
          <cell r="I492" t="str">
            <v>2019.06.13-2019.06.28</v>
          </cell>
          <cell r="Y492" t="str">
            <v>1.25%佣金</v>
          </cell>
          <cell r="AA492">
            <v>81883.125</v>
          </cell>
          <cell r="AB492">
            <v>81864.5</v>
          </cell>
        </row>
        <row r="493">
          <cell r="B493" t="str">
            <v>JRS CARINA</v>
          </cell>
          <cell r="C493" t="str">
            <v>CCL</v>
          </cell>
          <cell r="F493" t="str">
            <v>第24期</v>
          </cell>
          <cell r="I493" t="str">
            <v>2019.06.10-2019.06.25</v>
          </cell>
          <cell r="AA493">
            <v>70600</v>
          </cell>
          <cell r="AB493">
            <v>70591.7</v>
          </cell>
        </row>
        <row r="494">
          <cell r="B494" t="str">
            <v>JRS CORVUS</v>
          </cell>
          <cell r="C494" t="str">
            <v>ONE</v>
          </cell>
          <cell r="F494" t="str">
            <v>第29期</v>
          </cell>
          <cell r="I494" t="str">
            <v>2019.06.14-2019.06.29</v>
          </cell>
          <cell r="Y494" t="str">
            <v>1.25%佣金</v>
          </cell>
          <cell r="AA494">
            <v>74900.8561643836</v>
          </cell>
          <cell r="AB494">
            <v>74897.240000000005</v>
          </cell>
        </row>
        <row r="495">
          <cell r="B495" t="str">
            <v>ACACIA LAN</v>
          </cell>
          <cell r="C495" t="str">
            <v>Heung-A</v>
          </cell>
          <cell r="F495" t="str">
            <v>第03期</v>
          </cell>
          <cell r="I495" t="str">
            <v>2019.06.12-2019.06.27</v>
          </cell>
          <cell r="AA495">
            <v>66512.5</v>
          </cell>
          <cell r="AB495">
            <v>66497.5</v>
          </cell>
        </row>
        <row r="496">
          <cell r="B496" t="str">
            <v>ACACIA VIRGO</v>
          </cell>
          <cell r="C496" t="str">
            <v>LYGCK</v>
          </cell>
          <cell r="F496" t="str">
            <v>第2期</v>
          </cell>
          <cell r="I496" t="str">
            <v>2019.06.15-2019.06.22</v>
          </cell>
          <cell r="Y496" t="str">
            <v>1.25%佣金</v>
          </cell>
          <cell r="AA496">
            <v>45241.934931506803</v>
          </cell>
          <cell r="AB496">
            <v>45238.33</v>
          </cell>
        </row>
        <row r="497">
          <cell r="B497" t="str">
            <v>ACACIA LIBRA</v>
          </cell>
          <cell r="C497" t="str">
            <v>STM</v>
          </cell>
          <cell r="F497" t="str">
            <v>第8期</v>
          </cell>
          <cell r="I497" t="str">
            <v>2019.06.15-2019.06.30</v>
          </cell>
          <cell r="Y497" t="str">
            <v>船东费</v>
          </cell>
          <cell r="AA497">
            <v>90209.600000000006</v>
          </cell>
          <cell r="AB497">
            <v>90209.600000000006</v>
          </cell>
        </row>
        <row r="498">
          <cell r="B498" t="str">
            <v>Heung-A Manila</v>
          </cell>
          <cell r="C498" t="str">
            <v>SCP</v>
          </cell>
          <cell r="F498" t="str">
            <v>第12期</v>
          </cell>
          <cell r="I498" t="str">
            <v>2019.06.17-2019.07.02</v>
          </cell>
          <cell r="Y498" t="str">
            <v>1.25%佣金</v>
          </cell>
          <cell r="AA498">
            <v>80425.385273972599</v>
          </cell>
          <cell r="AB498">
            <v>80421.759999999995</v>
          </cell>
        </row>
        <row r="499">
          <cell r="B499" t="str">
            <v>ACACIA MING</v>
          </cell>
          <cell r="C499" t="str">
            <v>ONE</v>
          </cell>
          <cell r="F499" t="str">
            <v>第29期</v>
          </cell>
          <cell r="I499" t="str">
            <v>2019.06.19-2019.07.04</v>
          </cell>
          <cell r="Y499" t="str">
            <v>1.25%佣金/船东费</v>
          </cell>
          <cell r="AA499">
            <v>73936.286164383506</v>
          </cell>
          <cell r="AB499">
            <v>73932.66</v>
          </cell>
        </row>
        <row r="500">
          <cell r="B500" t="str">
            <v>ACACIA TAURUS</v>
          </cell>
          <cell r="C500" t="str">
            <v>STM</v>
          </cell>
          <cell r="F500" t="str">
            <v>第24期</v>
          </cell>
          <cell r="I500" t="str">
            <v>2019.06.17-2019.07.02</v>
          </cell>
          <cell r="AA500">
            <v>60650</v>
          </cell>
          <cell r="AB500">
            <v>60650</v>
          </cell>
        </row>
        <row r="501">
          <cell r="B501" t="str">
            <v>OPDR LISBOA</v>
          </cell>
          <cell r="C501" t="str">
            <v>HEDE</v>
          </cell>
          <cell r="F501" t="str">
            <v>第9期</v>
          </cell>
          <cell r="I501" t="str">
            <v>2019.06.21-2019.07.06</v>
          </cell>
          <cell r="Y501" t="str">
            <v>1906ew-1907ew 劳务费</v>
          </cell>
          <cell r="AA501">
            <v>75713</v>
          </cell>
          <cell r="AB501">
            <v>75713</v>
          </cell>
        </row>
        <row r="502">
          <cell r="B502" t="str">
            <v>ACACIA HAWK</v>
          </cell>
          <cell r="C502" t="str">
            <v>CMS</v>
          </cell>
          <cell r="F502" t="str">
            <v>第35期</v>
          </cell>
          <cell r="I502" t="str">
            <v>2019.06.22-2019.07.07</v>
          </cell>
          <cell r="Y502" t="str">
            <v>1.25%佣金</v>
          </cell>
          <cell r="AA502">
            <v>79048.715753424694</v>
          </cell>
          <cell r="AB502">
            <v>79028.72</v>
          </cell>
        </row>
        <row r="503">
          <cell r="B503" t="str">
            <v>ACACIA VIRGO</v>
          </cell>
          <cell r="C503" t="str">
            <v>LYGCK</v>
          </cell>
          <cell r="F503" t="str">
            <v>final</v>
          </cell>
          <cell r="I503" t="str">
            <v>2019.06.22-2019.06.30</v>
          </cell>
          <cell r="Y503" t="str">
            <v>1.25%佣金/停租(19.06.10 0142-0906 0.3083天）/接还船检验费/船东费</v>
          </cell>
          <cell r="AA503">
            <v>-25410.536275684899</v>
          </cell>
          <cell r="AB503">
            <v>-25410.54</v>
          </cell>
        </row>
        <row r="504">
          <cell r="B504" t="str">
            <v>Heung-A Singapore</v>
          </cell>
          <cell r="C504" t="str">
            <v>SNL</v>
          </cell>
          <cell r="F504" t="str">
            <v>第14期</v>
          </cell>
          <cell r="I504" t="str">
            <v>2019.06.23-2019.07.08</v>
          </cell>
          <cell r="AA504">
            <v>67825</v>
          </cell>
          <cell r="AB504">
            <v>67798.83</v>
          </cell>
        </row>
        <row r="505">
          <cell r="B505" t="str">
            <v>ACACIA ARIES</v>
          </cell>
          <cell r="C505" t="str">
            <v>STM</v>
          </cell>
          <cell r="F505" t="str">
            <v>第12期</v>
          </cell>
          <cell r="I505" t="str">
            <v>2019.06.24-2019.07.09</v>
          </cell>
          <cell r="Y505" t="str">
            <v>停租（19/5/22 17:00-5/29 8:15 6.6354天）</v>
          </cell>
          <cell r="AA505">
            <v>29919.279999999999</v>
          </cell>
          <cell r="AB505">
            <v>29919.279999999999</v>
          </cell>
        </row>
        <row r="506">
          <cell r="B506" t="str">
            <v>ACACIA MAKOTO</v>
          </cell>
          <cell r="C506" t="str">
            <v>STM</v>
          </cell>
          <cell r="F506" t="str">
            <v>第25期</v>
          </cell>
          <cell r="I506" t="str">
            <v>2019.06.24-2019.07.09</v>
          </cell>
          <cell r="AA506">
            <v>91200</v>
          </cell>
          <cell r="AB506">
            <v>91200</v>
          </cell>
        </row>
        <row r="507">
          <cell r="B507" t="str">
            <v>JRS CARINA</v>
          </cell>
          <cell r="C507" t="str">
            <v>CCL</v>
          </cell>
          <cell r="F507" t="str">
            <v>第25期</v>
          </cell>
          <cell r="I507" t="str">
            <v>2019.06.25-2019.07.10</v>
          </cell>
          <cell r="Y507" t="str">
            <v>船东费</v>
          </cell>
          <cell r="AA507">
            <v>70304.98</v>
          </cell>
          <cell r="AB507">
            <v>70296.66</v>
          </cell>
        </row>
        <row r="508">
          <cell r="B508" t="str">
            <v>ACACIA LEO</v>
          </cell>
          <cell r="C508" t="str">
            <v>LYGCK</v>
          </cell>
          <cell r="F508" t="str">
            <v>第01期</v>
          </cell>
          <cell r="I508" t="str">
            <v>2019.06.26-2019.06.30</v>
          </cell>
          <cell r="Y508" t="str">
            <v>1.25%佣金</v>
          </cell>
          <cell r="AA508">
            <v>20322.534246575298</v>
          </cell>
          <cell r="AB508">
            <v>20310.099999999999</v>
          </cell>
        </row>
        <row r="509">
          <cell r="B509" t="str">
            <v>ACACIA LAN</v>
          </cell>
          <cell r="C509" t="str">
            <v>Heung-A</v>
          </cell>
          <cell r="F509" t="str">
            <v>第04期</v>
          </cell>
          <cell r="I509" t="str">
            <v>2019.06.27-2019.07.12</v>
          </cell>
          <cell r="AA509">
            <v>66512.5</v>
          </cell>
          <cell r="AB509">
            <v>66497.5</v>
          </cell>
        </row>
        <row r="510">
          <cell r="B510" t="str">
            <v>Heung-A Jakarta</v>
          </cell>
          <cell r="C510" t="str">
            <v>Heung-A</v>
          </cell>
          <cell r="F510" t="str">
            <v>第29期</v>
          </cell>
          <cell r="I510" t="str">
            <v>2019.06.28-2019.07.13</v>
          </cell>
          <cell r="Y510" t="str">
            <v>1.25%佣金</v>
          </cell>
          <cell r="AA510">
            <v>81883.125</v>
          </cell>
          <cell r="AB510">
            <v>81864.45</v>
          </cell>
        </row>
        <row r="511">
          <cell r="B511" t="str">
            <v>JRS CORVUS</v>
          </cell>
          <cell r="C511" t="str">
            <v>ONE</v>
          </cell>
          <cell r="F511" t="str">
            <v>第30期</v>
          </cell>
          <cell r="I511" t="str">
            <v>2019.06.29-2019.07.14</v>
          </cell>
          <cell r="Y511" t="str">
            <v>1.25%佣金</v>
          </cell>
          <cell r="AA511">
            <v>74900.8561643836</v>
          </cell>
          <cell r="AB511">
            <v>74897.19</v>
          </cell>
        </row>
        <row r="512">
          <cell r="B512" t="str">
            <v>ACACIA LIBRA</v>
          </cell>
          <cell r="C512" t="str">
            <v>STM</v>
          </cell>
          <cell r="F512" t="str">
            <v>第9期</v>
          </cell>
          <cell r="I512" t="str">
            <v>2019.06.30-2019.07.15</v>
          </cell>
          <cell r="Y512" t="str">
            <v>船东费</v>
          </cell>
          <cell r="AA512">
            <v>90360.99</v>
          </cell>
          <cell r="AB512">
            <v>90360.99</v>
          </cell>
        </row>
        <row r="513">
          <cell r="B513" t="str">
            <v>ACACIA VIRGO</v>
          </cell>
          <cell r="C513" t="str">
            <v>ONE</v>
          </cell>
          <cell r="F513" t="str">
            <v>第01期</v>
          </cell>
          <cell r="I513" t="str">
            <v>2019.07.01-2019.07.16</v>
          </cell>
          <cell r="Y513" t="str">
            <v>1.25%佣金</v>
          </cell>
          <cell r="AA513">
            <v>100082.10616438399</v>
          </cell>
          <cell r="AB513">
            <v>100058.79</v>
          </cell>
        </row>
        <row r="514">
          <cell r="B514" t="str">
            <v>Heung-A Manila</v>
          </cell>
          <cell r="C514" t="str">
            <v>SCP</v>
          </cell>
          <cell r="F514" t="str">
            <v>第13期</v>
          </cell>
          <cell r="I514" t="str">
            <v>2019.07.02-2019.07.17</v>
          </cell>
          <cell r="Y514" t="str">
            <v>1.25%佣金</v>
          </cell>
          <cell r="AA514">
            <v>80425.385273972599</v>
          </cell>
          <cell r="AB514">
            <v>80421.73</v>
          </cell>
        </row>
        <row r="515">
          <cell r="B515" t="str">
            <v>ACACIA TAURUS</v>
          </cell>
          <cell r="C515" t="str">
            <v>STM</v>
          </cell>
          <cell r="F515" t="str">
            <v>第25期</v>
          </cell>
          <cell r="I515" t="str">
            <v>2019.07.02-2019.07.17</v>
          </cell>
          <cell r="Y515" t="str">
            <v>船东费</v>
          </cell>
          <cell r="AA515">
            <v>60426.51</v>
          </cell>
          <cell r="AB515">
            <v>60426.51</v>
          </cell>
        </row>
        <row r="516">
          <cell r="B516" t="str">
            <v>ACACIA LEO</v>
          </cell>
          <cell r="C516" t="str">
            <v>LYGCK</v>
          </cell>
          <cell r="F516" t="str">
            <v>final</v>
          </cell>
          <cell r="I516" t="str">
            <v>2019.06.30-2019.07.19</v>
          </cell>
          <cell r="Y516" t="str">
            <v>1.25%佣金/接还船检验费/船东费/19301E-19306W劳务费</v>
          </cell>
          <cell r="AA516">
            <v>11895.631027397299</v>
          </cell>
          <cell r="AB516">
            <v>11883.34</v>
          </cell>
        </row>
        <row r="517">
          <cell r="B517" t="str">
            <v>ACACIA MING</v>
          </cell>
          <cell r="C517" t="str">
            <v>ONE</v>
          </cell>
          <cell r="F517" t="str">
            <v>第30期</v>
          </cell>
          <cell r="I517" t="str">
            <v>2019.07.04-2019.07.19</v>
          </cell>
          <cell r="Y517" t="str">
            <v>1.25%佣金/028ew 劳务费</v>
          </cell>
          <cell r="AA517">
            <v>75017.8561643836</v>
          </cell>
          <cell r="AB517">
            <v>75014.2</v>
          </cell>
        </row>
        <row r="518">
          <cell r="B518" t="str">
            <v>OPDR LISBOA</v>
          </cell>
          <cell r="C518" t="str">
            <v>HEDE</v>
          </cell>
          <cell r="F518" t="str">
            <v>第10期</v>
          </cell>
          <cell r="I518" t="str">
            <v>2019.07.06-2019.07.21</v>
          </cell>
          <cell r="Y518" t="str">
            <v>船东费/1908ew 劳务费</v>
          </cell>
          <cell r="AA518">
            <v>73326.47</v>
          </cell>
          <cell r="AB518">
            <v>73326.47</v>
          </cell>
        </row>
        <row r="519">
          <cell r="B519" t="str">
            <v>ACACIA HAWK</v>
          </cell>
          <cell r="C519" t="str">
            <v>CMS</v>
          </cell>
          <cell r="F519" t="str">
            <v>第36期</v>
          </cell>
          <cell r="I519" t="str">
            <v>2019.07.07-2019.07.12</v>
          </cell>
          <cell r="Y519" t="str">
            <v>1.25%佣金</v>
          </cell>
          <cell r="AA519">
            <v>26349.5719178082</v>
          </cell>
          <cell r="AB519">
            <v>26349.57</v>
          </cell>
        </row>
        <row r="520">
          <cell r="B520" t="str">
            <v>ACACIA HAWK</v>
          </cell>
          <cell r="C520" t="str">
            <v>CMS</v>
          </cell>
          <cell r="F520" t="str">
            <v>第36期</v>
          </cell>
          <cell r="I520" t="str">
            <v>2019.07.12-2019.07.22</v>
          </cell>
          <cell r="Y520" t="str">
            <v>1.25%佣金</v>
          </cell>
          <cell r="AA520">
            <v>49736.6438356164</v>
          </cell>
          <cell r="AB520">
            <v>49716.65</v>
          </cell>
        </row>
        <row r="521">
          <cell r="B521" t="str">
            <v>Heung-A Singapore</v>
          </cell>
          <cell r="C521" t="str">
            <v>SNL</v>
          </cell>
          <cell r="F521" t="str">
            <v>第15期</v>
          </cell>
          <cell r="I521" t="str">
            <v>2019.07.08-2019.07.23</v>
          </cell>
          <cell r="AA521">
            <v>67825</v>
          </cell>
          <cell r="AB521">
            <v>67798.850000000006</v>
          </cell>
        </row>
        <row r="522">
          <cell r="B522" t="str">
            <v>ACACIA ARIES</v>
          </cell>
          <cell r="C522" t="str">
            <v>STM</v>
          </cell>
          <cell r="F522" t="str">
            <v>第13期</v>
          </cell>
          <cell r="I522" t="str">
            <v>2019.07.09-2019.07.24</v>
          </cell>
          <cell r="Y522" t="str">
            <v>船东费</v>
          </cell>
          <cell r="AA522">
            <v>60030.879999999997</v>
          </cell>
          <cell r="AB522">
            <v>60030.879999999997</v>
          </cell>
        </row>
        <row r="523">
          <cell r="B523" t="str">
            <v>ACACIA MAKOTO</v>
          </cell>
          <cell r="C523" t="str">
            <v>STM</v>
          </cell>
          <cell r="F523" t="str">
            <v>第26期</v>
          </cell>
          <cell r="I523" t="str">
            <v>2019.07.09-2019.07.24</v>
          </cell>
          <cell r="Y523" t="str">
            <v>船东费</v>
          </cell>
          <cell r="AA523">
            <v>88954.2</v>
          </cell>
          <cell r="AB523">
            <v>88954.2</v>
          </cell>
        </row>
        <row r="524">
          <cell r="B524" t="str">
            <v>JRS CARINA</v>
          </cell>
          <cell r="C524" t="str">
            <v>CCL</v>
          </cell>
          <cell r="F524" t="str">
            <v>第26期</v>
          </cell>
          <cell r="I524" t="str">
            <v>2019.07.10-2019.07.25</v>
          </cell>
          <cell r="AA524">
            <v>70600</v>
          </cell>
          <cell r="AB524">
            <v>70591.69</v>
          </cell>
        </row>
        <row r="525">
          <cell r="B525" t="str">
            <v>ACACIA LAN</v>
          </cell>
          <cell r="C525" t="str">
            <v>Heung-A</v>
          </cell>
          <cell r="F525" t="str">
            <v>第05期</v>
          </cell>
          <cell r="I525" t="str">
            <v>2019.07.12-2019.07.27</v>
          </cell>
          <cell r="Y525" t="str">
            <v>船东费</v>
          </cell>
          <cell r="AA525">
            <v>65878.42</v>
          </cell>
          <cell r="AB525">
            <v>65863.42</v>
          </cell>
        </row>
        <row r="526">
          <cell r="B526" t="str">
            <v>Heung-A Jakarta</v>
          </cell>
          <cell r="C526" t="str">
            <v>Heung-A</v>
          </cell>
          <cell r="F526" t="str">
            <v>第30期</v>
          </cell>
          <cell r="I526" t="str">
            <v>2019.07.13-2019.07.28</v>
          </cell>
          <cell r="Y526" t="str">
            <v>1.25%佣金/船东费</v>
          </cell>
          <cell r="AA526">
            <v>78029.425000000003</v>
          </cell>
          <cell r="AB526">
            <v>78010.77</v>
          </cell>
        </row>
        <row r="527">
          <cell r="B527" t="str">
            <v>JRS CORVUS</v>
          </cell>
          <cell r="C527" t="str">
            <v>ONE</v>
          </cell>
          <cell r="F527" t="str">
            <v>第31期</v>
          </cell>
          <cell r="I527" t="str">
            <v>2019.07.14-2019.07.29</v>
          </cell>
          <cell r="Y527" t="str">
            <v>1.25%佣金</v>
          </cell>
          <cell r="AA527">
            <v>74900.8561643836</v>
          </cell>
          <cell r="AB527">
            <v>74897.2</v>
          </cell>
        </row>
        <row r="528">
          <cell r="B528" t="str">
            <v>ACACIA VIRGO</v>
          </cell>
          <cell r="C528" t="str">
            <v>ONE</v>
          </cell>
          <cell r="F528" t="str">
            <v>第02期</v>
          </cell>
          <cell r="I528" t="str">
            <v>2019.07.16-2019.07.31</v>
          </cell>
          <cell r="Y528" t="str">
            <v>1.25%佣金</v>
          </cell>
          <cell r="AA528">
            <v>100082.10616438399</v>
          </cell>
          <cell r="AB528">
            <v>100058.81</v>
          </cell>
        </row>
        <row r="529">
          <cell r="B529" t="str">
            <v>ACACIA LIBRA</v>
          </cell>
          <cell r="C529" t="str">
            <v>STM</v>
          </cell>
          <cell r="F529" t="str">
            <v>第10期</v>
          </cell>
          <cell r="I529" t="str">
            <v>2019.07.15-2019.07.30</v>
          </cell>
          <cell r="AA529">
            <v>90650</v>
          </cell>
          <cell r="AB529">
            <v>90650</v>
          </cell>
        </row>
        <row r="530">
          <cell r="B530" t="str">
            <v>Heung-A Manila</v>
          </cell>
          <cell r="C530" t="str">
            <v>SCP</v>
          </cell>
          <cell r="F530" t="str">
            <v>第14期</v>
          </cell>
          <cell r="I530" t="str">
            <v>2019.07.17-2019.08.01</v>
          </cell>
          <cell r="Y530" t="str">
            <v>1.25%佣金</v>
          </cell>
          <cell r="AA530">
            <v>80425.385273972599</v>
          </cell>
          <cell r="AB530">
            <v>80421.73</v>
          </cell>
        </row>
        <row r="531">
          <cell r="B531" t="str">
            <v>ACACIA TAURUS</v>
          </cell>
          <cell r="C531" t="str">
            <v>STM</v>
          </cell>
          <cell r="F531" t="str">
            <v>第26期</v>
          </cell>
          <cell r="I531" t="str">
            <v>2019.07.17-2019.08.01</v>
          </cell>
          <cell r="AA531">
            <v>60650</v>
          </cell>
          <cell r="AB531">
            <v>60650</v>
          </cell>
        </row>
        <row r="532">
          <cell r="B532" t="str">
            <v>ACACIA MING</v>
          </cell>
          <cell r="C532" t="str">
            <v>ONE</v>
          </cell>
          <cell r="F532" t="str">
            <v>第31期</v>
          </cell>
          <cell r="I532" t="str">
            <v>2019.07.19-2019.08.03</v>
          </cell>
          <cell r="Y532" t="str">
            <v>1.25%佣金/船东费</v>
          </cell>
          <cell r="AA532">
            <v>74233.096164383605</v>
          </cell>
          <cell r="AB532">
            <v>0</v>
          </cell>
        </row>
        <row r="533">
          <cell r="B533" t="str">
            <v>OPDR LISBOA</v>
          </cell>
          <cell r="C533" t="str">
            <v>HEDE</v>
          </cell>
          <cell r="F533" t="str">
            <v>第11期</v>
          </cell>
          <cell r="I533" t="str">
            <v>2019.07.21-2019.08.05</v>
          </cell>
          <cell r="Y533" t="str">
            <v>1909ew-1910ew 劳务费</v>
          </cell>
          <cell r="AA533">
            <v>75641</v>
          </cell>
          <cell r="AB533">
            <v>75641</v>
          </cell>
        </row>
        <row r="534">
          <cell r="B534" t="str">
            <v>ACACIA HAWK</v>
          </cell>
          <cell r="C534" t="str">
            <v>CMS</v>
          </cell>
          <cell r="F534" t="str">
            <v>第37期</v>
          </cell>
          <cell r="I534" t="str">
            <v>2019.07.22-2019.08.06</v>
          </cell>
          <cell r="Y534" t="str">
            <v>1.25%佣金</v>
          </cell>
          <cell r="AA534">
            <v>74604.965753424694</v>
          </cell>
          <cell r="AB534">
            <v>74584.97</v>
          </cell>
        </row>
        <row r="535">
          <cell r="B535" t="str">
            <v>Heung-A Singapore</v>
          </cell>
          <cell r="C535" t="str">
            <v>SNL</v>
          </cell>
          <cell r="F535" t="str">
            <v>第16期</v>
          </cell>
          <cell r="I535" t="str">
            <v>2019.07.23-2019.08.07</v>
          </cell>
          <cell r="AA535">
            <v>67825</v>
          </cell>
          <cell r="AB535">
            <v>67798.86</v>
          </cell>
        </row>
        <row r="536">
          <cell r="B536" t="str">
            <v>ACACIA ARIES</v>
          </cell>
          <cell r="C536" t="str">
            <v>STM</v>
          </cell>
          <cell r="F536" t="str">
            <v>第14期</v>
          </cell>
          <cell r="I536" t="str">
            <v>2019.07.24-2019.08.08</v>
          </cell>
          <cell r="AA536">
            <v>60650</v>
          </cell>
          <cell r="AB536">
            <v>60650</v>
          </cell>
        </row>
        <row r="537">
          <cell r="B537" t="str">
            <v>ACACIA MAKOTO</v>
          </cell>
          <cell r="C537" t="str">
            <v>STM</v>
          </cell>
          <cell r="F537" t="str">
            <v>第27期</v>
          </cell>
          <cell r="I537" t="str">
            <v>2019.07.24-2019.08.08</v>
          </cell>
          <cell r="AA537">
            <v>91200</v>
          </cell>
          <cell r="AB537">
            <v>91200</v>
          </cell>
        </row>
        <row r="538">
          <cell r="B538" t="str">
            <v>JRS CARINA</v>
          </cell>
          <cell r="C538" t="str">
            <v>CCL</v>
          </cell>
          <cell r="F538" t="str">
            <v>第27期</v>
          </cell>
          <cell r="I538" t="str">
            <v>2019.07.25-2019.08.09</v>
          </cell>
          <cell r="Y538" t="str">
            <v>船东费</v>
          </cell>
          <cell r="AA538">
            <v>70182.33</v>
          </cell>
          <cell r="AB538">
            <v>70179.929999999993</v>
          </cell>
        </row>
        <row r="539">
          <cell r="B539" t="str">
            <v>ACACIA LAN</v>
          </cell>
          <cell r="C539" t="str">
            <v>Heung-A</v>
          </cell>
          <cell r="F539" t="str">
            <v>第06期</v>
          </cell>
          <cell r="I539" t="str">
            <v>2019.07.27-2019.08.11</v>
          </cell>
          <cell r="Y539" t="str">
            <v>船东费</v>
          </cell>
          <cell r="AA539">
            <v>66358.070000000007</v>
          </cell>
          <cell r="AB539">
            <v>66343.070000000007</v>
          </cell>
        </row>
        <row r="540">
          <cell r="B540" t="str">
            <v>Heung-A Jakarta</v>
          </cell>
          <cell r="C540" t="str">
            <v>Heung-A</v>
          </cell>
          <cell r="F540" t="str">
            <v>第31期</v>
          </cell>
          <cell r="I540" t="str">
            <v>2019.07.28-2019.08.01</v>
          </cell>
          <cell r="Y540" t="str">
            <v>1.25%佣金</v>
          </cell>
          <cell r="AA540">
            <v>21835.5</v>
          </cell>
          <cell r="AB540">
            <v>21835.5</v>
          </cell>
        </row>
        <row r="541">
          <cell r="B541" t="str">
            <v>Heung-A Jakarta</v>
          </cell>
          <cell r="C541" t="str">
            <v>Heung-A</v>
          </cell>
          <cell r="F541" t="str">
            <v>第31期</v>
          </cell>
          <cell r="I541" t="str">
            <v>2019.08.01-2019.08.12</v>
          </cell>
          <cell r="Y541" t="str">
            <v>1.25%佣金/船东费</v>
          </cell>
          <cell r="AA541">
            <v>58584.364999999998</v>
          </cell>
          <cell r="AB541">
            <v>58565.75</v>
          </cell>
        </row>
        <row r="542">
          <cell r="B542" t="str">
            <v>JRS CORVUS</v>
          </cell>
          <cell r="C542" t="str">
            <v>ONE</v>
          </cell>
          <cell r="F542" t="str">
            <v>第32期</v>
          </cell>
          <cell r="I542" t="str">
            <v>2019.07.29-2019.08.13</v>
          </cell>
          <cell r="Y542" t="str">
            <v>1.25%佣金/停租（6.02 1938-6.02 2230UTC  0.11944天）</v>
          </cell>
          <cell r="AA542">
            <v>74163.507613698603</v>
          </cell>
          <cell r="AB542">
            <v>74159.88</v>
          </cell>
        </row>
        <row r="543">
          <cell r="B543" t="str">
            <v>ACACIA VIRGO</v>
          </cell>
          <cell r="C543" t="str">
            <v>ONE</v>
          </cell>
          <cell r="F543" t="str">
            <v>第03期</v>
          </cell>
          <cell r="I543" t="str">
            <v>2019.07.31-2019.08.15</v>
          </cell>
          <cell r="Y543" t="str">
            <v>1.25%佣金/船东费</v>
          </cell>
          <cell r="AA543">
            <v>99157.226164383595</v>
          </cell>
          <cell r="AB543">
            <v>99133.94</v>
          </cell>
        </row>
        <row r="544">
          <cell r="B544" t="str">
            <v>ACACIA LIBRA</v>
          </cell>
          <cell r="C544" t="str">
            <v>STM</v>
          </cell>
          <cell r="F544" t="str">
            <v>第11期</v>
          </cell>
          <cell r="I544" t="str">
            <v>2019.07.30-2019.08.14</v>
          </cell>
          <cell r="Y544" t="str">
            <v>船东费</v>
          </cell>
          <cell r="AA544">
            <v>90034.84</v>
          </cell>
          <cell r="AB544">
            <v>90034.84</v>
          </cell>
        </row>
        <row r="545">
          <cell r="B545" t="str">
            <v>ACACIA TAURUS</v>
          </cell>
          <cell r="C545" t="str">
            <v>STM</v>
          </cell>
          <cell r="F545" t="str">
            <v>第27期</v>
          </cell>
          <cell r="I545" t="str">
            <v>2019.08.01-2019.08.16</v>
          </cell>
          <cell r="Y545" t="str">
            <v>船东费</v>
          </cell>
          <cell r="AA545">
            <v>60290.35</v>
          </cell>
          <cell r="AB545">
            <v>60290.35</v>
          </cell>
        </row>
        <row r="546">
          <cell r="B546" t="str">
            <v>Heung-A Manila</v>
          </cell>
          <cell r="C546" t="str">
            <v>SCP</v>
          </cell>
          <cell r="F546" t="str">
            <v>第15期</v>
          </cell>
          <cell r="I546" t="str">
            <v>2019.08.01-2019.08.16</v>
          </cell>
          <cell r="Y546" t="str">
            <v>1.25%佣金/船东预留费/船东费</v>
          </cell>
          <cell r="AA546">
            <v>10567.7052739726</v>
          </cell>
          <cell r="AB546">
            <v>10564.1</v>
          </cell>
        </row>
        <row r="547">
          <cell r="B547" t="str">
            <v>ACACIA MING</v>
          </cell>
          <cell r="C547" t="str">
            <v>ONE</v>
          </cell>
          <cell r="F547" t="str">
            <v>第32期</v>
          </cell>
          <cell r="I547" t="str">
            <v>2019.08.03-2019.08.18</v>
          </cell>
          <cell r="Y547" t="str">
            <v>1.25%佣金/029ew 劳务费</v>
          </cell>
          <cell r="AA547">
            <v>75050.8561643836</v>
          </cell>
          <cell r="AB547">
            <v>0</v>
          </cell>
        </row>
        <row r="548">
          <cell r="B548" t="str">
            <v>OPDR LISBOA</v>
          </cell>
          <cell r="C548" t="str">
            <v>HEDE</v>
          </cell>
          <cell r="F548" t="str">
            <v>第12期</v>
          </cell>
          <cell r="I548" t="str">
            <v>2019.08.05-2019.08.20</v>
          </cell>
          <cell r="Y548" t="str">
            <v>1911ew 劳务费</v>
          </cell>
          <cell r="AA548">
            <v>74775</v>
          </cell>
          <cell r="AB548">
            <v>74775</v>
          </cell>
        </row>
        <row r="549">
          <cell r="B549" t="str">
            <v>ACACIA HAWK</v>
          </cell>
          <cell r="C549" t="str">
            <v>CMS</v>
          </cell>
          <cell r="F549" t="str">
            <v>第38期</v>
          </cell>
          <cell r="I549" t="str">
            <v>2019.08.06-2019.08.21</v>
          </cell>
          <cell r="Y549" t="str">
            <v>1.25%佣金</v>
          </cell>
          <cell r="AA549">
            <v>74604.965753424694</v>
          </cell>
          <cell r="AB549">
            <v>74584.97</v>
          </cell>
        </row>
        <row r="550">
          <cell r="B550" t="str">
            <v>Heung-A Singapore</v>
          </cell>
          <cell r="C550" t="str">
            <v>SNL</v>
          </cell>
          <cell r="F550" t="str">
            <v>第17期</v>
          </cell>
          <cell r="I550" t="str">
            <v>2019.08.07-2019.08.22</v>
          </cell>
          <cell r="AA550">
            <v>67825</v>
          </cell>
          <cell r="AB550">
            <v>67798.91</v>
          </cell>
        </row>
        <row r="551">
          <cell r="B551" t="str">
            <v>ACACIA ARIES</v>
          </cell>
          <cell r="C551" t="str">
            <v>STM</v>
          </cell>
          <cell r="F551" t="str">
            <v>第15期</v>
          </cell>
          <cell r="I551" t="str">
            <v>2019.08.08-2019.08.23</v>
          </cell>
          <cell r="Y551" t="str">
            <v>船东费</v>
          </cell>
          <cell r="AA551">
            <v>60491.43</v>
          </cell>
          <cell r="AB551">
            <v>60491.43</v>
          </cell>
        </row>
        <row r="552">
          <cell r="B552" t="str">
            <v>ACACIA MAKOTO</v>
          </cell>
          <cell r="C552" t="str">
            <v>STM</v>
          </cell>
          <cell r="F552" t="str">
            <v>第28期</v>
          </cell>
          <cell r="I552" t="str">
            <v>2019.08.08-2019.08.23</v>
          </cell>
          <cell r="Y552" t="str">
            <v>船东费</v>
          </cell>
          <cell r="AA552">
            <v>88730.37</v>
          </cell>
          <cell r="AB552">
            <v>88730.37</v>
          </cell>
        </row>
        <row r="553">
          <cell r="B553" t="str">
            <v>JRS CARINA</v>
          </cell>
          <cell r="C553" t="str">
            <v>CCL</v>
          </cell>
          <cell r="F553" t="str">
            <v>第28期</v>
          </cell>
          <cell r="I553" t="str">
            <v>2019.08.09-2019.08.24</v>
          </cell>
          <cell r="AA553">
            <v>70600</v>
          </cell>
          <cell r="AB553">
            <v>70591.72</v>
          </cell>
        </row>
        <row r="554">
          <cell r="B554" t="str">
            <v>ACACIA LEO</v>
          </cell>
          <cell r="C554" t="str">
            <v>STM</v>
          </cell>
          <cell r="F554" t="str">
            <v>第01期</v>
          </cell>
          <cell r="I554" t="str">
            <v>2019.08.09-2019.08.24</v>
          </cell>
          <cell r="AA554">
            <v>266279.52500000002</v>
          </cell>
          <cell r="AB554">
            <v>266279.53000000003</v>
          </cell>
        </row>
        <row r="555">
          <cell r="B555" t="str">
            <v>ACACIA LAN</v>
          </cell>
          <cell r="C555" t="str">
            <v>Heung-A</v>
          </cell>
          <cell r="F555" t="str">
            <v>第07期</v>
          </cell>
          <cell r="I555" t="str">
            <v>2019.08.11-2019.08.26</v>
          </cell>
          <cell r="AA555">
            <v>66512.5</v>
          </cell>
          <cell r="AB555">
            <v>66497.5</v>
          </cell>
        </row>
        <row r="556">
          <cell r="B556" t="str">
            <v>Heung-A Jakarta</v>
          </cell>
          <cell r="C556" t="str">
            <v>Heung-A</v>
          </cell>
          <cell r="F556" t="str">
            <v>第32期</v>
          </cell>
          <cell r="I556" t="str">
            <v>2019.08.12-2019.08.27</v>
          </cell>
          <cell r="Y556" t="str">
            <v>1.25%佣金</v>
          </cell>
          <cell r="AA556">
            <v>80728.125</v>
          </cell>
          <cell r="AB556">
            <v>80689.850000000006</v>
          </cell>
        </row>
        <row r="557">
          <cell r="B557" t="str">
            <v>JRS CORVUS</v>
          </cell>
          <cell r="C557" t="str">
            <v>ONE</v>
          </cell>
          <cell r="F557" t="str">
            <v>第33期</v>
          </cell>
          <cell r="I557" t="str">
            <v>2019.08.13-2019.08.28</v>
          </cell>
          <cell r="Y557" t="str">
            <v>1.25%佣金</v>
          </cell>
          <cell r="AA557">
            <v>74900.8561643836</v>
          </cell>
          <cell r="AB557">
            <v>74897.27</v>
          </cell>
        </row>
        <row r="558">
          <cell r="B558" t="str">
            <v>ACACIA VIRGO</v>
          </cell>
          <cell r="C558" t="str">
            <v>ONE</v>
          </cell>
          <cell r="F558" t="str">
            <v>第04期</v>
          </cell>
          <cell r="I558" t="str">
            <v>2019.08.15-2019.08.30</v>
          </cell>
          <cell r="Y558" t="str">
            <v>1.25%佣金</v>
          </cell>
          <cell r="AA558">
            <v>100082.10616438399</v>
          </cell>
          <cell r="AB558">
            <v>100058.83</v>
          </cell>
        </row>
        <row r="559">
          <cell r="B559" t="str">
            <v>ACACIA LIBRA</v>
          </cell>
          <cell r="C559" t="str">
            <v>STM</v>
          </cell>
          <cell r="F559" t="str">
            <v>第12期</v>
          </cell>
          <cell r="I559" t="str">
            <v>2019.08.14-2019.08.29</v>
          </cell>
          <cell r="AA559">
            <v>90650</v>
          </cell>
          <cell r="AB559">
            <v>90650</v>
          </cell>
        </row>
        <row r="560">
          <cell r="B560" t="str">
            <v>ACACIA TAURUS</v>
          </cell>
          <cell r="C560" t="str">
            <v>STM</v>
          </cell>
          <cell r="F560" t="str">
            <v>第28期</v>
          </cell>
          <cell r="I560" t="str">
            <v>2019.08.16-2019.08.31</v>
          </cell>
          <cell r="AA560">
            <v>60650</v>
          </cell>
          <cell r="AB560">
            <v>60650</v>
          </cell>
        </row>
        <row r="561">
          <cell r="B561" t="str">
            <v>Heung-A Manila</v>
          </cell>
          <cell r="C561" t="str">
            <v>SCP</v>
          </cell>
          <cell r="F561" t="str">
            <v>第16期</v>
          </cell>
          <cell r="I561" t="str">
            <v>2019.08.16-2019.08.31</v>
          </cell>
          <cell r="Y561" t="str">
            <v>1.25%佣金</v>
          </cell>
          <cell r="AA561">
            <v>140425.38527397299</v>
          </cell>
          <cell r="AB561">
            <v>140421.81</v>
          </cell>
        </row>
        <row r="562">
          <cell r="B562" t="str">
            <v>ACACIA MING</v>
          </cell>
          <cell r="C562" t="str">
            <v>ONE</v>
          </cell>
          <cell r="F562" t="str">
            <v>第33期</v>
          </cell>
          <cell r="I562" t="str">
            <v>2019.08.18-2019.08.28</v>
          </cell>
          <cell r="Y562" t="str">
            <v>1.25%佣金</v>
          </cell>
          <cell r="AA562">
            <v>51802.980074315099</v>
          </cell>
          <cell r="AB562">
            <v>1705.87</v>
          </cell>
        </row>
        <row r="563">
          <cell r="B563" t="str">
            <v>OPDR LISBOA</v>
          </cell>
          <cell r="C563" t="str">
            <v>HEDE</v>
          </cell>
          <cell r="F563" t="str">
            <v>第13期</v>
          </cell>
          <cell r="I563" t="str">
            <v>2019.08.20-2019.08.21</v>
          </cell>
          <cell r="Y563" t="str">
            <v>1912ew 劳务费</v>
          </cell>
          <cell r="AA563">
            <v>6141</v>
          </cell>
          <cell r="AB563">
            <v>6141</v>
          </cell>
        </row>
        <row r="564">
          <cell r="B564" t="str">
            <v>OPDR LISBOA</v>
          </cell>
          <cell r="C564" t="str">
            <v>HEDE</v>
          </cell>
          <cell r="F564" t="str">
            <v>第13期</v>
          </cell>
          <cell r="I564" t="str">
            <v>2019.08.21-2019.09.04</v>
          </cell>
          <cell r="AA564">
            <v>70560</v>
          </cell>
          <cell r="AB564">
            <v>70560</v>
          </cell>
        </row>
        <row r="565">
          <cell r="B565" t="str">
            <v>ACACIA HAWK</v>
          </cell>
          <cell r="C565" t="str">
            <v>CMS</v>
          </cell>
          <cell r="F565" t="str">
            <v>第39期</v>
          </cell>
          <cell r="I565" t="str">
            <v>2019.08.21-2019.09.05</v>
          </cell>
          <cell r="Y565" t="str">
            <v>1.25%佣金</v>
          </cell>
          <cell r="AA565">
            <v>74604.965753424694</v>
          </cell>
          <cell r="AB565">
            <v>74584.97</v>
          </cell>
        </row>
        <row r="566">
          <cell r="B566" t="str">
            <v>Heung-A Singapore</v>
          </cell>
          <cell r="C566" t="str">
            <v>SNL</v>
          </cell>
          <cell r="F566" t="str">
            <v>第18期</v>
          </cell>
          <cell r="I566" t="str">
            <v>2019.08.22-2019.09.06</v>
          </cell>
          <cell r="AA566">
            <v>67825</v>
          </cell>
          <cell r="AB566">
            <v>67798.92</v>
          </cell>
        </row>
        <row r="567">
          <cell r="B567" t="str">
            <v>ACACIA ARIES</v>
          </cell>
          <cell r="C567" t="str">
            <v>STM</v>
          </cell>
          <cell r="F567" t="str">
            <v>第16期</v>
          </cell>
          <cell r="I567" t="str">
            <v>2019.08.23-2019.09.07</v>
          </cell>
          <cell r="Y567" t="str">
            <v>船东费</v>
          </cell>
          <cell r="AA567">
            <v>45836.19</v>
          </cell>
          <cell r="AB567">
            <v>45836.19</v>
          </cell>
        </row>
        <row r="568">
          <cell r="B568" t="str">
            <v>ACACIA MAKOTO</v>
          </cell>
          <cell r="C568" t="str">
            <v>STM</v>
          </cell>
          <cell r="F568" t="str">
            <v>第29期</v>
          </cell>
          <cell r="I568" t="str">
            <v>2019.08.23-2019.09.07</v>
          </cell>
          <cell r="AA568">
            <v>91200</v>
          </cell>
          <cell r="AB568">
            <v>91200</v>
          </cell>
        </row>
        <row r="569">
          <cell r="B569" t="str">
            <v>ACACIA LEO</v>
          </cell>
          <cell r="C569" t="str">
            <v>STM</v>
          </cell>
          <cell r="F569" t="str">
            <v>第02期</v>
          </cell>
          <cell r="I569" t="str">
            <v>2019.08.24-2019.09.08</v>
          </cell>
          <cell r="AA569">
            <v>75700</v>
          </cell>
          <cell r="AB569">
            <v>75700</v>
          </cell>
        </row>
        <row r="570">
          <cell r="B570" t="str">
            <v>JRS CARINA</v>
          </cell>
          <cell r="C570" t="str">
            <v>CCL</v>
          </cell>
          <cell r="F570" t="str">
            <v>第29期</v>
          </cell>
          <cell r="I570" t="str">
            <v>2019.08.24-2019.09.08</v>
          </cell>
          <cell r="Y570" t="str">
            <v>船东费</v>
          </cell>
          <cell r="AA570">
            <v>70270.25</v>
          </cell>
          <cell r="AB570">
            <v>70270.25</v>
          </cell>
        </row>
        <row r="571">
          <cell r="B571" t="str">
            <v>ACACIA LAN</v>
          </cell>
          <cell r="C571" t="str">
            <v>Heung-A</v>
          </cell>
          <cell r="F571" t="str">
            <v>第08期</v>
          </cell>
          <cell r="I571" t="str">
            <v>2019.08.26-2019.09.10</v>
          </cell>
          <cell r="AA571">
            <v>66512.5</v>
          </cell>
          <cell r="AB571">
            <v>66497.5</v>
          </cell>
        </row>
        <row r="572">
          <cell r="B572" t="str">
            <v>Heung-A Jakarta</v>
          </cell>
          <cell r="C572" t="str">
            <v>Heung-A</v>
          </cell>
          <cell r="F572" t="str">
            <v>第33期</v>
          </cell>
          <cell r="I572" t="str">
            <v>2019.08.27-2019.09.11</v>
          </cell>
          <cell r="Y572" t="str">
            <v>1.25%佣金</v>
          </cell>
          <cell r="AA572">
            <v>80728.125</v>
          </cell>
          <cell r="AB572">
            <v>80689.84</v>
          </cell>
        </row>
        <row r="573">
          <cell r="B573" t="str">
            <v>JRS CORVUS</v>
          </cell>
          <cell r="C573" t="str">
            <v>ONE</v>
          </cell>
          <cell r="F573" t="str">
            <v>第34期</v>
          </cell>
          <cell r="I573" t="str">
            <v>2019.08.28-2019.09.12</v>
          </cell>
          <cell r="Y573" t="str">
            <v>1.25%佣金</v>
          </cell>
          <cell r="AA573">
            <v>74900.8561643836</v>
          </cell>
          <cell r="AB573">
            <v>74897.289999999994</v>
          </cell>
        </row>
        <row r="574">
          <cell r="B574" t="str">
            <v>ACACIA VIRGO</v>
          </cell>
          <cell r="C574" t="str">
            <v>ONE</v>
          </cell>
          <cell r="F574" t="str">
            <v>第05期</v>
          </cell>
          <cell r="I574" t="str">
            <v>2019.08.30-2019.09.14</v>
          </cell>
          <cell r="Y574" t="str">
            <v>1.25%佣金/926e劳务费</v>
          </cell>
          <cell r="AA574">
            <v>100337.10616438399</v>
          </cell>
          <cell r="AB574">
            <v>100313.84</v>
          </cell>
        </row>
        <row r="575">
          <cell r="B575" t="str">
            <v>ACACIA MING</v>
          </cell>
          <cell r="C575" t="str">
            <v>ONE</v>
          </cell>
          <cell r="F575" t="str">
            <v>prefinal</v>
          </cell>
          <cell r="I575" t="str">
            <v>2019.08.28-2019.08.27</v>
          </cell>
          <cell r="Y575" t="str">
            <v>1.25%佣金/船东费预留</v>
          </cell>
          <cell r="AA575">
            <v>-129902.48919383599</v>
          </cell>
          <cell r="AB575">
            <v>69471.31</v>
          </cell>
        </row>
        <row r="576">
          <cell r="B576" t="str">
            <v>ACACIA LIBRA</v>
          </cell>
          <cell r="C576" t="str">
            <v>STM</v>
          </cell>
          <cell r="F576" t="str">
            <v>prefinal</v>
          </cell>
          <cell r="I576" t="str">
            <v>2019.08.29-2019.08.28</v>
          </cell>
          <cell r="Y576" t="str">
            <v>船东费</v>
          </cell>
          <cell r="AA576">
            <v>-178117.14986666699</v>
          </cell>
          <cell r="AB576">
            <v>-178117.15</v>
          </cell>
        </row>
        <row r="577">
          <cell r="B577" t="str">
            <v>ACACIA MING</v>
          </cell>
          <cell r="C577" t="str">
            <v>ONE</v>
          </cell>
          <cell r="F577" t="str">
            <v>final</v>
          </cell>
          <cell r="I577" t="str">
            <v>2018.10.20-2019.08.27</v>
          </cell>
          <cell r="Y577" t="str">
            <v>1.25%佣金/船东费预留返还/还船检验费/030ew 劳务费</v>
          </cell>
          <cell r="AA577">
            <v>9835.08</v>
          </cell>
          <cell r="AB577">
            <v>9831.6</v>
          </cell>
        </row>
        <row r="578">
          <cell r="B578" t="str">
            <v>ACACIA TAURUS</v>
          </cell>
          <cell r="C578" t="str">
            <v>STM</v>
          </cell>
          <cell r="F578" t="str">
            <v>第29期</v>
          </cell>
          <cell r="I578" t="str">
            <v>2019.08.31-2019.09.15</v>
          </cell>
          <cell r="AA578">
            <v>60650</v>
          </cell>
          <cell r="AB578">
            <v>60650</v>
          </cell>
        </row>
        <row r="579">
          <cell r="B579" t="str">
            <v>Heung-A Manila</v>
          </cell>
          <cell r="C579" t="str">
            <v>SCP</v>
          </cell>
          <cell r="F579" t="str">
            <v>第17期</v>
          </cell>
          <cell r="I579" t="str">
            <v>2019.08.31-2019.09.15</v>
          </cell>
          <cell r="Y579" t="str">
            <v>1.25%佣金/船东费</v>
          </cell>
          <cell r="AA579">
            <v>76539.085273972596</v>
          </cell>
          <cell r="AB579">
            <v>76535.509999999995</v>
          </cell>
        </row>
        <row r="580">
          <cell r="B580" t="str">
            <v>ACACIA LIBRA</v>
          </cell>
          <cell r="C580" t="str">
            <v>ONE</v>
          </cell>
          <cell r="F580" t="str">
            <v>第01期</v>
          </cell>
          <cell r="I580" t="str">
            <v>2019.08.31-2019.09.15</v>
          </cell>
          <cell r="Y580" t="str">
            <v>1.25%佣金</v>
          </cell>
          <cell r="AA580">
            <v>100082.10616438399</v>
          </cell>
          <cell r="AB580">
            <v>100058.84</v>
          </cell>
        </row>
        <row r="581">
          <cell r="B581" t="str">
            <v>OPDR LISBOA</v>
          </cell>
          <cell r="C581" t="str">
            <v>HEDE</v>
          </cell>
          <cell r="F581" t="str">
            <v>第14期</v>
          </cell>
          <cell r="I581" t="str">
            <v>2019.09.04-2019.09.19</v>
          </cell>
          <cell r="Y581" t="str">
            <v>1913ew 劳务费</v>
          </cell>
          <cell r="AA581">
            <v>76378</v>
          </cell>
          <cell r="AB581">
            <v>76378</v>
          </cell>
        </row>
        <row r="582">
          <cell r="B582" t="str">
            <v>ACACIA HAWK</v>
          </cell>
          <cell r="C582" t="str">
            <v>CMS</v>
          </cell>
          <cell r="F582" t="str">
            <v>第40期</v>
          </cell>
          <cell r="I582" t="str">
            <v>2019.09.05-2019.09.20</v>
          </cell>
          <cell r="Y582" t="str">
            <v>1.25%佣金</v>
          </cell>
          <cell r="AA582">
            <v>74604.965753424694</v>
          </cell>
          <cell r="AB582">
            <v>74584.97</v>
          </cell>
        </row>
        <row r="583">
          <cell r="B583" t="str">
            <v>Heung-A Singapore</v>
          </cell>
          <cell r="C583" t="str">
            <v>SNL</v>
          </cell>
          <cell r="F583" t="str">
            <v>第19期</v>
          </cell>
          <cell r="I583" t="str">
            <v>2019.09.06-2019.09.21</v>
          </cell>
          <cell r="AA583">
            <v>67825</v>
          </cell>
          <cell r="AB583">
            <v>67798.899999999994</v>
          </cell>
        </row>
        <row r="584">
          <cell r="B584" t="str">
            <v>ACACIA ARIES</v>
          </cell>
          <cell r="C584" t="str">
            <v>STM</v>
          </cell>
          <cell r="F584" t="str">
            <v>第17期</v>
          </cell>
          <cell r="I584" t="str">
            <v>2019.09.07-2019.09.22</v>
          </cell>
          <cell r="Y584" t="str">
            <v>船东费</v>
          </cell>
          <cell r="AA584">
            <v>60299.89</v>
          </cell>
          <cell r="AB584">
            <v>60299.89</v>
          </cell>
        </row>
        <row r="585">
          <cell r="B585" t="str">
            <v>ACACIA MAKOTO</v>
          </cell>
          <cell r="C585" t="str">
            <v>STM</v>
          </cell>
          <cell r="F585" t="str">
            <v>第30期</v>
          </cell>
          <cell r="I585" t="str">
            <v>2019.09.07-2019.09.22</v>
          </cell>
          <cell r="Y585" t="str">
            <v>船东费</v>
          </cell>
          <cell r="AA585">
            <v>87316.55</v>
          </cell>
          <cell r="AB585">
            <v>87316.55</v>
          </cell>
        </row>
        <row r="586">
          <cell r="B586" t="str">
            <v>ACACIA LEO</v>
          </cell>
          <cell r="C586" t="str">
            <v>STM</v>
          </cell>
          <cell r="F586" t="str">
            <v>第03期</v>
          </cell>
          <cell r="I586" t="str">
            <v>2019.09.08-2019.09.23</v>
          </cell>
          <cell r="AA586">
            <v>75700</v>
          </cell>
          <cell r="AB586">
            <v>75700</v>
          </cell>
        </row>
        <row r="587">
          <cell r="B587" t="str">
            <v>JRS CARINA</v>
          </cell>
          <cell r="C587" t="str">
            <v>CCL</v>
          </cell>
          <cell r="F587" t="str">
            <v>第30期</v>
          </cell>
          <cell r="I587" t="str">
            <v>2019.09.08-2019.09.23</v>
          </cell>
          <cell r="Y587" t="str">
            <v>船东费</v>
          </cell>
          <cell r="AA587">
            <v>70503.33</v>
          </cell>
          <cell r="AB587">
            <v>70495.039999999994</v>
          </cell>
        </row>
        <row r="588">
          <cell r="B588" t="str">
            <v>ACACIA LAN</v>
          </cell>
          <cell r="C588" t="str">
            <v>Heung-A</v>
          </cell>
          <cell r="F588" t="str">
            <v>第09期</v>
          </cell>
          <cell r="I588" t="str">
            <v>2019.09.10-2019.09.25</v>
          </cell>
          <cell r="AA588">
            <v>66512.5</v>
          </cell>
          <cell r="AB588">
            <v>66497.5</v>
          </cell>
        </row>
        <row r="589">
          <cell r="B589" t="str">
            <v>Heung-A Jakarta</v>
          </cell>
          <cell r="C589" t="str">
            <v>Heung-A</v>
          </cell>
          <cell r="F589" t="str">
            <v>第34期</v>
          </cell>
          <cell r="I589" t="str">
            <v>2019.09.11-2019.09.26</v>
          </cell>
          <cell r="Y589" t="str">
            <v>1.25%佣金</v>
          </cell>
          <cell r="AA589">
            <v>80728.125</v>
          </cell>
          <cell r="AB589">
            <v>80689.84</v>
          </cell>
        </row>
        <row r="590">
          <cell r="B590" t="str">
            <v>JRS CORVUS</v>
          </cell>
          <cell r="C590" t="str">
            <v>ONE</v>
          </cell>
          <cell r="F590" t="str">
            <v>第35期</v>
          </cell>
          <cell r="I590" t="str">
            <v>2019.09.12-2019.09.27</v>
          </cell>
          <cell r="Y590" t="str">
            <v>1.25%佣金</v>
          </cell>
          <cell r="AA590">
            <v>74900.8561643836</v>
          </cell>
          <cell r="AB590">
            <v>0</v>
          </cell>
        </row>
        <row r="591">
          <cell r="B591" t="str">
            <v>ACACIA VIRGO</v>
          </cell>
          <cell r="C591" t="str">
            <v>ONE</v>
          </cell>
          <cell r="F591" t="str">
            <v>第06期</v>
          </cell>
          <cell r="I591" t="str">
            <v>2019.09.14-2019.09.29</v>
          </cell>
          <cell r="Y591" t="str">
            <v>1.25%佣金/船东费</v>
          </cell>
          <cell r="AA591">
            <v>99937.206164383606</v>
          </cell>
          <cell r="AB591">
            <v>99913.919999999998</v>
          </cell>
        </row>
        <row r="592">
          <cell r="B592" t="str">
            <v>ACACIA TAURUS</v>
          </cell>
          <cell r="C592" t="str">
            <v>STM</v>
          </cell>
          <cell r="F592" t="str">
            <v>第30期</v>
          </cell>
          <cell r="I592" t="str">
            <v>2019.09.15-2019.09.30</v>
          </cell>
          <cell r="Y592" t="str">
            <v>船东费</v>
          </cell>
          <cell r="AA592">
            <v>60061.25</v>
          </cell>
          <cell r="AB592">
            <v>60061.25</v>
          </cell>
        </row>
        <row r="593">
          <cell r="B593" t="str">
            <v>Heung-A Manila</v>
          </cell>
          <cell r="C593" t="str">
            <v>SCP</v>
          </cell>
          <cell r="F593" t="str">
            <v>第18期</v>
          </cell>
          <cell r="I593" t="str">
            <v>2019.09.15-2019.09.30</v>
          </cell>
          <cell r="Y593" t="str">
            <v>1.25%佣金/船东费</v>
          </cell>
          <cell r="AA593">
            <v>78670.975273972595</v>
          </cell>
          <cell r="AB593">
            <v>78667.37</v>
          </cell>
        </row>
        <row r="594">
          <cell r="B594" t="str">
            <v>ACACIA LIBRA</v>
          </cell>
          <cell r="C594" t="str">
            <v>ONE</v>
          </cell>
          <cell r="F594" t="str">
            <v>第02期</v>
          </cell>
          <cell r="I594" t="str">
            <v>2019.09.15-2019.09.30</v>
          </cell>
          <cell r="Y594" t="str">
            <v>1.25%佣金/（19.9.16 2200-9.18 0336GMT 1.2333天停租）</v>
          </cell>
          <cell r="AA594">
            <v>85201.536164383506</v>
          </cell>
          <cell r="AB594">
            <v>85178.28</v>
          </cell>
        </row>
        <row r="595">
          <cell r="B595" t="str">
            <v>OPDR LISBOA</v>
          </cell>
          <cell r="C595" t="str">
            <v>HEDE</v>
          </cell>
          <cell r="F595" t="str">
            <v>第15期</v>
          </cell>
          <cell r="I595" t="str">
            <v>2019.09.19-2019.10.04</v>
          </cell>
          <cell r="Y595" t="str">
            <v>1914ew 劳务费</v>
          </cell>
          <cell r="AA595">
            <v>76750</v>
          </cell>
          <cell r="AB595">
            <v>76750</v>
          </cell>
        </row>
        <row r="596">
          <cell r="B596" t="str">
            <v>ACACIA HAWK</v>
          </cell>
          <cell r="C596" t="str">
            <v>CMS</v>
          </cell>
          <cell r="F596" t="str">
            <v>第41期</v>
          </cell>
          <cell r="I596" t="str">
            <v>2019.09.20-2019.10.05</v>
          </cell>
          <cell r="AA596">
            <v>75542.465753424694</v>
          </cell>
          <cell r="AB596">
            <v>75522.47</v>
          </cell>
        </row>
        <row r="597">
          <cell r="B597" t="str">
            <v>ACACIA MING</v>
          </cell>
          <cell r="C597" t="str">
            <v>KMTC</v>
          </cell>
          <cell r="F597" t="str">
            <v>第01期</v>
          </cell>
          <cell r="I597" t="str">
            <v>2019.09.21-2019.10.06</v>
          </cell>
          <cell r="Y597" t="str">
            <v>1.25%佣金</v>
          </cell>
          <cell r="AA597">
            <v>40206.912499999999</v>
          </cell>
          <cell r="AB597">
            <v>40193.64</v>
          </cell>
        </row>
        <row r="598">
          <cell r="B598" t="str">
            <v>Heung-A Singapore</v>
          </cell>
          <cell r="C598" t="str">
            <v>SNL</v>
          </cell>
          <cell r="F598" t="str">
            <v>第20期</v>
          </cell>
          <cell r="I598" t="str">
            <v>2019.09.21-2019.10.06</v>
          </cell>
          <cell r="Y598" t="str">
            <v>船东费</v>
          </cell>
          <cell r="AA598">
            <v>64796.45</v>
          </cell>
          <cell r="AB598">
            <v>64770.34</v>
          </cell>
        </row>
        <row r="599">
          <cell r="B599" t="str">
            <v>ACACIA ARIES</v>
          </cell>
          <cell r="C599" t="str">
            <v>STM</v>
          </cell>
          <cell r="F599" t="str">
            <v>第18期</v>
          </cell>
          <cell r="I599" t="str">
            <v>2019.09.22-2019.10.07</v>
          </cell>
          <cell r="AA599">
            <v>60650</v>
          </cell>
          <cell r="AB599">
            <v>60650</v>
          </cell>
        </row>
        <row r="600">
          <cell r="B600" t="str">
            <v>ACACIA MAKOTO</v>
          </cell>
          <cell r="C600" t="str">
            <v>STM</v>
          </cell>
          <cell r="F600" t="str">
            <v>第31期</v>
          </cell>
          <cell r="I600" t="str">
            <v>2019.09.22-2019.10.07</v>
          </cell>
          <cell r="AA600">
            <v>91200</v>
          </cell>
          <cell r="AB600">
            <v>91200</v>
          </cell>
        </row>
        <row r="601">
          <cell r="B601" t="str">
            <v>ACACIA LEO</v>
          </cell>
          <cell r="C601" t="str">
            <v>STM</v>
          </cell>
          <cell r="F601" t="str">
            <v>第04期</v>
          </cell>
          <cell r="I601" t="str">
            <v>2019.09.23-2019.10.08</v>
          </cell>
          <cell r="AA601">
            <v>75700</v>
          </cell>
          <cell r="AB601">
            <v>75700</v>
          </cell>
        </row>
        <row r="602">
          <cell r="B602" t="str">
            <v>JRS CARINA</v>
          </cell>
          <cell r="C602" t="str">
            <v>CCL</v>
          </cell>
          <cell r="F602" t="str">
            <v>第31期</v>
          </cell>
          <cell r="I602" t="str">
            <v>2019.09.23-2019.10.08</v>
          </cell>
          <cell r="Y602" t="str">
            <v>船东费</v>
          </cell>
          <cell r="AA602">
            <v>65112.94</v>
          </cell>
          <cell r="AB602">
            <v>65110.54</v>
          </cell>
        </row>
        <row r="603">
          <cell r="B603" t="str">
            <v>ACACIA LAN</v>
          </cell>
          <cell r="C603" t="str">
            <v>Heung-A</v>
          </cell>
          <cell r="F603" t="str">
            <v>第10期</v>
          </cell>
          <cell r="I603" t="str">
            <v>2019.09.25-2019.10.10</v>
          </cell>
          <cell r="AA603">
            <v>66512.5</v>
          </cell>
          <cell r="AB603">
            <v>66497.5</v>
          </cell>
        </row>
        <row r="604">
          <cell r="B604" t="str">
            <v>Heung-A Jakarta</v>
          </cell>
          <cell r="C604" t="str">
            <v>Heung-A</v>
          </cell>
          <cell r="F604" t="str">
            <v>第35期</v>
          </cell>
          <cell r="I604" t="str">
            <v>2019.09.26-2019.10.11</v>
          </cell>
          <cell r="Y604" t="str">
            <v>1.25%佣金</v>
          </cell>
          <cell r="AA604">
            <v>80728.125</v>
          </cell>
          <cell r="AB604">
            <v>80689.850000000006</v>
          </cell>
        </row>
        <row r="605">
          <cell r="B605" t="str">
            <v>JRS CORVUS</v>
          </cell>
          <cell r="C605" t="str">
            <v>ONE</v>
          </cell>
          <cell r="F605" t="str">
            <v>prefinal</v>
          </cell>
          <cell r="I605" t="str">
            <v>2019.09.27-2019.10.07</v>
          </cell>
          <cell r="Y605" t="str">
            <v>1.25%佣金/停租（19.09.14 1218-09.20 0712 5.7875天）/船东费预留/船东费</v>
          </cell>
          <cell r="AA605">
            <v>-75950.507273972602</v>
          </cell>
          <cell r="AB605">
            <v>0</v>
          </cell>
        </row>
        <row r="606">
          <cell r="B606" t="str">
            <v>ACACIA VIRGO</v>
          </cell>
          <cell r="C606" t="str">
            <v>ONE</v>
          </cell>
          <cell r="F606" t="str">
            <v>final</v>
          </cell>
          <cell r="I606" t="str">
            <v>2019.09.29-2019.10.01</v>
          </cell>
          <cell r="Y606" t="str">
            <v>1.25%佣金/927e劳务费/停租（8.20-8.24 4天）（7.17 0418-7.19 1850 2.6056天）（7.20 2300-7.24 0055 3.07986天）/船东费/交还船检验费</v>
          </cell>
          <cell r="AA606">
            <v>-8325.1914616438607</v>
          </cell>
          <cell r="AB606">
            <v>-8325.19</v>
          </cell>
        </row>
        <row r="607">
          <cell r="B607" t="str">
            <v>ACACIA VIRGO</v>
          </cell>
          <cell r="C607" t="str">
            <v>LYGCK</v>
          </cell>
          <cell r="F607" t="str">
            <v>final</v>
          </cell>
          <cell r="I607" t="str">
            <v>2019.06.22-2019.06.30</v>
          </cell>
          <cell r="Y607" t="str">
            <v>船员劳务费</v>
          </cell>
          <cell r="AA607">
            <v>525</v>
          </cell>
          <cell r="AB607">
            <v>521.41</v>
          </cell>
        </row>
        <row r="608">
          <cell r="B608" t="str">
            <v>JRS CORVUS</v>
          </cell>
          <cell r="C608" t="str">
            <v>ONE</v>
          </cell>
          <cell r="F608" t="str">
            <v>final</v>
          </cell>
          <cell r="I608" t="str">
            <v>2019.09.27-2019.10.07</v>
          </cell>
          <cell r="Y608" t="str">
            <v>船东费预留返还/还船检验费/船东费</v>
          </cell>
          <cell r="AA608">
            <v>4212.74</v>
          </cell>
          <cell r="AB608">
            <v>3159.67</v>
          </cell>
        </row>
        <row r="609">
          <cell r="B609" t="str">
            <v>ACACIA TAURUS</v>
          </cell>
          <cell r="C609" t="str">
            <v>STM</v>
          </cell>
          <cell r="F609" t="str">
            <v>第31期</v>
          </cell>
          <cell r="I609" t="str">
            <v>2019.09.30-2019.10.15</v>
          </cell>
          <cell r="AA609">
            <v>60650</v>
          </cell>
          <cell r="AB609">
            <v>60650</v>
          </cell>
        </row>
        <row r="610">
          <cell r="B610" t="str">
            <v>Heung-A Manila</v>
          </cell>
          <cell r="C610" t="str">
            <v>SCP</v>
          </cell>
          <cell r="F610" t="str">
            <v>第19期</v>
          </cell>
          <cell r="I610" t="str">
            <v>2019.09.30-2019.10.15</v>
          </cell>
          <cell r="Y610" t="str">
            <v>1.25%佣金/船东费</v>
          </cell>
          <cell r="AA610">
            <v>79522.8552739726</v>
          </cell>
          <cell r="AB610">
            <v>79519.27</v>
          </cell>
        </row>
        <row r="611">
          <cell r="B611" t="str">
            <v>ACACIA LIBRA</v>
          </cell>
          <cell r="C611" t="str">
            <v>ONE</v>
          </cell>
          <cell r="F611" t="str">
            <v>第03期</v>
          </cell>
          <cell r="I611" t="str">
            <v>2019.09.30-2019.10.15</v>
          </cell>
          <cell r="Y611" t="str">
            <v>1.25%佣金</v>
          </cell>
          <cell r="AA611">
            <v>254761.75616438399</v>
          </cell>
        </row>
        <row r="612">
          <cell r="B612" t="str">
            <v>ACACIA VIRGO</v>
          </cell>
          <cell r="C612" t="str">
            <v>Heung-A</v>
          </cell>
          <cell r="F612" t="str">
            <v>第01期</v>
          </cell>
          <cell r="I612" t="str">
            <v>2019.10.04-2019.10.19</v>
          </cell>
          <cell r="Y612" t="str">
            <v>1.25%佣金</v>
          </cell>
          <cell r="AA612">
            <v>100150</v>
          </cell>
          <cell r="AB612">
            <v>100131.36</v>
          </cell>
        </row>
        <row r="613">
          <cell r="B613" t="str">
            <v>OPDR LISBOA</v>
          </cell>
          <cell r="C613" t="str">
            <v>HEDE</v>
          </cell>
          <cell r="F613" t="str">
            <v>第16期</v>
          </cell>
          <cell r="I613" t="str">
            <v>2019.10.04-2019.10.19</v>
          </cell>
          <cell r="Y613" t="str">
            <v>1915ew-1916ew 劳务费</v>
          </cell>
          <cell r="AA613">
            <v>77756</v>
          </cell>
          <cell r="AB613">
            <v>77756</v>
          </cell>
        </row>
        <row r="614">
          <cell r="B614" t="str">
            <v>ACACIA HAWK</v>
          </cell>
          <cell r="C614" t="str">
            <v>CMS</v>
          </cell>
          <cell r="F614" t="str">
            <v>第42期</v>
          </cell>
          <cell r="I614" t="str">
            <v>2019.10.05-2019.10.20</v>
          </cell>
          <cell r="AA614">
            <v>75542.465753424694</v>
          </cell>
          <cell r="AB614">
            <v>75522.47</v>
          </cell>
        </row>
        <row r="615">
          <cell r="B615" t="str">
            <v>ACACIA MING</v>
          </cell>
          <cell r="C615" t="str">
            <v>KMTC</v>
          </cell>
          <cell r="F615" t="str">
            <v>第02期</v>
          </cell>
          <cell r="I615" t="str">
            <v>2019.10.06-2019.10.21</v>
          </cell>
          <cell r="Y615" t="str">
            <v>1.25%佣金/交船检验费</v>
          </cell>
          <cell r="AA615">
            <v>167029.19</v>
          </cell>
          <cell r="AB615">
            <v>167027.28</v>
          </cell>
        </row>
        <row r="616">
          <cell r="B616" t="str">
            <v>Heung-A Singapore</v>
          </cell>
          <cell r="C616" t="str">
            <v>SNL</v>
          </cell>
          <cell r="F616" t="str">
            <v>final</v>
          </cell>
          <cell r="I616" t="str">
            <v>2019.10.06-2019.10.10</v>
          </cell>
          <cell r="Y616" t="str">
            <v>还船检验费</v>
          </cell>
          <cell r="AA616">
            <v>-58435.114166666703</v>
          </cell>
          <cell r="AB616">
            <v>-58435.11</v>
          </cell>
        </row>
        <row r="617">
          <cell r="B617" t="str">
            <v>ACACIA ARIES</v>
          </cell>
          <cell r="C617" t="str">
            <v>STM</v>
          </cell>
          <cell r="F617" t="str">
            <v>第19期</v>
          </cell>
          <cell r="I617" t="str">
            <v>2019.10.07-2019.10.22</v>
          </cell>
          <cell r="AA617">
            <v>60650</v>
          </cell>
          <cell r="AB617">
            <v>60650</v>
          </cell>
        </row>
        <row r="618">
          <cell r="B618" t="str">
            <v>ACACIA MAKOTO</v>
          </cell>
          <cell r="C618" t="str">
            <v>STM</v>
          </cell>
          <cell r="F618" t="str">
            <v>第32期</v>
          </cell>
          <cell r="I618" t="str">
            <v>2019.10.07-2019.10.22</v>
          </cell>
          <cell r="AA618">
            <v>91200</v>
          </cell>
          <cell r="AB618">
            <v>91200</v>
          </cell>
        </row>
        <row r="619">
          <cell r="B619" t="str">
            <v>ACACIA LEO</v>
          </cell>
          <cell r="C619" t="str">
            <v>STM</v>
          </cell>
          <cell r="F619" t="str">
            <v>prefinal</v>
          </cell>
          <cell r="I619" t="str">
            <v>2019.10.08-2019.10.29</v>
          </cell>
          <cell r="Y619" t="str">
            <v>船东费/船东费预留</v>
          </cell>
          <cell r="AA619">
            <v>-158670.300666667</v>
          </cell>
          <cell r="AB619">
            <v>-158670.29999999999</v>
          </cell>
        </row>
        <row r="620">
          <cell r="B620" t="str">
            <v>JRS CARINA</v>
          </cell>
          <cell r="C620" t="str">
            <v>CCL</v>
          </cell>
          <cell r="F620" t="str">
            <v>第32期</v>
          </cell>
          <cell r="I620" t="str">
            <v>2019.10.08-2019.10.23</v>
          </cell>
          <cell r="AA620">
            <v>70600</v>
          </cell>
          <cell r="AB620">
            <v>70591.710000000006</v>
          </cell>
        </row>
        <row r="621">
          <cell r="B621" t="str">
            <v>ACACIA LAN</v>
          </cell>
          <cell r="C621" t="str">
            <v>Heung-A</v>
          </cell>
          <cell r="F621" t="str">
            <v>第11期</v>
          </cell>
          <cell r="I621" t="str">
            <v>2019.10.10-2019.10.25</v>
          </cell>
          <cell r="Y621" t="str">
            <v>船东费</v>
          </cell>
          <cell r="AA621">
            <v>66032.02</v>
          </cell>
          <cell r="AB621">
            <v>66017.02</v>
          </cell>
        </row>
        <row r="622">
          <cell r="B622" t="str">
            <v>Heung-A Jakarta</v>
          </cell>
          <cell r="C622" t="str">
            <v>Heung-A</v>
          </cell>
          <cell r="F622" t="str">
            <v>第36期</v>
          </cell>
          <cell r="I622" t="str">
            <v>2019.10.11-2019.10.26</v>
          </cell>
          <cell r="Y622" t="str">
            <v>1.25%佣金</v>
          </cell>
          <cell r="AA622">
            <v>80728.125</v>
          </cell>
          <cell r="AB622">
            <v>80689.850000000006</v>
          </cell>
        </row>
        <row r="623">
          <cell r="B623" t="str">
            <v>JRS CORVUS</v>
          </cell>
          <cell r="C623" t="str">
            <v>STM</v>
          </cell>
          <cell r="F623" t="str">
            <v>第01期</v>
          </cell>
          <cell r="I623" t="str">
            <v>2019.10.11-2019.10.26</v>
          </cell>
          <cell r="AA623">
            <v>72700</v>
          </cell>
          <cell r="AB623">
            <v>72700</v>
          </cell>
        </row>
        <row r="624">
          <cell r="B624" t="str">
            <v>ACACIA TAURUS</v>
          </cell>
          <cell r="C624" t="str">
            <v>STM</v>
          </cell>
          <cell r="F624" t="str">
            <v>第32期</v>
          </cell>
          <cell r="I624" t="str">
            <v>2019.10.15-2019.10.30</v>
          </cell>
          <cell r="AA624">
            <v>60650</v>
          </cell>
          <cell r="AB624">
            <v>60650</v>
          </cell>
        </row>
        <row r="625">
          <cell r="B625" t="str">
            <v>Heung-A Manila</v>
          </cell>
          <cell r="C625" t="str">
            <v>SCP</v>
          </cell>
          <cell r="F625" t="str">
            <v>第20期</v>
          </cell>
          <cell r="I625" t="str">
            <v>2019.10.15-2019.10.30</v>
          </cell>
          <cell r="Y625" t="str">
            <v>1.25%佣金</v>
          </cell>
          <cell r="AA625">
            <v>45425.385273972599</v>
          </cell>
          <cell r="AB625">
            <v>45421.760000000002</v>
          </cell>
        </row>
        <row r="626">
          <cell r="B626" t="str">
            <v>ACACIA LIBRA</v>
          </cell>
          <cell r="C626" t="str">
            <v>ONE</v>
          </cell>
          <cell r="F626" t="str">
            <v>第04期</v>
          </cell>
          <cell r="I626" t="str">
            <v>2019.10.15-2019.10.30</v>
          </cell>
          <cell r="Y626" t="str">
            <v>1.25%佣金/V.031WE 劳务费</v>
          </cell>
          <cell r="AA626">
            <v>100789.10616438399</v>
          </cell>
        </row>
        <row r="627">
          <cell r="B627" t="str">
            <v>ACACIA VIRGO</v>
          </cell>
          <cell r="C627" t="str">
            <v>Heung-A</v>
          </cell>
          <cell r="F627" t="str">
            <v>第02期</v>
          </cell>
          <cell r="I627" t="str">
            <v>2019.10.19-2019.11.03</v>
          </cell>
          <cell r="Y627" t="str">
            <v>1.25%佣金</v>
          </cell>
          <cell r="AA627">
            <v>100150</v>
          </cell>
          <cell r="AB627">
            <v>100131.36</v>
          </cell>
        </row>
        <row r="628">
          <cell r="B628" t="str">
            <v>OPDR LISBOA</v>
          </cell>
          <cell r="C628" t="str">
            <v>HEDE</v>
          </cell>
          <cell r="F628" t="str">
            <v>第17期</v>
          </cell>
          <cell r="I628" t="str">
            <v>2019.10.19-2019.11.03</v>
          </cell>
          <cell r="Y628" t="str">
            <v>1917ew 劳务费</v>
          </cell>
          <cell r="AA628">
            <v>76722</v>
          </cell>
          <cell r="AB628">
            <v>76722</v>
          </cell>
        </row>
        <row r="629">
          <cell r="B629" t="str">
            <v>ACACIA HAWK</v>
          </cell>
          <cell r="C629" t="str">
            <v>CMS</v>
          </cell>
          <cell r="F629" t="str">
            <v>第43期</v>
          </cell>
          <cell r="I629" t="str">
            <v>2019.10.20-2019.11.04</v>
          </cell>
          <cell r="AA629">
            <v>75542.465753424694</v>
          </cell>
          <cell r="AB629">
            <v>75522.47</v>
          </cell>
        </row>
        <row r="630">
          <cell r="B630" t="str">
            <v>ACACIA MING</v>
          </cell>
          <cell r="C630" t="str">
            <v>KMTC</v>
          </cell>
          <cell r="F630" t="str">
            <v>第03期</v>
          </cell>
          <cell r="I630" t="str">
            <v>2019.10.21-2019.11.05</v>
          </cell>
          <cell r="Y630" t="str">
            <v>1.25%佣金</v>
          </cell>
          <cell r="AA630">
            <v>74762.5</v>
          </cell>
          <cell r="AB630">
            <v>74760.59</v>
          </cell>
        </row>
        <row r="631">
          <cell r="B631" t="str">
            <v>Heung-A Singapore</v>
          </cell>
          <cell r="C631" t="str">
            <v>SNL</v>
          </cell>
          <cell r="F631" t="str">
            <v>第01期</v>
          </cell>
          <cell r="I631" t="str">
            <v>2019.10.22-2019.11.06</v>
          </cell>
          <cell r="AA631">
            <v>79825</v>
          </cell>
          <cell r="AB631">
            <v>79798.850000000006</v>
          </cell>
        </row>
        <row r="632">
          <cell r="B632" t="str">
            <v>ACACIA ARIES</v>
          </cell>
          <cell r="C632" t="str">
            <v>STM</v>
          </cell>
          <cell r="F632" t="str">
            <v>第20期</v>
          </cell>
          <cell r="I632" t="str">
            <v>2019.10.22-2019.11.06</v>
          </cell>
          <cell r="Y632" t="str">
            <v>船东费</v>
          </cell>
          <cell r="AA632">
            <v>60392.27</v>
          </cell>
          <cell r="AB632">
            <v>60392.27</v>
          </cell>
        </row>
        <row r="633">
          <cell r="B633" t="str">
            <v>ACACIA MAKOTO</v>
          </cell>
          <cell r="C633" t="str">
            <v>STM</v>
          </cell>
          <cell r="F633" t="str">
            <v>第33期</v>
          </cell>
          <cell r="I633" t="str">
            <v>2019.10.22-2019.11.06</v>
          </cell>
          <cell r="AA633">
            <v>91200</v>
          </cell>
          <cell r="AB633">
            <v>91200</v>
          </cell>
        </row>
        <row r="634">
          <cell r="B634" t="str">
            <v>JRS CARINA</v>
          </cell>
          <cell r="C634" t="str">
            <v>CCL</v>
          </cell>
          <cell r="F634" t="str">
            <v>第33期</v>
          </cell>
          <cell r="I634" t="str">
            <v>2019.10.23-2019.11.07</v>
          </cell>
          <cell r="Y634" t="str">
            <v>船东费</v>
          </cell>
          <cell r="AA634">
            <v>51103.741875</v>
          </cell>
          <cell r="AB634">
            <v>51101.34</v>
          </cell>
        </row>
        <row r="635">
          <cell r="B635" t="str">
            <v>ACACIA LAN</v>
          </cell>
          <cell r="C635" t="str">
            <v>Heung-A</v>
          </cell>
          <cell r="F635" t="str">
            <v>prefinal</v>
          </cell>
          <cell r="I635" t="str">
            <v>2019.10.25-2019.11.18</v>
          </cell>
          <cell r="Y635" t="str">
            <v>还船检验费/船东费预留/船东费</v>
          </cell>
          <cell r="AA635">
            <v>29772.952000000001</v>
          </cell>
          <cell r="AB635">
            <v>29772.9</v>
          </cell>
        </row>
        <row r="636">
          <cell r="B636" t="str">
            <v>Heung-A Jakarta</v>
          </cell>
          <cell r="C636" t="str">
            <v>Heung-A</v>
          </cell>
          <cell r="F636" t="str">
            <v>第37期</v>
          </cell>
          <cell r="I636" t="str">
            <v>2019.10.26-2019.11.10</v>
          </cell>
          <cell r="Y636" t="str">
            <v>1.25%佣金</v>
          </cell>
          <cell r="AA636">
            <v>80728.125</v>
          </cell>
          <cell r="AB636">
            <v>80689.83</v>
          </cell>
        </row>
        <row r="637">
          <cell r="B637" t="str">
            <v>JRS CORVUS</v>
          </cell>
          <cell r="C637" t="str">
            <v>STM</v>
          </cell>
          <cell r="F637" t="str">
            <v>prefinal</v>
          </cell>
          <cell r="I637" t="str">
            <v>2019.10.26-2019.11.10</v>
          </cell>
          <cell r="Y637" t="str">
            <v>船东费预留/停租（19.10.20 0312-10.25 1630 5.5542天）</v>
          </cell>
          <cell r="AA637">
            <v>176579.158</v>
          </cell>
          <cell r="AB637">
            <v>176579.16</v>
          </cell>
        </row>
        <row r="638">
          <cell r="B638" t="str">
            <v>JRS CORVUS</v>
          </cell>
          <cell r="C638" t="str">
            <v>STM</v>
          </cell>
          <cell r="F638" t="str">
            <v>final</v>
          </cell>
          <cell r="I638" t="str">
            <v>2019.10.26-2019.11.10</v>
          </cell>
          <cell r="Y638" t="str">
            <v>船东费预留返还/船东费</v>
          </cell>
          <cell r="AA638">
            <v>1900.5</v>
          </cell>
          <cell r="AB638">
            <v>1900.5</v>
          </cell>
        </row>
        <row r="639">
          <cell r="B639" t="str">
            <v>ACACIA LEO</v>
          </cell>
          <cell r="C639" t="str">
            <v>TSL</v>
          </cell>
          <cell r="F639" t="str">
            <v>第01期</v>
          </cell>
          <cell r="I639" t="str">
            <v>2019.10.30-2019.11.06</v>
          </cell>
          <cell r="Y639" t="str">
            <v>1.25%佣金</v>
          </cell>
          <cell r="AA639">
            <v>38006.164383561598</v>
          </cell>
          <cell r="AB639">
            <v>38006.160000000003</v>
          </cell>
        </row>
        <row r="640">
          <cell r="B640" t="str">
            <v>ACACIA LEO</v>
          </cell>
          <cell r="C640" t="str">
            <v>STM</v>
          </cell>
          <cell r="F640" t="str">
            <v>final</v>
          </cell>
          <cell r="I640" t="str">
            <v>2019.10.08-2019.10.29</v>
          </cell>
          <cell r="Y640" t="str">
            <v>船东费预留返还</v>
          </cell>
          <cell r="AA640">
            <v>1086.3699999999999</v>
          </cell>
          <cell r="AB640">
            <v>1086.3699999999999</v>
          </cell>
        </row>
        <row r="641">
          <cell r="B641" t="str">
            <v>ACACIA TAURUS</v>
          </cell>
          <cell r="C641" t="str">
            <v>STM</v>
          </cell>
          <cell r="F641" t="str">
            <v>第33期</v>
          </cell>
          <cell r="I641" t="str">
            <v>2019.10.30-2019.11.14</v>
          </cell>
          <cell r="Y641" t="str">
            <v>船东费</v>
          </cell>
          <cell r="AA641">
            <v>60546.91</v>
          </cell>
          <cell r="AB641">
            <v>60546.91</v>
          </cell>
        </row>
        <row r="642">
          <cell r="B642" t="str">
            <v>Heung-A Manila</v>
          </cell>
          <cell r="C642" t="str">
            <v>SCP</v>
          </cell>
          <cell r="F642" t="str">
            <v>第21期</v>
          </cell>
          <cell r="I642" t="str">
            <v>2019.10.30-2019.11.14</v>
          </cell>
          <cell r="Y642" t="str">
            <v>1.25%佣金/船东费</v>
          </cell>
          <cell r="AA642">
            <v>2621.1252739726001</v>
          </cell>
          <cell r="AB642">
            <v>2621.13</v>
          </cell>
        </row>
        <row r="643">
          <cell r="B643" t="str">
            <v>ACACIA LIBRA</v>
          </cell>
          <cell r="C643" t="str">
            <v>ONE</v>
          </cell>
          <cell r="F643" t="str">
            <v>prefinal</v>
          </cell>
          <cell r="I643" t="str">
            <v>2019.10.30-2019.11.04</v>
          </cell>
          <cell r="Y643" t="str">
            <v>1.25%佣金</v>
          </cell>
          <cell r="AA643">
            <v>-273019.92273972603</v>
          </cell>
        </row>
        <row r="644">
          <cell r="B644" t="str">
            <v>ACACIA LAN</v>
          </cell>
          <cell r="C644" t="str">
            <v>Heung-A</v>
          </cell>
          <cell r="F644" t="str">
            <v>final</v>
          </cell>
          <cell r="I644" t="str">
            <v>2019.10.25-2019.11.18</v>
          </cell>
          <cell r="Y644" t="str">
            <v>船东费预留返还/船员劳务费/船东费</v>
          </cell>
          <cell r="AA644">
            <v>8996.7099999999991</v>
          </cell>
          <cell r="AB644">
            <v>8996.7099999999991</v>
          </cell>
        </row>
        <row r="645">
          <cell r="B645" t="str">
            <v>ACACIA VIRGO</v>
          </cell>
          <cell r="C645" t="str">
            <v>Heung-A</v>
          </cell>
          <cell r="F645" t="str">
            <v>第03期</v>
          </cell>
          <cell r="I645" t="str">
            <v>2019.11.03-2019.11.18</v>
          </cell>
          <cell r="Y645" t="str">
            <v>1.25%佣金</v>
          </cell>
          <cell r="AA645">
            <v>100150</v>
          </cell>
          <cell r="AB645">
            <v>100146.37</v>
          </cell>
        </row>
        <row r="646">
          <cell r="B646" t="str">
            <v>OPDR LISBOA</v>
          </cell>
          <cell r="C646" t="str">
            <v>HEDE</v>
          </cell>
          <cell r="F646" t="str">
            <v>prefinal</v>
          </cell>
          <cell r="I646" t="str">
            <v>2019.11.03-2019.12.02</v>
          </cell>
          <cell r="Y646" t="str">
            <v>1918-1919EW 劳务费/船东费预留/还船检验费</v>
          </cell>
          <cell r="AA646">
            <v>31579</v>
          </cell>
          <cell r="AB646">
            <v>30000</v>
          </cell>
        </row>
        <row r="647">
          <cell r="B647" t="str">
            <v>ACACIA HAWK</v>
          </cell>
          <cell r="C647" t="str">
            <v>CMS</v>
          </cell>
          <cell r="F647" t="str">
            <v>第44期</v>
          </cell>
          <cell r="I647" t="str">
            <v>2019.11.04-2019.11.19</v>
          </cell>
          <cell r="AA647">
            <v>75542.465753424694</v>
          </cell>
          <cell r="AB647">
            <v>75522.47</v>
          </cell>
        </row>
        <row r="648">
          <cell r="B648" t="str">
            <v>ACACIA LEO</v>
          </cell>
          <cell r="C648" t="str">
            <v>TSL</v>
          </cell>
          <cell r="F648" t="str">
            <v>第02期</v>
          </cell>
          <cell r="I648" t="str">
            <v>2019.11.06-2019.11.13</v>
          </cell>
          <cell r="Y648" t="str">
            <v>1.25%佣金</v>
          </cell>
          <cell r="AA648">
            <v>38006.164383561598</v>
          </cell>
          <cell r="AB648">
            <v>37982.89</v>
          </cell>
        </row>
        <row r="649">
          <cell r="B649" t="str">
            <v>ACACIA MING</v>
          </cell>
          <cell r="C649" t="str">
            <v>KMTC</v>
          </cell>
          <cell r="F649" t="str">
            <v>第04期</v>
          </cell>
          <cell r="I649" t="str">
            <v>2019.11.05-2019.11.20</v>
          </cell>
          <cell r="Y649" t="str">
            <v>1.25%佣金</v>
          </cell>
          <cell r="AA649">
            <v>74762.5</v>
          </cell>
          <cell r="AB649">
            <v>74760.59</v>
          </cell>
        </row>
        <row r="650">
          <cell r="B650" t="str">
            <v>Heung-A Singapore</v>
          </cell>
          <cell r="C650" t="str">
            <v>SNL</v>
          </cell>
          <cell r="F650" t="str">
            <v>第02期</v>
          </cell>
          <cell r="I650" t="str">
            <v>2019.11.06-2019.11.21</v>
          </cell>
          <cell r="Y650" t="str">
            <v>交船检验费</v>
          </cell>
          <cell r="AA650">
            <v>213789.69690000001</v>
          </cell>
          <cell r="AB650">
            <v>213763.54</v>
          </cell>
        </row>
        <row r="651">
          <cell r="B651" t="str">
            <v>ACACIA ARIES</v>
          </cell>
          <cell r="C651" t="str">
            <v>STM</v>
          </cell>
          <cell r="F651" t="str">
            <v>第21期</v>
          </cell>
          <cell r="I651" t="str">
            <v>2019.11.06-2019.11.21</v>
          </cell>
          <cell r="AA651">
            <v>60650</v>
          </cell>
          <cell r="AB651">
            <v>60650</v>
          </cell>
        </row>
        <row r="652">
          <cell r="B652" t="str">
            <v>ACACIA MAKOTO</v>
          </cell>
          <cell r="C652" t="str">
            <v>STM</v>
          </cell>
          <cell r="F652" t="str">
            <v>第34期</v>
          </cell>
          <cell r="I652" t="str">
            <v>2019.11.06-2019.11.21</v>
          </cell>
          <cell r="Y652" t="str">
            <v>船东费</v>
          </cell>
          <cell r="AA652">
            <v>89752.14</v>
          </cell>
          <cell r="AB652">
            <v>89752.14</v>
          </cell>
        </row>
        <row r="653">
          <cell r="B653" t="str">
            <v>JRS CARINA</v>
          </cell>
          <cell r="C653" t="str">
            <v>CCL</v>
          </cell>
          <cell r="F653" t="str">
            <v>第34期</v>
          </cell>
          <cell r="I653" t="str">
            <v>2019.11.07-2019.11.22</v>
          </cell>
          <cell r="AA653">
            <v>70600</v>
          </cell>
          <cell r="AB653">
            <v>70591.7</v>
          </cell>
        </row>
        <row r="654">
          <cell r="B654" t="str">
            <v>ACACIA LIBRA</v>
          </cell>
          <cell r="C654" t="str">
            <v>STM</v>
          </cell>
          <cell r="F654" t="str">
            <v>第01期</v>
          </cell>
          <cell r="I654" t="str">
            <v>2019.11.08-2019.11.16</v>
          </cell>
          <cell r="Y654" t="str">
            <v>船东费预留/船东费</v>
          </cell>
          <cell r="AA654">
            <v>113116.014666667</v>
          </cell>
          <cell r="AB654">
            <v>113116.01</v>
          </cell>
        </row>
        <row r="655">
          <cell r="B655" t="str">
            <v>ACACIA LIBRA</v>
          </cell>
          <cell r="C655" t="str">
            <v>STM</v>
          </cell>
          <cell r="F655" t="str">
            <v>final</v>
          </cell>
          <cell r="I655" t="str">
            <v>2019.11.08-2019.11.16</v>
          </cell>
          <cell r="Y655" t="str">
            <v>船东费预留返还/船东费</v>
          </cell>
          <cell r="AA655">
            <v>936.4</v>
          </cell>
          <cell r="AB655">
            <v>936.4</v>
          </cell>
        </row>
        <row r="656">
          <cell r="B656" t="str">
            <v>Heung-A Jakarta</v>
          </cell>
          <cell r="C656" t="str">
            <v>Heung-A</v>
          </cell>
          <cell r="F656" t="str">
            <v>第38期</v>
          </cell>
          <cell r="I656" t="str">
            <v>2019.11.10-2019.11.25</v>
          </cell>
          <cell r="Y656" t="str">
            <v>1.25%佣金</v>
          </cell>
          <cell r="AA656">
            <v>80728.125</v>
          </cell>
          <cell r="AB656">
            <v>80714.83</v>
          </cell>
        </row>
        <row r="657">
          <cell r="B657" t="str">
            <v>JRS CORVUS</v>
          </cell>
          <cell r="C657" t="str">
            <v>HEDE</v>
          </cell>
          <cell r="F657" t="str">
            <v>第01期</v>
          </cell>
          <cell r="I657" t="str">
            <v>2019.11.12-2019.11.27</v>
          </cell>
          <cell r="AA657">
            <v>75600</v>
          </cell>
          <cell r="AB657">
            <v>75600</v>
          </cell>
        </row>
        <row r="658">
          <cell r="B658" t="str">
            <v>ACACIA LEO</v>
          </cell>
          <cell r="C658" t="str">
            <v>TSL</v>
          </cell>
          <cell r="F658" t="str">
            <v>prefinal</v>
          </cell>
          <cell r="I658" t="str">
            <v>2019.11.13-2019.11.23</v>
          </cell>
          <cell r="Y658" t="str">
            <v>1.25%佣金/船东费预估/劳务费19044-19045ew/停租（11.01 1814-11.05 1938LT 4.06天）</v>
          </cell>
          <cell r="AA658">
            <v>142366.95753424699</v>
          </cell>
          <cell r="AB658">
            <v>142343.62</v>
          </cell>
        </row>
        <row r="659">
          <cell r="B659" t="str">
            <v>ACACIA TAURUS</v>
          </cell>
          <cell r="C659" t="str">
            <v>STM</v>
          </cell>
          <cell r="F659" t="str">
            <v>第34期</v>
          </cell>
          <cell r="I659" t="str">
            <v>2019.11.14-2019.11.29</v>
          </cell>
          <cell r="AA659">
            <v>60650</v>
          </cell>
          <cell r="AB659">
            <v>60650</v>
          </cell>
        </row>
        <row r="660">
          <cell r="B660" t="str">
            <v>Heung-A Manila</v>
          </cell>
          <cell r="C660" t="str">
            <v>SCP</v>
          </cell>
          <cell r="F660" t="str">
            <v>第22期</v>
          </cell>
          <cell r="I660" t="str">
            <v>2019.11.14-2019.11.29</v>
          </cell>
          <cell r="Y660" t="str">
            <v>1.25%佣金/停租19.10.25 0.1944days/船东预留费返还</v>
          </cell>
          <cell r="AA660">
            <v>123121.805273973</v>
          </cell>
          <cell r="AB660">
            <v>79118.17</v>
          </cell>
        </row>
        <row r="661">
          <cell r="B661" t="str">
            <v>ACACIA LIBRA</v>
          </cell>
          <cell r="C661" t="str">
            <v>SKR</v>
          </cell>
          <cell r="F661" t="str">
            <v>第01期</v>
          </cell>
          <cell r="I661" t="str">
            <v>2019.11.17-2019.12.02</v>
          </cell>
          <cell r="AA661">
            <v>104239.726027397</v>
          </cell>
          <cell r="AB661">
            <v>104226.44</v>
          </cell>
        </row>
        <row r="662">
          <cell r="B662" t="str">
            <v>ACACIA VIRGO</v>
          </cell>
          <cell r="C662" t="str">
            <v>Heung-A</v>
          </cell>
          <cell r="F662" t="str">
            <v>第04期</v>
          </cell>
          <cell r="I662" t="str">
            <v>2019.11.18-2019.12.03</v>
          </cell>
          <cell r="Y662" t="str">
            <v>1.25%佣金</v>
          </cell>
          <cell r="AA662">
            <v>100150</v>
          </cell>
          <cell r="AB662">
            <v>100146.35</v>
          </cell>
        </row>
        <row r="663">
          <cell r="B663" t="str">
            <v>ACACIA HAWK</v>
          </cell>
          <cell r="C663" t="str">
            <v>CMS</v>
          </cell>
          <cell r="F663" t="str">
            <v>第45期</v>
          </cell>
          <cell r="I663" t="str">
            <v>2019.11.19-2019.12.04</v>
          </cell>
          <cell r="Y663" t="str">
            <v>船东费</v>
          </cell>
          <cell r="AA663">
            <v>72250.1457534246</v>
          </cell>
          <cell r="AB663">
            <v>72230.149999999994</v>
          </cell>
        </row>
        <row r="664">
          <cell r="B664" t="str">
            <v>ACACIA MING</v>
          </cell>
          <cell r="C664" t="str">
            <v>KMTC</v>
          </cell>
          <cell r="F664" t="str">
            <v>第05期</v>
          </cell>
          <cell r="I664" t="str">
            <v>2019.11.20-2019.12.05</v>
          </cell>
          <cell r="Y664" t="str">
            <v>1.25%佣金</v>
          </cell>
          <cell r="AA664">
            <v>74762.5</v>
          </cell>
          <cell r="AB664">
            <v>74760.59</v>
          </cell>
        </row>
        <row r="665">
          <cell r="B665" t="str">
            <v>Heung-A Singapore</v>
          </cell>
          <cell r="C665" t="str">
            <v>SNL</v>
          </cell>
          <cell r="F665" t="str">
            <v>第03期</v>
          </cell>
          <cell r="I665" t="str">
            <v>2019.11.21-2019.12.06</v>
          </cell>
          <cell r="AA665">
            <v>79825</v>
          </cell>
          <cell r="AB665">
            <v>79798.850000000006</v>
          </cell>
        </row>
        <row r="666">
          <cell r="B666" t="str">
            <v>ACACIA ARIES</v>
          </cell>
          <cell r="C666" t="str">
            <v>STM</v>
          </cell>
          <cell r="F666" t="str">
            <v>第22期</v>
          </cell>
          <cell r="I666" t="str">
            <v>2019.11.21-2019.12.06</v>
          </cell>
          <cell r="Y666" t="str">
            <v>船东费</v>
          </cell>
          <cell r="AA666">
            <v>60278.68</v>
          </cell>
          <cell r="AB666">
            <v>60278.68</v>
          </cell>
        </row>
        <row r="667">
          <cell r="B667" t="str">
            <v>ACACIA MAKOTO</v>
          </cell>
          <cell r="C667" t="str">
            <v>STM</v>
          </cell>
          <cell r="F667" t="str">
            <v>第35期</v>
          </cell>
          <cell r="I667" t="str">
            <v>2019.11.21-2019.12.06</v>
          </cell>
          <cell r="Y667" t="str">
            <v>船东费</v>
          </cell>
          <cell r="AA667">
            <v>89688.13</v>
          </cell>
          <cell r="AB667">
            <v>89688.13</v>
          </cell>
        </row>
        <row r="668">
          <cell r="B668" t="str">
            <v>JRS CARINA</v>
          </cell>
          <cell r="C668" t="str">
            <v>CCL</v>
          </cell>
          <cell r="F668" t="str">
            <v>第35期</v>
          </cell>
          <cell r="I668" t="str">
            <v>2019.11.22-2019.12.07</v>
          </cell>
          <cell r="Y668" t="str">
            <v>船东费/停租2019.11.10 0.13403天</v>
          </cell>
          <cell r="AA668">
            <v>68777.605466666704</v>
          </cell>
          <cell r="AB668">
            <v>68775.350000000006</v>
          </cell>
        </row>
        <row r="669">
          <cell r="B669" t="str">
            <v>Heung-A Jakarta</v>
          </cell>
          <cell r="C669" t="str">
            <v>Heung-A</v>
          </cell>
          <cell r="F669" t="str">
            <v>第39期</v>
          </cell>
          <cell r="I669" t="str">
            <v>2019.11.25-2019.12.10</v>
          </cell>
          <cell r="Y669" t="str">
            <v>1.25%佣金</v>
          </cell>
          <cell r="AA669">
            <v>80728.125</v>
          </cell>
          <cell r="AB669">
            <v>80728.12</v>
          </cell>
        </row>
        <row r="670">
          <cell r="B670" t="str">
            <v>ACACIA LEO</v>
          </cell>
          <cell r="C670" t="str">
            <v>STM</v>
          </cell>
          <cell r="F670" t="str">
            <v>第01期</v>
          </cell>
          <cell r="I670" t="str">
            <v>2019.11.25-2019.12.12</v>
          </cell>
          <cell r="Y670" t="str">
            <v>v.1948/1949ew 劳务费</v>
          </cell>
          <cell r="AA670">
            <v>67749.406000000003</v>
          </cell>
          <cell r="AB670">
            <v>67749.41</v>
          </cell>
        </row>
        <row r="671">
          <cell r="B671" t="str">
            <v>JRS CORVUS</v>
          </cell>
          <cell r="C671" t="str">
            <v>HEDE</v>
          </cell>
          <cell r="F671" t="str">
            <v>第02期</v>
          </cell>
          <cell r="I671" t="str">
            <v>2019.11.27-2019.12.12</v>
          </cell>
          <cell r="Y671" t="str">
            <v>接船检验费</v>
          </cell>
          <cell r="AA671">
            <v>210756.32500000001</v>
          </cell>
          <cell r="AB671">
            <v>210756.33</v>
          </cell>
        </row>
        <row r="672">
          <cell r="B672" t="str">
            <v>ACACIA TAURUS</v>
          </cell>
          <cell r="C672" t="str">
            <v>STM</v>
          </cell>
          <cell r="F672" t="str">
            <v>第35期</v>
          </cell>
          <cell r="I672" t="str">
            <v>2019.11.29-2019.12.14</v>
          </cell>
          <cell r="Y672" t="str">
            <v>船东费</v>
          </cell>
          <cell r="AA672">
            <v>60303.25</v>
          </cell>
          <cell r="AB672">
            <v>60303.25</v>
          </cell>
        </row>
        <row r="673">
          <cell r="B673" t="str">
            <v>Heung-A Manila</v>
          </cell>
          <cell r="C673" t="str">
            <v>SCP</v>
          </cell>
          <cell r="F673" t="str">
            <v>第23期</v>
          </cell>
          <cell r="I673" t="str">
            <v>2019.11.29-2019.11.30</v>
          </cell>
          <cell r="Y673" t="str">
            <v>1.25%佣金/船东费</v>
          </cell>
          <cell r="AA673">
            <v>4579.2623515981704</v>
          </cell>
          <cell r="AB673">
            <v>4579.26</v>
          </cell>
        </row>
        <row r="674">
          <cell r="B674" t="str">
            <v>Heung-A Manila</v>
          </cell>
          <cell r="C674" t="str">
            <v>SCP</v>
          </cell>
          <cell r="F674" t="str">
            <v>第23期</v>
          </cell>
          <cell r="I674" t="str">
            <v>2019.11.30-2019.12.14</v>
          </cell>
          <cell r="Y674" t="str">
            <v>1.25%佣金</v>
          </cell>
          <cell r="AA674">
            <v>152737.442922374</v>
          </cell>
          <cell r="AB674">
            <v>196733.8</v>
          </cell>
        </row>
        <row r="675">
          <cell r="B675" t="str">
            <v>ACACIA LAN</v>
          </cell>
          <cell r="C675" t="str">
            <v>STM</v>
          </cell>
          <cell r="F675" t="str">
            <v>第01期</v>
          </cell>
          <cell r="I675" t="str">
            <v>2019.11.28-2019.12.13</v>
          </cell>
          <cell r="AA675">
            <v>60650</v>
          </cell>
          <cell r="AB675">
            <v>60650</v>
          </cell>
        </row>
        <row r="676">
          <cell r="B676" t="str">
            <v>ACACIA LEO</v>
          </cell>
          <cell r="C676" t="str">
            <v>TSL</v>
          </cell>
          <cell r="F676" t="str">
            <v>final</v>
          </cell>
          <cell r="I676" t="str">
            <v>2019.11.13-2019.11.23</v>
          </cell>
          <cell r="Y676" t="str">
            <v>船东费预估返还/船东费</v>
          </cell>
          <cell r="AA676">
            <v>8017.23</v>
          </cell>
          <cell r="AB676">
            <v>7993.86</v>
          </cell>
        </row>
        <row r="677">
          <cell r="B677" t="str">
            <v>OPDR LISBOA</v>
          </cell>
          <cell r="C677" t="str">
            <v>HEDE</v>
          </cell>
          <cell r="F677" t="str">
            <v>prefinal2</v>
          </cell>
          <cell r="I677" t="str">
            <v>2019.12.02-2019.12.04</v>
          </cell>
          <cell r="Y677" t="str">
            <v>1920EW-1923EW 劳务费</v>
          </cell>
          <cell r="AA677">
            <v>26259.035199999998</v>
          </cell>
          <cell r="AB677">
            <v>27838.05</v>
          </cell>
        </row>
        <row r="678">
          <cell r="B678" t="str">
            <v>OPDR LISBOA</v>
          </cell>
          <cell r="C678" t="str">
            <v>HEDE</v>
          </cell>
          <cell r="F678" t="str">
            <v>final</v>
          </cell>
          <cell r="I678" t="str">
            <v>2019.12.02-2019.12.04</v>
          </cell>
          <cell r="Y678" t="str">
            <v>船东费预估返还</v>
          </cell>
          <cell r="AA678">
            <v>5000</v>
          </cell>
          <cell r="AB678">
            <v>5000</v>
          </cell>
        </row>
        <row r="679">
          <cell r="B679" t="str">
            <v>ACACIA LIBRA</v>
          </cell>
          <cell r="C679" t="str">
            <v>SKR</v>
          </cell>
          <cell r="F679" t="str">
            <v>第02期</v>
          </cell>
          <cell r="I679" t="str">
            <v>2019.12.02-2019.12.17</v>
          </cell>
          <cell r="AA679">
            <v>104239.726027397</v>
          </cell>
          <cell r="AB679">
            <v>104226.44</v>
          </cell>
        </row>
        <row r="680">
          <cell r="B680" t="str">
            <v>ACACIA VIRGO</v>
          </cell>
          <cell r="C680" t="str">
            <v>Heung-A</v>
          </cell>
          <cell r="F680" t="str">
            <v>第05期</v>
          </cell>
          <cell r="I680" t="str">
            <v>2019.12.03-2019.12.15</v>
          </cell>
          <cell r="Y680" t="str">
            <v>1.25%佣金</v>
          </cell>
          <cell r="AA680">
            <v>80120</v>
          </cell>
          <cell r="AB680">
            <v>80120</v>
          </cell>
        </row>
        <row r="681">
          <cell r="B681" t="str">
            <v>ACACIA VIRGO</v>
          </cell>
          <cell r="C681" t="str">
            <v>Heung-A</v>
          </cell>
          <cell r="F681" t="str">
            <v>第05期</v>
          </cell>
          <cell r="I681" t="str">
            <v>2019.12.15-2019.12.18</v>
          </cell>
          <cell r="Y681" t="str">
            <v>1.25%佣金</v>
          </cell>
          <cell r="AA681">
            <v>20322.5</v>
          </cell>
          <cell r="AB681">
            <v>20318.84</v>
          </cell>
        </row>
        <row r="682">
          <cell r="B682" t="str">
            <v>ACACIA HAWK</v>
          </cell>
          <cell r="C682" t="str">
            <v>CMS</v>
          </cell>
          <cell r="F682" t="str">
            <v>第46期</v>
          </cell>
          <cell r="I682" t="str">
            <v>2019.12.04-2019.12.19</v>
          </cell>
          <cell r="AA682">
            <v>75542.465753424694</v>
          </cell>
          <cell r="AB682">
            <v>75522.47</v>
          </cell>
        </row>
        <row r="683">
          <cell r="B683" t="str">
            <v>ACACIA MING</v>
          </cell>
          <cell r="C683" t="str">
            <v>KMTC</v>
          </cell>
          <cell r="F683" t="str">
            <v>第06期</v>
          </cell>
          <cell r="I683" t="str">
            <v>2019.12.05-2019.12.20</v>
          </cell>
          <cell r="Y683" t="str">
            <v>1.25%佣金</v>
          </cell>
          <cell r="AA683">
            <v>74762.5</v>
          </cell>
          <cell r="AB683">
            <v>74760.59</v>
          </cell>
        </row>
        <row r="684">
          <cell r="B684" t="str">
            <v>Heung-A Singapore</v>
          </cell>
          <cell r="C684" t="str">
            <v>SNL</v>
          </cell>
          <cell r="F684" t="str">
            <v>第04期</v>
          </cell>
          <cell r="I684" t="str">
            <v>2019.12.06-2019.12.21</v>
          </cell>
          <cell r="AA684">
            <v>79825</v>
          </cell>
          <cell r="AB684">
            <v>79798.86</v>
          </cell>
        </row>
        <row r="685">
          <cell r="B685" t="str">
            <v>ACACIA ARIES</v>
          </cell>
          <cell r="C685" t="str">
            <v>STM</v>
          </cell>
          <cell r="F685" t="str">
            <v>prefinal</v>
          </cell>
          <cell r="I685" t="str">
            <v>2019.12.06-2019.12.01</v>
          </cell>
          <cell r="Y685" t="str">
            <v>船东费预留/船东费</v>
          </cell>
          <cell r="AA685">
            <v>-193904.43700000001</v>
          </cell>
          <cell r="AB685">
            <v>-193904.44</v>
          </cell>
        </row>
        <row r="686">
          <cell r="B686" t="str">
            <v>ACACIA ARIES</v>
          </cell>
          <cell r="C686" t="str">
            <v>STM</v>
          </cell>
          <cell r="F686" t="str">
            <v>final</v>
          </cell>
          <cell r="I686" t="str">
            <v>2019.12.06-2019.12.01</v>
          </cell>
          <cell r="Y686" t="str">
            <v>船东费预留返还</v>
          </cell>
          <cell r="AA686">
            <v>5000</v>
          </cell>
          <cell r="AB686">
            <v>5000</v>
          </cell>
        </row>
        <row r="687">
          <cell r="B687" t="str">
            <v>ACACIA MAKOTO</v>
          </cell>
          <cell r="C687" t="str">
            <v>STM</v>
          </cell>
          <cell r="F687" t="str">
            <v>第36期</v>
          </cell>
          <cell r="I687" t="str">
            <v>2019.12.06-2019.12.21</v>
          </cell>
          <cell r="AA687">
            <v>91200</v>
          </cell>
          <cell r="AB687">
            <v>91200</v>
          </cell>
        </row>
        <row r="688">
          <cell r="B688" t="str">
            <v>OPDR LISBOA</v>
          </cell>
          <cell r="C688" t="str">
            <v>STM</v>
          </cell>
          <cell r="F688" t="str">
            <v>第01期</v>
          </cell>
          <cell r="I688" t="str">
            <v>2019.12.06-2019.12.21</v>
          </cell>
          <cell r="AA688">
            <v>72700</v>
          </cell>
          <cell r="AB688">
            <v>72700</v>
          </cell>
        </row>
        <row r="689">
          <cell r="B689" t="str">
            <v>JRS CARINA</v>
          </cell>
          <cell r="C689" t="str">
            <v>CCL</v>
          </cell>
          <cell r="F689" t="str">
            <v>第36期</v>
          </cell>
          <cell r="I689" t="str">
            <v>2019.12.07-2019.12.22</v>
          </cell>
          <cell r="Y689" t="str">
            <v>船东费</v>
          </cell>
          <cell r="AA689">
            <v>70386.38</v>
          </cell>
          <cell r="AB689">
            <v>70378.080000000002</v>
          </cell>
        </row>
        <row r="690">
          <cell r="B690" t="str">
            <v>Heung-A Jakarta</v>
          </cell>
          <cell r="C690" t="str">
            <v>Heung-A</v>
          </cell>
          <cell r="F690" t="str">
            <v>第40期</v>
          </cell>
          <cell r="I690" t="str">
            <v>2019.12.10-2019.12.25</v>
          </cell>
          <cell r="Y690" t="str">
            <v>1.25%佣金</v>
          </cell>
          <cell r="AA690">
            <v>80728.125</v>
          </cell>
          <cell r="AB690">
            <v>80714.789999999994</v>
          </cell>
        </row>
        <row r="691">
          <cell r="B691" t="str">
            <v>JRS CORVUS</v>
          </cell>
          <cell r="C691" t="str">
            <v>HEDE</v>
          </cell>
          <cell r="F691" t="str">
            <v>第03期</v>
          </cell>
          <cell r="I691" t="str">
            <v>2019.12.12-2019.12.27</v>
          </cell>
          <cell r="AA691">
            <v>75600</v>
          </cell>
          <cell r="AB691">
            <v>75600</v>
          </cell>
        </row>
        <row r="692">
          <cell r="B692" t="str">
            <v>ACACIA LAN</v>
          </cell>
          <cell r="C692" t="str">
            <v>STM</v>
          </cell>
          <cell r="F692" t="str">
            <v>第02期</v>
          </cell>
          <cell r="I692" t="str">
            <v>2019.12.13-2019.12.28</v>
          </cell>
          <cell r="AA692">
            <v>262229.06</v>
          </cell>
          <cell r="AB692">
            <v>262229.06</v>
          </cell>
        </row>
        <row r="693">
          <cell r="B693" t="str">
            <v>ACACIA TAURUS</v>
          </cell>
          <cell r="C693" t="str">
            <v>STM</v>
          </cell>
          <cell r="F693" t="str">
            <v>第36期</v>
          </cell>
          <cell r="I693" t="str">
            <v>2019.12.14-2019.12.29</v>
          </cell>
          <cell r="Y693" t="str">
            <v>船东费</v>
          </cell>
          <cell r="AA693">
            <v>58334.96</v>
          </cell>
          <cell r="AB693">
            <v>58334.96</v>
          </cell>
        </row>
        <row r="694">
          <cell r="B694" t="str">
            <v>Heung-A Manila</v>
          </cell>
          <cell r="C694" t="str">
            <v>SCP</v>
          </cell>
          <cell r="F694" t="str">
            <v>第24期</v>
          </cell>
          <cell r="I694" t="str">
            <v>2019.12.14-2019.12.29</v>
          </cell>
          <cell r="Y694" t="str">
            <v>1.25%佣金</v>
          </cell>
          <cell r="AA694">
            <v>81147.260273972599</v>
          </cell>
          <cell r="AB694">
            <v>81143.59</v>
          </cell>
        </row>
        <row r="695">
          <cell r="B695" t="str">
            <v>ACACIA LIBRA</v>
          </cell>
          <cell r="C695" t="str">
            <v>SKR</v>
          </cell>
          <cell r="F695" t="str">
            <v>第03期</v>
          </cell>
          <cell r="I695" t="str">
            <v>2019.12.17-2019.12.30</v>
          </cell>
          <cell r="AA695">
            <v>90341.095890411001</v>
          </cell>
          <cell r="AB695">
            <v>90327.77</v>
          </cell>
        </row>
        <row r="696">
          <cell r="B696" t="str">
            <v>ACACIA VIRGO</v>
          </cell>
          <cell r="C696" t="str">
            <v>Heung-A</v>
          </cell>
          <cell r="F696" t="str">
            <v>第06期</v>
          </cell>
          <cell r="I696" t="str">
            <v>2019.12.18-2020.01.02</v>
          </cell>
          <cell r="Y696" t="str">
            <v>1.25%佣金/船东费</v>
          </cell>
          <cell r="AA696">
            <v>100172.21</v>
          </cell>
          <cell r="AB696">
            <v>100168.55</v>
          </cell>
        </row>
        <row r="697">
          <cell r="B697" t="str">
            <v>ACACIA HAWK</v>
          </cell>
          <cell r="C697" t="str">
            <v>CMS</v>
          </cell>
          <cell r="F697" t="str">
            <v>第47期</v>
          </cell>
          <cell r="I697" t="str">
            <v>2019.12.19-2020.01.03</v>
          </cell>
          <cell r="AA697">
            <v>75542.465753424694</v>
          </cell>
          <cell r="AB697">
            <v>75518.61</v>
          </cell>
        </row>
        <row r="698">
          <cell r="B698" t="str">
            <v>ACACIA MING</v>
          </cell>
          <cell r="C698" t="str">
            <v>KMTC</v>
          </cell>
          <cell r="F698" t="str">
            <v>第07期</v>
          </cell>
          <cell r="I698" t="str">
            <v>2019.12.20-2020.01.04</v>
          </cell>
          <cell r="Y698" t="str">
            <v>1.25%佣金</v>
          </cell>
          <cell r="AA698">
            <v>74762.5</v>
          </cell>
          <cell r="AB698">
            <v>74760.58</v>
          </cell>
        </row>
        <row r="699">
          <cell r="B699" t="str">
            <v>ACACIA ARIES</v>
          </cell>
          <cell r="C699" t="str">
            <v>STM</v>
          </cell>
          <cell r="F699" t="str">
            <v>第01期</v>
          </cell>
          <cell r="I699" t="str">
            <v>2019.12.20-2019.12.29</v>
          </cell>
          <cell r="AA699">
            <v>34911.936666666697</v>
          </cell>
          <cell r="AB699">
            <v>34911.94</v>
          </cell>
        </row>
        <row r="700">
          <cell r="B700" t="str">
            <v>OPDR LISBOA</v>
          </cell>
          <cell r="C700" t="str">
            <v>STM</v>
          </cell>
          <cell r="F700" t="str">
            <v>第02期</v>
          </cell>
          <cell r="I700" t="str">
            <v>2019.12.21-2020.01.05</v>
          </cell>
          <cell r="AA700">
            <v>248859.6</v>
          </cell>
          <cell r="AB700">
            <v>248859.6</v>
          </cell>
        </row>
        <row r="701">
          <cell r="B701" t="str">
            <v>Heung-A Singapore</v>
          </cell>
          <cell r="C701" t="str">
            <v>SNL</v>
          </cell>
          <cell r="F701" t="str">
            <v>第05期</v>
          </cell>
          <cell r="I701" t="str">
            <v>2019.12.21-2020.01.05</v>
          </cell>
          <cell r="AA701">
            <v>79825</v>
          </cell>
          <cell r="AB701">
            <v>79825</v>
          </cell>
        </row>
        <row r="702">
          <cell r="B702" t="str">
            <v>ACACIA MAKOTO</v>
          </cell>
          <cell r="C702" t="str">
            <v>STM</v>
          </cell>
          <cell r="F702" t="str">
            <v>第37期</v>
          </cell>
          <cell r="I702" t="str">
            <v>2019.12.21-2020.01.05</v>
          </cell>
          <cell r="Y702" t="str">
            <v>船东费</v>
          </cell>
          <cell r="AA702">
            <v>88971.58</v>
          </cell>
          <cell r="AB702">
            <v>88971.58</v>
          </cell>
        </row>
        <row r="703">
          <cell r="B703" t="str">
            <v>JRS CARINA</v>
          </cell>
          <cell r="C703" t="str">
            <v>CCL</v>
          </cell>
          <cell r="F703" t="str">
            <v>第37期</v>
          </cell>
          <cell r="I703" t="str">
            <v>2019.12.22-2020.01.06</v>
          </cell>
          <cell r="Y703" t="str">
            <v>船东费/返回第30期扣除的船东费</v>
          </cell>
          <cell r="AA703">
            <v>70440.740000000005</v>
          </cell>
          <cell r="AB703">
            <v>70438.34</v>
          </cell>
        </row>
        <row r="704">
          <cell r="B704" t="str">
            <v>Heung-A Jakarta</v>
          </cell>
          <cell r="C704" t="str">
            <v>Heung-A</v>
          </cell>
          <cell r="F704" t="str">
            <v>第41期</v>
          </cell>
          <cell r="I704" t="str">
            <v>2019.12.25-2020.01.09</v>
          </cell>
          <cell r="Y704" t="str">
            <v>1.25%佣金</v>
          </cell>
          <cell r="AA704">
            <v>80728.125</v>
          </cell>
          <cell r="AB704">
            <v>80714.789999999994</v>
          </cell>
        </row>
        <row r="705">
          <cell r="B705" t="str">
            <v>JRS CORVUS</v>
          </cell>
          <cell r="C705" t="str">
            <v>HEDE</v>
          </cell>
          <cell r="F705" t="str">
            <v>第04期</v>
          </cell>
          <cell r="I705" t="str">
            <v>2019.12.27-2020.01.11</v>
          </cell>
          <cell r="Y705" t="str">
            <v>停租（2019.12.16 1634-2210LT 0.2333天）</v>
          </cell>
          <cell r="AA705">
            <v>74233.748000000007</v>
          </cell>
          <cell r="AB705">
            <v>74233.75</v>
          </cell>
        </row>
        <row r="706">
          <cell r="B706" t="str">
            <v>ACACIA LAN</v>
          </cell>
          <cell r="C706" t="str">
            <v>STM</v>
          </cell>
          <cell r="F706" t="str">
            <v>第03期</v>
          </cell>
          <cell r="I706" t="str">
            <v>2019.12.28-2020.01.12</v>
          </cell>
          <cell r="AA706">
            <v>60650</v>
          </cell>
          <cell r="AB706">
            <v>60650</v>
          </cell>
        </row>
        <row r="707">
          <cell r="B707" t="str">
            <v>ACACIA TAURUS</v>
          </cell>
          <cell r="C707" t="str">
            <v>STM</v>
          </cell>
          <cell r="F707" t="str">
            <v>第37期</v>
          </cell>
          <cell r="I707" t="str">
            <v>2019.12.29-2020.01.13</v>
          </cell>
          <cell r="AA707">
            <v>60650</v>
          </cell>
          <cell r="AB707">
            <v>60650</v>
          </cell>
        </row>
        <row r="708">
          <cell r="B708" t="str">
            <v>Heung-A Manila</v>
          </cell>
          <cell r="C708" t="str">
            <v>SCP</v>
          </cell>
          <cell r="F708" t="str">
            <v>第25期</v>
          </cell>
          <cell r="I708" t="str">
            <v>2019.12.29-2020.01.13</v>
          </cell>
          <cell r="Y708" t="str">
            <v>1.25%佣金（新年空置2.48611天）</v>
          </cell>
          <cell r="AA708">
            <v>67749.582407597598</v>
          </cell>
          <cell r="AB708">
            <v>67459.929999999993</v>
          </cell>
        </row>
        <row r="709">
          <cell r="B709" t="str">
            <v>ACACIA LIBRA</v>
          </cell>
          <cell r="C709" t="str">
            <v>SKR</v>
          </cell>
          <cell r="F709" t="str">
            <v>prefinal</v>
          </cell>
          <cell r="I709" t="str">
            <v>2019.12.30-2019.12.31</v>
          </cell>
          <cell r="AA709">
            <v>273804.11387671198</v>
          </cell>
          <cell r="AB709">
            <v>269148.34000000003</v>
          </cell>
        </row>
        <row r="710">
          <cell r="B710" t="str">
            <v>ACACIA LIBRA</v>
          </cell>
          <cell r="C710" t="str">
            <v>SKR</v>
          </cell>
          <cell r="F710" t="str">
            <v>final</v>
          </cell>
          <cell r="I710" t="str">
            <v>2019.12.31-2020.01.01</v>
          </cell>
          <cell r="Y710" t="str">
            <v>交还船检验费/船东费/劳务费v.1901-1903</v>
          </cell>
          <cell r="AA710">
            <v>17608.686260274</v>
          </cell>
          <cell r="AB710">
            <v>22252.03</v>
          </cell>
        </row>
        <row r="711">
          <cell r="B711" t="str">
            <v>ACACIA VIRGO</v>
          </cell>
          <cell r="C711" t="str">
            <v>Heung-A</v>
          </cell>
          <cell r="F711" t="str">
            <v>第07期</v>
          </cell>
          <cell r="I711" t="str">
            <v>2020.01.02-2020.01.17</v>
          </cell>
          <cell r="Y711" t="str">
            <v>1.25%佣金/停租（12.21-12.22 0.9931天）</v>
          </cell>
          <cell r="AA711">
            <v>89140.92</v>
          </cell>
          <cell r="AB711">
            <v>89137.25</v>
          </cell>
        </row>
        <row r="712">
          <cell r="B712" t="str">
            <v>ACACIA HAWK</v>
          </cell>
          <cell r="C712" t="str">
            <v>CMS</v>
          </cell>
          <cell r="F712" t="str">
            <v>第48期</v>
          </cell>
          <cell r="I712" t="str">
            <v>2020.01.03-2020.01.18</v>
          </cell>
          <cell r="AA712">
            <v>75542.465753424694</v>
          </cell>
          <cell r="AB712">
            <v>75518.61</v>
          </cell>
        </row>
        <row r="713">
          <cell r="B713" t="str">
            <v>ACACIA MING</v>
          </cell>
          <cell r="C713" t="str">
            <v>KMTC</v>
          </cell>
          <cell r="F713" t="str">
            <v>第08期</v>
          </cell>
          <cell r="I713" t="str">
            <v>2020.01.04-2020.01.19</v>
          </cell>
          <cell r="Y713" t="str">
            <v>1.25%佣金</v>
          </cell>
          <cell r="AA713">
            <v>74762.5</v>
          </cell>
          <cell r="AB713">
            <v>74760.58</v>
          </cell>
        </row>
        <row r="714">
          <cell r="B714" t="str">
            <v>OPDR LISBOA</v>
          </cell>
          <cell r="C714" t="str">
            <v>STM</v>
          </cell>
          <cell r="F714" t="str">
            <v>prefinal</v>
          </cell>
          <cell r="I714" t="str">
            <v>2020.01.05-2020.01.12</v>
          </cell>
          <cell r="Y714" t="str">
            <v>停租(2019.12.22 0950-2019.12.27 1750 5.3333天)/船东费预留</v>
          </cell>
          <cell r="AA714">
            <v>-94963.410666666707</v>
          </cell>
          <cell r="AB714">
            <v>-94963.41</v>
          </cell>
        </row>
        <row r="715">
          <cell r="B715" t="str">
            <v>OPDR LISBOA</v>
          </cell>
          <cell r="C715" t="str">
            <v>STM</v>
          </cell>
          <cell r="F715" t="str">
            <v>final</v>
          </cell>
          <cell r="I715" t="str">
            <v>2020.01.05-2020.01.12</v>
          </cell>
          <cell r="Y715" t="str">
            <v>船东费预留返还</v>
          </cell>
          <cell r="AA715">
            <v>3000</v>
          </cell>
          <cell r="AB715">
            <v>3000</v>
          </cell>
        </row>
        <row r="716">
          <cell r="B716" t="str">
            <v>Heung-A Singapore</v>
          </cell>
          <cell r="C716" t="str">
            <v>SNL</v>
          </cell>
          <cell r="F716" t="str">
            <v>第06期</v>
          </cell>
          <cell r="I716" t="str">
            <v>2020.01.05-2020.01.20</v>
          </cell>
          <cell r="AA716">
            <v>79825</v>
          </cell>
          <cell r="AB716">
            <v>79798.820000000007</v>
          </cell>
        </row>
        <row r="717">
          <cell r="B717" t="str">
            <v>ACACIA MAKOTO</v>
          </cell>
          <cell r="C717" t="str">
            <v>STM</v>
          </cell>
          <cell r="F717" t="str">
            <v>第38期</v>
          </cell>
          <cell r="I717" t="str">
            <v>2020.01.05-2020.01.20</v>
          </cell>
          <cell r="AA717">
            <v>91200</v>
          </cell>
          <cell r="AB717">
            <v>91200</v>
          </cell>
        </row>
        <row r="718">
          <cell r="B718" t="str">
            <v>JRS CARINA</v>
          </cell>
          <cell r="C718" t="str">
            <v>CCL</v>
          </cell>
          <cell r="F718" t="str">
            <v>第38期</v>
          </cell>
          <cell r="I718" t="str">
            <v>2020.01.06-2020.01.21</v>
          </cell>
          <cell r="AA718">
            <v>70600</v>
          </cell>
          <cell r="AB718">
            <v>70597.600000000006</v>
          </cell>
        </row>
        <row r="719">
          <cell r="B719" t="str">
            <v>Heung-A Jakarta</v>
          </cell>
          <cell r="C719" t="str">
            <v>Heung-A</v>
          </cell>
          <cell r="F719" t="str">
            <v>第42期</v>
          </cell>
          <cell r="I719" t="str">
            <v>2020.01.09-2020.01.24</v>
          </cell>
          <cell r="Y719" t="str">
            <v>1.25%佣金</v>
          </cell>
          <cell r="AA719">
            <v>80728.125</v>
          </cell>
          <cell r="AB719">
            <v>80714.77</v>
          </cell>
        </row>
        <row r="720">
          <cell r="B720" t="str">
            <v>JRS CORVUS</v>
          </cell>
          <cell r="C720" t="str">
            <v>HEDE</v>
          </cell>
          <cell r="F720" t="str">
            <v>第05期</v>
          </cell>
          <cell r="I720" t="str">
            <v>2020.01.11-2020.01.26</v>
          </cell>
          <cell r="Y720" t="str">
            <v>劳务费V.1901-1904EW</v>
          </cell>
          <cell r="AA720">
            <v>79486</v>
          </cell>
          <cell r="AB720">
            <v>79486</v>
          </cell>
        </row>
        <row r="721">
          <cell r="B721" t="str">
            <v>ACACIA LIBRA</v>
          </cell>
          <cell r="C721" t="str">
            <v>STM</v>
          </cell>
          <cell r="F721" t="str">
            <v>第01期</v>
          </cell>
          <cell r="I721" t="str">
            <v>2020.01.10-2020.01.25</v>
          </cell>
          <cell r="AA721">
            <v>278354.65999999997</v>
          </cell>
          <cell r="AB721">
            <v>278354.65999999997</v>
          </cell>
        </row>
        <row r="722">
          <cell r="B722" t="str">
            <v>ACACIA LAN</v>
          </cell>
          <cell r="C722" t="str">
            <v>STM</v>
          </cell>
          <cell r="F722" t="str">
            <v>第04期</v>
          </cell>
          <cell r="I722" t="str">
            <v>2020.01.12-2020.01.27</v>
          </cell>
          <cell r="AA722">
            <v>60650</v>
          </cell>
          <cell r="AB722">
            <v>60650</v>
          </cell>
        </row>
        <row r="723">
          <cell r="B723" t="str">
            <v>ACACIA TAURUS</v>
          </cell>
          <cell r="C723" t="str">
            <v>STM</v>
          </cell>
          <cell r="F723" t="str">
            <v>第38期</v>
          </cell>
          <cell r="I723" t="str">
            <v>2020.01.13-2020.01.28</v>
          </cell>
          <cell r="Y723" t="str">
            <v>船东费</v>
          </cell>
          <cell r="AA723">
            <v>59470.85</v>
          </cell>
          <cell r="AB723">
            <v>59470.85</v>
          </cell>
        </row>
        <row r="724">
          <cell r="B724" t="str">
            <v>Heung-A Manila</v>
          </cell>
          <cell r="C724" t="str">
            <v>SCP</v>
          </cell>
          <cell r="F724" t="str">
            <v>第26期</v>
          </cell>
          <cell r="I724" t="str">
            <v>2020.01.13-2020.01.28</v>
          </cell>
          <cell r="Y724" t="str">
            <v>1.25%佣金/船东费预留</v>
          </cell>
          <cell r="AA724">
            <v>73147.260273972599</v>
          </cell>
          <cell r="AB724">
            <v>73429.48</v>
          </cell>
        </row>
        <row r="725">
          <cell r="B725" t="str">
            <v>ACACIA VIRGO</v>
          </cell>
          <cell r="C725" t="str">
            <v>Heung-A</v>
          </cell>
          <cell r="F725" t="str">
            <v>PREFINAL</v>
          </cell>
          <cell r="I725" t="str">
            <v>2020.01.17-2020.01.27</v>
          </cell>
          <cell r="Y725" t="str">
            <v>1.25%佣金/交还船检验费/船东费预留/船东费/停租预估</v>
          </cell>
          <cell r="AA725">
            <v>132588.49141666701</v>
          </cell>
          <cell r="AB725">
            <v>132585.04</v>
          </cell>
        </row>
        <row r="726">
          <cell r="B726" t="str">
            <v>ACACIA HAWK</v>
          </cell>
          <cell r="C726" t="str">
            <v>CMS</v>
          </cell>
          <cell r="F726" t="str">
            <v>第49期</v>
          </cell>
          <cell r="I726" t="str">
            <v>2020.01.18-2020.02.02</v>
          </cell>
          <cell r="AA726">
            <v>75542.465753424694</v>
          </cell>
          <cell r="AB726">
            <v>75542.47</v>
          </cell>
        </row>
        <row r="727">
          <cell r="B727" t="str">
            <v>ACACIA MING</v>
          </cell>
          <cell r="C727" t="str">
            <v>KMTC</v>
          </cell>
          <cell r="F727" t="str">
            <v>第09期</v>
          </cell>
          <cell r="I727" t="str">
            <v>2020.01.19-2020.02.03</v>
          </cell>
          <cell r="Y727" t="str">
            <v>1.25%佣金</v>
          </cell>
          <cell r="AA727">
            <v>74762.5</v>
          </cell>
          <cell r="AB727">
            <v>74760.58</v>
          </cell>
        </row>
        <row r="728">
          <cell r="B728" t="str">
            <v>LISBOA</v>
          </cell>
          <cell r="C728" t="str">
            <v>APL</v>
          </cell>
          <cell r="F728" t="str">
            <v>第01期</v>
          </cell>
          <cell r="I728" t="str">
            <v>2020.01.19-2020.02.03</v>
          </cell>
          <cell r="Y728" t="str">
            <v>油样检测费</v>
          </cell>
          <cell r="AA728">
            <v>73435.273972602707</v>
          </cell>
          <cell r="AB728">
            <v>73421.919999999998</v>
          </cell>
        </row>
        <row r="729">
          <cell r="B729" t="str">
            <v>Heung-A Singapore</v>
          </cell>
          <cell r="C729" t="str">
            <v>SNL</v>
          </cell>
          <cell r="F729" t="str">
            <v>第07期</v>
          </cell>
          <cell r="I729" t="str">
            <v>2020.01.20-2020.02.04</v>
          </cell>
          <cell r="AA729">
            <v>79825</v>
          </cell>
          <cell r="AB729">
            <v>79825</v>
          </cell>
        </row>
        <row r="730">
          <cell r="B730" t="str">
            <v>ACACIA MAKOTO</v>
          </cell>
          <cell r="C730" t="str">
            <v>STM</v>
          </cell>
          <cell r="F730" t="str">
            <v>第39期</v>
          </cell>
          <cell r="I730" t="str">
            <v>2020.01.20-2020.02.04</v>
          </cell>
          <cell r="Y730" t="str">
            <v>船东费</v>
          </cell>
          <cell r="AA730">
            <v>89536.36</v>
          </cell>
          <cell r="AB730">
            <v>89536.36</v>
          </cell>
        </row>
        <row r="731">
          <cell r="B731" t="str">
            <v>JRS CARINA</v>
          </cell>
          <cell r="C731" t="str">
            <v>CCL</v>
          </cell>
          <cell r="F731" t="str">
            <v>第39期</v>
          </cell>
          <cell r="I731" t="str">
            <v>2020.01.21-2020.02.05</v>
          </cell>
          <cell r="Y731" t="str">
            <v>船东费</v>
          </cell>
          <cell r="AA731">
            <v>70279.81</v>
          </cell>
          <cell r="AB731">
            <v>70279.81</v>
          </cell>
        </row>
        <row r="732">
          <cell r="B732" t="str">
            <v>Heung-A Jakarta</v>
          </cell>
          <cell r="C732" t="str">
            <v>Heung-A</v>
          </cell>
          <cell r="F732" t="str">
            <v>第43期</v>
          </cell>
          <cell r="I732" t="str">
            <v>2020.01.24-2020.02.08</v>
          </cell>
          <cell r="Y732" t="str">
            <v>1.25%佣金</v>
          </cell>
          <cell r="AA732">
            <v>80728.125</v>
          </cell>
          <cell r="AB732">
            <v>80714.77</v>
          </cell>
        </row>
        <row r="733">
          <cell r="B733" t="str">
            <v>ACACIA ARIES</v>
          </cell>
          <cell r="C733" t="str">
            <v>STM</v>
          </cell>
          <cell r="F733" t="str">
            <v>第01期</v>
          </cell>
          <cell r="I733" t="str">
            <v>2020.01.24-2020.02.08</v>
          </cell>
          <cell r="AA733">
            <v>190128.51</v>
          </cell>
          <cell r="AB733">
            <v>190128.51</v>
          </cell>
        </row>
        <row r="734">
          <cell r="B734" t="str">
            <v>JRS CORVUS</v>
          </cell>
          <cell r="C734" t="str">
            <v>HEDE</v>
          </cell>
          <cell r="F734" t="str">
            <v>第06期</v>
          </cell>
          <cell r="I734" t="str">
            <v>2020.01.26-2020.02.10</v>
          </cell>
          <cell r="Y734" t="str">
            <v>劳务费V.1905EW/停租（20.01.13 1230-1500LT,0.1042天</v>
          </cell>
          <cell r="AA734">
            <v>76529.402000000002</v>
          </cell>
          <cell r="AB734">
            <v>76529.399999999994</v>
          </cell>
        </row>
        <row r="735">
          <cell r="B735" t="str">
            <v>ACACIA LIBRA</v>
          </cell>
          <cell r="C735" t="str">
            <v>STM</v>
          </cell>
          <cell r="F735" t="str">
            <v>第02期</v>
          </cell>
          <cell r="I735" t="str">
            <v>2020.01.25-2020.02.09</v>
          </cell>
          <cell r="AA735">
            <v>90650</v>
          </cell>
          <cell r="AB735">
            <v>90650</v>
          </cell>
        </row>
        <row r="736">
          <cell r="B736" t="str">
            <v>ACACIA LAN</v>
          </cell>
          <cell r="C736" t="str">
            <v>STM</v>
          </cell>
          <cell r="F736" t="str">
            <v>第05期</v>
          </cell>
          <cell r="I736" t="str">
            <v>2020.01.27-2020.02.11</v>
          </cell>
          <cell r="AA736">
            <v>60650</v>
          </cell>
          <cell r="AB736">
            <v>60650</v>
          </cell>
        </row>
        <row r="737">
          <cell r="B737" t="str">
            <v>ACACIA VIRGO</v>
          </cell>
          <cell r="C737" t="str">
            <v>Heung-A</v>
          </cell>
          <cell r="F737" t="str">
            <v>FINAL</v>
          </cell>
          <cell r="I737" t="str">
            <v>2020.01.27-2020.01.31</v>
          </cell>
          <cell r="Y737" t="str">
            <v>1.25%佣金/停租预估返还/停租(2020.01.6 1900-1.08 0130 1.270833天）/船东费/船东预留返还</v>
          </cell>
          <cell r="AA737">
            <v>93615.291535833298</v>
          </cell>
          <cell r="AB737">
            <v>94641.27</v>
          </cell>
        </row>
        <row r="738">
          <cell r="B738" t="str">
            <v>ACACIA TAURUS</v>
          </cell>
          <cell r="C738" t="str">
            <v>STM</v>
          </cell>
          <cell r="F738" t="str">
            <v>第39期</v>
          </cell>
          <cell r="I738" t="str">
            <v>2020.01.28-2020.02.12</v>
          </cell>
          <cell r="Y738" t="str">
            <v>春节停租2.02 1705-2.15 1735 13.0208天</v>
          </cell>
          <cell r="AA738">
            <v>-6026.5654666666696</v>
          </cell>
          <cell r="AB738">
            <v>-6026.57</v>
          </cell>
        </row>
        <row r="739">
          <cell r="B739" t="str">
            <v>Heung-A Manila</v>
          </cell>
          <cell r="C739" t="str">
            <v>SCP</v>
          </cell>
          <cell r="F739" t="str">
            <v>第27期</v>
          </cell>
          <cell r="I739" t="str">
            <v>2020.01.28-2020.02.12</v>
          </cell>
          <cell r="Y739" t="str">
            <v>1.25%佣金</v>
          </cell>
          <cell r="AA739">
            <v>81147.260273972599</v>
          </cell>
          <cell r="AB739">
            <v>81143.600000000006</v>
          </cell>
        </row>
        <row r="740">
          <cell r="B740" t="str">
            <v>ACACIA HAWK</v>
          </cell>
          <cell r="C740" t="str">
            <v>CMS</v>
          </cell>
          <cell r="F740" t="str">
            <v>第50期</v>
          </cell>
          <cell r="I740" t="str">
            <v>2020.02.02-2020.02.17</v>
          </cell>
          <cell r="Y740" t="str">
            <v>停租（2019.08.22-9.08 16.2292天）（12.25 0.1667天）</v>
          </cell>
          <cell r="AA740">
            <v>-77241.9342465753</v>
          </cell>
          <cell r="AB740">
            <v>-77241.929999999993</v>
          </cell>
        </row>
        <row r="741">
          <cell r="B741" t="str">
            <v>ACACIA MING</v>
          </cell>
          <cell r="C741" t="str">
            <v>KMTC</v>
          </cell>
          <cell r="F741" t="str">
            <v>第10期</v>
          </cell>
          <cell r="I741" t="str">
            <v>2020.02.03-2020.02.18</v>
          </cell>
          <cell r="Y741" t="str">
            <v>1.25%佣金</v>
          </cell>
          <cell r="AA741">
            <v>74762.5</v>
          </cell>
          <cell r="AB741">
            <v>74760.570000000007</v>
          </cell>
        </row>
        <row r="742">
          <cell r="B742" t="str">
            <v>LISBOA</v>
          </cell>
          <cell r="C742" t="str">
            <v>APL</v>
          </cell>
          <cell r="F742" t="str">
            <v>第02期</v>
          </cell>
          <cell r="I742" t="str">
            <v>2020.02.03-2020.02.18</v>
          </cell>
          <cell r="Y742" t="str">
            <v>油样检测费</v>
          </cell>
          <cell r="AA742">
            <v>132302.61997260299</v>
          </cell>
          <cell r="AB742">
            <v>132289.26999999999</v>
          </cell>
        </row>
        <row r="743">
          <cell r="B743" t="str">
            <v>ACACIA VIRGO</v>
          </cell>
          <cell r="C743" t="str">
            <v>STM</v>
          </cell>
          <cell r="F743" t="str">
            <v>第01期</v>
          </cell>
          <cell r="I743" t="str">
            <v>2020.02.03-2020.02.18</v>
          </cell>
          <cell r="AA743">
            <v>520121.84600000002</v>
          </cell>
          <cell r="AB743">
            <v>520121.85</v>
          </cell>
        </row>
        <row r="744">
          <cell r="B744" t="str">
            <v>Heung-A Singapore</v>
          </cell>
          <cell r="C744" t="str">
            <v>SNL</v>
          </cell>
          <cell r="F744" t="str">
            <v>第08期</v>
          </cell>
          <cell r="I744" t="str">
            <v>2020.02.04-2020.02.19</v>
          </cell>
          <cell r="Y744" t="str">
            <v>春节停租14天</v>
          </cell>
          <cell r="AA744">
            <v>-17751.599999999999</v>
          </cell>
          <cell r="AB744">
            <v>-17751.599999999999</v>
          </cell>
        </row>
        <row r="745">
          <cell r="B745" t="str">
            <v>ACACIA MAKOTO</v>
          </cell>
          <cell r="C745" t="str">
            <v>STM</v>
          </cell>
          <cell r="F745" t="str">
            <v>第40期</v>
          </cell>
          <cell r="I745" t="str">
            <v>2020.02.04-2020.02.19</v>
          </cell>
          <cell r="AA745">
            <v>91200</v>
          </cell>
          <cell r="AB745">
            <v>91200</v>
          </cell>
        </row>
        <row r="746">
          <cell r="B746" t="str">
            <v>JRS CARINA</v>
          </cell>
          <cell r="C746" t="str">
            <v>CCL</v>
          </cell>
          <cell r="F746" t="str">
            <v>第40期</v>
          </cell>
          <cell r="I746" t="str">
            <v>2020.02.05-2020.02.20</v>
          </cell>
          <cell r="Y746" t="str">
            <v>春节空置7天</v>
          </cell>
          <cell r="AA746">
            <v>37846.824999999997</v>
          </cell>
          <cell r="AB746">
            <v>37844.43</v>
          </cell>
        </row>
        <row r="747">
          <cell r="B747" t="str">
            <v>ACACIA ARIES</v>
          </cell>
          <cell r="C747" t="str">
            <v>STM</v>
          </cell>
          <cell r="F747" t="str">
            <v>prefinal</v>
          </cell>
          <cell r="I747" t="str">
            <v>2020.02.08-2020.02.15</v>
          </cell>
          <cell r="Y747" t="str">
            <v>春节停班2.02 1900-2.07 1730 4.9375天</v>
          </cell>
          <cell r="AA747">
            <v>-212315.79033333299</v>
          </cell>
          <cell r="AB747">
            <v>-212315.79</v>
          </cell>
        </row>
        <row r="748">
          <cell r="B748" t="str">
            <v>Heung-A Jakarta</v>
          </cell>
          <cell r="C748" t="str">
            <v>Heung-A</v>
          </cell>
          <cell r="F748" t="str">
            <v>第44期</v>
          </cell>
          <cell r="I748" t="str">
            <v>2020.02.08-2020.02.23</v>
          </cell>
          <cell r="Y748" t="str">
            <v>1.25%佣金</v>
          </cell>
          <cell r="AA748">
            <v>80728.125</v>
          </cell>
          <cell r="AB748">
            <v>80714.77</v>
          </cell>
        </row>
        <row r="749">
          <cell r="B749" t="str">
            <v>JRS CORVUS</v>
          </cell>
          <cell r="C749" t="str">
            <v>HEDE</v>
          </cell>
          <cell r="F749" t="str">
            <v>第07期</v>
          </cell>
          <cell r="I749" t="str">
            <v>2020.02.10-2020.02.25</v>
          </cell>
          <cell r="Y749" t="str">
            <v>劳务费V.1906-1907EW/春节空置14天</v>
          </cell>
          <cell r="AA749">
            <v>8695</v>
          </cell>
          <cell r="AB749">
            <v>8695</v>
          </cell>
        </row>
        <row r="750">
          <cell r="B750" t="str">
            <v>ACACIA LIBRA</v>
          </cell>
          <cell r="C750" t="str">
            <v>STM</v>
          </cell>
          <cell r="F750" t="str">
            <v>第03期</v>
          </cell>
          <cell r="I750" t="str">
            <v>2020.02.09-2020.02.24</v>
          </cell>
          <cell r="Y750" t="str">
            <v>春节停租1.27 2058-2.14 1754  17.8722天</v>
          </cell>
          <cell r="AA750">
            <v>-67921.207399999999</v>
          </cell>
          <cell r="AB750">
            <v>-67921.34</v>
          </cell>
        </row>
        <row r="751">
          <cell r="B751" t="str">
            <v>ACACIA LAN</v>
          </cell>
          <cell r="C751" t="str">
            <v>STM</v>
          </cell>
          <cell r="F751" t="str">
            <v>第06期</v>
          </cell>
          <cell r="I751" t="str">
            <v>2020.02.11-2020.02.26</v>
          </cell>
          <cell r="Y751" t="str">
            <v>春节停租2.04 1145-2.16 0355 11.6736天</v>
          </cell>
          <cell r="AA751">
            <v>4139.808</v>
          </cell>
          <cell r="AB751">
            <v>4139.8100000000004</v>
          </cell>
        </row>
        <row r="752">
          <cell r="B752" t="str">
            <v>ACACIA TAURUS</v>
          </cell>
          <cell r="C752" t="str">
            <v>STM</v>
          </cell>
          <cell r="F752" t="str">
            <v>prefinal</v>
          </cell>
          <cell r="I752" t="str">
            <v>2020.02.12-2020.02.25</v>
          </cell>
          <cell r="Y752" t="str">
            <v>船东费预留/船东费</v>
          </cell>
          <cell r="AA752">
            <v>-197075.72890666701</v>
          </cell>
          <cell r="AB752">
            <v>-197075.73</v>
          </cell>
        </row>
        <row r="753">
          <cell r="B753" t="str">
            <v>ACACIA TAURUS</v>
          </cell>
          <cell r="C753" t="str">
            <v>STM</v>
          </cell>
          <cell r="F753" t="str">
            <v>final</v>
          </cell>
          <cell r="I753" t="str">
            <v>2020.02.12-2020.02.25</v>
          </cell>
          <cell r="Y753" t="str">
            <v>船东费预留返还</v>
          </cell>
          <cell r="AA753">
            <v>5000</v>
          </cell>
        </row>
        <row r="754">
          <cell r="B754" t="str">
            <v>Heung-A Manila</v>
          </cell>
          <cell r="C754" t="str">
            <v>SCP</v>
          </cell>
          <cell r="F754" t="str">
            <v>第28期</v>
          </cell>
          <cell r="I754" t="str">
            <v>2020.02.12-2020.02.27</v>
          </cell>
          <cell r="Y754" t="str">
            <v>1.25%佣金</v>
          </cell>
          <cell r="AA754">
            <v>81147.260273972599</v>
          </cell>
          <cell r="AB754">
            <v>81143.69</v>
          </cell>
        </row>
        <row r="755">
          <cell r="B755" t="str">
            <v>ACACIA HAWK</v>
          </cell>
          <cell r="C755" t="str">
            <v>CMS</v>
          </cell>
          <cell r="F755" t="str">
            <v>第51期</v>
          </cell>
          <cell r="I755" t="str">
            <v>2020.02.17-2020.03.03</v>
          </cell>
          <cell r="AA755">
            <v>75542.465753424694</v>
          </cell>
          <cell r="AB755">
            <v>75518.61</v>
          </cell>
        </row>
        <row r="756">
          <cell r="B756" t="str">
            <v>ACACIA VIRGO</v>
          </cell>
          <cell r="C756" t="str">
            <v>STM</v>
          </cell>
          <cell r="F756" t="str">
            <v>prefinal</v>
          </cell>
          <cell r="I756" t="str">
            <v>2020.02.18-2020.03.09</v>
          </cell>
          <cell r="Y756" t="str">
            <v>船东费预留</v>
          </cell>
          <cell r="AA756">
            <v>-176147.19233333299</v>
          </cell>
          <cell r="AB756">
            <v>-176147.19</v>
          </cell>
        </row>
        <row r="757">
          <cell r="B757" t="str">
            <v>ACACIA VIRGO</v>
          </cell>
          <cell r="C757" t="str">
            <v>STM</v>
          </cell>
          <cell r="F757" t="str">
            <v>final</v>
          </cell>
          <cell r="I757" t="str">
            <v>2020.02.18-2020.03.09</v>
          </cell>
          <cell r="Y757" t="str">
            <v>船东费预留返还/船东费及LIBRA船东费</v>
          </cell>
          <cell r="AA757">
            <v>413.6</v>
          </cell>
          <cell r="AB757">
            <v>413.6</v>
          </cell>
        </row>
        <row r="758">
          <cell r="B758" t="str">
            <v>ACACIA MING</v>
          </cell>
          <cell r="C758" t="str">
            <v>KMTC</v>
          </cell>
          <cell r="F758" t="str">
            <v>第11期</v>
          </cell>
          <cell r="I758" t="str">
            <v>2020.02.18-2020.03.04</v>
          </cell>
          <cell r="Y758" t="str">
            <v>1.25%佣金</v>
          </cell>
          <cell r="AA758">
            <v>74762.5</v>
          </cell>
          <cell r="AB758">
            <v>74760.570000000007</v>
          </cell>
        </row>
        <row r="759">
          <cell r="B759" t="str">
            <v>LISBOA</v>
          </cell>
          <cell r="C759" t="str">
            <v>APL</v>
          </cell>
          <cell r="F759" t="str">
            <v>第03期</v>
          </cell>
          <cell r="I759" t="str">
            <v>2020.02.18-2020.03.04</v>
          </cell>
          <cell r="Y759" t="str">
            <v>油样检测费/50%改船名费用/船员劳务费1.20-2.15</v>
          </cell>
          <cell r="AA759">
            <v>89445.985972602706</v>
          </cell>
          <cell r="AB759">
            <v>73626.06</v>
          </cell>
        </row>
        <row r="760">
          <cell r="B760" t="str">
            <v>Heung-A Singapore</v>
          </cell>
          <cell r="C760" t="str">
            <v>SNL</v>
          </cell>
          <cell r="F760" t="str">
            <v>第09期</v>
          </cell>
          <cell r="I760" t="str">
            <v>2020.02.19-2020.03.05</v>
          </cell>
          <cell r="AA760">
            <v>79825</v>
          </cell>
          <cell r="AB760">
            <v>79798.960000000006</v>
          </cell>
        </row>
        <row r="761">
          <cell r="B761" t="str">
            <v>ACACIA MAKOTO</v>
          </cell>
          <cell r="C761" t="str">
            <v>STM</v>
          </cell>
          <cell r="F761" t="str">
            <v>第41期</v>
          </cell>
          <cell r="I761" t="str">
            <v>2020.02.19-2020.03.05</v>
          </cell>
          <cell r="Y761" t="str">
            <v>春节停租1.29 1314-2.14 2110 16.3306天</v>
          </cell>
          <cell r="AA761">
            <v>-63803.597999999998</v>
          </cell>
          <cell r="AB761">
            <v>-63803.6</v>
          </cell>
        </row>
        <row r="762">
          <cell r="B762" t="str">
            <v>JRS CARINA</v>
          </cell>
          <cell r="C762" t="str">
            <v>CCL</v>
          </cell>
          <cell r="F762" t="str">
            <v>第41期</v>
          </cell>
          <cell r="I762" t="str">
            <v>2020.02.20-2020.03.06</v>
          </cell>
          <cell r="AA762">
            <v>70600</v>
          </cell>
          <cell r="AB762">
            <v>70600</v>
          </cell>
        </row>
        <row r="763">
          <cell r="B763" t="str">
            <v>ACACIA ARIES</v>
          </cell>
          <cell r="C763" t="str">
            <v>STM</v>
          </cell>
          <cell r="F763" t="str">
            <v>第01期</v>
          </cell>
          <cell r="I763" t="str">
            <v>2020.02.20-2020.03.06</v>
          </cell>
          <cell r="Y763" t="str">
            <v>船东费</v>
          </cell>
          <cell r="AA763">
            <v>261346.66500000001</v>
          </cell>
          <cell r="AB763">
            <v>261346.67</v>
          </cell>
        </row>
        <row r="764">
          <cell r="B764" t="str">
            <v>Heung-A Jakarta</v>
          </cell>
          <cell r="C764" t="str">
            <v>Heung-A</v>
          </cell>
          <cell r="F764" t="str">
            <v>第45期</v>
          </cell>
          <cell r="I764" t="str">
            <v>2020.02.23-2020.03.09</v>
          </cell>
          <cell r="Y764" t="str">
            <v>1.25%佣金</v>
          </cell>
          <cell r="AA764">
            <v>80728.125</v>
          </cell>
          <cell r="AB764">
            <v>80714.77</v>
          </cell>
        </row>
        <row r="765">
          <cell r="B765" t="str">
            <v>JRS CORVUS</v>
          </cell>
          <cell r="C765" t="str">
            <v>HEDE</v>
          </cell>
          <cell r="F765" t="str">
            <v>第08期</v>
          </cell>
          <cell r="I765" t="str">
            <v>2020.02.25-2020.03.11</v>
          </cell>
          <cell r="AA765">
            <v>75600</v>
          </cell>
          <cell r="AB765">
            <v>75600</v>
          </cell>
        </row>
        <row r="766">
          <cell r="B766" t="str">
            <v>ACACIA LIBRA</v>
          </cell>
          <cell r="C766" t="str">
            <v>STM</v>
          </cell>
          <cell r="F766" t="str">
            <v>第04期</v>
          </cell>
          <cell r="I766" t="str">
            <v>2020.02.24-2020.03.10</v>
          </cell>
          <cell r="Y766" t="str">
            <v>船东费</v>
          </cell>
          <cell r="AA766">
            <v>90517.54</v>
          </cell>
          <cell r="AB766">
            <v>90517.54</v>
          </cell>
        </row>
        <row r="767">
          <cell r="B767" t="str">
            <v>ACACIA LAN</v>
          </cell>
          <cell r="C767" t="str">
            <v>STM</v>
          </cell>
          <cell r="F767" t="str">
            <v>第07期</v>
          </cell>
          <cell r="I767" t="str">
            <v>2020.02.26-2020.03.12</v>
          </cell>
          <cell r="AA767">
            <v>60650</v>
          </cell>
          <cell r="AB767">
            <v>60650</v>
          </cell>
        </row>
        <row r="768">
          <cell r="B768" t="str">
            <v>Heung-A Manila</v>
          </cell>
          <cell r="C768" t="str">
            <v>SCP</v>
          </cell>
          <cell r="F768" t="str">
            <v>prefinal</v>
          </cell>
          <cell r="I768" t="str">
            <v>2020.02.27-2020.03.03</v>
          </cell>
          <cell r="Y768" t="str">
            <v>1.25%佣金/船东费/船东费预留返还</v>
          </cell>
          <cell r="AA768">
            <v>-69857.290068493196</v>
          </cell>
          <cell r="AB768">
            <v>-69857.3</v>
          </cell>
        </row>
        <row r="769">
          <cell r="B769" t="str">
            <v>ACACIA REI</v>
          </cell>
          <cell r="C769" t="str">
            <v>STM</v>
          </cell>
          <cell r="F769" t="str">
            <v>第01期</v>
          </cell>
          <cell r="I769" t="str">
            <v>2020.02.28-2020.03.14</v>
          </cell>
          <cell r="AA769">
            <v>412775.55</v>
          </cell>
          <cell r="AB769">
            <v>412775.55</v>
          </cell>
        </row>
        <row r="770">
          <cell r="B770" t="str">
            <v>Heung-A Manila</v>
          </cell>
          <cell r="C770" t="str">
            <v>SCP</v>
          </cell>
          <cell r="F770" t="str">
            <v>final</v>
          </cell>
          <cell r="I770" t="str">
            <v>2020.02.27-2020.03.03</v>
          </cell>
          <cell r="Y770" t="str">
            <v>还船检验费/船东费预留返还</v>
          </cell>
          <cell r="AA770">
            <v>4700</v>
          </cell>
          <cell r="AB770">
            <v>4696.3599999999997</v>
          </cell>
        </row>
        <row r="771">
          <cell r="B771" t="str">
            <v>ACACIA HAWK</v>
          </cell>
          <cell r="C771" t="str">
            <v>CMS</v>
          </cell>
          <cell r="F771" t="str">
            <v>第52期</v>
          </cell>
          <cell r="I771" t="str">
            <v>2020.03.03-2020.03.18</v>
          </cell>
          <cell r="AA771">
            <v>75542.465753424694</v>
          </cell>
          <cell r="AB771">
            <v>75518.61</v>
          </cell>
        </row>
        <row r="772">
          <cell r="B772" t="str">
            <v>ACACIA MING</v>
          </cell>
          <cell r="C772" t="str">
            <v>KMTC</v>
          </cell>
          <cell r="F772" t="str">
            <v>prefinal</v>
          </cell>
          <cell r="I772" t="str">
            <v>2020.03.04-2020.03.28</v>
          </cell>
          <cell r="Y772" t="str">
            <v>1.25%佣金/还船检验费/船东费预留/船东费</v>
          </cell>
          <cell r="AA772">
            <v>59520.561249999999</v>
          </cell>
          <cell r="AB772">
            <v>59518.63</v>
          </cell>
        </row>
        <row r="773">
          <cell r="B773" t="str">
            <v>ACACIA MING</v>
          </cell>
          <cell r="C773" t="str">
            <v>KMTC</v>
          </cell>
          <cell r="F773" t="str">
            <v>final</v>
          </cell>
          <cell r="I773" t="str">
            <v>2020.03.04-2020.03.28</v>
          </cell>
          <cell r="Y773" t="str">
            <v>船东费预留返还</v>
          </cell>
          <cell r="AA773">
            <v>10000</v>
          </cell>
          <cell r="AB773">
            <v>9998.07</v>
          </cell>
        </row>
        <row r="774">
          <cell r="B774" t="str">
            <v>LISBOA</v>
          </cell>
          <cell r="C774" t="str">
            <v>APL</v>
          </cell>
          <cell r="F774" t="str">
            <v>第04期</v>
          </cell>
          <cell r="I774" t="str">
            <v>2020.03.04-2020.03.19</v>
          </cell>
          <cell r="Y774" t="str">
            <v>油样检测费</v>
          </cell>
          <cell r="AA774">
            <v>72924.993972602693</v>
          </cell>
          <cell r="AB774">
            <v>72911.649999999994</v>
          </cell>
        </row>
        <row r="775">
          <cell r="B775" t="str">
            <v>Heung-A Singapore</v>
          </cell>
          <cell r="C775" t="str">
            <v>SNL</v>
          </cell>
          <cell r="F775" t="str">
            <v>第10期</v>
          </cell>
          <cell r="I775" t="str">
            <v>2020.03.05-2020.03.20</v>
          </cell>
          <cell r="AA775">
            <v>79825</v>
          </cell>
          <cell r="AB775">
            <v>79798.92</v>
          </cell>
        </row>
        <row r="776">
          <cell r="B776" t="str">
            <v>ACACIA MAKOTO</v>
          </cell>
          <cell r="C776" t="str">
            <v>STM</v>
          </cell>
          <cell r="F776" t="str">
            <v>第42期</v>
          </cell>
          <cell r="I776" t="str">
            <v>2020.03.05-2020.03.20</v>
          </cell>
          <cell r="Y776" t="str">
            <v>船东费</v>
          </cell>
          <cell r="AA776">
            <v>83542.36</v>
          </cell>
          <cell r="AB776">
            <v>83542.36</v>
          </cell>
        </row>
        <row r="777">
          <cell r="B777" t="str">
            <v>JRS CARINA</v>
          </cell>
          <cell r="C777" t="str">
            <v>CCL</v>
          </cell>
          <cell r="F777" t="str">
            <v>第42期</v>
          </cell>
          <cell r="I777" t="str">
            <v>2020.03.06-2020.03.21</v>
          </cell>
          <cell r="Y777" t="str">
            <v>交还船检验费/停租坞修（2020.03.07 0001-3.21 0154 14.0785天）/船东费</v>
          </cell>
          <cell r="AA777">
            <v>-22210.502276666699</v>
          </cell>
          <cell r="AB777">
            <v>-22210.5</v>
          </cell>
        </row>
        <row r="778">
          <cell r="B778" t="str">
            <v>ACACIA ARIES</v>
          </cell>
          <cell r="C778" t="str">
            <v>STM</v>
          </cell>
          <cell r="F778" t="str">
            <v>第02期</v>
          </cell>
          <cell r="I778" t="str">
            <v>2020.03.06-2020.03.21</v>
          </cell>
          <cell r="AA778">
            <v>60650</v>
          </cell>
          <cell r="AB778">
            <v>60650.13</v>
          </cell>
        </row>
        <row r="779">
          <cell r="B779" t="str">
            <v>Heung-A Jakarta</v>
          </cell>
          <cell r="C779" t="str">
            <v>Heung-A</v>
          </cell>
          <cell r="F779" t="str">
            <v>PREFINAL</v>
          </cell>
          <cell r="I779" t="str">
            <v>2020.03.09-2020.03.21</v>
          </cell>
          <cell r="Y779" t="str">
            <v>1.25%佣金/船东费预留</v>
          </cell>
          <cell r="AA779">
            <v>2004.5</v>
          </cell>
          <cell r="AB779">
            <v>2004.5</v>
          </cell>
        </row>
        <row r="780">
          <cell r="B780" t="str">
            <v>JRS CORVUS</v>
          </cell>
          <cell r="C780" t="str">
            <v>HEDE</v>
          </cell>
          <cell r="F780" t="str">
            <v>第09期</v>
          </cell>
          <cell r="I780" t="str">
            <v>2020.03.11-2020.03.26</v>
          </cell>
          <cell r="Y780" t="str">
            <v>劳务费V.1908EW</v>
          </cell>
          <cell r="AA780">
            <v>76877</v>
          </cell>
          <cell r="AB780">
            <v>76877</v>
          </cell>
        </row>
        <row r="781">
          <cell r="B781" t="str">
            <v>ACACIA LIBRA</v>
          </cell>
          <cell r="C781" t="str">
            <v>STM</v>
          </cell>
          <cell r="F781" t="str">
            <v>第05期</v>
          </cell>
          <cell r="I781" t="str">
            <v>2020.03.10-2020.03.25</v>
          </cell>
          <cell r="AA781">
            <v>90650</v>
          </cell>
          <cell r="AB781">
            <v>90650</v>
          </cell>
        </row>
        <row r="782">
          <cell r="B782" t="str">
            <v>ACACIA LAN</v>
          </cell>
          <cell r="C782" t="str">
            <v>STM</v>
          </cell>
          <cell r="F782" t="str">
            <v>第08期</v>
          </cell>
          <cell r="I782" t="str">
            <v>2020.03.12-2020.03.27</v>
          </cell>
          <cell r="Y782" t="str">
            <v>船东费</v>
          </cell>
          <cell r="AA782">
            <v>60555.13</v>
          </cell>
          <cell r="AB782">
            <v>60555.13</v>
          </cell>
        </row>
        <row r="783">
          <cell r="B783" t="str">
            <v>ACACIA REI</v>
          </cell>
          <cell r="C783" t="str">
            <v>STM</v>
          </cell>
          <cell r="F783" t="str">
            <v>第02期</v>
          </cell>
          <cell r="I783" t="str">
            <v>2020.03.14-2020.03.29</v>
          </cell>
          <cell r="AA783">
            <v>91200</v>
          </cell>
          <cell r="AB783">
            <v>91200</v>
          </cell>
        </row>
        <row r="784">
          <cell r="B784" t="str">
            <v>ACACIA HAWK</v>
          </cell>
          <cell r="C784" t="str">
            <v>CMS</v>
          </cell>
          <cell r="F784" t="str">
            <v>第53期</v>
          </cell>
          <cell r="I784" t="str">
            <v>2020.03.18-2020.04.02</v>
          </cell>
          <cell r="AA784">
            <v>75542.465753424694</v>
          </cell>
          <cell r="AB784">
            <v>75518.600000000006</v>
          </cell>
        </row>
        <row r="785">
          <cell r="B785" t="str">
            <v>LISBOA</v>
          </cell>
          <cell r="C785" t="str">
            <v>APL</v>
          </cell>
          <cell r="F785" t="str">
            <v>第05期</v>
          </cell>
          <cell r="I785" t="str">
            <v>2020.03.19-2020.04.03</v>
          </cell>
          <cell r="Y785" t="str">
            <v>油样检测费</v>
          </cell>
          <cell r="AA785">
            <v>73435.273972602707</v>
          </cell>
          <cell r="AB785">
            <v>89241.87</v>
          </cell>
        </row>
        <row r="786">
          <cell r="B786" t="str">
            <v>ACACIA VIRGO</v>
          </cell>
          <cell r="C786" t="str">
            <v>SCP</v>
          </cell>
          <cell r="F786" t="str">
            <v>第01期</v>
          </cell>
          <cell r="I786" t="str">
            <v>2020.03.19-2020.04.03</v>
          </cell>
          <cell r="Y786" t="str">
            <v>1.25%佣金</v>
          </cell>
          <cell r="AA786">
            <v>83737.5</v>
          </cell>
          <cell r="AB786">
            <v>83714.13</v>
          </cell>
        </row>
        <row r="787">
          <cell r="B787" t="str">
            <v>Heung-A Singapore</v>
          </cell>
          <cell r="C787" t="str">
            <v>SNL</v>
          </cell>
          <cell r="F787" t="str">
            <v>第11期</v>
          </cell>
          <cell r="I787" t="str">
            <v>2020.03.20-2020.04.04</v>
          </cell>
          <cell r="Y787" t="str">
            <v>船东费</v>
          </cell>
          <cell r="AA787">
            <v>71323.3</v>
          </cell>
          <cell r="AB787">
            <v>71297.36</v>
          </cell>
        </row>
        <row r="788">
          <cell r="B788" t="str">
            <v>ACACIA MAKOTO</v>
          </cell>
          <cell r="C788" t="str">
            <v>STM</v>
          </cell>
          <cell r="F788" t="str">
            <v>第43期</v>
          </cell>
          <cell r="I788" t="str">
            <v>2020.03.20-2020.04.04</v>
          </cell>
          <cell r="Y788" t="str">
            <v>船东费</v>
          </cell>
          <cell r="AA788">
            <v>87228.1</v>
          </cell>
          <cell r="AB788">
            <v>87228.1</v>
          </cell>
        </row>
        <row r="789">
          <cell r="B789" t="str">
            <v>JRS CARINA</v>
          </cell>
          <cell r="C789" t="str">
            <v>CCL</v>
          </cell>
          <cell r="F789" t="str">
            <v>第43期</v>
          </cell>
          <cell r="I789" t="str">
            <v>2020.03.21-2020.04.05</v>
          </cell>
          <cell r="AA789">
            <v>70600</v>
          </cell>
          <cell r="AB789">
            <v>66255.14</v>
          </cell>
        </row>
        <row r="790">
          <cell r="B790" t="str">
            <v>ACACIA ARIES</v>
          </cell>
          <cell r="C790" t="str">
            <v>STM</v>
          </cell>
          <cell r="F790" t="str">
            <v>第03期</v>
          </cell>
          <cell r="I790" t="str">
            <v>2020.03.21-2020.04.05</v>
          </cell>
          <cell r="AA790">
            <v>60650</v>
          </cell>
          <cell r="AB790">
            <v>60650</v>
          </cell>
        </row>
        <row r="791">
          <cell r="B791" t="str">
            <v>Heung-A Jakarta</v>
          </cell>
          <cell r="C791" t="str">
            <v>Heung-A</v>
          </cell>
          <cell r="F791" t="str">
            <v>PREFINAL2</v>
          </cell>
          <cell r="I791" t="str">
            <v>2020.03.21-2020.03.22</v>
          </cell>
          <cell r="Y791" t="str">
            <v>1.25%佣金/船员劳务费2010e-2017e/还船检验费</v>
          </cell>
          <cell r="AA791">
            <v>31598.039762500001</v>
          </cell>
          <cell r="AB791">
            <v>31584.65</v>
          </cell>
        </row>
        <row r="792">
          <cell r="B792" t="str">
            <v>Heung-A Jakarta</v>
          </cell>
          <cell r="C792" t="str">
            <v>Heung-A</v>
          </cell>
          <cell r="F792" t="str">
            <v>final</v>
          </cell>
          <cell r="I792" t="str">
            <v>2020.03.21-2020.03.22</v>
          </cell>
          <cell r="Y792" t="str">
            <v>船东费预留返还</v>
          </cell>
          <cell r="AA792">
            <v>5000</v>
          </cell>
        </row>
        <row r="793">
          <cell r="B793" t="str">
            <v>Heung-A Jakarta</v>
          </cell>
          <cell r="C793" t="str">
            <v>DYS</v>
          </cell>
          <cell r="F793" t="str">
            <v>第01期</v>
          </cell>
          <cell r="I793" t="str">
            <v>2020.03.22-2020.04.06</v>
          </cell>
          <cell r="Y793" t="str">
            <v>1.25%佣金</v>
          </cell>
          <cell r="AA793">
            <v>119266.93</v>
          </cell>
          <cell r="AB793">
            <v>119246.93</v>
          </cell>
        </row>
        <row r="794">
          <cell r="B794" t="str">
            <v>Heung-A Manila</v>
          </cell>
          <cell r="C794" t="str">
            <v>PAN</v>
          </cell>
          <cell r="F794" t="str">
            <v>第01期</v>
          </cell>
          <cell r="I794" t="str">
            <v>2020.03.23-2020.04.07</v>
          </cell>
          <cell r="Y794" t="str">
            <v>交船检验费</v>
          </cell>
          <cell r="AA794">
            <v>122819.69</v>
          </cell>
          <cell r="AB794">
            <v>122786.32</v>
          </cell>
        </row>
        <row r="795">
          <cell r="B795" t="str">
            <v>ACACIA LIBRA</v>
          </cell>
          <cell r="C795" t="str">
            <v>STM</v>
          </cell>
          <cell r="F795" t="str">
            <v>prefinal</v>
          </cell>
          <cell r="I795" t="str">
            <v>2020.03.25-2020.04.05</v>
          </cell>
          <cell r="Y795" t="str">
            <v>船东费</v>
          </cell>
          <cell r="AA795">
            <v>-118668.97500000001</v>
          </cell>
          <cell r="AB795">
            <v>-118668.98</v>
          </cell>
        </row>
        <row r="796">
          <cell r="B796" t="str">
            <v>JRS CORVUS</v>
          </cell>
          <cell r="C796" t="str">
            <v>HEDE</v>
          </cell>
          <cell r="F796" t="str">
            <v>第10期</v>
          </cell>
          <cell r="I796" t="str">
            <v>2020.03.26-2020.04.10</v>
          </cell>
          <cell r="Y796" t="str">
            <v>劳务费V.1909EW</v>
          </cell>
          <cell r="AA796">
            <v>76677</v>
          </cell>
          <cell r="AB796">
            <v>76677</v>
          </cell>
        </row>
        <row r="797">
          <cell r="B797" t="str">
            <v>ACACIA LAN</v>
          </cell>
          <cell r="C797" t="str">
            <v>STM</v>
          </cell>
          <cell r="F797" t="str">
            <v>第09期</v>
          </cell>
          <cell r="I797" t="str">
            <v>2020.03.27-2020.04.11</v>
          </cell>
          <cell r="AA797">
            <v>60650</v>
          </cell>
          <cell r="AB797">
            <v>60650</v>
          </cell>
        </row>
        <row r="798">
          <cell r="B798" t="str">
            <v>ACACIA REI</v>
          </cell>
          <cell r="C798" t="str">
            <v>STM</v>
          </cell>
          <cell r="F798" t="str">
            <v>prefinal</v>
          </cell>
          <cell r="I798" t="str">
            <v>2020.03.29-2020.04.05</v>
          </cell>
          <cell r="Y798" t="str">
            <v>坞修(4.8-4.22)</v>
          </cell>
          <cell r="AA798">
            <v>-287229.57199999999</v>
          </cell>
          <cell r="AB798">
            <v>-287229.57</v>
          </cell>
        </row>
        <row r="799">
          <cell r="B799" t="str">
            <v>ACACIA MING</v>
          </cell>
          <cell r="C799" t="str">
            <v>TYS</v>
          </cell>
          <cell r="F799" t="str">
            <v>第01期</v>
          </cell>
          <cell r="I799" t="str">
            <v>2020.04.01-2020.04.16</v>
          </cell>
          <cell r="Y799" t="str">
            <v>1.25%佣金/交船检验费</v>
          </cell>
          <cell r="AA799">
            <v>112028.64582191801</v>
          </cell>
          <cell r="AB799">
            <v>112028.65</v>
          </cell>
        </row>
        <row r="800">
          <cell r="B800" t="str">
            <v>ACACIA HAWK</v>
          </cell>
          <cell r="C800" t="str">
            <v>CMS</v>
          </cell>
          <cell r="F800" t="str">
            <v>第54期</v>
          </cell>
          <cell r="I800" t="str">
            <v>2020.04.02-2020.04.17</v>
          </cell>
          <cell r="AA800">
            <v>75542.465753424694</v>
          </cell>
          <cell r="AB800">
            <v>75518.59</v>
          </cell>
        </row>
        <row r="801">
          <cell r="B801" t="str">
            <v>LISBOA</v>
          </cell>
          <cell r="C801" t="str">
            <v>APL</v>
          </cell>
          <cell r="F801" t="str">
            <v>第06期</v>
          </cell>
          <cell r="I801" t="str">
            <v>2020.04.03-2020.04.18</v>
          </cell>
          <cell r="Y801" t="str">
            <v>油样检测费/船东费预留/船东费</v>
          </cell>
          <cell r="AA801">
            <v>-37437.266027397302</v>
          </cell>
          <cell r="AB801">
            <v>18744.759999999998</v>
          </cell>
        </row>
        <row r="802">
          <cell r="B802" t="str">
            <v>ACACIA VIRGO</v>
          </cell>
          <cell r="C802" t="str">
            <v>SCP</v>
          </cell>
          <cell r="F802" t="str">
            <v>第02期</v>
          </cell>
          <cell r="I802" t="str">
            <v>2020.04.03-2020.04.18</v>
          </cell>
          <cell r="Y802" t="str">
            <v>1.25%佣金/交船检验费</v>
          </cell>
          <cell r="AA802">
            <v>236845.88949999999</v>
          </cell>
          <cell r="AB802">
            <v>236422.52</v>
          </cell>
        </row>
        <row r="803">
          <cell r="B803" t="str">
            <v>ACACIA TAURUS</v>
          </cell>
          <cell r="C803" t="str">
            <v>STM</v>
          </cell>
          <cell r="F803" t="str">
            <v>第01期</v>
          </cell>
          <cell r="I803" t="str">
            <v>2020.04.04-2020.04.19</v>
          </cell>
          <cell r="AA803">
            <v>269768.29534999997</v>
          </cell>
          <cell r="AB803">
            <v>269768.3</v>
          </cell>
        </row>
        <row r="804">
          <cell r="B804" t="str">
            <v>Heung-A Singapore</v>
          </cell>
          <cell r="C804" t="str">
            <v>SNL</v>
          </cell>
          <cell r="F804" t="str">
            <v>第12期</v>
          </cell>
          <cell r="I804" t="str">
            <v>2020.04.04-2020.04.19</v>
          </cell>
          <cell r="Y804" t="str">
            <v>停租（2020.03.12 1330-1900LT 0.2292天）</v>
          </cell>
          <cell r="AA804">
            <v>78249.649000000005</v>
          </cell>
          <cell r="AB804">
            <v>78223.850000000006</v>
          </cell>
        </row>
        <row r="805">
          <cell r="B805" t="str">
            <v>ACACIA MAKOTO</v>
          </cell>
          <cell r="C805" t="str">
            <v>STM</v>
          </cell>
          <cell r="F805" t="str">
            <v>第44期</v>
          </cell>
          <cell r="I805" t="str">
            <v>2020.04.04-2020.04.19</v>
          </cell>
          <cell r="Y805" t="str">
            <v>船东费</v>
          </cell>
          <cell r="AA805">
            <v>89609.42</v>
          </cell>
          <cell r="AB805">
            <v>89609.42</v>
          </cell>
        </row>
        <row r="806">
          <cell r="B806" t="str">
            <v>ACACIA ARIES</v>
          </cell>
          <cell r="C806" t="str">
            <v>STM</v>
          </cell>
          <cell r="F806" t="str">
            <v>第04期</v>
          </cell>
          <cell r="I806" t="str">
            <v>2020.04.05-2020.04.20</v>
          </cell>
          <cell r="Y806" t="str">
            <v>船东费</v>
          </cell>
          <cell r="AA806">
            <v>60084.7</v>
          </cell>
          <cell r="AB806">
            <v>60084.7</v>
          </cell>
        </row>
        <row r="807">
          <cell r="B807" t="str">
            <v>JRS CARINA</v>
          </cell>
          <cell r="C807" t="str">
            <v>CCL</v>
          </cell>
          <cell r="F807" t="str">
            <v>第44期</v>
          </cell>
          <cell r="I807" t="str">
            <v>2020.04.05-2020.04.20</v>
          </cell>
          <cell r="AA807">
            <v>70600</v>
          </cell>
          <cell r="AB807">
            <v>70597.600000000006</v>
          </cell>
        </row>
        <row r="808">
          <cell r="B808" t="str">
            <v>Heung-A Jakarta</v>
          </cell>
          <cell r="C808" t="str">
            <v>DYS</v>
          </cell>
          <cell r="F808" t="str">
            <v>第02期</v>
          </cell>
          <cell r="I808" t="str">
            <v>2020.04.06-2020.04.21</v>
          </cell>
          <cell r="Y808" t="str">
            <v>1.25%佣金</v>
          </cell>
          <cell r="AA808">
            <v>79956.25</v>
          </cell>
          <cell r="AB808">
            <v>79932.77</v>
          </cell>
        </row>
        <row r="809">
          <cell r="B809" t="str">
            <v>Heung-A Manila</v>
          </cell>
          <cell r="C809" t="str">
            <v>PAN</v>
          </cell>
          <cell r="F809" t="str">
            <v>第02期</v>
          </cell>
          <cell r="I809" t="str">
            <v>2020.04.07-2020.04.22</v>
          </cell>
          <cell r="AA809">
            <v>80937.5</v>
          </cell>
          <cell r="AB809">
            <v>80904.13</v>
          </cell>
        </row>
        <row r="810">
          <cell r="B810" t="str">
            <v>ACACIA LIBRA</v>
          </cell>
          <cell r="C810" t="str">
            <v>CMS</v>
          </cell>
          <cell r="F810" t="str">
            <v>第01期</v>
          </cell>
          <cell r="I810" t="str">
            <v>2020.04.07-2020.04.22</v>
          </cell>
          <cell r="AA810">
            <v>213551.934164384</v>
          </cell>
          <cell r="AB810">
            <v>213551.93</v>
          </cell>
        </row>
        <row r="811">
          <cell r="B811" t="str">
            <v>JRS CORVUS</v>
          </cell>
          <cell r="C811" t="str">
            <v>HEDE</v>
          </cell>
          <cell r="F811" t="str">
            <v>第11期</v>
          </cell>
          <cell r="I811" t="str">
            <v>2020.04.10-2020.04.25</v>
          </cell>
          <cell r="Y811" t="str">
            <v>劳务费V.1910EW</v>
          </cell>
          <cell r="AA811">
            <v>76256</v>
          </cell>
          <cell r="AB811">
            <v>60000</v>
          </cell>
        </row>
        <row r="812">
          <cell r="B812" t="str">
            <v>ACACIA LAN</v>
          </cell>
          <cell r="C812" t="str">
            <v>STM</v>
          </cell>
          <cell r="F812" t="str">
            <v>第10期</v>
          </cell>
          <cell r="I812" t="str">
            <v>2020.04.11-2020.04.26</v>
          </cell>
          <cell r="Y812" t="str">
            <v>船东费</v>
          </cell>
          <cell r="AA812">
            <v>60506.07</v>
          </cell>
          <cell r="AB812">
            <v>60506.07</v>
          </cell>
        </row>
        <row r="813">
          <cell r="B813" t="str">
            <v>ACACIA MING</v>
          </cell>
          <cell r="C813" t="str">
            <v>TYS</v>
          </cell>
          <cell r="F813" t="str">
            <v>第02期</v>
          </cell>
          <cell r="I813" t="str">
            <v>2020.04.16-2020.05.01</v>
          </cell>
          <cell r="Y813" t="str">
            <v>1.25%佣金</v>
          </cell>
          <cell r="AA813">
            <v>74944.905821917797</v>
          </cell>
          <cell r="AB813">
            <v>74931.53</v>
          </cell>
        </row>
        <row r="814">
          <cell r="B814" t="str">
            <v>ACACIA HAWK</v>
          </cell>
          <cell r="C814" t="str">
            <v>CMS</v>
          </cell>
          <cell r="F814" t="str">
            <v>第55期</v>
          </cell>
          <cell r="I814" t="str">
            <v>2020.04.17-2020.05.02</v>
          </cell>
          <cell r="AA814">
            <v>75542.465753424694</v>
          </cell>
          <cell r="AB814">
            <v>75518.59</v>
          </cell>
        </row>
        <row r="815">
          <cell r="B815" t="str">
            <v>ACACIA VIRGO</v>
          </cell>
          <cell r="C815" t="str">
            <v>SCP</v>
          </cell>
          <cell r="F815" t="str">
            <v>第03期</v>
          </cell>
          <cell r="I815" t="str">
            <v>2020.04.18-2020.05.03</v>
          </cell>
          <cell r="Y815" t="str">
            <v>1.25%佣金</v>
          </cell>
          <cell r="AA815">
            <v>84087.5</v>
          </cell>
          <cell r="AB815">
            <v>83714.13</v>
          </cell>
        </row>
        <row r="816">
          <cell r="B816" t="str">
            <v>LISBOA</v>
          </cell>
          <cell r="C816" t="str">
            <v>APL</v>
          </cell>
          <cell r="F816" t="str">
            <v>第07期</v>
          </cell>
          <cell r="I816" t="str">
            <v>2020.04.18-2020.05.03</v>
          </cell>
          <cell r="Y816" t="str">
            <v>油样检测费</v>
          </cell>
          <cell r="AA816">
            <v>73435.273972602707</v>
          </cell>
          <cell r="AB816">
            <v>23954.67</v>
          </cell>
        </row>
        <row r="817">
          <cell r="B817" t="str">
            <v>ACACIA TAURUS</v>
          </cell>
          <cell r="C817" t="str">
            <v>STM</v>
          </cell>
          <cell r="F817" t="str">
            <v>第02期</v>
          </cell>
          <cell r="I817" t="str">
            <v>2020.04.19-2020.05.04</v>
          </cell>
          <cell r="Y817" t="str">
            <v>停租 4.20 0122-4.24 1542 4.5972天</v>
          </cell>
          <cell r="AA817">
            <v>37616.521610000003</v>
          </cell>
          <cell r="AB817">
            <v>37616.519999999997</v>
          </cell>
        </row>
        <row r="818">
          <cell r="B818" t="str">
            <v>Heung-A Singapore</v>
          </cell>
          <cell r="C818" t="str">
            <v>SNL</v>
          </cell>
          <cell r="F818" t="str">
            <v>第13期</v>
          </cell>
          <cell r="I818" t="str">
            <v>2020.04.19-2020.05.04</v>
          </cell>
          <cell r="AA818">
            <v>79825</v>
          </cell>
          <cell r="AB818">
            <v>79799.02</v>
          </cell>
        </row>
        <row r="819">
          <cell r="B819" t="str">
            <v>ACACIA MAKOTO</v>
          </cell>
          <cell r="C819" t="str">
            <v>STM</v>
          </cell>
          <cell r="F819" t="str">
            <v>第45期</v>
          </cell>
          <cell r="I819" t="str">
            <v>2020.04.19-2020.05.04</v>
          </cell>
          <cell r="AA819">
            <v>91200</v>
          </cell>
          <cell r="AB819">
            <v>91200</v>
          </cell>
        </row>
        <row r="820">
          <cell r="B820" t="str">
            <v>ACACIA ARIES</v>
          </cell>
          <cell r="C820" t="str">
            <v>STM</v>
          </cell>
          <cell r="F820" t="str">
            <v>第05期</v>
          </cell>
          <cell r="I820" t="str">
            <v>2020.04.20-2020.05.05</v>
          </cell>
          <cell r="AA820">
            <v>60650</v>
          </cell>
          <cell r="AB820">
            <v>60650</v>
          </cell>
        </row>
        <row r="821">
          <cell r="B821" t="str">
            <v>JRS CARINA</v>
          </cell>
          <cell r="C821" t="str">
            <v>CCL</v>
          </cell>
          <cell r="F821" t="str">
            <v>第45期</v>
          </cell>
          <cell r="I821" t="str">
            <v>2020.04.20-2020.05.05</v>
          </cell>
          <cell r="Y821" t="str">
            <v>船东费/停租 ( Apr.14.07:42--09:42 0.08333天 )</v>
          </cell>
          <cell r="AA821">
            <v>69776.710666666695</v>
          </cell>
          <cell r="AB821">
            <v>69779.429999999993</v>
          </cell>
        </row>
        <row r="822">
          <cell r="B822" t="str">
            <v>Heung-A Jakarta</v>
          </cell>
          <cell r="C822" t="str">
            <v>DYS</v>
          </cell>
          <cell r="F822" t="str">
            <v>第03期</v>
          </cell>
          <cell r="I822" t="str">
            <v>2020.04.21-2020.05.06</v>
          </cell>
          <cell r="Y822" t="str">
            <v>1.25%佣金/船东费</v>
          </cell>
          <cell r="AA822">
            <v>76288.72</v>
          </cell>
          <cell r="AB822">
            <v>76265.23</v>
          </cell>
        </row>
        <row r="823">
          <cell r="B823" t="str">
            <v>Heung-A Manila</v>
          </cell>
          <cell r="C823" t="str">
            <v>PAN</v>
          </cell>
          <cell r="F823" t="str">
            <v>第03期</v>
          </cell>
          <cell r="I823" t="str">
            <v>2020.04.22-2020.05.07</v>
          </cell>
          <cell r="AA823">
            <v>80937.5</v>
          </cell>
          <cell r="AB823">
            <v>80904.13</v>
          </cell>
        </row>
        <row r="824">
          <cell r="B824" t="str">
            <v>ACACIA LIBRA</v>
          </cell>
          <cell r="C824" t="str">
            <v>CMS</v>
          </cell>
          <cell r="F824" t="str">
            <v>第02期</v>
          </cell>
          <cell r="I824" t="str">
            <v>2020.04.22-2020.05.07</v>
          </cell>
          <cell r="AA824">
            <v>89338.3561643836</v>
          </cell>
          <cell r="AB824">
            <v>89294.99</v>
          </cell>
        </row>
        <row r="825">
          <cell r="B825" t="str">
            <v>JRS CORVUS</v>
          </cell>
          <cell r="C825" t="str">
            <v>HEDE</v>
          </cell>
          <cell r="F825" t="str">
            <v>prefinal</v>
          </cell>
          <cell r="I825" t="str">
            <v>2020.04.25-2020.05.12</v>
          </cell>
          <cell r="Y825" t="str">
            <v>停租（2020.03.22 1400 -03.24 1445 2.03125天）/（3.31 0900-1000 0.04166天）/船东预留/船东费/劳务费V.1912EW+1913E</v>
          </cell>
          <cell r="AA825">
            <v>-15073.7114</v>
          </cell>
          <cell r="AB825">
            <v>-15073.71</v>
          </cell>
        </row>
        <row r="826">
          <cell r="B826" t="str">
            <v>JRS CORVUS</v>
          </cell>
          <cell r="C826" t="str">
            <v>HEDE</v>
          </cell>
          <cell r="F826" t="str">
            <v>final</v>
          </cell>
          <cell r="I826" t="str">
            <v>2020.04.25-2020.05.12</v>
          </cell>
          <cell r="Y826" t="str">
            <v>船东预留返还</v>
          </cell>
          <cell r="AA826">
            <v>5000</v>
          </cell>
          <cell r="AB826">
            <v>21256.12</v>
          </cell>
        </row>
        <row r="827">
          <cell r="B827" t="str">
            <v>ACACIA REI</v>
          </cell>
          <cell r="C827" t="str">
            <v>STM</v>
          </cell>
          <cell r="F827" t="str">
            <v>第01期</v>
          </cell>
          <cell r="I827" t="str">
            <v>2020.04.24-2020.05.09</v>
          </cell>
          <cell r="AA827">
            <v>362062.17</v>
          </cell>
          <cell r="AB827">
            <v>362062.41</v>
          </cell>
        </row>
        <row r="828">
          <cell r="B828" t="str">
            <v>ACACIA LAN</v>
          </cell>
          <cell r="C828" t="str">
            <v>STM</v>
          </cell>
          <cell r="F828" t="str">
            <v>第11期</v>
          </cell>
          <cell r="I828" t="str">
            <v>2020.04.26-2020.05.11</v>
          </cell>
          <cell r="Y828" t="str">
            <v>船东费</v>
          </cell>
          <cell r="AA828">
            <v>60084.26</v>
          </cell>
          <cell r="AB828">
            <v>60084.26</v>
          </cell>
        </row>
        <row r="829">
          <cell r="B829" t="str">
            <v>ACACIA MING</v>
          </cell>
          <cell r="C829" t="str">
            <v>TYS</v>
          </cell>
          <cell r="F829" t="str">
            <v>第03期</v>
          </cell>
          <cell r="I829" t="str">
            <v>2020.05.01-2020.05.16</v>
          </cell>
          <cell r="Y829" t="str">
            <v>1.25%佣金</v>
          </cell>
          <cell r="AA829">
            <v>74944.905821917797</v>
          </cell>
          <cell r="AB829">
            <v>74931.53</v>
          </cell>
        </row>
        <row r="830">
          <cell r="B830" t="str">
            <v>ACACIA HAWK</v>
          </cell>
          <cell r="C830" t="str">
            <v>CMS</v>
          </cell>
          <cell r="F830" t="str">
            <v>第56期</v>
          </cell>
          <cell r="I830" t="str">
            <v>2020.05.02-2020.05.17</v>
          </cell>
          <cell r="Y830" t="str">
            <v>停租（2020.03.18 1010-3.19 1320 1.1319天）/（2020.03.09 2200-2322 0.0569天）</v>
          </cell>
          <cell r="AA830">
            <v>66695.902170744899</v>
          </cell>
          <cell r="AB830">
            <v>66672.03</v>
          </cell>
        </row>
        <row r="831">
          <cell r="B831" t="str">
            <v>LISBOA</v>
          </cell>
          <cell r="C831" t="str">
            <v>APL</v>
          </cell>
          <cell r="F831" t="str">
            <v>prefinal</v>
          </cell>
          <cell r="I831" t="str">
            <v>2020.05.03-2020.05.04</v>
          </cell>
          <cell r="Y831" t="str">
            <v>油样检测费/船东费/船员劳务费2.17-3.21-4.11-5.04/交船检验费</v>
          </cell>
          <cell r="AA831">
            <v>54224.889931506899</v>
          </cell>
          <cell r="AB831">
            <v>47483.360000000001</v>
          </cell>
        </row>
        <row r="832">
          <cell r="B832" t="str">
            <v>LISBOA</v>
          </cell>
          <cell r="C832" t="str">
            <v>APL</v>
          </cell>
          <cell r="F832" t="str">
            <v>final</v>
          </cell>
          <cell r="I832" t="str">
            <v>2020.05.03-2020.05.04</v>
          </cell>
          <cell r="Y832" t="str">
            <v>船东预留返还/污油水费/还船检验费</v>
          </cell>
          <cell r="AA832">
            <v>10071.780000000001</v>
          </cell>
          <cell r="AB832">
            <v>10058.41</v>
          </cell>
        </row>
        <row r="833">
          <cell r="B833" t="str">
            <v>ACACIA VIRGO</v>
          </cell>
          <cell r="C833" t="str">
            <v>SCP</v>
          </cell>
          <cell r="F833" t="str">
            <v>第04期</v>
          </cell>
          <cell r="I833" t="str">
            <v>2020.05.03-2020.05.18</v>
          </cell>
          <cell r="Y833" t="str">
            <v>1.25%佣金/五一空置(暂扣7天全额租金）</v>
          </cell>
          <cell r="AA833">
            <v>43480.815342465801</v>
          </cell>
          <cell r="AB833">
            <v>44507.44</v>
          </cell>
        </row>
        <row r="834">
          <cell r="B834" t="str">
            <v>ACACIA TAURUS</v>
          </cell>
          <cell r="C834" t="str">
            <v>STM</v>
          </cell>
          <cell r="F834" t="str">
            <v>PREFINAL</v>
          </cell>
          <cell r="I834" t="str">
            <v>2020.05.04-2020.05.10</v>
          </cell>
          <cell r="Y834" t="str">
            <v>船东费</v>
          </cell>
          <cell r="AA834">
            <v>-80818.9663</v>
          </cell>
          <cell r="AB834">
            <v>-80818.97</v>
          </cell>
        </row>
        <row r="835">
          <cell r="B835" t="str">
            <v>Heung-A Singapore</v>
          </cell>
          <cell r="C835" t="str">
            <v>SNL</v>
          </cell>
          <cell r="F835" t="str">
            <v>第14期</v>
          </cell>
          <cell r="I835" t="str">
            <v>2020.05.04-2020.05.19</v>
          </cell>
          <cell r="AA835">
            <v>79825</v>
          </cell>
          <cell r="AB835">
            <v>79798.990000000005</v>
          </cell>
        </row>
        <row r="836">
          <cell r="B836" t="str">
            <v>ACACIA MAKOTO</v>
          </cell>
          <cell r="C836" t="str">
            <v>STM</v>
          </cell>
          <cell r="F836" t="str">
            <v>第46期</v>
          </cell>
          <cell r="I836" t="str">
            <v>2020.05.04-2020.05.19</v>
          </cell>
          <cell r="Y836" t="str">
            <v>船东费</v>
          </cell>
          <cell r="AA836">
            <v>89460.52</v>
          </cell>
          <cell r="AB836">
            <v>89460.52</v>
          </cell>
        </row>
        <row r="837">
          <cell r="B837" t="str">
            <v>ACACIA ARIES</v>
          </cell>
          <cell r="C837" t="str">
            <v>STM</v>
          </cell>
          <cell r="F837" t="str">
            <v>第06期</v>
          </cell>
          <cell r="I837" t="str">
            <v>2020.05.05-2020.05.20</v>
          </cell>
          <cell r="AA837">
            <v>60650</v>
          </cell>
          <cell r="AB837">
            <v>60650</v>
          </cell>
        </row>
        <row r="838">
          <cell r="B838" t="str">
            <v>JRS CARINA</v>
          </cell>
          <cell r="C838" t="str">
            <v>CCL</v>
          </cell>
          <cell r="F838" t="str">
            <v>第46期</v>
          </cell>
          <cell r="I838" t="str">
            <v>2020.05.05-2020.05.20</v>
          </cell>
          <cell r="AA838">
            <v>70600</v>
          </cell>
          <cell r="AB838">
            <v>70597.600000000006</v>
          </cell>
        </row>
        <row r="839">
          <cell r="B839" t="str">
            <v>Heung-A Jakarta</v>
          </cell>
          <cell r="C839" t="str">
            <v>DYS</v>
          </cell>
          <cell r="F839" t="str">
            <v>第04期</v>
          </cell>
          <cell r="I839" t="str">
            <v>2020.05.06-2020.05.21</v>
          </cell>
          <cell r="Y839" t="str">
            <v>1.25%佣金</v>
          </cell>
          <cell r="AA839">
            <v>79956.25</v>
          </cell>
          <cell r="AB839">
            <v>79932.75</v>
          </cell>
        </row>
        <row r="840">
          <cell r="B840" t="str">
            <v>Heung-A Manila</v>
          </cell>
          <cell r="C840" t="str">
            <v>PAN</v>
          </cell>
          <cell r="F840" t="str">
            <v>第04期</v>
          </cell>
          <cell r="I840" t="str">
            <v>2020.05.07-2020.05.22</v>
          </cell>
          <cell r="AA840">
            <v>80937.5</v>
          </cell>
          <cell r="AB840">
            <v>80904.13</v>
          </cell>
        </row>
        <row r="841">
          <cell r="B841" t="str">
            <v>ACACIA LIBRA</v>
          </cell>
          <cell r="C841" t="str">
            <v>CMS</v>
          </cell>
          <cell r="F841" t="str">
            <v>第03期</v>
          </cell>
          <cell r="I841" t="str">
            <v>2020.05.07-2020.05.22</v>
          </cell>
          <cell r="AA841">
            <v>89338.3561643836</v>
          </cell>
          <cell r="AB841">
            <v>89304.99</v>
          </cell>
        </row>
        <row r="842">
          <cell r="B842" t="str">
            <v>LISBOA</v>
          </cell>
          <cell r="C842" t="str">
            <v>STM</v>
          </cell>
          <cell r="F842" t="str">
            <v>第01期</v>
          </cell>
          <cell r="I842" t="str">
            <v>2020.05.09-2020.05.24</v>
          </cell>
          <cell r="AA842">
            <v>170520</v>
          </cell>
          <cell r="AB842">
            <v>170520</v>
          </cell>
        </row>
        <row r="843">
          <cell r="B843" t="str">
            <v>ACACIA REI</v>
          </cell>
          <cell r="C843" t="str">
            <v>STM</v>
          </cell>
          <cell r="F843" t="str">
            <v>第02期</v>
          </cell>
          <cell r="I843" t="str">
            <v>2020.05.09-2020.05.24</v>
          </cell>
          <cell r="AA843">
            <v>91200</v>
          </cell>
          <cell r="AB843">
            <v>91200</v>
          </cell>
        </row>
        <row r="844">
          <cell r="B844" t="str">
            <v>ACACIA LAN</v>
          </cell>
          <cell r="C844" t="str">
            <v>STM</v>
          </cell>
          <cell r="F844" t="str">
            <v>第12期</v>
          </cell>
          <cell r="I844" t="str">
            <v>2020.05.11-2020.05.26</v>
          </cell>
          <cell r="AA844">
            <v>60650</v>
          </cell>
          <cell r="AB844">
            <v>60650</v>
          </cell>
        </row>
        <row r="845">
          <cell r="B845" t="str">
            <v>ACACIA MING</v>
          </cell>
          <cell r="C845" t="str">
            <v>TYS</v>
          </cell>
          <cell r="F845" t="str">
            <v>第04期</v>
          </cell>
          <cell r="I845" t="str">
            <v>2020.05.16-2020.05.31</v>
          </cell>
          <cell r="Y845" t="str">
            <v>1.25%佣金</v>
          </cell>
          <cell r="AA845">
            <v>74944.905821917797</v>
          </cell>
          <cell r="AB845">
            <v>74931.53</v>
          </cell>
        </row>
        <row r="846">
          <cell r="B846" t="str">
            <v>ACACIA HAWK</v>
          </cell>
          <cell r="C846" t="str">
            <v>CMS</v>
          </cell>
          <cell r="F846" t="str">
            <v>第57期</v>
          </cell>
          <cell r="I846" t="str">
            <v>2020.05.17-2020.06.01</v>
          </cell>
          <cell r="AA846">
            <v>75542.465753424694</v>
          </cell>
          <cell r="AB846">
            <v>75518.59</v>
          </cell>
        </row>
        <row r="847">
          <cell r="B847" t="str">
            <v>ACACIA VIRGO</v>
          </cell>
          <cell r="C847" t="str">
            <v>SCP</v>
          </cell>
          <cell r="F847" t="str">
            <v>第05期</v>
          </cell>
          <cell r="I847" t="str">
            <v>2020.05.18-2020.06.02</v>
          </cell>
          <cell r="Y847" t="str">
            <v>1.25%佣金/返还一空置(暂扣7天全额租金）,实际6.125天</v>
          </cell>
          <cell r="AA847">
            <v>90490.387842465701</v>
          </cell>
          <cell r="AB847">
            <v>90466.8</v>
          </cell>
        </row>
        <row r="848">
          <cell r="B848" t="str">
            <v>Heung-A Singapore</v>
          </cell>
          <cell r="C848" t="str">
            <v>SNL</v>
          </cell>
          <cell r="F848" t="str">
            <v>第15期</v>
          </cell>
          <cell r="I848" t="str">
            <v>2020.05.19-2020.06.03</v>
          </cell>
          <cell r="AA848">
            <v>79825</v>
          </cell>
          <cell r="AB848">
            <v>79799.02</v>
          </cell>
        </row>
        <row r="849">
          <cell r="B849" t="str">
            <v>ACACIA MAKOTO</v>
          </cell>
          <cell r="C849" t="str">
            <v>STM</v>
          </cell>
          <cell r="F849" t="str">
            <v>第47期</v>
          </cell>
          <cell r="I849" t="str">
            <v>2020.05.19-2020.06.03</v>
          </cell>
          <cell r="AA849">
            <v>91200</v>
          </cell>
          <cell r="AB849">
            <v>91200</v>
          </cell>
        </row>
        <row r="850">
          <cell r="B850" t="str">
            <v>ACACIA ARIES</v>
          </cell>
          <cell r="C850" t="str">
            <v>STM</v>
          </cell>
          <cell r="F850" t="str">
            <v>第07期</v>
          </cell>
          <cell r="I850" t="str">
            <v>2020.05.20-2020.06.04</v>
          </cell>
          <cell r="AA850">
            <v>60650</v>
          </cell>
          <cell r="AB850">
            <v>60650</v>
          </cell>
        </row>
        <row r="851">
          <cell r="B851" t="str">
            <v>JRS CARINA</v>
          </cell>
          <cell r="C851" t="str">
            <v>CCL</v>
          </cell>
          <cell r="F851" t="str">
            <v>第47期</v>
          </cell>
          <cell r="I851" t="str">
            <v>2020.05.20-2020.06.04</v>
          </cell>
          <cell r="Y851" t="str">
            <v>船东费</v>
          </cell>
          <cell r="AA851">
            <v>70458.37</v>
          </cell>
          <cell r="AB851">
            <v>74793.3</v>
          </cell>
        </row>
        <row r="852">
          <cell r="B852" t="str">
            <v>Heung-A Jakarta</v>
          </cell>
          <cell r="C852" t="str">
            <v>DYS</v>
          </cell>
          <cell r="F852" t="str">
            <v>第05期</v>
          </cell>
          <cell r="I852" t="str">
            <v>2020.05.21-2020.06.05</v>
          </cell>
          <cell r="Y852" t="str">
            <v>1.25%佣金</v>
          </cell>
          <cell r="AA852">
            <v>79956.25</v>
          </cell>
          <cell r="AB852">
            <v>79932.77</v>
          </cell>
        </row>
        <row r="853">
          <cell r="B853" t="str">
            <v>Heung-A Manila</v>
          </cell>
          <cell r="C853" t="str">
            <v>PAN</v>
          </cell>
          <cell r="F853" t="str">
            <v>第05期</v>
          </cell>
          <cell r="I853" t="str">
            <v>2020.05.22-2020.06.06</v>
          </cell>
          <cell r="AA853">
            <v>80937.5</v>
          </cell>
          <cell r="AB853">
            <v>80904.13</v>
          </cell>
        </row>
        <row r="854">
          <cell r="B854" t="str">
            <v>ACACIA LIBRA</v>
          </cell>
          <cell r="C854" t="str">
            <v>CMS</v>
          </cell>
          <cell r="F854" t="str">
            <v>第04期</v>
          </cell>
          <cell r="I854" t="str">
            <v>2020.05.22-2020.06.06</v>
          </cell>
          <cell r="AA854">
            <v>89338.3561643836</v>
          </cell>
          <cell r="AB854">
            <v>89304.99</v>
          </cell>
        </row>
        <row r="855">
          <cell r="B855" t="str">
            <v>LISBOA</v>
          </cell>
          <cell r="C855" t="str">
            <v>STM</v>
          </cell>
          <cell r="F855" t="str">
            <v>第02期</v>
          </cell>
          <cell r="I855" t="str">
            <v>2020.05.24-2020.06.08</v>
          </cell>
          <cell r="AA855">
            <v>72700</v>
          </cell>
          <cell r="AB855">
            <v>72700</v>
          </cell>
        </row>
        <row r="856">
          <cell r="B856" t="str">
            <v>ACACIA REI</v>
          </cell>
          <cell r="C856" t="str">
            <v>STM</v>
          </cell>
          <cell r="F856" t="str">
            <v>第03期</v>
          </cell>
          <cell r="I856" t="str">
            <v>2020.05.24-2020.06.08</v>
          </cell>
          <cell r="Y856" t="str">
            <v>船东费</v>
          </cell>
          <cell r="AA856">
            <v>89783.95</v>
          </cell>
          <cell r="AB856">
            <v>89783.95</v>
          </cell>
        </row>
        <row r="857">
          <cell r="B857" t="str">
            <v>ACACIA LAN</v>
          </cell>
          <cell r="C857" t="str">
            <v>STM</v>
          </cell>
          <cell r="F857" t="str">
            <v>第13期</v>
          </cell>
          <cell r="I857" t="str">
            <v>2020.05.26-2020.06.10</v>
          </cell>
          <cell r="AA857">
            <v>60650</v>
          </cell>
          <cell r="AB857">
            <v>60650</v>
          </cell>
        </row>
        <row r="858">
          <cell r="B858" t="str">
            <v>ACACIA MING</v>
          </cell>
          <cell r="C858" t="str">
            <v>TYS</v>
          </cell>
          <cell r="F858" t="str">
            <v>第05期</v>
          </cell>
          <cell r="I858" t="str">
            <v>2020.05.31-2020.06.15</v>
          </cell>
          <cell r="Y858" t="str">
            <v>1.25%佣金</v>
          </cell>
          <cell r="AA858">
            <v>74944.905821917797</v>
          </cell>
          <cell r="AB858">
            <v>74931.53</v>
          </cell>
        </row>
        <row r="859">
          <cell r="B859" t="str">
            <v>Heung-A Manila</v>
          </cell>
          <cell r="C859" t="str">
            <v>STM</v>
          </cell>
          <cell r="F859" t="str">
            <v>final</v>
          </cell>
          <cell r="I859" t="str">
            <v>2018.12.13-2018.12.30</v>
          </cell>
          <cell r="Y859" t="str">
            <v>船东费</v>
          </cell>
          <cell r="AA859">
            <v>-1012.93</v>
          </cell>
          <cell r="AB859">
            <v>-1012.93</v>
          </cell>
        </row>
        <row r="860">
          <cell r="B860" t="str">
            <v>ACACIA HAWK</v>
          </cell>
          <cell r="C860" t="str">
            <v>CMS</v>
          </cell>
          <cell r="F860" t="str">
            <v>第58期</v>
          </cell>
          <cell r="I860" t="str">
            <v>2020.06.01-2020.06.12</v>
          </cell>
          <cell r="AA860">
            <v>55397.8082191781</v>
          </cell>
          <cell r="AB860">
            <v>55397.81</v>
          </cell>
        </row>
        <row r="861">
          <cell r="B861" t="str">
            <v>ACACIA HAWK</v>
          </cell>
          <cell r="C861" t="str">
            <v>CMS</v>
          </cell>
          <cell r="F861" t="str">
            <v>第58期</v>
          </cell>
          <cell r="I861" t="str">
            <v>2020.06.12-2020.06.16</v>
          </cell>
          <cell r="AA861">
            <v>18864.657534246599</v>
          </cell>
          <cell r="AB861">
            <v>18836.96</v>
          </cell>
        </row>
        <row r="862">
          <cell r="B862" t="str">
            <v>ACACIA VIRGO</v>
          </cell>
          <cell r="C862" t="str">
            <v>SCP</v>
          </cell>
          <cell r="F862" t="str">
            <v>第06期</v>
          </cell>
          <cell r="I862" t="str">
            <v>2020.06.02-2020.06.17</v>
          </cell>
          <cell r="Y862" t="str">
            <v>1.25%佣金/船东预留费/船东费</v>
          </cell>
          <cell r="AA862">
            <v>10005.715342465801</v>
          </cell>
          <cell r="AB862">
            <v>9682.35</v>
          </cell>
        </row>
        <row r="863">
          <cell r="B863" t="str">
            <v>Heung-A Singapore</v>
          </cell>
          <cell r="C863" t="str">
            <v>SNL</v>
          </cell>
          <cell r="F863" t="str">
            <v>第16期</v>
          </cell>
          <cell r="I863" t="str">
            <v>2020.06.03-2020.06.18</v>
          </cell>
          <cell r="AA863">
            <v>79825</v>
          </cell>
          <cell r="AB863">
            <v>79798.960000000006</v>
          </cell>
        </row>
        <row r="864">
          <cell r="B864" t="str">
            <v>ACACIA MAKOTO</v>
          </cell>
          <cell r="C864" t="str">
            <v>STM</v>
          </cell>
          <cell r="F864" t="str">
            <v>第48期</v>
          </cell>
          <cell r="I864" t="str">
            <v>2020.06.03-2020.06.18</v>
          </cell>
          <cell r="Y864" t="str">
            <v>船东费</v>
          </cell>
          <cell r="AA864">
            <v>88848.04</v>
          </cell>
          <cell r="AB864">
            <v>88848.04</v>
          </cell>
        </row>
        <row r="865">
          <cell r="B865" t="str">
            <v>ACACIA ARIES</v>
          </cell>
          <cell r="C865" t="str">
            <v>STM</v>
          </cell>
          <cell r="F865" t="str">
            <v>第08期</v>
          </cell>
          <cell r="I865" t="str">
            <v>2020.06.04-2020.06.19</v>
          </cell>
          <cell r="Y865" t="str">
            <v>船东费</v>
          </cell>
          <cell r="AA865">
            <v>60469.279999999999</v>
          </cell>
          <cell r="AB865">
            <v>60469.73</v>
          </cell>
        </row>
        <row r="866">
          <cell r="B866" t="str">
            <v>JRS CARINA</v>
          </cell>
          <cell r="C866" t="str">
            <v>CCL</v>
          </cell>
          <cell r="F866" t="str">
            <v>第48期</v>
          </cell>
          <cell r="I866" t="str">
            <v>2020.06.04-2020.06.19</v>
          </cell>
          <cell r="Y866" t="str">
            <v>船东费/停租2020.06.01 13:30-19:00 0.22916天）</v>
          </cell>
          <cell r="AA866">
            <v>65154.1502666667</v>
          </cell>
          <cell r="AB866">
            <v>65151.72</v>
          </cell>
        </row>
        <row r="867">
          <cell r="B867" t="str">
            <v>Heung-A Jakarta</v>
          </cell>
          <cell r="C867" t="str">
            <v>DYS</v>
          </cell>
          <cell r="F867" t="str">
            <v>第06期</v>
          </cell>
          <cell r="I867" t="str">
            <v>2020.06.05-2020.06.20</v>
          </cell>
          <cell r="Y867" t="str">
            <v>1.25%佣金/船东费</v>
          </cell>
          <cell r="AA867">
            <v>77604.06</v>
          </cell>
          <cell r="AB867">
            <v>77580.52</v>
          </cell>
        </row>
        <row r="868">
          <cell r="B868" t="str">
            <v>JRS CORVUS</v>
          </cell>
          <cell r="C868" t="str">
            <v>SKR</v>
          </cell>
          <cell r="F868" t="str">
            <v>第01期</v>
          </cell>
          <cell r="I868" t="str">
            <v>2020.06.05-2020.06.17</v>
          </cell>
          <cell r="Y868" t="str">
            <v>1.25%佣金</v>
          </cell>
          <cell r="AA868">
            <v>56770</v>
          </cell>
          <cell r="AB868">
            <v>56756.63</v>
          </cell>
        </row>
        <row r="869">
          <cell r="B869" t="str">
            <v>Heung-A Manila</v>
          </cell>
          <cell r="C869" t="str">
            <v>PAN</v>
          </cell>
          <cell r="F869" t="str">
            <v>第06期</v>
          </cell>
          <cell r="I869" t="str">
            <v>2020.06.06-2020.06.21</v>
          </cell>
          <cell r="Y869" t="str">
            <v>船东费</v>
          </cell>
          <cell r="AA869">
            <v>80240.990000000005</v>
          </cell>
          <cell r="AB869">
            <v>80207.63</v>
          </cell>
        </row>
        <row r="870">
          <cell r="B870" t="str">
            <v>ACACIA LIBRA</v>
          </cell>
          <cell r="C870" t="str">
            <v>CMS</v>
          </cell>
          <cell r="F870" t="str">
            <v>第05期</v>
          </cell>
          <cell r="I870" t="str">
            <v>2020.06.06-2020.06.21</v>
          </cell>
          <cell r="AA870">
            <v>89338.3561643836</v>
          </cell>
          <cell r="AB870">
            <v>89304.99</v>
          </cell>
        </row>
        <row r="871">
          <cell r="B871" t="str">
            <v>ACACIA TAURUS</v>
          </cell>
          <cell r="C871" t="str">
            <v>STM</v>
          </cell>
          <cell r="F871" t="str">
            <v>第01期</v>
          </cell>
          <cell r="I871" t="str">
            <v>2020.06.06-2020.06.21</v>
          </cell>
          <cell r="Y871" t="str">
            <v>船东费</v>
          </cell>
          <cell r="AA871">
            <v>152817.14060000001</v>
          </cell>
          <cell r="AB871">
            <v>152817.14000000001</v>
          </cell>
        </row>
        <row r="872">
          <cell r="B872" t="str">
            <v>LISBOA</v>
          </cell>
          <cell r="C872" t="str">
            <v>STM</v>
          </cell>
          <cell r="F872" t="str">
            <v>第03期</v>
          </cell>
          <cell r="I872" t="str">
            <v>2020.06.08-2020.06.23</v>
          </cell>
          <cell r="Y872" t="str">
            <v>船东费</v>
          </cell>
          <cell r="AA872">
            <v>72566.63</v>
          </cell>
          <cell r="AB872">
            <v>72566.63</v>
          </cell>
        </row>
        <row r="873">
          <cell r="B873" t="str">
            <v>ACACIA REI</v>
          </cell>
          <cell r="C873" t="str">
            <v>STM</v>
          </cell>
          <cell r="F873" t="str">
            <v>第04期</v>
          </cell>
          <cell r="I873" t="str">
            <v>2020.06.08-2020.06.23</v>
          </cell>
          <cell r="AA873">
            <v>91200</v>
          </cell>
          <cell r="AB873">
            <v>91200</v>
          </cell>
        </row>
        <row r="874">
          <cell r="B874" t="str">
            <v>ACACIA LAN</v>
          </cell>
          <cell r="C874" t="str">
            <v>STM</v>
          </cell>
          <cell r="F874" t="str">
            <v>第14期</v>
          </cell>
          <cell r="I874" t="str">
            <v>2020.06.10-2020.06.25</v>
          </cell>
          <cell r="AA874">
            <v>60650</v>
          </cell>
          <cell r="AB874">
            <v>60650</v>
          </cell>
        </row>
        <row r="875">
          <cell r="B875" t="str">
            <v>ACACIA MING</v>
          </cell>
          <cell r="C875" t="str">
            <v>TYS</v>
          </cell>
          <cell r="F875" t="str">
            <v>第06期</v>
          </cell>
          <cell r="I875" t="str">
            <v>2020.06.15-2020.06.30</v>
          </cell>
          <cell r="Y875" t="str">
            <v>1.25%佣金</v>
          </cell>
          <cell r="AA875">
            <v>74944.905821917797</v>
          </cell>
          <cell r="AB875">
            <v>74930.63</v>
          </cell>
        </row>
        <row r="876">
          <cell r="B876" t="str">
            <v>ACACIA HAWK</v>
          </cell>
          <cell r="C876" t="str">
            <v>CMS</v>
          </cell>
          <cell r="F876" t="str">
            <v>第59期</v>
          </cell>
          <cell r="I876" t="str">
            <v>2020.06.16-2020.07.01</v>
          </cell>
          <cell r="AA876">
            <v>70742.465753424694</v>
          </cell>
          <cell r="AB876">
            <v>70714.77</v>
          </cell>
        </row>
        <row r="877">
          <cell r="B877" t="str">
            <v>ACACIA VIRGO</v>
          </cell>
          <cell r="C877" t="str">
            <v>SCP</v>
          </cell>
          <cell r="F877" t="str">
            <v>第07期</v>
          </cell>
          <cell r="I877" t="str">
            <v>2020.06.17-2020.06.19</v>
          </cell>
          <cell r="Y877" t="str">
            <v>1.25%佣金</v>
          </cell>
          <cell r="AA877">
            <v>11444.9637751142</v>
          </cell>
          <cell r="AB877">
            <v>11444.96</v>
          </cell>
        </row>
        <row r="878">
          <cell r="B878" t="str">
            <v>ACACIA VIRGO</v>
          </cell>
          <cell r="C878" t="str">
            <v>SCP</v>
          </cell>
          <cell r="F878" t="str">
            <v>第07期</v>
          </cell>
          <cell r="I878" t="str">
            <v>2020.06.19-2020.07.02</v>
          </cell>
          <cell r="Y878" t="str">
            <v>1.25%佣金/船东费预留</v>
          </cell>
          <cell r="AA878">
            <v>17592.329692351599</v>
          </cell>
          <cell r="AB878">
            <v>17568.96</v>
          </cell>
        </row>
        <row r="879">
          <cell r="B879" t="str">
            <v>ACACIA VIRGO</v>
          </cell>
          <cell r="C879" t="str">
            <v>SCP</v>
          </cell>
          <cell r="F879" t="str">
            <v>第07期</v>
          </cell>
          <cell r="I879" t="str">
            <v>2020.06.19-2020.07.02</v>
          </cell>
          <cell r="Y879" t="str">
            <v>1.25%佣金/船东费/2012e-2021e劳务费/</v>
          </cell>
          <cell r="AA879">
            <v>9597.2199999999993</v>
          </cell>
          <cell r="AB879">
            <v>9573.85</v>
          </cell>
        </row>
        <row r="880">
          <cell r="B880" t="str">
            <v>Heung-A Singapore</v>
          </cell>
          <cell r="C880" t="str">
            <v>SNL</v>
          </cell>
          <cell r="F880" t="str">
            <v>第17期</v>
          </cell>
          <cell r="I880" t="str">
            <v>2020.06.18-2020.07.03</v>
          </cell>
          <cell r="AA880">
            <v>79825</v>
          </cell>
          <cell r="AB880">
            <v>79798.94</v>
          </cell>
        </row>
        <row r="881">
          <cell r="B881" t="str">
            <v>ACACIA MAKOTO</v>
          </cell>
          <cell r="C881" t="str">
            <v>STM</v>
          </cell>
          <cell r="F881" t="str">
            <v>第49期</v>
          </cell>
          <cell r="I881" t="str">
            <v>2020.06.18-2020.07.03</v>
          </cell>
          <cell r="Y881" t="str">
            <v>船东费</v>
          </cell>
          <cell r="AA881">
            <v>89709.37</v>
          </cell>
          <cell r="AB881">
            <v>89709.37</v>
          </cell>
        </row>
        <row r="882">
          <cell r="B882" t="str">
            <v>ACACIA ARIES</v>
          </cell>
          <cell r="C882" t="str">
            <v>STM</v>
          </cell>
          <cell r="F882" t="str">
            <v>第09期</v>
          </cell>
          <cell r="I882" t="str">
            <v>2020.06.19-2020.07.04</v>
          </cell>
          <cell r="Y882" t="str">
            <v>船东费</v>
          </cell>
          <cell r="AA882">
            <v>60250.92</v>
          </cell>
          <cell r="AB882">
            <v>60250.92</v>
          </cell>
        </row>
        <row r="883">
          <cell r="B883" t="str">
            <v>JRS CARINA</v>
          </cell>
          <cell r="C883" t="str">
            <v>CCL</v>
          </cell>
          <cell r="F883" t="str">
            <v>第49期</v>
          </cell>
          <cell r="I883" t="str">
            <v>2020.06.19-2020.07.04</v>
          </cell>
          <cell r="AA883">
            <v>70600</v>
          </cell>
          <cell r="AB883">
            <v>70597.600000000006</v>
          </cell>
        </row>
        <row r="884">
          <cell r="B884" t="str">
            <v>Heung-A Jakarta</v>
          </cell>
          <cell r="C884" t="str">
            <v>DYS</v>
          </cell>
          <cell r="F884" t="str">
            <v>第07期</v>
          </cell>
          <cell r="I884" t="str">
            <v>2020.06.20-2020.07.05</v>
          </cell>
          <cell r="Y884" t="str">
            <v>1.25%佣金</v>
          </cell>
          <cell r="AA884">
            <v>79956.25</v>
          </cell>
          <cell r="AB884">
            <v>79919.13</v>
          </cell>
        </row>
        <row r="885">
          <cell r="B885" t="str">
            <v>JRS CORVUS</v>
          </cell>
          <cell r="C885" t="str">
            <v>SKR</v>
          </cell>
          <cell r="F885" t="str">
            <v>PREFINAL</v>
          </cell>
          <cell r="I885" t="str">
            <v>2020.06.17-2020.06.24</v>
          </cell>
          <cell r="Y885" t="str">
            <v>1.25%佣金/船东费预留</v>
          </cell>
          <cell r="AA885">
            <v>35541.633333333302</v>
          </cell>
          <cell r="AB885">
            <v>35528.26</v>
          </cell>
        </row>
        <row r="886">
          <cell r="B886" t="str">
            <v>Heung-A Manila</v>
          </cell>
          <cell r="C886" t="str">
            <v>PAN</v>
          </cell>
          <cell r="F886" t="str">
            <v>第07期</v>
          </cell>
          <cell r="I886" t="str">
            <v>2020.06.21-2020.07.06</v>
          </cell>
          <cell r="AA886">
            <v>80937.5</v>
          </cell>
          <cell r="AB886">
            <v>80904.13</v>
          </cell>
        </row>
        <row r="887">
          <cell r="B887" t="str">
            <v>ACACIA LIBRA</v>
          </cell>
          <cell r="C887" t="str">
            <v>CMS</v>
          </cell>
          <cell r="F887" t="str">
            <v>PREFINAL</v>
          </cell>
          <cell r="I887" t="str">
            <v>2020.06.21-2020.07.09</v>
          </cell>
          <cell r="Y887" t="str">
            <v>交还船检验费/船东费预留 /船员劳务费</v>
          </cell>
          <cell r="AA887">
            <v>-51535.702430136997</v>
          </cell>
          <cell r="AB887">
            <v>-51535.7</v>
          </cell>
        </row>
        <row r="888">
          <cell r="B888" t="str">
            <v>ACACIA LIBRA</v>
          </cell>
          <cell r="C888" t="str">
            <v>CMS</v>
          </cell>
          <cell r="F888" t="str">
            <v>final</v>
          </cell>
          <cell r="I888" t="str">
            <v>2020.06.21-2020.07.09</v>
          </cell>
          <cell r="Y888" t="str">
            <v>船东费预留返还/船东费</v>
          </cell>
          <cell r="AA888">
            <v>889.66</v>
          </cell>
          <cell r="AB888">
            <v>856.3</v>
          </cell>
        </row>
        <row r="889">
          <cell r="B889" t="str">
            <v>ACACIA TAURUS</v>
          </cell>
          <cell r="C889" t="str">
            <v>STM</v>
          </cell>
          <cell r="F889" t="str">
            <v>第02期</v>
          </cell>
          <cell r="I889" t="str">
            <v>2020.06.21-2020.07.06</v>
          </cell>
          <cell r="Y889" t="str">
            <v>船东费</v>
          </cell>
          <cell r="AA889">
            <v>60077.5</v>
          </cell>
          <cell r="AB889">
            <v>60077.51</v>
          </cell>
        </row>
        <row r="890">
          <cell r="B890" t="str">
            <v>LISBOA</v>
          </cell>
          <cell r="C890" t="str">
            <v>STM</v>
          </cell>
          <cell r="F890" t="str">
            <v>第04期</v>
          </cell>
          <cell r="I890" t="str">
            <v>2020.06.23-2020.07.08</v>
          </cell>
          <cell r="AA890">
            <v>72700</v>
          </cell>
          <cell r="AB890">
            <v>72700</v>
          </cell>
        </row>
        <row r="891">
          <cell r="B891" t="str">
            <v>ACACIA REI</v>
          </cell>
          <cell r="C891" t="str">
            <v>STM</v>
          </cell>
          <cell r="F891" t="str">
            <v>第05期</v>
          </cell>
          <cell r="I891" t="str">
            <v>2020.06.23-2020.07.08</v>
          </cell>
          <cell r="AA891">
            <v>91200</v>
          </cell>
          <cell r="AB891">
            <v>91200</v>
          </cell>
        </row>
        <row r="892">
          <cell r="B892" t="str">
            <v>JRS CORVUS</v>
          </cell>
          <cell r="C892" t="str">
            <v>SKR</v>
          </cell>
          <cell r="F892" t="str">
            <v>prefinal2</v>
          </cell>
          <cell r="I892" t="str">
            <v>2020.06.24-2020.06.25</v>
          </cell>
          <cell r="Y892" t="str">
            <v>1.25%佣金/交还船检验费</v>
          </cell>
          <cell r="AA892">
            <v>8102.1061666666701</v>
          </cell>
          <cell r="AB892">
            <v>8102.11</v>
          </cell>
        </row>
        <row r="893">
          <cell r="B893" t="str">
            <v>JRS CORVUS</v>
          </cell>
          <cell r="C893" t="str">
            <v>SKR</v>
          </cell>
          <cell r="F893" t="str">
            <v>final</v>
          </cell>
          <cell r="I893" t="str">
            <v>2020.06.24-2020.06.25</v>
          </cell>
          <cell r="Y893" t="str">
            <v>1.25%佣金/返还船东费预留</v>
          </cell>
          <cell r="AA893">
            <v>1482.5</v>
          </cell>
          <cell r="AB893">
            <v>1469.39</v>
          </cell>
        </row>
        <row r="894">
          <cell r="B894" t="str">
            <v>ACACIA LAN</v>
          </cell>
          <cell r="C894" t="str">
            <v>STM</v>
          </cell>
          <cell r="F894" t="str">
            <v>第15期</v>
          </cell>
          <cell r="I894" t="str">
            <v>2020.06.25-2020.07.10</v>
          </cell>
          <cell r="Y894" t="str">
            <v>船东费</v>
          </cell>
          <cell r="AA894">
            <v>60449.05</v>
          </cell>
          <cell r="AB894">
            <v>60449.06</v>
          </cell>
        </row>
        <row r="895">
          <cell r="B895" t="str">
            <v>ACACIA MING</v>
          </cell>
          <cell r="C895" t="str">
            <v>TYS</v>
          </cell>
          <cell r="F895" t="str">
            <v>第07期</v>
          </cell>
          <cell r="I895" t="str">
            <v>2020.06.30-2020.07.15</v>
          </cell>
          <cell r="Y895" t="str">
            <v>1.25%佣金</v>
          </cell>
          <cell r="AA895">
            <v>74944.905821917797</v>
          </cell>
          <cell r="AB895">
            <v>74932.429999999993</v>
          </cell>
        </row>
        <row r="896">
          <cell r="B896" t="str">
            <v>ACACIA HAWK</v>
          </cell>
          <cell r="C896" t="str">
            <v>CMS</v>
          </cell>
          <cell r="F896" t="str">
            <v>第60期</v>
          </cell>
          <cell r="I896" t="str">
            <v>2020.07.01-2020.07.16</v>
          </cell>
          <cell r="AA896">
            <v>70742.465753424694</v>
          </cell>
          <cell r="AB896">
            <v>70714.77</v>
          </cell>
        </row>
        <row r="897">
          <cell r="B897" t="str">
            <v>ACACIA VIRGO</v>
          </cell>
          <cell r="C897" t="str">
            <v>SCP</v>
          </cell>
          <cell r="F897" t="str">
            <v>PREFINAL</v>
          </cell>
          <cell r="I897" t="str">
            <v>2020.07.02-2020.07.04</v>
          </cell>
          <cell r="Y897" t="str">
            <v>1.25%佣金/2022e-2026劳务费/还船检验费</v>
          </cell>
          <cell r="AA897">
            <v>-24231.4143139269</v>
          </cell>
          <cell r="AB897">
            <v>-23931.41</v>
          </cell>
        </row>
        <row r="898">
          <cell r="B898" t="str">
            <v>ACACIA VIRGO</v>
          </cell>
          <cell r="C898" t="str">
            <v>SCP</v>
          </cell>
          <cell r="F898" t="str">
            <v>final</v>
          </cell>
          <cell r="I898" t="str">
            <v>2020.07.02-2020.07.04</v>
          </cell>
          <cell r="Y898" t="str">
            <v>船东费预留返还/还船检验费（夜晚OVERTIME）</v>
          </cell>
          <cell r="AA898">
            <v>3960</v>
          </cell>
        </row>
        <row r="899">
          <cell r="B899" t="str">
            <v>Heung-A Singapore</v>
          </cell>
          <cell r="C899" t="str">
            <v>SNL</v>
          </cell>
          <cell r="F899" t="str">
            <v>第18期</v>
          </cell>
          <cell r="I899" t="str">
            <v>2020.07.03-2020.07.18</v>
          </cell>
          <cell r="AA899">
            <v>79825</v>
          </cell>
          <cell r="AB899">
            <v>79785.37</v>
          </cell>
        </row>
        <row r="900">
          <cell r="B900" t="str">
            <v>ACACIA MAKOTO</v>
          </cell>
          <cell r="C900" t="str">
            <v>STM</v>
          </cell>
          <cell r="F900" t="str">
            <v>第50期</v>
          </cell>
          <cell r="I900" t="str">
            <v>2020.07.03-2020.07.18</v>
          </cell>
          <cell r="AA900">
            <v>91200</v>
          </cell>
          <cell r="AB900">
            <v>91200</v>
          </cell>
        </row>
        <row r="901">
          <cell r="B901" t="str">
            <v>ACACIA ARIES</v>
          </cell>
          <cell r="C901" t="str">
            <v>STM</v>
          </cell>
          <cell r="F901" t="str">
            <v>第10期</v>
          </cell>
          <cell r="I901" t="str">
            <v>2020.07.04-2020.07.19</v>
          </cell>
          <cell r="AA901">
            <v>60650</v>
          </cell>
          <cell r="AB901">
            <v>60650</v>
          </cell>
        </row>
        <row r="902">
          <cell r="B902" t="str">
            <v>JRS CARINA</v>
          </cell>
          <cell r="C902" t="str">
            <v>CCL</v>
          </cell>
          <cell r="F902" t="str">
            <v>第50期</v>
          </cell>
          <cell r="I902" t="str">
            <v>2020.07.04-2020.07.19</v>
          </cell>
          <cell r="Y902" t="str">
            <v>由于电罗经不稳定，改航线多耗油</v>
          </cell>
          <cell r="AA902">
            <v>68904.2</v>
          </cell>
          <cell r="AB902">
            <v>68901.8</v>
          </cell>
        </row>
        <row r="903">
          <cell r="B903" t="str">
            <v>Heung-A Jakarta</v>
          </cell>
          <cell r="C903" t="str">
            <v>DYS</v>
          </cell>
          <cell r="F903" t="str">
            <v>第08期</v>
          </cell>
          <cell r="I903" t="str">
            <v>2020.07.05-2020.07.20</v>
          </cell>
          <cell r="Y903" t="str">
            <v>1.25%佣金/船东费</v>
          </cell>
          <cell r="AA903">
            <v>70515.44</v>
          </cell>
          <cell r="AB903">
            <v>70478.31</v>
          </cell>
        </row>
        <row r="904">
          <cell r="B904" t="str">
            <v>Heung-A Manila</v>
          </cell>
          <cell r="C904" t="str">
            <v>PAN</v>
          </cell>
          <cell r="F904" t="str">
            <v>第08期</v>
          </cell>
          <cell r="I904" t="str">
            <v>2020.07.06-2020.07.21</v>
          </cell>
          <cell r="Y904" t="str">
            <v>船东费</v>
          </cell>
          <cell r="AA904">
            <v>79747.12</v>
          </cell>
          <cell r="AB904">
            <v>79713.75</v>
          </cell>
        </row>
        <row r="905">
          <cell r="B905" t="str">
            <v>ACACIA TAURUS</v>
          </cell>
          <cell r="C905" t="str">
            <v>STM</v>
          </cell>
          <cell r="F905" t="str">
            <v>第03期</v>
          </cell>
          <cell r="I905" t="str">
            <v>2020.07.06-2020.07.21</v>
          </cell>
          <cell r="AA905">
            <v>60650</v>
          </cell>
          <cell r="AB905">
            <v>60650</v>
          </cell>
        </row>
        <row r="906">
          <cell r="B906" t="str">
            <v>LISBOA</v>
          </cell>
          <cell r="C906" t="str">
            <v>STM</v>
          </cell>
          <cell r="F906" t="str">
            <v>第05期</v>
          </cell>
          <cell r="I906" t="str">
            <v>2020.07.08-2020.07.23</v>
          </cell>
          <cell r="AA906">
            <v>72700</v>
          </cell>
          <cell r="AB906">
            <v>72700</v>
          </cell>
        </row>
        <row r="907">
          <cell r="B907" t="str">
            <v>ACACIA REI</v>
          </cell>
          <cell r="C907" t="str">
            <v>STM</v>
          </cell>
          <cell r="F907" t="str">
            <v>第06期</v>
          </cell>
          <cell r="I907" t="str">
            <v>2020.07.08-2020.07.23</v>
          </cell>
          <cell r="Y907" t="str">
            <v>停租(0.8792天）/停租 7.06 0948-1448 0.2083天</v>
          </cell>
          <cell r="AA907">
            <v>73439.600000000006</v>
          </cell>
          <cell r="AB907">
            <v>73439.600000000006</v>
          </cell>
        </row>
        <row r="908">
          <cell r="B908" t="str">
            <v>ACACIA LAN</v>
          </cell>
          <cell r="C908" t="str">
            <v>STM</v>
          </cell>
          <cell r="F908" t="str">
            <v>第16期</v>
          </cell>
          <cell r="I908" t="str">
            <v>2020.07.10-2020.07.25</v>
          </cell>
          <cell r="AA908">
            <v>60650</v>
          </cell>
          <cell r="AB908">
            <v>60650</v>
          </cell>
        </row>
        <row r="909">
          <cell r="B909" t="str">
            <v>JRS CORVUS</v>
          </cell>
          <cell r="C909" t="str">
            <v>CMS</v>
          </cell>
          <cell r="F909" t="str">
            <v>第01期</v>
          </cell>
          <cell r="I909" t="str">
            <v>2020.07.11-2020.07.26</v>
          </cell>
          <cell r="Y909" t="str">
            <v>交船检验费</v>
          </cell>
          <cell r="AA909">
            <v>70589.726027397293</v>
          </cell>
          <cell r="AB909">
            <v>70559.73</v>
          </cell>
        </row>
        <row r="910">
          <cell r="B910" t="str">
            <v>ACACIA MING</v>
          </cell>
          <cell r="C910" t="str">
            <v>TYS</v>
          </cell>
          <cell r="F910" t="str">
            <v>第08期</v>
          </cell>
          <cell r="I910" t="str">
            <v>2020.07.15-2020.07.30</v>
          </cell>
          <cell r="Y910" t="str">
            <v>1.25%佣金</v>
          </cell>
          <cell r="AA910">
            <v>74944.905821917797</v>
          </cell>
          <cell r="AB910">
            <v>74931.53</v>
          </cell>
        </row>
        <row r="911">
          <cell r="B911" t="str">
            <v>ACACIA HAWK</v>
          </cell>
          <cell r="C911" t="str">
            <v>CMS</v>
          </cell>
          <cell r="F911" t="str">
            <v>第61期</v>
          </cell>
          <cell r="I911" t="str">
            <v>2020.07.16-2020.07.31</v>
          </cell>
          <cell r="AA911">
            <v>70742.465753424694</v>
          </cell>
          <cell r="AB911">
            <v>70714.77</v>
          </cell>
        </row>
        <row r="912">
          <cell r="B912" t="str">
            <v>Heung-A Singapore</v>
          </cell>
          <cell r="C912" t="str">
            <v>SNL</v>
          </cell>
          <cell r="F912" t="str">
            <v>第19期</v>
          </cell>
          <cell r="I912" t="str">
            <v>2020.07.18-2020.08.02</v>
          </cell>
          <cell r="Y912" t="str">
            <v>船东费</v>
          </cell>
          <cell r="AA912">
            <v>77580.639999999999</v>
          </cell>
          <cell r="AB912">
            <v>77541</v>
          </cell>
        </row>
        <row r="913">
          <cell r="B913" t="str">
            <v>ACACIA MAKOTO</v>
          </cell>
          <cell r="C913" t="str">
            <v>STM</v>
          </cell>
          <cell r="F913" t="str">
            <v>第51期</v>
          </cell>
          <cell r="I913" t="str">
            <v>2020.07.18-2020.08.02</v>
          </cell>
          <cell r="AA913">
            <v>91200</v>
          </cell>
          <cell r="AB913">
            <v>91200</v>
          </cell>
        </row>
        <row r="914">
          <cell r="B914" t="str">
            <v>ACACIA ARIES</v>
          </cell>
          <cell r="C914" t="str">
            <v>STM</v>
          </cell>
          <cell r="F914" t="str">
            <v>第11期</v>
          </cell>
          <cell r="I914" t="str">
            <v>2020.07.19-2020.08.03</v>
          </cell>
          <cell r="AA914">
            <v>60650</v>
          </cell>
          <cell r="AB914">
            <v>60650</v>
          </cell>
        </row>
        <row r="915">
          <cell r="B915" t="str">
            <v>JRS CARINA</v>
          </cell>
          <cell r="C915" t="str">
            <v>CCL</v>
          </cell>
          <cell r="F915" t="str">
            <v>第51期</v>
          </cell>
          <cell r="I915" t="str">
            <v>2020.07.19-2020.08.03</v>
          </cell>
          <cell r="Y915" t="str">
            <v>船东费</v>
          </cell>
          <cell r="AA915">
            <v>70307.360000000001</v>
          </cell>
          <cell r="AB915">
            <v>70304.960000000006</v>
          </cell>
        </row>
        <row r="916">
          <cell r="B916" t="str">
            <v>Heung-A Jakarta</v>
          </cell>
          <cell r="C916" t="str">
            <v>DYS</v>
          </cell>
          <cell r="F916" t="str">
            <v>第09期</v>
          </cell>
          <cell r="I916" t="str">
            <v>2020.07.20-2020.08.04</v>
          </cell>
          <cell r="Y916" t="str">
            <v>1.25%佣金</v>
          </cell>
          <cell r="AA916">
            <v>79956.25</v>
          </cell>
          <cell r="AB916">
            <v>79919.11</v>
          </cell>
        </row>
        <row r="917">
          <cell r="B917" t="str">
            <v>Heung-A Manila</v>
          </cell>
          <cell r="C917" t="str">
            <v>PAN</v>
          </cell>
          <cell r="F917" t="str">
            <v>第09期</v>
          </cell>
          <cell r="I917" t="str">
            <v>2020.07.21-2020.08.05</v>
          </cell>
          <cell r="AA917">
            <v>80937.5</v>
          </cell>
          <cell r="AB917">
            <v>80917.5</v>
          </cell>
        </row>
        <row r="918">
          <cell r="B918" t="str">
            <v>ACACIA TAURUS</v>
          </cell>
          <cell r="C918" t="str">
            <v>STM</v>
          </cell>
          <cell r="F918" t="str">
            <v>第04期</v>
          </cell>
          <cell r="I918" t="str">
            <v>2020.07.21-2020.08.05</v>
          </cell>
          <cell r="AA918">
            <v>60650</v>
          </cell>
          <cell r="AB918">
            <v>60650</v>
          </cell>
        </row>
        <row r="919">
          <cell r="B919" t="str">
            <v>LISBOA</v>
          </cell>
          <cell r="C919" t="str">
            <v>STM</v>
          </cell>
          <cell r="F919" t="str">
            <v>第06期</v>
          </cell>
          <cell r="I919" t="str">
            <v>2020.07.23-2020.08.07</v>
          </cell>
          <cell r="AA919">
            <v>72700</v>
          </cell>
          <cell r="AB919">
            <v>72700</v>
          </cell>
        </row>
        <row r="920">
          <cell r="B920" t="str">
            <v>ACACIA REI</v>
          </cell>
          <cell r="C920" t="str">
            <v>STM</v>
          </cell>
          <cell r="F920" t="str">
            <v>第07期</v>
          </cell>
          <cell r="I920" t="str">
            <v>2020.07.23-2020.08.07</v>
          </cell>
          <cell r="Y920" t="str">
            <v>船东费</v>
          </cell>
          <cell r="AA920">
            <v>87230.89</v>
          </cell>
          <cell r="AB920">
            <v>87230.89</v>
          </cell>
        </row>
        <row r="921">
          <cell r="B921" t="str">
            <v>ACACIA LIBRA</v>
          </cell>
          <cell r="C921" t="str">
            <v>PAN</v>
          </cell>
          <cell r="F921" t="str">
            <v>第01期</v>
          </cell>
          <cell r="I921" t="str">
            <v>2020.07.26-2020.08.10</v>
          </cell>
          <cell r="Y921" t="str">
            <v>交船检验费</v>
          </cell>
          <cell r="AA921">
            <v>83887.5</v>
          </cell>
          <cell r="AB921">
            <v>83860.28</v>
          </cell>
        </row>
        <row r="922">
          <cell r="B922" t="str">
            <v>ACACIA LAN</v>
          </cell>
          <cell r="C922" t="str">
            <v>STM</v>
          </cell>
          <cell r="F922" t="str">
            <v>第17期</v>
          </cell>
          <cell r="I922" t="str">
            <v>2020.07.25-2020.08.09</v>
          </cell>
          <cell r="Y922" t="str">
            <v>船东费</v>
          </cell>
          <cell r="AA922">
            <v>60238.59</v>
          </cell>
          <cell r="AB922">
            <v>60238.59</v>
          </cell>
        </row>
        <row r="923">
          <cell r="B923" t="str">
            <v>JRS CORVUS</v>
          </cell>
          <cell r="C923" t="str">
            <v>CMS</v>
          </cell>
          <cell r="F923" t="str">
            <v>第02期</v>
          </cell>
          <cell r="I923" t="str">
            <v>2020.07.26-2020.08.10</v>
          </cell>
          <cell r="AA923">
            <v>70939.726027397293</v>
          </cell>
          <cell r="AB923">
            <v>70912.52</v>
          </cell>
        </row>
        <row r="924">
          <cell r="B924" t="str">
            <v>ACACIA WA</v>
          </cell>
          <cell r="C924" t="str">
            <v>NS</v>
          </cell>
          <cell r="F924" t="str">
            <v>第01期</v>
          </cell>
          <cell r="I924" t="str">
            <v>2020.07.30-2020.08.14</v>
          </cell>
          <cell r="Y924" t="str">
            <v>1.25%佣金/交船检验费/停租 1.8986天/船东费</v>
          </cell>
          <cell r="AA924">
            <v>42794.517166666701</v>
          </cell>
          <cell r="AB924">
            <v>42794.52</v>
          </cell>
        </row>
        <row r="925">
          <cell r="B925" t="str">
            <v>ACACIA MING</v>
          </cell>
          <cell r="C925" t="str">
            <v>TYS</v>
          </cell>
          <cell r="F925" t="str">
            <v>第09期</v>
          </cell>
          <cell r="I925" t="str">
            <v>2020.07.30-2020.08.14</v>
          </cell>
          <cell r="Y925" t="str">
            <v>1.25%佣金</v>
          </cell>
          <cell r="AA925">
            <v>74944.905821917797</v>
          </cell>
          <cell r="AB925">
            <v>74937.679999999993</v>
          </cell>
        </row>
        <row r="926">
          <cell r="B926" t="str">
            <v>ACACIA HAWK</v>
          </cell>
          <cell r="C926" t="str">
            <v>CMS</v>
          </cell>
          <cell r="F926" t="str">
            <v>第62期</v>
          </cell>
          <cell r="I926" t="str">
            <v>2020.07.31-2020.08.15</v>
          </cell>
          <cell r="Y926" t="str">
            <v>HAWK停租6.24 2235LT 仁川还船入坞/JRCV 2020.06.26 12:48LT交船 1.5924天</v>
          </cell>
          <cell r="AA926">
            <v>28048.915589041098</v>
          </cell>
          <cell r="AB926">
            <v>28048.9</v>
          </cell>
        </row>
        <row r="927">
          <cell r="B927" t="str">
            <v>Heung-A Singapore</v>
          </cell>
          <cell r="C927" t="str">
            <v>SNL</v>
          </cell>
          <cell r="F927" t="str">
            <v>第20期</v>
          </cell>
          <cell r="I927" t="str">
            <v>2020.08.02-2020.08.17</v>
          </cell>
          <cell r="AA927">
            <v>79825</v>
          </cell>
          <cell r="AB927">
            <v>79785.259999999995</v>
          </cell>
        </row>
        <row r="928">
          <cell r="B928" t="str">
            <v>ACACIA MAKOTO</v>
          </cell>
          <cell r="C928" t="str">
            <v>STM</v>
          </cell>
          <cell r="F928" t="str">
            <v>第52期</v>
          </cell>
          <cell r="I928" t="str">
            <v>2020.08.02-2020.08.17</v>
          </cell>
          <cell r="Y928" t="str">
            <v>船东费</v>
          </cell>
          <cell r="AA928">
            <v>89200.61</v>
          </cell>
          <cell r="AB928">
            <v>89200.61</v>
          </cell>
        </row>
        <row r="929">
          <cell r="B929" t="str">
            <v>ACACIA ARIES</v>
          </cell>
          <cell r="C929" t="str">
            <v>STM</v>
          </cell>
          <cell r="F929" t="str">
            <v>第12期</v>
          </cell>
          <cell r="I929" t="str">
            <v>2020.08.03-2020.08.18</v>
          </cell>
          <cell r="Y929" t="str">
            <v>船东费</v>
          </cell>
          <cell r="AA929">
            <v>60159.63</v>
          </cell>
          <cell r="AB929">
            <v>60159.63</v>
          </cell>
        </row>
        <row r="930">
          <cell r="B930" t="str">
            <v>JRS CARINA</v>
          </cell>
          <cell r="C930" t="str">
            <v>CCL</v>
          </cell>
          <cell r="F930" t="str">
            <v>第52期</v>
          </cell>
          <cell r="I930" t="str">
            <v>2020.08.03-2020.08.18</v>
          </cell>
          <cell r="Y930" t="str">
            <v>船东费</v>
          </cell>
          <cell r="AA930">
            <v>70387.17</v>
          </cell>
          <cell r="AB930">
            <v>70384.77</v>
          </cell>
        </row>
        <row r="931">
          <cell r="B931" t="str">
            <v>Heung-A Jakarta</v>
          </cell>
          <cell r="C931" t="str">
            <v>DYS</v>
          </cell>
          <cell r="F931" t="str">
            <v>第10期</v>
          </cell>
          <cell r="I931" t="str">
            <v>2020.08.04-2020.08.19</v>
          </cell>
          <cell r="Y931" t="str">
            <v>1.25%佣金/船东费</v>
          </cell>
          <cell r="AA931">
            <v>75204.77</v>
          </cell>
          <cell r="AB931">
            <v>75167.53</v>
          </cell>
        </row>
        <row r="932">
          <cell r="B932" t="str">
            <v>Heung-A Manila</v>
          </cell>
          <cell r="C932" t="str">
            <v>PAN</v>
          </cell>
          <cell r="F932" t="str">
            <v>第10期</v>
          </cell>
          <cell r="I932" t="str">
            <v>2020.08.05-2020.08.20</v>
          </cell>
          <cell r="Y932" t="str">
            <v>船东费</v>
          </cell>
          <cell r="AA932">
            <v>79235.09</v>
          </cell>
          <cell r="AB932">
            <v>79207.839999999997</v>
          </cell>
        </row>
        <row r="933">
          <cell r="B933" t="str">
            <v>ACACIA TAURUS</v>
          </cell>
          <cell r="C933" t="str">
            <v>STM</v>
          </cell>
          <cell r="F933" t="str">
            <v>第05期</v>
          </cell>
          <cell r="I933" t="str">
            <v>2020.08.05-2020.08.20</v>
          </cell>
          <cell r="Y933" t="str">
            <v>船东费</v>
          </cell>
          <cell r="AA933">
            <v>59749.599999999999</v>
          </cell>
          <cell r="AB933">
            <v>59749.59</v>
          </cell>
        </row>
        <row r="934">
          <cell r="B934" t="str">
            <v>LISBOA</v>
          </cell>
          <cell r="C934" t="str">
            <v>STM</v>
          </cell>
          <cell r="F934" t="str">
            <v>第07期</v>
          </cell>
          <cell r="I934" t="str">
            <v>2020.08.07-2020.08.22</v>
          </cell>
          <cell r="AA934">
            <v>72700</v>
          </cell>
          <cell r="AB934">
            <v>72700</v>
          </cell>
        </row>
        <row r="935">
          <cell r="B935" t="str">
            <v>ACACIA REI</v>
          </cell>
          <cell r="C935" t="str">
            <v>STM</v>
          </cell>
          <cell r="F935" t="str">
            <v>第08期</v>
          </cell>
          <cell r="I935" t="str">
            <v>2020.08.07-2020.08.22</v>
          </cell>
          <cell r="AA935">
            <v>91200</v>
          </cell>
          <cell r="AB935">
            <v>91200</v>
          </cell>
        </row>
        <row r="936">
          <cell r="B936" t="str">
            <v>ACACIA LAN</v>
          </cell>
          <cell r="C936" t="str">
            <v>STM</v>
          </cell>
          <cell r="F936" t="str">
            <v>第18期</v>
          </cell>
          <cell r="I936" t="str">
            <v>2020.08.09-2020.08.24</v>
          </cell>
          <cell r="AA936">
            <v>60650</v>
          </cell>
          <cell r="AB936">
            <v>60650</v>
          </cell>
        </row>
        <row r="937">
          <cell r="B937" t="str">
            <v>ACACIA LIBRA</v>
          </cell>
          <cell r="C937" t="str">
            <v>PAN</v>
          </cell>
          <cell r="F937" t="str">
            <v>第02期</v>
          </cell>
          <cell r="I937" t="str">
            <v>2020.08.10-2020.08.25</v>
          </cell>
          <cell r="AA937">
            <v>84187.5</v>
          </cell>
          <cell r="AB937">
            <v>84160.23</v>
          </cell>
        </row>
        <row r="938">
          <cell r="B938" t="str">
            <v>JRS CORVUS</v>
          </cell>
          <cell r="C938" t="str">
            <v>CMS</v>
          </cell>
          <cell r="F938" t="str">
            <v>第03期</v>
          </cell>
          <cell r="I938" t="str">
            <v>2020.08.10-2020.08.25</v>
          </cell>
          <cell r="AA938">
            <v>70939.726027397293</v>
          </cell>
          <cell r="AB938">
            <v>70912.490000000005</v>
          </cell>
        </row>
        <row r="939">
          <cell r="B939" t="str">
            <v>ACACIA WA</v>
          </cell>
          <cell r="C939" t="str">
            <v>NS</v>
          </cell>
          <cell r="F939" t="str">
            <v>第02期</v>
          </cell>
          <cell r="I939" t="str">
            <v>2020.08.14-2020.08.29</v>
          </cell>
          <cell r="Y939" t="str">
            <v>1.25%佣金/船东费预留</v>
          </cell>
          <cell r="AA939">
            <v>23099.41</v>
          </cell>
          <cell r="AB939">
            <v>23062.05</v>
          </cell>
        </row>
        <row r="940">
          <cell r="B940" t="str">
            <v>ACACIA MING</v>
          </cell>
          <cell r="C940" t="str">
            <v>TYS</v>
          </cell>
          <cell r="F940" t="str">
            <v>prefinal</v>
          </cell>
          <cell r="I940" t="str">
            <v>2020.08.14-2020.08.29</v>
          </cell>
          <cell r="Y940" t="str">
            <v>1.25%佣金/还船检验费/船东费预留/停租2020.04.18</v>
          </cell>
          <cell r="AA940">
            <v>23706.488821917799</v>
          </cell>
          <cell r="AB940">
            <v>23699.22</v>
          </cell>
        </row>
        <row r="941">
          <cell r="B941" t="str">
            <v>ACACIA MING</v>
          </cell>
          <cell r="C941" t="str">
            <v>TYS</v>
          </cell>
          <cell r="F941" t="str">
            <v>final</v>
          </cell>
          <cell r="I941" t="str">
            <v>2020.08.14-2020.08.29</v>
          </cell>
          <cell r="Y941" t="str">
            <v>1.25%佣金/返还船东费预留</v>
          </cell>
          <cell r="AA941">
            <v>10000</v>
          </cell>
          <cell r="AB941">
            <v>9982.6</v>
          </cell>
        </row>
        <row r="942">
          <cell r="B942" t="str">
            <v>ACACIA HAWK</v>
          </cell>
          <cell r="C942" t="str">
            <v>CMS</v>
          </cell>
          <cell r="F942" t="str">
            <v>第63期</v>
          </cell>
          <cell r="I942" t="str">
            <v>2020.08.15-2020.08.30</v>
          </cell>
          <cell r="AA942">
            <v>70742.465753424694</v>
          </cell>
          <cell r="AB942">
            <v>70714.77</v>
          </cell>
        </row>
        <row r="943">
          <cell r="B943" t="str">
            <v>Heung-A Singapore</v>
          </cell>
          <cell r="C943" t="str">
            <v>SNL</v>
          </cell>
          <cell r="F943" t="str">
            <v>第21期</v>
          </cell>
          <cell r="I943" t="str">
            <v>2020.08.17-2020.09.01</v>
          </cell>
          <cell r="Y943" t="str">
            <v>停租（2020/7/16 2300 To 2020/7/17 2300 1天）</v>
          </cell>
          <cell r="AA943">
            <v>74102.013333333307</v>
          </cell>
          <cell r="AB943">
            <v>74102.009999999995</v>
          </cell>
        </row>
        <row r="944">
          <cell r="B944" t="str">
            <v>ACACIA MAKOTO</v>
          </cell>
          <cell r="C944" t="str">
            <v>STM</v>
          </cell>
          <cell r="F944" t="str">
            <v>第53期</v>
          </cell>
          <cell r="I944" t="str">
            <v>2020.08.17-2020.09.01</v>
          </cell>
          <cell r="AA944">
            <v>91200</v>
          </cell>
          <cell r="AB944">
            <v>91200</v>
          </cell>
        </row>
        <row r="945">
          <cell r="B945" t="str">
            <v>ACACIA ARIES</v>
          </cell>
          <cell r="C945" t="str">
            <v>STM</v>
          </cell>
          <cell r="F945" t="str">
            <v>第13期</v>
          </cell>
          <cell r="I945" t="str">
            <v>2020.08.18-2020.09.02</v>
          </cell>
          <cell r="AA945">
            <v>60650</v>
          </cell>
          <cell r="AB945">
            <v>60650</v>
          </cell>
        </row>
        <row r="946">
          <cell r="B946" t="str">
            <v>JRS CARINA</v>
          </cell>
          <cell r="C946" t="str">
            <v>CCL</v>
          </cell>
          <cell r="F946" t="str">
            <v>第53期</v>
          </cell>
          <cell r="I946" t="str">
            <v>2020.08.18-2020.09.02</v>
          </cell>
          <cell r="Y946" t="str">
            <v>船东费</v>
          </cell>
          <cell r="AA946">
            <v>70443.89</v>
          </cell>
          <cell r="AB946">
            <v>70441.490000000005</v>
          </cell>
        </row>
        <row r="947">
          <cell r="B947" t="str">
            <v>Heung-A Jakarta</v>
          </cell>
          <cell r="C947" t="str">
            <v>DYS</v>
          </cell>
          <cell r="F947" t="str">
            <v>第11期</v>
          </cell>
          <cell r="I947" t="str">
            <v>2020.08.19-2020.09.03</v>
          </cell>
          <cell r="Y947" t="str">
            <v>1.25%佣金</v>
          </cell>
          <cell r="AA947">
            <v>79956.25</v>
          </cell>
          <cell r="AB947">
            <v>79918.97</v>
          </cell>
        </row>
        <row r="948">
          <cell r="B948" t="str">
            <v>Heung-A Manila</v>
          </cell>
          <cell r="C948" t="str">
            <v>PAN</v>
          </cell>
          <cell r="F948" t="str">
            <v>第11期</v>
          </cell>
          <cell r="I948" t="str">
            <v>2020.08.20-2020.09.04</v>
          </cell>
          <cell r="Y948" t="str">
            <v>船东费</v>
          </cell>
          <cell r="AA948">
            <v>78519.17</v>
          </cell>
          <cell r="AB948">
            <v>78491.91</v>
          </cell>
        </row>
        <row r="949">
          <cell r="B949" t="str">
            <v>ACACIA TAURUS</v>
          </cell>
          <cell r="C949" t="str">
            <v>STM</v>
          </cell>
          <cell r="F949" t="str">
            <v>第06期</v>
          </cell>
          <cell r="I949" t="str">
            <v>2020.08.20-2020.09.04</v>
          </cell>
          <cell r="AA949">
            <v>60650</v>
          </cell>
          <cell r="AB949">
            <v>60650</v>
          </cell>
        </row>
        <row r="950">
          <cell r="B950" t="str">
            <v>ACACIA VIRGO</v>
          </cell>
          <cell r="C950" t="str">
            <v>SCP</v>
          </cell>
          <cell r="F950" t="str">
            <v>第01期</v>
          </cell>
          <cell r="I950" t="str">
            <v>2020.08.20-2020.09.04</v>
          </cell>
          <cell r="Y950" t="str">
            <v>1.25%佣金</v>
          </cell>
          <cell r="AA950">
            <v>81196.575342465803</v>
          </cell>
          <cell r="AB950">
            <v>81196.58</v>
          </cell>
        </row>
        <row r="951">
          <cell r="B951" t="str">
            <v>LISBOA</v>
          </cell>
          <cell r="C951" t="str">
            <v>STM</v>
          </cell>
          <cell r="F951" t="str">
            <v>第08期</v>
          </cell>
          <cell r="I951" t="str">
            <v>2020.08.22-2020.09.06</v>
          </cell>
          <cell r="AA951">
            <v>72700</v>
          </cell>
          <cell r="AB951">
            <v>72700</v>
          </cell>
        </row>
        <row r="952">
          <cell r="B952" t="str">
            <v>ACACIA REI</v>
          </cell>
          <cell r="C952" t="str">
            <v>STM</v>
          </cell>
          <cell r="F952" t="str">
            <v>FINAL</v>
          </cell>
          <cell r="I952" t="str">
            <v>2020.08.22-2020.08.31</v>
          </cell>
          <cell r="Y952" t="str">
            <v>船东费</v>
          </cell>
          <cell r="AA952">
            <v>-325810.103</v>
          </cell>
          <cell r="AB952">
            <v>-325810.09999999998</v>
          </cell>
        </row>
        <row r="953">
          <cell r="B953" t="str">
            <v>ACACIA LAN</v>
          </cell>
          <cell r="C953" t="str">
            <v>STM</v>
          </cell>
          <cell r="F953" t="str">
            <v>第19期</v>
          </cell>
          <cell r="I953" t="str">
            <v>2020.08.24-2020.09.08</v>
          </cell>
          <cell r="Y953" t="str">
            <v>船东费</v>
          </cell>
          <cell r="AA953">
            <v>60267.49</v>
          </cell>
          <cell r="AB953">
            <v>60267.49</v>
          </cell>
        </row>
        <row r="954">
          <cell r="B954" t="str">
            <v>ACACIA LIBRA</v>
          </cell>
          <cell r="C954" t="str">
            <v>PAN</v>
          </cell>
          <cell r="F954" t="str">
            <v>prefinal</v>
          </cell>
          <cell r="I954" t="str">
            <v>2020.08.25-2020.09.05</v>
          </cell>
          <cell r="Y954" t="str">
            <v>还船检验费/船东费预留/船东费</v>
          </cell>
          <cell r="AA954">
            <v>44929.916037499999</v>
          </cell>
          <cell r="AB954">
            <v>44902.65</v>
          </cell>
        </row>
        <row r="955">
          <cell r="B955" t="str">
            <v>JRS CORVUS</v>
          </cell>
          <cell r="C955" t="str">
            <v>CMS</v>
          </cell>
          <cell r="F955" t="str">
            <v>第04期</v>
          </cell>
          <cell r="I955" t="str">
            <v>2020.08.25-2020.09.09</v>
          </cell>
          <cell r="AA955">
            <v>70939.726027397293</v>
          </cell>
          <cell r="AB955">
            <v>70912.479999999996</v>
          </cell>
        </row>
        <row r="956">
          <cell r="B956" t="str">
            <v>ACACIA WA</v>
          </cell>
          <cell r="C956" t="str">
            <v>NS</v>
          </cell>
          <cell r="F956" t="str">
            <v>prefinal</v>
          </cell>
          <cell r="I956" t="str">
            <v>2020.08.29-2020.09.09</v>
          </cell>
          <cell r="Y956" t="str">
            <v>1.25%佣金/还船检验费/船员劳务费</v>
          </cell>
          <cell r="AA956">
            <v>10411.966249999999</v>
          </cell>
        </row>
        <row r="957">
          <cell r="B957" t="str">
            <v>ACACIA WA</v>
          </cell>
          <cell r="C957" t="str">
            <v>NS</v>
          </cell>
          <cell r="F957" t="str">
            <v>final</v>
          </cell>
          <cell r="I957" t="str">
            <v>2020.08.29-2020.09.09</v>
          </cell>
          <cell r="Y957" t="str">
            <v>返还船东费预留</v>
          </cell>
          <cell r="AA957">
            <v>5000</v>
          </cell>
        </row>
        <row r="958">
          <cell r="B958" t="str">
            <v>ACACIA HAWK</v>
          </cell>
          <cell r="C958" t="str">
            <v>CMS</v>
          </cell>
          <cell r="F958" t="str">
            <v>第64期</v>
          </cell>
          <cell r="I958" t="str">
            <v>2020.08.30-2020.09.14</v>
          </cell>
          <cell r="AA958">
            <v>70742.465753424694</v>
          </cell>
          <cell r="AB958">
            <v>70714.77</v>
          </cell>
        </row>
        <row r="959">
          <cell r="B959" t="str">
            <v>A KOU</v>
          </cell>
          <cell r="C959" t="str">
            <v>COSCO</v>
          </cell>
          <cell r="F959" t="str">
            <v>第01期</v>
          </cell>
          <cell r="I959" t="str">
            <v>2020.08.31-2020.09.05</v>
          </cell>
          <cell r="AA959">
            <v>33887.5</v>
          </cell>
          <cell r="AB959">
            <v>33887.5</v>
          </cell>
        </row>
        <row r="960">
          <cell r="B960" t="str">
            <v>ACACIA REI</v>
          </cell>
          <cell r="C960" t="str">
            <v>STM</v>
          </cell>
          <cell r="F960" t="str">
            <v>第01期</v>
          </cell>
          <cell r="I960" t="str">
            <v>2020.08.31-2020.09.15</v>
          </cell>
          <cell r="AA960">
            <v>468817.11300000001</v>
          </cell>
          <cell r="AB960">
            <v>468817.11</v>
          </cell>
        </row>
        <row r="961">
          <cell r="B961" t="str">
            <v>Heung-A Singapore</v>
          </cell>
          <cell r="C961" t="str">
            <v>SNL</v>
          </cell>
          <cell r="F961" t="str">
            <v>第22期</v>
          </cell>
          <cell r="I961" t="str">
            <v>2020.09.01-2020.09.16</v>
          </cell>
          <cell r="Y961" t="str">
            <v>停租（2020.8.10 0400-08.12 0400GMT 2天）</v>
          </cell>
          <cell r="AA961">
            <v>66738.52</v>
          </cell>
          <cell r="AB961">
            <v>66698.75</v>
          </cell>
        </row>
        <row r="962">
          <cell r="B962" t="str">
            <v>ACACIA MAKOTO</v>
          </cell>
          <cell r="C962" t="str">
            <v>STM</v>
          </cell>
          <cell r="F962" t="str">
            <v>第54期</v>
          </cell>
          <cell r="I962" t="str">
            <v>2020.09.01-2020.09.16</v>
          </cell>
          <cell r="Y962" t="str">
            <v>船东费</v>
          </cell>
          <cell r="AA962">
            <v>89554.67</v>
          </cell>
          <cell r="AB962">
            <v>89554.67</v>
          </cell>
        </row>
        <row r="963">
          <cell r="B963" t="str">
            <v>ACACIA ARIES</v>
          </cell>
          <cell r="C963" t="str">
            <v>STM</v>
          </cell>
          <cell r="F963" t="str">
            <v>第14期</v>
          </cell>
          <cell r="I963" t="str">
            <v>2020.09.02-2020.09.17</v>
          </cell>
          <cell r="Y963" t="str">
            <v>船东费</v>
          </cell>
          <cell r="AA963">
            <v>60300.78</v>
          </cell>
          <cell r="AB963">
            <v>60300.78</v>
          </cell>
        </row>
        <row r="964">
          <cell r="B964" t="str">
            <v>JRS CARINA</v>
          </cell>
          <cell r="C964" t="str">
            <v>CCL</v>
          </cell>
          <cell r="F964" t="str">
            <v>第54期</v>
          </cell>
          <cell r="I964" t="str">
            <v>2020.09.02-2020.09.17</v>
          </cell>
          <cell r="AA964">
            <v>70600</v>
          </cell>
          <cell r="AB964">
            <v>70597.600000000006</v>
          </cell>
        </row>
        <row r="965">
          <cell r="B965" t="str">
            <v>ACACIA MING</v>
          </cell>
          <cell r="C965" t="str">
            <v>NS</v>
          </cell>
          <cell r="F965" t="str">
            <v>第01期</v>
          </cell>
          <cell r="I965" t="str">
            <v>2020.09.04-2020.09.19</v>
          </cell>
          <cell r="Y965" t="str">
            <v>1.25%佣金/交船检验费</v>
          </cell>
          <cell r="AA965">
            <v>66812.5</v>
          </cell>
          <cell r="AB965">
            <v>66808.87</v>
          </cell>
        </row>
        <row r="966">
          <cell r="B966" t="str">
            <v>Heung-A Jakarta</v>
          </cell>
          <cell r="C966" t="str">
            <v>DYS</v>
          </cell>
          <cell r="F966" t="str">
            <v>prefinal</v>
          </cell>
          <cell r="I966" t="str">
            <v>2020.09.03-2020.09.21</v>
          </cell>
          <cell r="Y966" t="str">
            <v>1.25%佣金/还船检验费/船东费预留/船东费及预估/船员劳务费V.036W-0.39W</v>
          </cell>
          <cell r="AA966">
            <v>27770.3308666667</v>
          </cell>
          <cell r="AB966">
            <v>27733.09</v>
          </cell>
        </row>
        <row r="967">
          <cell r="B967" t="str">
            <v>Heung-A Jakarta</v>
          </cell>
          <cell r="C967" t="str">
            <v>DYS</v>
          </cell>
          <cell r="F967" t="str">
            <v>final</v>
          </cell>
          <cell r="I967" t="str">
            <v>2020.09.03-2020.09.21</v>
          </cell>
          <cell r="Y967" t="str">
            <v>返还船东费预留</v>
          </cell>
          <cell r="AA967">
            <v>7000</v>
          </cell>
          <cell r="AB967">
            <v>6962.51</v>
          </cell>
        </row>
        <row r="968">
          <cell r="B968" t="str">
            <v>Heung-A Manila</v>
          </cell>
          <cell r="C968" t="str">
            <v>PAN</v>
          </cell>
          <cell r="F968" t="str">
            <v>第12期</v>
          </cell>
          <cell r="I968" t="str">
            <v>2020.09.04-2020.09.19</v>
          </cell>
          <cell r="Y968" t="str">
            <v>船东费</v>
          </cell>
          <cell r="AA968">
            <v>66126.28</v>
          </cell>
          <cell r="AB968">
            <v>66099.05</v>
          </cell>
        </row>
        <row r="969">
          <cell r="B969" t="str">
            <v>ACACIA TAURUS</v>
          </cell>
          <cell r="C969" t="str">
            <v>STM</v>
          </cell>
          <cell r="F969" t="str">
            <v>第07期</v>
          </cell>
          <cell r="I969" t="str">
            <v>2020.09.04-2020.09.19</v>
          </cell>
          <cell r="Y969" t="str">
            <v>船东费</v>
          </cell>
          <cell r="AA969">
            <v>60090.879999999997</v>
          </cell>
          <cell r="AB969">
            <v>60090.87</v>
          </cell>
        </row>
        <row r="970">
          <cell r="B970" t="str">
            <v>ACACIA VIRGO</v>
          </cell>
          <cell r="C970" t="str">
            <v>SCP</v>
          </cell>
          <cell r="F970" t="str">
            <v>第02期</v>
          </cell>
          <cell r="I970" t="str">
            <v>2020.09.04-2020.09.19</v>
          </cell>
          <cell r="Y970" t="str">
            <v>1.25%佣金/交船检验费</v>
          </cell>
          <cell r="AA970">
            <v>185956.445342466</v>
          </cell>
          <cell r="AB970">
            <v>186249.18</v>
          </cell>
        </row>
        <row r="971">
          <cell r="B971" t="str">
            <v>A KOU</v>
          </cell>
          <cell r="C971" t="str">
            <v>COSCO</v>
          </cell>
          <cell r="F971" t="str">
            <v>prefinal</v>
          </cell>
          <cell r="I971" t="str">
            <v>2020.09.05-2020.09.11</v>
          </cell>
          <cell r="Y971" t="str">
            <v>交还船检验费/船东费预留/船员劳务费</v>
          </cell>
          <cell r="AA971">
            <v>44002.895949999998</v>
          </cell>
          <cell r="AB971">
            <v>44002.92</v>
          </cell>
        </row>
        <row r="972">
          <cell r="B972" t="str">
            <v>A KOU</v>
          </cell>
          <cell r="C972" t="str">
            <v>COSCO</v>
          </cell>
          <cell r="F972" t="str">
            <v>final</v>
          </cell>
          <cell r="I972" t="str">
            <v>2020.09.05-2020.09.11</v>
          </cell>
          <cell r="Y972" t="str">
            <v>船东费预留返还</v>
          </cell>
          <cell r="AA972">
            <v>2000</v>
          </cell>
        </row>
        <row r="973">
          <cell r="B973" t="str">
            <v>ACACIA LIBRA</v>
          </cell>
          <cell r="C973" t="str">
            <v>PAN</v>
          </cell>
          <cell r="F973" t="str">
            <v>prefinal2</v>
          </cell>
          <cell r="I973" t="str">
            <v>2020.09.05-2020.09.06</v>
          </cell>
          <cell r="Y973" t="str">
            <v>船员劳务费V.1011-1021</v>
          </cell>
          <cell r="AA973">
            <v>6997.6887499999903</v>
          </cell>
          <cell r="AB973">
            <v>6970.41</v>
          </cell>
        </row>
        <row r="974">
          <cell r="B974" t="str">
            <v>ACACIA LIBRA</v>
          </cell>
          <cell r="C974" t="str">
            <v>PAN</v>
          </cell>
          <cell r="F974" t="str">
            <v>final</v>
          </cell>
          <cell r="I974" t="str">
            <v>2020.09.05-2020.09.06</v>
          </cell>
          <cell r="Y974" t="str">
            <v>返还船东费预留</v>
          </cell>
          <cell r="AA974">
            <v>8000</v>
          </cell>
          <cell r="AB974">
            <v>7962.53</v>
          </cell>
        </row>
        <row r="975">
          <cell r="B975" t="str">
            <v>LISBOA</v>
          </cell>
          <cell r="C975" t="str">
            <v>STM</v>
          </cell>
          <cell r="F975" t="str">
            <v>第09期</v>
          </cell>
          <cell r="I975" t="str">
            <v>2020.09.06-2020.09.21</v>
          </cell>
          <cell r="AA975">
            <v>72700</v>
          </cell>
          <cell r="AB975">
            <v>72700</v>
          </cell>
        </row>
        <row r="976">
          <cell r="B976" t="str">
            <v>ACACIA LAN</v>
          </cell>
          <cell r="C976" t="str">
            <v>STM</v>
          </cell>
          <cell r="F976" t="str">
            <v>第20期</v>
          </cell>
          <cell r="I976" t="str">
            <v>2020.09.08-2020.09.23</v>
          </cell>
          <cell r="AA976">
            <v>60650</v>
          </cell>
          <cell r="AB976">
            <v>60650</v>
          </cell>
        </row>
        <row r="977">
          <cell r="B977" t="str">
            <v>JRS CORVUS</v>
          </cell>
          <cell r="C977" t="str">
            <v>CMS</v>
          </cell>
          <cell r="F977" t="str">
            <v>第05期</v>
          </cell>
          <cell r="I977" t="str">
            <v>2020.09.09-2020.09.24</v>
          </cell>
          <cell r="AA977">
            <v>70939.726027397293</v>
          </cell>
          <cell r="AB977">
            <v>70912.460000000006</v>
          </cell>
        </row>
        <row r="978">
          <cell r="B978" t="str">
            <v>ACACIA LIBRA</v>
          </cell>
          <cell r="C978" t="str">
            <v>COSCO</v>
          </cell>
          <cell r="F978" t="str">
            <v>第01期</v>
          </cell>
          <cell r="I978" t="str">
            <v>2020.09.10-2020.09.25</v>
          </cell>
          <cell r="AA978">
            <v>83962.5</v>
          </cell>
          <cell r="AB978">
            <v>83960.56</v>
          </cell>
        </row>
        <row r="979">
          <cell r="B979" t="str">
            <v>A KOU</v>
          </cell>
          <cell r="C979" t="str">
            <v>KMTC</v>
          </cell>
          <cell r="F979" t="str">
            <v>第01期</v>
          </cell>
          <cell r="I979" t="str">
            <v>2020.09.13-2020.09.27</v>
          </cell>
          <cell r="Y979" t="str">
            <v>1.25%佣金</v>
          </cell>
          <cell r="AA979">
            <v>95025</v>
          </cell>
          <cell r="AB979">
            <v>95025</v>
          </cell>
        </row>
        <row r="980">
          <cell r="B980" t="str">
            <v>ACACIA HAWK</v>
          </cell>
          <cell r="C980" t="str">
            <v>CMS</v>
          </cell>
          <cell r="F980" t="str">
            <v>第65期</v>
          </cell>
          <cell r="I980" t="str">
            <v>2020.09.14-2020.09.29</v>
          </cell>
          <cell r="AA980">
            <v>70742.465753424694</v>
          </cell>
          <cell r="AB980">
            <v>70705.149999999994</v>
          </cell>
        </row>
        <row r="981">
          <cell r="B981" t="str">
            <v>ACACIA REI</v>
          </cell>
          <cell r="C981" t="str">
            <v>STM</v>
          </cell>
          <cell r="F981" t="str">
            <v>第02期</v>
          </cell>
          <cell r="I981" t="str">
            <v>2020.09.15-2020.09.30</v>
          </cell>
          <cell r="AA981">
            <v>91200</v>
          </cell>
          <cell r="AB981">
            <v>91200</v>
          </cell>
        </row>
        <row r="982">
          <cell r="B982" t="str">
            <v>Heung-A Singapore</v>
          </cell>
          <cell r="C982" t="str">
            <v>SNL</v>
          </cell>
          <cell r="F982" t="str">
            <v>prefinal</v>
          </cell>
          <cell r="I982" t="str">
            <v>2020.09.16-2020.10.07</v>
          </cell>
          <cell r="Y982" t="str">
            <v>还船检验费/船东费/船东费预留</v>
          </cell>
          <cell r="AA982">
            <v>29086.32</v>
          </cell>
          <cell r="AB982">
            <v>29046.6</v>
          </cell>
        </row>
        <row r="983">
          <cell r="B983" t="str">
            <v>ACACIA MAKOTO</v>
          </cell>
          <cell r="C983" t="str">
            <v>STM</v>
          </cell>
          <cell r="F983" t="str">
            <v>第55期</v>
          </cell>
          <cell r="I983" t="str">
            <v>2020.09.16-2020.10.01</v>
          </cell>
          <cell r="AA983">
            <v>91200</v>
          </cell>
          <cell r="AB983">
            <v>91200</v>
          </cell>
        </row>
        <row r="984">
          <cell r="B984" t="str">
            <v>ACACIA ARIES</v>
          </cell>
          <cell r="C984" t="str">
            <v>STM</v>
          </cell>
          <cell r="F984" t="str">
            <v>第15期</v>
          </cell>
          <cell r="I984" t="str">
            <v>2020.09.17-2020.10.02</v>
          </cell>
          <cell r="AA984">
            <v>60650</v>
          </cell>
          <cell r="AB984">
            <v>60650</v>
          </cell>
        </row>
        <row r="985">
          <cell r="B985" t="str">
            <v>JRS CARINA</v>
          </cell>
          <cell r="C985" t="str">
            <v>CCL</v>
          </cell>
          <cell r="F985" t="str">
            <v>第55期</v>
          </cell>
          <cell r="I985" t="str">
            <v>2020.09.17-2020.10.02</v>
          </cell>
          <cell r="AA985">
            <v>70600</v>
          </cell>
          <cell r="AB985">
            <v>70592.679999999993</v>
          </cell>
        </row>
        <row r="986">
          <cell r="B986" t="str">
            <v>ACACIA MING</v>
          </cell>
          <cell r="C986" t="str">
            <v>NS</v>
          </cell>
          <cell r="F986" t="str">
            <v>第02期</v>
          </cell>
          <cell r="I986" t="str">
            <v>2020.09.19-2020.10.04</v>
          </cell>
          <cell r="Y986" t="str">
            <v>1.25%佣金</v>
          </cell>
          <cell r="AA986">
            <v>67112.5</v>
          </cell>
          <cell r="AB986">
            <v>67112.5</v>
          </cell>
        </row>
        <row r="987">
          <cell r="B987" t="str">
            <v>Heung-A Manila</v>
          </cell>
          <cell r="C987" t="str">
            <v>PAN</v>
          </cell>
          <cell r="F987" t="str">
            <v>prefinal</v>
          </cell>
          <cell r="I987" t="str">
            <v>2020.09.19-2020.10.19</v>
          </cell>
          <cell r="Y987" t="str">
            <v>还船检验费/船东费预留/船东费</v>
          </cell>
          <cell r="AA987">
            <v>74544.182916666701</v>
          </cell>
          <cell r="AB987">
            <v>74516.77</v>
          </cell>
        </row>
        <row r="988">
          <cell r="B988" t="str">
            <v>Heung-A Manila</v>
          </cell>
          <cell r="C988" t="str">
            <v>PAN</v>
          </cell>
          <cell r="F988" t="str">
            <v>final</v>
          </cell>
          <cell r="I988" t="str">
            <v>2020.09.19-2020.10.19</v>
          </cell>
          <cell r="Y988" t="str">
            <v>返还船东费预留</v>
          </cell>
          <cell r="AA988">
            <v>7000</v>
          </cell>
          <cell r="AB988">
            <v>7000</v>
          </cell>
        </row>
        <row r="989">
          <cell r="B989" t="str">
            <v>ACACIA TAURUS</v>
          </cell>
          <cell r="C989" t="str">
            <v>STM</v>
          </cell>
          <cell r="F989" t="str">
            <v>第08期</v>
          </cell>
          <cell r="I989" t="str">
            <v>2020.09.19-2020.10.04</v>
          </cell>
          <cell r="AA989">
            <v>60650</v>
          </cell>
          <cell r="AB989">
            <v>60650</v>
          </cell>
        </row>
        <row r="990">
          <cell r="B990" t="str">
            <v>ACACIA VIRGO</v>
          </cell>
          <cell r="C990" t="str">
            <v>SCP</v>
          </cell>
          <cell r="F990" t="str">
            <v>第03期</v>
          </cell>
          <cell r="I990" t="str">
            <v>2020.09.19-2020.10.04</v>
          </cell>
          <cell r="Y990" t="str">
            <v>1.25%佣金</v>
          </cell>
          <cell r="AA990">
            <v>81196.575342465803</v>
          </cell>
          <cell r="AB990">
            <v>81189.259999999995</v>
          </cell>
        </row>
        <row r="991">
          <cell r="B991" t="str">
            <v>LISBOA</v>
          </cell>
          <cell r="C991" t="str">
            <v>STM</v>
          </cell>
          <cell r="F991" t="str">
            <v>final</v>
          </cell>
          <cell r="I991" t="str">
            <v>2020.09.21-2020.10.04</v>
          </cell>
          <cell r="AA991">
            <v>-32924.126833333299</v>
          </cell>
          <cell r="AB991">
            <v>-32924.1</v>
          </cell>
        </row>
        <row r="992">
          <cell r="B992" t="str">
            <v>ACACIA LAN</v>
          </cell>
          <cell r="C992" t="str">
            <v>STM</v>
          </cell>
          <cell r="F992" t="str">
            <v>第21期</v>
          </cell>
          <cell r="I992" t="str">
            <v>2020.09.23-2020.10.08</v>
          </cell>
          <cell r="AA992">
            <v>60650</v>
          </cell>
          <cell r="AB992">
            <v>60650</v>
          </cell>
        </row>
        <row r="993">
          <cell r="B993" t="str">
            <v>JRS CORVUS</v>
          </cell>
          <cell r="C993" t="str">
            <v>CMS</v>
          </cell>
          <cell r="F993" t="str">
            <v>第06期</v>
          </cell>
          <cell r="I993" t="str">
            <v>2020.09.24-2020.10.09</v>
          </cell>
          <cell r="AA993">
            <v>70939.726027397293</v>
          </cell>
          <cell r="AB993">
            <v>70912.509999999995</v>
          </cell>
        </row>
        <row r="994">
          <cell r="B994" t="str">
            <v>ACACIA LIBRA</v>
          </cell>
          <cell r="C994" t="str">
            <v>COSCO</v>
          </cell>
          <cell r="F994" t="str">
            <v>第02期</v>
          </cell>
          <cell r="I994" t="str">
            <v>2020.09.25-2020.10.10</v>
          </cell>
          <cell r="Y994" t="str">
            <v>交船检验费</v>
          </cell>
          <cell r="AA994">
            <v>83612.5</v>
          </cell>
          <cell r="AB994">
            <v>83610.559999999998</v>
          </cell>
        </row>
        <row r="995">
          <cell r="B995" t="str">
            <v>A KOU</v>
          </cell>
          <cell r="C995" t="str">
            <v>KMTC</v>
          </cell>
          <cell r="F995" t="str">
            <v>第02期</v>
          </cell>
          <cell r="I995" t="str">
            <v>2020.09.27-2020.10.10</v>
          </cell>
          <cell r="Y995" t="str">
            <v>1.25%佣金/交船检验费</v>
          </cell>
          <cell r="AA995">
            <v>155448.86799999999</v>
          </cell>
          <cell r="AB995">
            <v>155441.37</v>
          </cell>
        </row>
        <row r="996">
          <cell r="B996" t="str">
            <v>A FUKU</v>
          </cell>
          <cell r="C996" t="str">
            <v>TSL</v>
          </cell>
          <cell r="F996" t="str">
            <v>第01期</v>
          </cell>
          <cell r="I996" t="str">
            <v>2020.09.27-2020.10.15</v>
          </cell>
          <cell r="Y996" t="str">
            <v>1.25%佣金</v>
          </cell>
          <cell r="AA996">
            <v>125743.35616438399</v>
          </cell>
          <cell r="AB996">
            <v>125726.11</v>
          </cell>
        </row>
        <row r="997">
          <cell r="B997" t="str">
            <v>ACACIA HAWK</v>
          </cell>
          <cell r="C997" t="str">
            <v>CMS</v>
          </cell>
          <cell r="F997" t="str">
            <v>第66期</v>
          </cell>
          <cell r="I997" t="str">
            <v>2020.09.29-2020.10.14</v>
          </cell>
          <cell r="AA997">
            <v>70742.465753424694</v>
          </cell>
          <cell r="AB997">
            <v>70715.25</v>
          </cell>
        </row>
        <row r="998">
          <cell r="B998" t="str">
            <v>ACACIA REI</v>
          </cell>
          <cell r="C998" t="str">
            <v>STM</v>
          </cell>
          <cell r="F998" t="str">
            <v>第03期</v>
          </cell>
          <cell r="I998" t="str">
            <v>2020.09.30-2020.10.15</v>
          </cell>
          <cell r="Y998" t="str">
            <v>船东费</v>
          </cell>
          <cell r="AA998">
            <v>90404.24</v>
          </cell>
          <cell r="AB998">
            <v>90404.23</v>
          </cell>
        </row>
        <row r="999">
          <cell r="B999" t="str">
            <v>ACACIA MAKOTO</v>
          </cell>
          <cell r="C999" t="str">
            <v>STM</v>
          </cell>
          <cell r="F999" t="str">
            <v>第56期</v>
          </cell>
          <cell r="I999" t="str">
            <v>2020.10.01-2020.10.16</v>
          </cell>
          <cell r="Y999" t="str">
            <v>船东费</v>
          </cell>
          <cell r="AA999">
            <v>88455</v>
          </cell>
          <cell r="AB999">
            <v>88455</v>
          </cell>
        </row>
        <row r="1000">
          <cell r="B1000" t="str">
            <v>ACACIA ARIES</v>
          </cell>
          <cell r="C1000" t="str">
            <v>STM</v>
          </cell>
          <cell r="F1000" t="str">
            <v>第16期</v>
          </cell>
          <cell r="I1000" t="str">
            <v>2020.10.02-2020.10.17</v>
          </cell>
          <cell r="Y1000" t="str">
            <v>船东费</v>
          </cell>
          <cell r="AA1000">
            <v>60272.11</v>
          </cell>
          <cell r="AB1000">
            <v>60272.1</v>
          </cell>
        </row>
        <row r="1001">
          <cell r="B1001" t="str">
            <v>JRS CARINA</v>
          </cell>
          <cell r="C1001" t="str">
            <v>CCL</v>
          </cell>
          <cell r="F1001" t="str">
            <v>第56期</v>
          </cell>
          <cell r="I1001" t="str">
            <v>2020.10.02-2020.10.17</v>
          </cell>
          <cell r="AA1001">
            <v>70600</v>
          </cell>
          <cell r="AB1001">
            <v>70592.69</v>
          </cell>
        </row>
        <row r="1002">
          <cell r="B1002" t="str">
            <v>ACACIA WA</v>
          </cell>
          <cell r="C1002" t="str">
            <v>STM</v>
          </cell>
          <cell r="F1002" t="str">
            <v>第01期</v>
          </cell>
          <cell r="I1002" t="str">
            <v>2020.10.03-2020.10.18</v>
          </cell>
          <cell r="AA1002">
            <v>72700</v>
          </cell>
          <cell r="AB1002">
            <v>72700</v>
          </cell>
        </row>
        <row r="1003">
          <cell r="B1003" t="str">
            <v>ACACIA MING</v>
          </cell>
          <cell r="C1003" t="str">
            <v>NS</v>
          </cell>
          <cell r="F1003" t="str">
            <v>prefinal</v>
          </cell>
          <cell r="I1003" t="str">
            <v>2020.10.04-2020.10.21</v>
          </cell>
          <cell r="Y1003" t="str">
            <v>1.25%佣金/船员劳务费/船东费预留/交还船检验费/停租1.90903天</v>
          </cell>
          <cell r="AA1003">
            <v>62597.984358333299</v>
          </cell>
          <cell r="AB1003">
            <v>62574.31</v>
          </cell>
        </row>
        <row r="1004">
          <cell r="B1004" t="str">
            <v>ACACIA TAURUS</v>
          </cell>
          <cell r="C1004" t="str">
            <v>STM</v>
          </cell>
          <cell r="F1004" t="str">
            <v>第09期</v>
          </cell>
          <cell r="I1004" t="str">
            <v>2020.10.04-2020.10.19</v>
          </cell>
          <cell r="Y1004" t="str">
            <v>船东费</v>
          </cell>
          <cell r="AA1004">
            <v>60462.96</v>
          </cell>
          <cell r="AB1004">
            <v>60462.97</v>
          </cell>
        </row>
        <row r="1005">
          <cell r="B1005" t="str">
            <v>ACACIA VIRGO</v>
          </cell>
          <cell r="C1005" t="str">
            <v>SCP</v>
          </cell>
          <cell r="F1005" t="str">
            <v>第04期</v>
          </cell>
          <cell r="I1005" t="str">
            <v>2020.10.04-2020.10.19</v>
          </cell>
          <cell r="Y1005" t="str">
            <v>1.25%佣金</v>
          </cell>
          <cell r="AA1005">
            <v>81196.575342465803</v>
          </cell>
          <cell r="AB1005">
            <v>81189.289999999994</v>
          </cell>
        </row>
        <row r="1006">
          <cell r="B1006" t="str">
            <v>LISBOA</v>
          </cell>
          <cell r="C1006" t="str">
            <v>WHJDS</v>
          </cell>
          <cell r="F1006" t="str">
            <v>第01期</v>
          </cell>
          <cell r="I1006" t="str">
            <v>2020.10.05-2020.10.15</v>
          </cell>
          <cell r="AA1006">
            <v>56451.612903225803</v>
          </cell>
          <cell r="AB1006">
            <v>56405.91</v>
          </cell>
        </row>
        <row r="1007">
          <cell r="B1007" t="str">
            <v>Heung-A Singapore</v>
          </cell>
          <cell r="C1007" t="str">
            <v>SNL</v>
          </cell>
          <cell r="F1007" t="str">
            <v>prefinal2</v>
          </cell>
          <cell r="I1007" t="str">
            <v>2020.10.07-2020.10.11</v>
          </cell>
          <cell r="Y1007" t="str">
            <v>停租（ 20.9.27 1635-20.9.28 0235  GMT 0.4167day）</v>
          </cell>
          <cell r="AA1007">
            <v>12318.0902333333</v>
          </cell>
          <cell r="AB1007">
            <v>12278.09</v>
          </cell>
        </row>
        <row r="1008">
          <cell r="B1008" t="str">
            <v>Heung-A Singapore</v>
          </cell>
          <cell r="C1008" t="str">
            <v>SNL</v>
          </cell>
          <cell r="F1008" t="str">
            <v>final</v>
          </cell>
          <cell r="I1008" t="str">
            <v>2020.10.07-2020.10.11</v>
          </cell>
          <cell r="Y1008" t="str">
            <v>返还船东费预留/收回强制性船东费</v>
          </cell>
          <cell r="AA1008">
            <v>27459.599999999999</v>
          </cell>
        </row>
        <row r="1009">
          <cell r="B1009" t="str">
            <v>ACACIA LAN</v>
          </cell>
          <cell r="C1009" t="str">
            <v>STM</v>
          </cell>
          <cell r="F1009" t="str">
            <v>第22期</v>
          </cell>
          <cell r="I1009" t="str">
            <v>2020.10.08-2020.10.23</v>
          </cell>
          <cell r="Y1009" t="str">
            <v>船东费</v>
          </cell>
          <cell r="AA1009">
            <v>60228.24</v>
          </cell>
          <cell r="AB1009">
            <v>60228.23</v>
          </cell>
        </row>
        <row r="1010">
          <cell r="B1010" t="str">
            <v>JRS CORVUS</v>
          </cell>
          <cell r="C1010" t="str">
            <v>CMS</v>
          </cell>
          <cell r="F1010" t="str">
            <v>第07期</v>
          </cell>
          <cell r="I1010" t="str">
            <v>2020.10.09-2020.10.24</v>
          </cell>
          <cell r="AA1010">
            <v>70939.726027397293</v>
          </cell>
          <cell r="AB1010">
            <v>70912.42</v>
          </cell>
        </row>
        <row r="1011">
          <cell r="B1011" t="str">
            <v>ACACIA LIBRA</v>
          </cell>
          <cell r="C1011" t="str">
            <v>COSCO</v>
          </cell>
          <cell r="F1011" t="str">
            <v>第03期</v>
          </cell>
          <cell r="I1011" t="str">
            <v>2020.10.10-2020.10.25</v>
          </cell>
          <cell r="AA1011">
            <v>83962.5</v>
          </cell>
          <cell r="AB1011">
            <v>83960.56</v>
          </cell>
        </row>
        <row r="1012">
          <cell r="B1012" t="str">
            <v>A KOU</v>
          </cell>
          <cell r="C1012" t="str">
            <v>KMTC</v>
          </cell>
          <cell r="F1012" t="str">
            <v>第03期</v>
          </cell>
          <cell r="I1012" t="str">
            <v>2020.10.10-2020.10.25</v>
          </cell>
          <cell r="Y1012" t="str">
            <v>1.25%佣金</v>
          </cell>
          <cell r="AA1012">
            <v>107400</v>
          </cell>
          <cell r="AB1012">
            <v>107400</v>
          </cell>
        </row>
        <row r="1013">
          <cell r="B1013" t="str">
            <v>ACACIA HAWK</v>
          </cell>
          <cell r="C1013" t="str">
            <v>CMS</v>
          </cell>
          <cell r="F1013" t="str">
            <v>第67期</v>
          </cell>
          <cell r="I1013" t="str">
            <v>2020.10.14-2020.10.29</v>
          </cell>
          <cell r="Y1013" t="str">
            <v>船东费</v>
          </cell>
          <cell r="AA1013">
            <v>69922.735753424698</v>
          </cell>
          <cell r="AB1013">
            <v>69895.42</v>
          </cell>
        </row>
        <row r="1014">
          <cell r="B1014" t="str">
            <v>A FUKU</v>
          </cell>
          <cell r="C1014" t="str">
            <v>TSL</v>
          </cell>
          <cell r="F1014" t="str">
            <v>第02期</v>
          </cell>
          <cell r="I1014" t="str">
            <v>2020.10.15-2020.10.31</v>
          </cell>
          <cell r="Y1014" t="str">
            <v>1.25%佣金</v>
          </cell>
          <cell r="AA1014">
            <v>110600</v>
          </cell>
          <cell r="AB1014">
            <v>110582.69</v>
          </cell>
        </row>
        <row r="1015">
          <cell r="B1015" t="str">
            <v>ACACIA REI</v>
          </cell>
          <cell r="C1015" t="str">
            <v>STM</v>
          </cell>
          <cell r="F1015" t="str">
            <v>第04期</v>
          </cell>
          <cell r="I1015" t="str">
            <v>2020.10.15-2020.10.30</v>
          </cell>
          <cell r="AA1015">
            <v>91200</v>
          </cell>
          <cell r="AB1015">
            <v>91200</v>
          </cell>
        </row>
        <row r="1016">
          <cell r="B1016" t="str">
            <v>LISBOA</v>
          </cell>
          <cell r="C1016" t="str">
            <v>WHJDS</v>
          </cell>
          <cell r="F1016" t="str">
            <v>final</v>
          </cell>
          <cell r="I1016" t="str">
            <v>2020.10.15-2020.10.15</v>
          </cell>
          <cell r="Y1016" t="str">
            <v>交还船检验费/v.0286ew-0289ew劳务费</v>
          </cell>
          <cell r="AA1016">
            <v>-817.86938884941696</v>
          </cell>
          <cell r="AB1016">
            <v>-817.87</v>
          </cell>
        </row>
        <row r="1017">
          <cell r="B1017" t="str">
            <v>Heung-A Jakarta</v>
          </cell>
          <cell r="C1017" t="str">
            <v>PAN</v>
          </cell>
          <cell r="F1017" t="str">
            <v>第01期</v>
          </cell>
          <cell r="I1017" t="str">
            <v>2020.10.16-2020.10.31</v>
          </cell>
          <cell r="Y1017" t="str">
            <v>交船检验费</v>
          </cell>
          <cell r="AA1017">
            <v>138761.60999999999</v>
          </cell>
          <cell r="AB1017">
            <v>138741.60999999999</v>
          </cell>
        </row>
        <row r="1018">
          <cell r="B1018" t="str">
            <v>ACACIA MAKOTO</v>
          </cell>
          <cell r="C1018" t="str">
            <v>STM</v>
          </cell>
          <cell r="F1018" t="str">
            <v>第57期</v>
          </cell>
          <cell r="I1018" t="str">
            <v>2020.10.16-2020.10.31</v>
          </cell>
          <cell r="AA1018">
            <v>91200</v>
          </cell>
          <cell r="AB1018">
            <v>91200</v>
          </cell>
        </row>
        <row r="1019">
          <cell r="B1019" t="str">
            <v>ACACIA ARIES</v>
          </cell>
          <cell r="C1019" t="str">
            <v>STM</v>
          </cell>
          <cell r="F1019" t="str">
            <v>第17期</v>
          </cell>
          <cell r="I1019" t="str">
            <v>2020.10.17-2020.11.01</v>
          </cell>
          <cell r="AA1019">
            <v>60650</v>
          </cell>
          <cell r="AB1019">
            <v>60650</v>
          </cell>
        </row>
        <row r="1020">
          <cell r="B1020" t="str">
            <v>JRS CARINA</v>
          </cell>
          <cell r="C1020" t="str">
            <v>CCL</v>
          </cell>
          <cell r="F1020" t="str">
            <v>第57期</v>
          </cell>
          <cell r="I1020" t="str">
            <v>2020.10.17-2020.11.01</v>
          </cell>
          <cell r="Y1020" t="str">
            <v>船东费/停租10月12日15：08 - 17:00 0.0778天</v>
          </cell>
          <cell r="AA1020">
            <v>57828.6597666667</v>
          </cell>
          <cell r="AB1020">
            <v>57821.18</v>
          </cell>
        </row>
        <row r="1021">
          <cell r="B1021" t="str">
            <v>ACACIA WA</v>
          </cell>
          <cell r="C1021" t="str">
            <v>STM</v>
          </cell>
          <cell r="F1021" t="str">
            <v>prefinal</v>
          </cell>
          <cell r="I1021" t="str">
            <v>2020.10.18-2020.10.25</v>
          </cell>
          <cell r="Y1021" t="str">
            <v>船东费预留</v>
          </cell>
          <cell r="AA1021">
            <v>-24547.831333333299</v>
          </cell>
          <cell r="AB1021">
            <v>-24547.62</v>
          </cell>
        </row>
        <row r="1022">
          <cell r="B1022" t="str">
            <v>ACACIA WA</v>
          </cell>
          <cell r="C1022" t="str">
            <v>STM</v>
          </cell>
          <cell r="F1022" t="str">
            <v>final</v>
          </cell>
          <cell r="I1022" t="str">
            <v>2020.10.18-2020.10.25</v>
          </cell>
          <cell r="Y1022" t="str">
            <v>返还船东费预留</v>
          </cell>
          <cell r="AA1022">
            <v>2000</v>
          </cell>
        </row>
        <row r="1023">
          <cell r="B1023" t="str">
            <v>ACACIA TAURUS</v>
          </cell>
          <cell r="C1023" t="str">
            <v>STM</v>
          </cell>
          <cell r="F1023" t="str">
            <v>prefinal</v>
          </cell>
          <cell r="I1023" t="str">
            <v>2020.10.19-2020.11.06</v>
          </cell>
          <cell r="Y1023" t="str">
            <v>停租2020.10.21 0400L-2100L和绕航 TTL：1.1088天</v>
          </cell>
          <cell r="AA1023">
            <v>-15151.020853333301</v>
          </cell>
          <cell r="AB1023">
            <v>-15151.02</v>
          </cell>
        </row>
        <row r="1024">
          <cell r="B1024" t="str">
            <v>ACACIA VIRGO</v>
          </cell>
          <cell r="C1024" t="str">
            <v>SCP</v>
          </cell>
          <cell r="F1024" t="str">
            <v>第05期</v>
          </cell>
          <cell r="I1024" t="str">
            <v>2020.10.19-2020.11.03</v>
          </cell>
          <cell r="Y1024" t="str">
            <v>1.25%佣金/v.2034EW 劳务费及招待费</v>
          </cell>
          <cell r="AA1024">
            <v>82982.575342465803</v>
          </cell>
          <cell r="AB1024">
            <v>82625.27</v>
          </cell>
        </row>
        <row r="1025">
          <cell r="B1025" t="str">
            <v>ACACIA MING</v>
          </cell>
          <cell r="C1025" t="str">
            <v>NS</v>
          </cell>
          <cell r="F1025" t="str">
            <v>prefinal2</v>
          </cell>
          <cell r="I1025" t="str">
            <v>2020.10.21-2020.10.21</v>
          </cell>
          <cell r="Y1025" t="str">
            <v>1.25%佣金/返还交船检验费/返还船东费预留</v>
          </cell>
          <cell r="AA1025">
            <v>-4998.0398083333303</v>
          </cell>
        </row>
        <row r="1026">
          <cell r="B1026" t="str">
            <v>ACACIA MING</v>
          </cell>
          <cell r="C1026" t="str">
            <v>CMS</v>
          </cell>
          <cell r="F1026" t="str">
            <v>final</v>
          </cell>
          <cell r="I1026" t="str">
            <v>2020.10.22-2020.10.27</v>
          </cell>
          <cell r="Y1026" t="str">
            <v>船东费</v>
          </cell>
          <cell r="AA1026">
            <v>-3662.3080931506902</v>
          </cell>
        </row>
        <row r="1027">
          <cell r="B1027" t="str">
            <v>ACACIA LAN</v>
          </cell>
          <cell r="C1027" t="str">
            <v>STM</v>
          </cell>
          <cell r="F1027" t="str">
            <v>第23期</v>
          </cell>
          <cell r="I1027" t="str">
            <v>2020.10.23-2020.11.07</v>
          </cell>
          <cell r="Y1027" t="str">
            <v>船东费</v>
          </cell>
          <cell r="AA1027">
            <v>60464.86</v>
          </cell>
          <cell r="AB1027">
            <v>60464.86</v>
          </cell>
        </row>
        <row r="1028">
          <cell r="B1028" t="str">
            <v>JRS CORVUS</v>
          </cell>
          <cell r="C1028" t="str">
            <v>CMS</v>
          </cell>
          <cell r="F1028" t="str">
            <v>第08期</v>
          </cell>
          <cell r="I1028" t="str">
            <v>2020.10.24-2020.11.08</v>
          </cell>
          <cell r="AA1028">
            <v>70939.726027397293</v>
          </cell>
          <cell r="AB1028">
            <v>70912.41</v>
          </cell>
        </row>
        <row r="1029">
          <cell r="B1029" t="str">
            <v>LISBOA</v>
          </cell>
          <cell r="C1029" t="str">
            <v>STM</v>
          </cell>
          <cell r="F1029" t="str">
            <v>第01期</v>
          </cell>
          <cell r="I1029" t="str">
            <v>2020.10.23-2020.11.07</v>
          </cell>
          <cell r="Y1029" t="str">
            <v>停租0.6146天</v>
          </cell>
          <cell r="AA1029">
            <v>160239.51866666699</v>
          </cell>
          <cell r="AB1029">
            <v>160239.51999999999</v>
          </cell>
        </row>
        <row r="1030">
          <cell r="B1030" t="str">
            <v>ACACIA WA</v>
          </cell>
          <cell r="C1030" t="str">
            <v>CCL</v>
          </cell>
          <cell r="F1030" t="str">
            <v>第01期</v>
          </cell>
          <cell r="I1030" t="str">
            <v>2020.10.25-2020.11.01</v>
          </cell>
          <cell r="Y1030" t="str">
            <v>停租2020.10.25 1553-2330 0.3174天/10.29 0030-0430 0.1667天/船东费</v>
          </cell>
          <cell r="AA1030">
            <v>46699.030666666702</v>
          </cell>
          <cell r="AB1030">
            <v>46691.54</v>
          </cell>
        </row>
        <row r="1031">
          <cell r="B1031" t="str">
            <v>ACACIA LIBRA</v>
          </cell>
          <cell r="C1031" t="str">
            <v>COSCO</v>
          </cell>
          <cell r="F1031" t="str">
            <v>第04期</v>
          </cell>
          <cell r="I1031" t="str">
            <v>2020.10.25-2020.11.09</v>
          </cell>
          <cell r="AA1031">
            <v>83962.5</v>
          </cell>
          <cell r="AB1031">
            <v>83960.56</v>
          </cell>
        </row>
        <row r="1032">
          <cell r="B1032" t="str">
            <v>A KOU</v>
          </cell>
          <cell r="C1032" t="str">
            <v>KMTC</v>
          </cell>
          <cell r="F1032" t="str">
            <v>第04期</v>
          </cell>
          <cell r="I1032" t="str">
            <v>2020.10.25-2020.11.09</v>
          </cell>
          <cell r="Y1032" t="str">
            <v>1.25%佣金</v>
          </cell>
          <cell r="AA1032">
            <v>107400</v>
          </cell>
          <cell r="AB1032">
            <v>107400</v>
          </cell>
        </row>
        <row r="1033">
          <cell r="B1033" t="str">
            <v>A ROKU</v>
          </cell>
          <cell r="C1033" t="str">
            <v>TSL</v>
          </cell>
          <cell r="F1033" t="str">
            <v>第01期</v>
          </cell>
          <cell r="I1033" t="str">
            <v>2020.10.27-2020.11.15</v>
          </cell>
          <cell r="Y1033" t="str">
            <v>1.25%佣金</v>
          </cell>
          <cell r="AA1033">
            <v>175767.962328767</v>
          </cell>
          <cell r="AB1033">
            <v>146577.4</v>
          </cell>
        </row>
        <row r="1034">
          <cell r="B1034" t="str">
            <v>ACACIA MING</v>
          </cell>
          <cell r="C1034" t="str">
            <v>TYS</v>
          </cell>
          <cell r="F1034" t="str">
            <v>第01期</v>
          </cell>
          <cell r="I1034" t="str">
            <v>2020.10.28-2020.11.02</v>
          </cell>
          <cell r="Y1034" t="str">
            <v>1.25%佣金/交船检验费</v>
          </cell>
          <cell r="AA1034">
            <v>26066.010273972599</v>
          </cell>
          <cell r="AB1034">
            <v>26058.639999999999</v>
          </cell>
        </row>
        <row r="1035">
          <cell r="B1035" t="str">
            <v>ACACIA HAWK</v>
          </cell>
          <cell r="C1035" t="str">
            <v>CMS</v>
          </cell>
          <cell r="F1035" t="str">
            <v>第68期</v>
          </cell>
          <cell r="I1035" t="str">
            <v>2020.10.29-2020.11.13</v>
          </cell>
          <cell r="AA1035">
            <v>70742.465753424694</v>
          </cell>
          <cell r="AB1035">
            <v>70715.19</v>
          </cell>
        </row>
        <row r="1036">
          <cell r="B1036" t="str">
            <v>ACACIA REI</v>
          </cell>
          <cell r="C1036" t="str">
            <v>STM</v>
          </cell>
          <cell r="F1036" t="str">
            <v>第05期</v>
          </cell>
          <cell r="I1036" t="str">
            <v>2020.10.30-2020.11.14</v>
          </cell>
          <cell r="Y1036" t="str">
            <v>船东费</v>
          </cell>
          <cell r="AA1036">
            <v>90095.31</v>
          </cell>
          <cell r="AB1036">
            <v>90095.31</v>
          </cell>
        </row>
        <row r="1037">
          <cell r="B1037" t="str">
            <v>Heung-A Jakarta</v>
          </cell>
          <cell r="C1037" t="str">
            <v>PAN</v>
          </cell>
          <cell r="F1037" t="str">
            <v>第02期</v>
          </cell>
          <cell r="I1037" t="str">
            <v>2020.10.31-2020.11.15</v>
          </cell>
          <cell r="AA1037">
            <v>78462.5</v>
          </cell>
          <cell r="AB1037">
            <v>78435.22</v>
          </cell>
        </row>
        <row r="1038">
          <cell r="B1038" t="str">
            <v>ACACIA MAKOTO</v>
          </cell>
          <cell r="C1038" t="str">
            <v>STM</v>
          </cell>
          <cell r="F1038" t="str">
            <v>第58期</v>
          </cell>
          <cell r="I1038" t="str">
            <v>2020.10.31-2020.11.15</v>
          </cell>
          <cell r="Y1038" t="str">
            <v>船东费</v>
          </cell>
          <cell r="AA1038">
            <v>89244.87</v>
          </cell>
          <cell r="AB1038">
            <v>89244.88</v>
          </cell>
        </row>
        <row r="1039">
          <cell r="B1039" t="str">
            <v>A FUKU</v>
          </cell>
          <cell r="C1039" t="str">
            <v>TSL</v>
          </cell>
          <cell r="F1039" t="str">
            <v>第03期</v>
          </cell>
          <cell r="I1039" t="str">
            <v>2020.10.31-2020.11.16</v>
          </cell>
          <cell r="Y1039" t="str">
            <v>1.25%佣金/交船检验费</v>
          </cell>
          <cell r="AA1039">
            <v>110366.50020547899</v>
          </cell>
          <cell r="AB1039">
            <v>110349.21</v>
          </cell>
        </row>
        <row r="1040">
          <cell r="B1040" t="str">
            <v>Heung-A Manila</v>
          </cell>
          <cell r="C1040" t="str">
            <v>MIS</v>
          </cell>
          <cell r="F1040" t="str">
            <v>第01期</v>
          </cell>
          <cell r="I1040" t="str">
            <v>2020.10.31-2020.11.15</v>
          </cell>
          <cell r="Y1040" t="str">
            <v>1.25%佣金</v>
          </cell>
          <cell r="AA1040">
            <v>86504.280821917797</v>
          </cell>
          <cell r="AB1040">
            <v>86486.91</v>
          </cell>
        </row>
        <row r="1041">
          <cell r="B1041" t="str">
            <v>ACACIA ARIES</v>
          </cell>
          <cell r="C1041" t="str">
            <v>STM</v>
          </cell>
          <cell r="F1041" t="str">
            <v>第18期</v>
          </cell>
          <cell r="I1041" t="str">
            <v>2020.11.01-2020.11.16</v>
          </cell>
          <cell r="Y1041" t="str">
            <v>船东费</v>
          </cell>
          <cell r="AA1041">
            <v>60438.87</v>
          </cell>
          <cell r="AB1041">
            <v>60438.87</v>
          </cell>
        </row>
        <row r="1042">
          <cell r="B1042" t="str">
            <v>JRS CARINA</v>
          </cell>
          <cell r="C1042" t="str">
            <v>CCL</v>
          </cell>
          <cell r="F1042" t="str">
            <v>第58期</v>
          </cell>
          <cell r="I1042" t="str">
            <v>2020.11.01-2020.11.16</v>
          </cell>
          <cell r="AA1042">
            <v>70600</v>
          </cell>
          <cell r="AB1042">
            <v>70592.710000000006</v>
          </cell>
        </row>
        <row r="1043">
          <cell r="B1043" t="str">
            <v>ACACIA MING</v>
          </cell>
          <cell r="C1043" t="str">
            <v>TYS</v>
          </cell>
          <cell r="F1043" t="str">
            <v>PREFINAL</v>
          </cell>
          <cell r="I1043" t="str">
            <v>2020.11.02-2020.11.08</v>
          </cell>
          <cell r="Y1043" t="str">
            <v>1.25%佣金/船东费预留/还船检验费</v>
          </cell>
          <cell r="AA1043">
            <v>29693.424637842501</v>
          </cell>
          <cell r="AB1043">
            <v>29685.93</v>
          </cell>
        </row>
        <row r="1044">
          <cell r="B1044" t="str">
            <v>ACACIA MING</v>
          </cell>
          <cell r="C1044" t="str">
            <v>TYS</v>
          </cell>
          <cell r="F1044" t="str">
            <v>final</v>
          </cell>
          <cell r="I1044" t="str">
            <v>2020.11.02-2020.11.08</v>
          </cell>
          <cell r="Y1044" t="str">
            <v>返还船东费预留</v>
          </cell>
          <cell r="AA1044">
            <v>5000</v>
          </cell>
          <cell r="AB1044">
            <v>4963.4799999999996</v>
          </cell>
        </row>
        <row r="1045">
          <cell r="B1045" t="str">
            <v>ACACIA VIRGO</v>
          </cell>
          <cell r="C1045" t="str">
            <v>SCP</v>
          </cell>
          <cell r="F1045" t="str">
            <v>第06期</v>
          </cell>
          <cell r="I1045" t="str">
            <v>2020.11.03-2020.11.18</v>
          </cell>
          <cell r="Y1045" t="str">
            <v>1.25%佣金</v>
          </cell>
          <cell r="AA1045">
            <v>81196.575342465803</v>
          </cell>
          <cell r="AB1045">
            <v>81189.210000000006</v>
          </cell>
        </row>
        <row r="1046">
          <cell r="B1046" t="str">
            <v>ACACIA TAURUS</v>
          </cell>
          <cell r="C1046" t="str">
            <v>DWS</v>
          </cell>
          <cell r="F1046" t="str">
            <v>第01期</v>
          </cell>
          <cell r="I1046" t="str">
            <v>2020.11.06-2020.11.21</v>
          </cell>
          <cell r="AA1046">
            <v>78591.780821917797</v>
          </cell>
          <cell r="AB1046">
            <v>78554.42</v>
          </cell>
        </row>
        <row r="1047">
          <cell r="B1047" t="str">
            <v>ACACIA WA</v>
          </cell>
          <cell r="C1047" t="str">
            <v>STM</v>
          </cell>
          <cell r="F1047" t="str">
            <v>第01期</v>
          </cell>
          <cell r="I1047" t="str">
            <v>2020.11.05-2020.11.20</v>
          </cell>
          <cell r="AA1047">
            <v>167477.94</v>
          </cell>
          <cell r="AB1047">
            <v>167477.94</v>
          </cell>
        </row>
        <row r="1048">
          <cell r="B1048" t="str">
            <v>ACACIA LAN</v>
          </cell>
          <cell r="C1048" t="str">
            <v>STM</v>
          </cell>
          <cell r="F1048" t="str">
            <v>第24期</v>
          </cell>
          <cell r="I1048" t="str">
            <v>2020.11.07-2020.11.22</v>
          </cell>
          <cell r="AA1048">
            <v>60650</v>
          </cell>
          <cell r="AB1048">
            <v>60650</v>
          </cell>
        </row>
        <row r="1049">
          <cell r="B1049" t="str">
            <v>A KEIGA</v>
          </cell>
          <cell r="C1049" t="str">
            <v>TCL</v>
          </cell>
          <cell r="F1049" t="str">
            <v>第01期</v>
          </cell>
          <cell r="I1049" t="str">
            <v>2020.11.08-2020.11.18</v>
          </cell>
          <cell r="AA1049">
            <v>58400</v>
          </cell>
          <cell r="AB1049">
            <v>58360.1</v>
          </cell>
        </row>
        <row r="1050">
          <cell r="B1050" t="str">
            <v>JRS CORVUS</v>
          </cell>
          <cell r="C1050" t="str">
            <v>CMS</v>
          </cell>
          <cell r="F1050" t="str">
            <v>第09期</v>
          </cell>
          <cell r="I1050" t="str">
            <v>2020.11.08-2020.11.23</v>
          </cell>
          <cell r="AA1050">
            <v>70939.726027397293</v>
          </cell>
          <cell r="AB1050">
            <v>70912.42</v>
          </cell>
        </row>
        <row r="1051">
          <cell r="B1051" t="str">
            <v>LISBOA</v>
          </cell>
          <cell r="C1051" t="str">
            <v>STM</v>
          </cell>
          <cell r="F1051" t="str">
            <v>第02期</v>
          </cell>
          <cell r="I1051" t="str">
            <v>2020.11.07-2020.11.22</v>
          </cell>
          <cell r="AA1051">
            <v>72700</v>
          </cell>
          <cell r="AB1051">
            <v>72700</v>
          </cell>
        </row>
        <row r="1052">
          <cell r="B1052" t="str">
            <v>ACACIA LIBRA</v>
          </cell>
          <cell r="C1052" t="str">
            <v>COSCO</v>
          </cell>
          <cell r="F1052" t="str">
            <v>第05期</v>
          </cell>
          <cell r="I1052" t="str">
            <v>2020.11.09-2020.11.24</v>
          </cell>
          <cell r="AA1052">
            <v>83962.5</v>
          </cell>
          <cell r="AB1052">
            <v>83960.56</v>
          </cell>
        </row>
        <row r="1053">
          <cell r="B1053" t="str">
            <v>A KOU</v>
          </cell>
          <cell r="C1053" t="str">
            <v>KMTC</v>
          </cell>
          <cell r="F1053" t="str">
            <v>第05期</v>
          </cell>
          <cell r="I1053" t="str">
            <v>2020.11.09-2020.11.24</v>
          </cell>
          <cell r="Y1053" t="str">
            <v>1.25%佣金</v>
          </cell>
          <cell r="AA1053">
            <v>107400</v>
          </cell>
          <cell r="AB1053">
            <v>107400</v>
          </cell>
        </row>
        <row r="1054">
          <cell r="B1054" t="str">
            <v>ACACIA MING</v>
          </cell>
          <cell r="C1054" t="str">
            <v>TCL</v>
          </cell>
          <cell r="F1054" t="str">
            <v>第01期</v>
          </cell>
          <cell r="I1054" t="str">
            <v>2020.11.09-2020.11.24</v>
          </cell>
          <cell r="Y1054" t="str">
            <v>交船检验费</v>
          </cell>
          <cell r="AA1054">
            <v>87300</v>
          </cell>
          <cell r="AB1054">
            <v>87260.1</v>
          </cell>
        </row>
        <row r="1055">
          <cell r="B1055" t="str">
            <v>Heung-A Singapore</v>
          </cell>
          <cell r="C1055" t="str">
            <v>EAS</v>
          </cell>
          <cell r="F1055" t="str">
            <v>第01期</v>
          </cell>
          <cell r="I1055" t="str">
            <v>2020.11.16-2020.11.21</v>
          </cell>
          <cell r="Y1055" t="str">
            <v>还船检验费/船东预留</v>
          </cell>
          <cell r="AA1055">
            <v>44867.388472602703</v>
          </cell>
          <cell r="AB1055">
            <v>44839.97</v>
          </cell>
        </row>
        <row r="1056">
          <cell r="B1056" t="str">
            <v>Heung-A Singapore</v>
          </cell>
          <cell r="C1056" t="str">
            <v>EAS</v>
          </cell>
          <cell r="F1056" t="str">
            <v>final</v>
          </cell>
          <cell r="I1056" t="str">
            <v>2020.11.16-2020.11.21</v>
          </cell>
          <cell r="Y1056" t="str">
            <v>返还船东预留/2045E船员劳务费</v>
          </cell>
          <cell r="AA1056">
            <v>2519</v>
          </cell>
          <cell r="AB1056">
            <v>2486.6</v>
          </cell>
        </row>
        <row r="1057">
          <cell r="B1057" t="str">
            <v>Contship Day</v>
          </cell>
          <cell r="C1057" t="str">
            <v>APL</v>
          </cell>
          <cell r="F1057" t="str">
            <v>第01期</v>
          </cell>
          <cell r="I1057" t="str">
            <v>2020.11.11-2020.11.21</v>
          </cell>
          <cell r="Y1057" t="str">
            <v>油样检测费</v>
          </cell>
          <cell r="AA1057">
            <v>56559.325873972601</v>
          </cell>
          <cell r="AB1057">
            <v>56499.37</v>
          </cell>
        </row>
        <row r="1058">
          <cell r="B1058" t="str">
            <v>ACACIA HAWK</v>
          </cell>
          <cell r="C1058" t="str">
            <v>CMS</v>
          </cell>
          <cell r="F1058" t="str">
            <v>第69期</v>
          </cell>
          <cell r="I1058" t="str">
            <v>2020.11.13-2020.11.28</v>
          </cell>
          <cell r="AA1058">
            <v>70742.465753424694</v>
          </cell>
          <cell r="AB1058">
            <v>70715.12</v>
          </cell>
        </row>
        <row r="1059">
          <cell r="B1059" t="str">
            <v>ACACIA REI</v>
          </cell>
          <cell r="C1059" t="str">
            <v>STM</v>
          </cell>
          <cell r="F1059" t="str">
            <v>第06期</v>
          </cell>
          <cell r="I1059" t="str">
            <v>2020.11.14-2020.11.29</v>
          </cell>
          <cell r="AA1059">
            <v>91200</v>
          </cell>
          <cell r="AB1059">
            <v>91200</v>
          </cell>
        </row>
        <row r="1060">
          <cell r="B1060" t="str">
            <v>A ROKU</v>
          </cell>
          <cell r="C1060" t="str">
            <v>TSL</v>
          </cell>
          <cell r="F1060" t="str">
            <v>第02期</v>
          </cell>
          <cell r="I1060" t="str">
            <v>2020.11.15-2020.11.30</v>
          </cell>
          <cell r="Y1060" t="str">
            <v>1.25%佣金</v>
          </cell>
          <cell r="AA1060">
            <v>137156.25</v>
          </cell>
          <cell r="AB1060">
            <v>137138.87</v>
          </cell>
        </row>
        <row r="1061">
          <cell r="B1061" t="str">
            <v>A FUKU</v>
          </cell>
          <cell r="C1061" t="str">
            <v>TSL</v>
          </cell>
          <cell r="F1061" t="str">
            <v>第04期</v>
          </cell>
          <cell r="I1061" t="str">
            <v>2020.11.16-2020.12.01</v>
          </cell>
          <cell r="Y1061" t="str">
            <v>1.25%佣金/国庆节停租（2020.10.13 1501-10.18 0730LT 4.69天）</v>
          </cell>
          <cell r="AA1061">
            <v>67933.694863013705</v>
          </cell>
          <cell r="AB1061">
            <v>67916.320000000007</v>
          </cell>
        </row>
        <row r="1062">
          <cell r="B1062" t="str">
            <v>Heung-A Jakarta</v>
          </cell>
          <cell r="C1062" t="str">
            <v>PAN</v>
          </cell>
          <cell r="F1062" t="str">
            <v>第03期</v>
          </cell>
          <cell r="I1062" t="str">
            <v>2020.11.15-2020.11.30</v>
          </cell>
          <cell r="Y1062" t="str">
            <v>船东费</v>
          </cell>
          <cell r="AA1062">
            <v>70731.98</v>
          </cell>
          <cell r="AB1062">
            <v>70704.58</v>
          </cell>
        </row>
        <row r="1063">
          <cell r="B1063" t="str">
            <v>ACACIA MAKOTO</v>
          </cell>
          <cell r="C1063" t="str">
            <v>STM</v>
          </cell>
          <cell r="F1063" t="str">
            <v>第59期</v>
          </cell>
          <cell r="I1063" t="str">
            <v>2020.11.15-2020.11.30</v>
          </cell>
          <cell r="AA1063">
            <v>91200</v>
          </cell>
          <cell r="AB1063">
            <v>91200</v>
          </cell>
        </row>
        <row r="1064">
          <cell r="B1064" t="str">
            <v>Heung-A Manila</v>
          </cell>
          <cell r="C1064" t="str">
            <v>MIS</v>
          </cell>
          <cell r="F1064" t="str">
            <v>第02期</v>
          </cell>
          <cell r="I1064" t="str">
            <v>2020.11.15-2020.11.30</v>
          </cell>
          <cell r="Y1064" t="str">
            <v>1.25%佣金</v>
          </cell>
          <cell r="AA1064">
            <v>86504.280821917797</v>
          </cell>
          <cell r="AB1064">
            <v>86486.89</v>
          </cell>
        </row>
        <row r="1065">
          <cell r="B1065" t="str">
            <v>ACACIA ARIES</v>
          </cell>
          <cell r="C1065" t="str">
            <v>STM</v>
          </cell>
          <cell r="F1065" t="str">
            <v>第19期</v>
          </cell>
          <cell r="I1065" t="str">
            <v>2020.11.16-2020.12.01</v>
          </cell>
          <cell r="AA1065">
            <v>60650</v>
          </cell>
          <cell r="AB1065">
            <v>60650</v>
          </cell>
        </row>
        <row r="1066">
          <cell r="B1066" t="str">
            <v>JRS CARINA</v>
          </cell>
          <cell r="C1066" t="str">
            <v>CCL</v>
          </cell>
          <cell r="F1066" t="str">
            <v>第59期</v>
          </cell>
          <cell r="I1066" t="str">
            <v>2020.11.16-2020.12.01</v>
          </cell>
          <cell r="Y1066" t="str">
            <v>船东费</v>
          </cell>
          <cell r="AA1066">
            <v>70332.399999999994</v>
          </cell>
          <cell r="AB1066">
            <v>70324.98</v>
          </cell>
        </row>
        <row r="1067">
          <cell r="B1067" t="str">
            <v>ACACIA VIRGO</v>
          </cell>
          <cell r="C1067" t="str">
            <v>SCP</v>
          </cell>
          <cell r="F1067" t="str">
            <v>第07期</v>
          </cell>
          <cell r="I1067" t="str">
            <v>2020.11.18-2020.12.03</v>
          </cell>
          <cell r="Y1067" t="str">
            <v>1.25%佣金</v>
          </cell>
          <cell r="AA1067">
            <v>81196.575342465803</v>
          </cell>
          <cell r="AB1067">
            <v>81189.19</v>
          </cell>
        </row>
        <row r="1068">
          <cell r="B1068" t="str">
            <v>A KEIGA</v>
          </cell>
          <cell r="C1068" t="str">
            <v>TCL</v>
          </cell>
          <cell r="F1068" t="str">
            <v>prefinal</v>
          </cell>
          <cell r="I1068" t="str">
            <v>2020.11.18-2020.11.24</v>
          </cell>
          <cell r="Y1068" t="str">
            <v>交还船检验费/船东费预留</v>
          </cell>
          <cell r="AA1068">
            <v>27676.158800000001</v>
          </cell>
          <cell r="AB1068">
            <v>27636.21</v>
          </cell>
        </row>
        <row r="1069">
          <cell r="B1069" t="str">
            <v>A KEIGA</v>
          </cell>
          <cell r="C1069" t="str">
            <v>TCL</v>
          </cell>
          <cell r="F1069" t="str">
            <v>final</v>
          </cell>
          <cell r="I1069" t="str">
            <v>2020.11.18-2020.11.24</v>
          </cell>
          <cell r="Y1069" t="str">
            <v>返还船东费预留</v>
          </cell>
          <cell r="AA1069">
            <v>1826.27</v>
          </cell>
        </row>
        <row r="1070">
          <cell r="B1070" t="str">
            <v>ACACIA TAURUS</v>
          </cell>
          <cell r="C1070" t="str">
            <v>DWS</v>
          </cell>
          <cell r="F1070" t="str">
            <v>第02期</v>
          </cell>
          <cell r="I1070" t="str">
            <v>2020.11.21-2020.12.06</v>
          </cell>
          <cell r="Y1070" t="str">
            <v>交船检验费</v>
          </cell>
          <cell r="AA1070">
            <v>78341.780821917797</v>
          </cell>
          <cell r="AB1070">
            <v>78304.39</v>
          </cell>
        </row>
        <row r="1071">
          <cell r="B1071" t="str">
            <v>ACACIA WA</v>
          </cell>
          <cell r="C1071" t="str">
            <v>STM</v>
          </cell>
          <cell r="F1071" t="str">
            <v>第02期</v>
          </cell>
          <cell r="I1071" t="str">
            <v>2020.11.20-2020.12.05</v>
          </cell>
          <cell r="AA1071">
            <v>72700</v>
          </cell>
          <cell r="AB1071">
            <v>72700</v>
          </cell>
        </row>
        <row r="1072">
          <cell r="B1072" t="str">
            <v>Heung-A Singapore</v>
          </cell>
          <cell r="C1072" t="str">
            <v>NS</v>
          </cell>
          <cell r="F1072" t="str">
            <v>第01期</v>
          </cell>
          <cell r="I1072" t="str">
            <v>2020.11.21-2020.12.06</v>
          </cell>
          <cell r="Y1072" t="str">
            <v>交船检验费/1.25%佣金</v>
          </cell>
          <cell r="AA1072">
            <v>143285.78750000001</v>
          </cell>
          <cell r="AB1072">
            <v>143248.37</v>
          </cell>
        </row>
        <row r="1073">
          <cell r="B1073" t="str">
            <v>ACACIA LAN</v>
          </cell>
          <cell r="C1073" t="str">
            <v>STM</v>
          </cell>
          <cell r="F1073" t="str">
            <v>第25期</v>
          </cell>
          <cell r="I1073" t="str">
            <v>2020.11.22-2020.12.07</v>
          </cell>
          <cell r="AA1073">
            <v>60650</v>
          </cell>
          <cell r="AB1073">
            <v>60650</v>
          </cell>
        </row>
        <row r="1074">
          <cell r="B1074" t="str">
            <v>JRS CORVUS</v>
          </cell>
          <cell r="C1074" t="str">
            <v>CMS</v>
          </cell>
          <cell r="F1074" t="str">
            <v>PREFINAL</v>
          </cell>
          <cell r="I1074" t="str">
            <v>2020.11.23-2020.12.15</v>
          </cell>
          <cell r="V1074">
            <v>-150</v>
          </cell>
          <cell r="Y1074" t="str">
            <v>船东费预留/还船检验费/v.2044E-2049E劳务费</v>
          </cell>
          <cell r="AA1074">
            <v>102221.787116438</v>
          </cell>
          <cell r="AB1074">
            <v>102194.14</v>
          </cell>
        </row>
        <row r="1075">
          <cell r="B1075" t="str">
            <v>JRS CORVUS</v>
          </cell>
          <cell r="C1075" t="str">
            <v>CMS</v>
          </cell>
          <cell r="F1075" t="str">
            <v>final</v>
          </cell>
          <cell r="I1075" t="str">
            <v>2020.11.23-2020.12.15</v>
          </cell>
          <cell r="Y1075" t="str">
            <v>返还船东费预留</v>
          </cell>
          <cell r="AA1075">
            <v>1517.75</v>
          </cell>
        </row>
        <row r="1076">
          <cell r="B1076" t="str">
            <v>LISBOA</v>
          </cell>
          <cell r="C1076" t="str">
            <v>STM</v>
          </cell>
          <cell r="F1076" t="str">
            <v>prefinal</v>
          </cell>
          <cell r="I1076" t="str">
            <v>2020.11.22-2020.12.08</v>
          </cell>
          <cell r="AA1076">
            <v>72700</v>
          </cell>
          <cell r="AB1076">
            <v>72700</v>
          </cell>
        </row>
        <row r="1077">
          <cell r="B1077" t="str">
            <v>LISBOA</v>
          </cell>
          <cell r="C1077" t="str">
            <v>STM</v>
          </cell>
          <cell r="F1077" t="str">
            <v>prefinal</v>
          </cell>
          <cell r="I1077" t="str">
            <v>2020.11.22-2020.12.08</v>
          </cell>
          <cell r="Y1077" t="str">
            <v>船东费预留</v>
          </cell>
          <cell r="AA1077">
            <v>-180239.59899999999</v>
          </cell>
          <cell r="AB1077">
            <v>-180239.73</v>
          </cell>
        </row>
        <row r="1078">
          <cell r="B1078" t="str">
            <v>LISBOA</v>
          </cell>
          <cell r="C1078" t="str">
            <v>STM</v>
          </cell>
          <cell r="F1078" t="str">
            <v>final</v>
          </cell>
          <cell r="I1078" t="str">
            <v>2020.11.22-2020.12.08</v>
          </cell>
          <cell r="Y1078" t="str">
            <v>船东费预收回</v>
          </cell>
          <cell r="AA1078">
            <v>-11591.34</v>
          </cell>
        </row>
        <row r="1079">
          <cell r="B1079" t="str">
            <v>ACACIA LIBRA</v>
          </cell>
          <cell r="C1079" t="str">
            <v>COSCO</v>
          </cell>
          <cell r="F1079" t="str">
            <v>第06期</v>
          </cell>
          <cell r="I1079" t="str">
            <v>2020.11.24-2020.12.09</v>
          </cell>
          <cell r="AA1079">
            <v>83962.5</v>
          </cell>
          <cell r="AB1079">
            <v>83960.56</v>
          </cell>
        </row>
        <row r="1080">
          <cell r="B1080" t="str">
            <v>A KOU</v>
          </cell>
          <cell r="C1080" t="str">
            <v>KMTC</v>
          </cell>
          <cell r="F1080" t="str">
            <v>第06期</v>
          </cell>
          <cell r="I1080" t="str">
            <v>2020.11.24-2020.12.09</v>
          </cell>
          <cell r="Y1080" t="str">
            <v>1.25%佣金</v>
          </cell>
          <cell r="AA1080">
            <v>107400</v>
          </cell>
          <cell r="AB1080">
            <v>107400</v>
          </cell>
        </row>
        <row r="1081">
          <cell r="B1081" t="str">
            <v>ACACIA MING</v>
          </cell>
          <cell r="C1081" t="str">
            <v>TCL</v>
          </cell>
          <cell r="F1081" t="str">
            <v>第02期</v>
          </cell>
          <cell r="I1081" t="str">
            <v>2020.11.24-2020.12.09</v>
          </cell>
          <cell r="Y1081" t="str">
            <v>停租（2020.11.15 1900-2200 0.125天）</v>
          </cell>
          <cell r="AA1081">
            <v>86788.37</v>
          </cell>
          <cell r="AB1081">
            <v>86748.45</v>
          </cell>
        </row>
        <row r="1082">
          <cell r="B1082" t="str">
            <v>Contship Day</v>
          </cell>
          <cell r="C1082" t="str">
            <v>APL</v>
          </cell>
          <cell r="F1082" t="str">
            <v>第02期</v>
          </cell>
          <cell r="I1082" t="str">
            <v>2020.11.21-2020.12.06</v>
          </cell>
          <cell r="Y1082" t="str">
            <v>油样检测费</v>
          </cell>
          <cell r="AA1082">
            <v>73188.698630137005</v>
          </cell>
          <cell r="AB1082">
            <v>73181.3</v>
          </cell>
        </row>
        <row r="1083">
          <cell r="B1083" t="str">
            <v>ACACIA HAWK</v>
          </cell>
          <cell r="C1083" t="str">
            <v>CMS</v>
          </cell>
          <cell r="F1083" t="str">
            <v>第70期</v>
          </cell>
          <cell r="I1083" t="str">
            <v>2020.11.28-2020.12.11</v>
          </cell>
          <cell r="Y1083" t="str">
            <v>停租2020.10.25 2200-10.26 0850LT 0.4521天</v>
          </cell>
          <cell r="AA1083">
            <v>58445.819068493103</v>
          </cell>
          <cell r="AB1083">
            <v>58445.82</v>
          </cell>
        </row>
        <row r="1084">
          <cell r="B1084" t="str">
            <v>ACACIA HAWK</v>
          </cell>
          <cell r="C1084" t="str">
            <v>CMS</v>
          </cell>
          <cell r="F1084" t="str">
            <v>第70期</v>
          </cell>
          <cell r="I1084" t="str">
            <v>2020.12.11-2020.12.13</v>
          </cell>
          <cell r="AA1084">
            <v>14072.328767123299</v>
          </cell>
          <cell r="AB1084">
            <v>14044.91</v>
          </cell>
        </row>
        <row r="1085">
          <cell r="B1085" t="str">
            <v>ACACIA REI</v>
          </cell>
          <cell r="C1085" t="str">
            <v>STM</v>
          </cell>
          <cell r="F1085" t="str">
            <v>第07期</v>
          </cell>
          <cell r="I1085" t="str">
            <v>2020.11.29-2020.12.14</v>
          </cell>
          <cell r="Y1085" t="str">
            <v>船东费</v>
          </cell>
          <cell r="AA1085">
            <v>90115.33</v>
          </cell>
          <cell r="AB1085">
            <v>90115.33</v>
          </cell>
        </row>
        <row r="1086">
          <cell r="B1086" t="str">
            <v>A ROKU</v>
          </cell>
          <cell r="C1086" t="str">
            <v>TSL</v>
          </cell>
          <cell r="F1086" t="str">
            <v>第03期</v>
          </cell>
          <cell r="I1086" t="str">
            <v>2020.11.30-2020.12.16</v>
          </cell>
          <cell r="Y1086" t="str">
            <v>1.25%佣金/交船检验费</v>
          </cell>
          <cell r="AA1086">
            <v>150773.77388013701</v>
          </cell>
          <cell r="AB1086">
            <v>179964.89</v>
          </cell>
        </row>
        <row r="1087">
          <cell r="B1087" t="str">
            <v>Heung-A Jakarta</v>
          </cell>
          <cell r="C1087" t="str">
            <v>PAN</v>
          </cell>
          <cell r="F1087" t="str">
            <v>第04期</v>
          </cell>
          <cell r="I1087" t="str">
            <v>2020.11.30-2020.12.15</v>
          </cell>
          <cell r="AA1087">
            <v>78462.5</v>
          </cell>
          <cell r="AB1087">
            <v>78435.08</v>
          </cell>
        </row>
        <row r="1088">
          <cell r="B1088" t="str">
            <v>ACACIA MAKOTO</v>
          </cell>
          <cell r="C1088" t="str">
            <v>STM</v>
          </cell>
          <cell r="F1088" t="str">
            <v>第60期</v>
          </cell>
          <cell r="I1088" t="str">
            <v>2020.11.30-2020.12.15</v>
          </cell>
          <cell r="Y1088" t="str">
            <v>船东费</v>
          </cell>
          <cell r="AA1088">
            <v>89445.28</v>
          </cell>
          <cell r="AB1088">
            <v>89445.27</v>
          </cell>
        </row>
        <row r="1089">
          <cell r="B1089" t="str">
            <v>Heung-A Manila</v>
          </cell>
          <cell r="C1089" t="str">
            <v>MIS</v>
          </cell>
          <cell r="F1089" t="str">
            <v>第03期</v>
          </cell>
          <cell r="I1089" t="str">
            <v>2020.11.30-2020.12.15</v>
          </cell>
          <cell r="Y1089" t="str">
            <v>1.25%佣金</v>
          </cell>
          <cell r="AA1089">
            <v>86504.280821917797</v>
          </cell>
          <cell r="AB1089">
            <v>86486.86</v>
          </cell>
        </row>
        <row r="1090">
          <cell r="B1090" t="str">
            <v>A FUKU</v>
          </cell>
          <cell r="C1090" t="str">
            <v>TSL</v>
          </cell>
          <cell r="F1090" t="str">
            <v>第05期</v>
          </cell>
          <cell r="I1090" t="str">
            <v>2020.12.01-2020.12.16</v>
          </cell>
          <cell r="Y1090" t="str">
            <v>1.25%佣金</v>
          </cell>
          <cell r="AA1090">
            <v>104287.5</v>
          </cell>
          <cell r="AB1090">
            <v>104270.08</v>
          </cell>
        </row>
        <row r="1091">
          <cell r="B1091" t="str">
            <v>JRS CARINA</v>
          </cell>
          <cell r="C1091" t="str">
            <v>CCL</v>
          </cell>
          <cell r="F1091" t="str">
            <v>第60期</v>
          </cell>
          <cell r="I1091" t="str">
            <v>2020.12.01-2020.12.16</v>
          </cell>
          <cell r="Y1091" t="str">
            <v>船东费</v>
          </cell>
          <cell r="AA1091">
            <v>70099.960000000006</v>
          </cell>
          <cell r="AB1091">
            <v>70099.960000000006</v>
          </cell>
        </row>
        <row r="1092">
          <cell r="B1092" t="str">
            <v>ACACIA ARIES</v>
          </cell>
          <cell r="C1092" t="str">
            <v>STM</v>
          </cell>
          <cell r="F1092" t="str">
            <v>第20期</v>
          </cell>
          <cell r="I1092" t="str">
            <v>2020.12.01-2020.12.16</v>
          </cell>
          <cell r="Y1092" t="str">
            <v>船东费</v>
          </cell>
          <cell r="AA1092">
            <v>59911.58</v>
          </cell>
          <cell r="AB1092">
            <v>59911.58</v>
          </cell>
        </row>
        <row r="1093">
          <cell r="B1093" t="str">
            <v>ACACIA VIRGO</v>
          </cell>
          <cell r="C1093" t="str">
            <v>SCP</v>
          </cell>
          <cell r="F1093" t="str">
            <v>第08期</v>
          </cell>
          <cell r="I1093" t="str">
            <v>2020.12.03-2020.12.18</v>
          </cell>
          <cell r="Y1093" t="str">
            <v>1.25%佣金/v.2035-2041 劳务费/v.143e-149e DLC招待费</v>
          </cell>
          <cell r="AA1093">
            <v>89640.215342465803</v>
          </cell>
          <cell r="AB1093">
            <v>89975.39</v>
          </cell>
        </row>
        <row r="1094">
          <cell r="B1094" t="str">
            <v>A KIBO</v>
          </cell>
          <cell r="C1094" t="str">
            <v>GMS</v>
          </cell>
          <cell r="F1094" t="str">
            <v>第01期</v>
          </cell>
          <cell r="I1094" t="str">
            <v>2020.12.02-2020.12.17</v>
          </cell>
          <cell r="Y1094" t="str">
            <v>1.25%佣金</v>
          </cell>
          <cell r="AA1094">
            <v>171243.75</v>
          </cell>
          <cell r="AB1094">
            <v>171243.75</v>
          </cell>
        </row>
        <row r="1095">
          <cell r="B1095" t="str">
            <v>ACACIA WA</v>
          </cell>
          <cell r="C1095" t="str">
            <v>STM</v>
          </cell>
          <cell r="F1095" t="str">
            <v>第03期</v>
          </cell>
          <cell r="I1095" t="str">
            <v>2020.12.05-2020.12.20</v>
          </cell>
          <cell r="AA1095">
            <v>72700</v>
          </cell>
          <cell r="AB1095">
            <v>72700</v>
          </cell>
        </row>
        <row r="1096">
          <cell r="B1096" t="str">
            <v>ACACIA TAURUS</v>
          </cell>
          <cell r="C1096" t="str">
            <v>DWS</v>
          </cell>
          <cell r="F1096" t="str">
            <v>第03期</v>
          </cell>
          <cell r="I1096" t="str">
            <v>2020.12.06-2020.12.21</v>
          </cell>
          <cell r="AA1096">
            <v>78591.780821917797</v>
          </cell>
          <cell r="AB1096">
            <v>78554.33</v>
          </cell>
        </row>
        <row r="1097">
          <cell r="B1097" t="str">
            <v>Heung-A Singapore</v>
          </cell>
          <cell r="C1097" t="str">
            <v>NS</v>
          </cell>
          <cell r="F1097" t="str">
            <v>第02期</v>
          </cell>
          <cell r="I1097" t="str">
            <v>2020.12.06-2020.12.21</v>
          </cell>
          <cell r="Y1097" t="str">
            <v>1.25%佣金</v>
          </cell>
          <cell r="AA1097">
            <v>93968.75</v>
          </cell>
          <cell r="AB1097">
            <v>93931.34</v>
          </cell>
        </row>
        <row r="1098">
          <cell r="B1098" t="str">
            <v>Contship Day</v>
          </cell>
          <cell r="C1098" t="str">
            <v>APL</v>
          </cell>
          <cell r="F1098" t="str">
            <v>第03期</v>
          </cell>
          <cell r="I1098" t="str">
            <v>2020.12.06-2020.12.21</v>
          </cell>
          <cell r="Y1098" t="str">
            <v>油样检测费/原船东费用/停租2020.11.08 2224-11.11 2000 2.9天，原船东租期停租）</v>
          </cell>
          <cell r="AA1098">
            <v>35397.208630137</v>
          </cell>
          <cell r="AB1098">
            <v>40204.620000000003</v>
          </cell>
        </row>
        <row r="1099">
          <cell r="B1099" t="str">
            <v>Contship Day</v>
          </cell>
          <cell r="C1099" t="str">
            <v>APL</v>
          </cell>
          <cell r="F1099" t="str">
            <v>第03期</v>
          </cell>
          <cell r="I1099" t="str">
            <v>2020.12.06-2020.12.21</v>
          </cell>
          <cell r="Y1099" t="str">
            <v>收回原船东费用</v>
          </cell>
          <cell r="AA1099">
            <v>21725.72</v>
          </cell>
          <cell r="AB1099">
            <v>21660.53</v>
          </cell>
        </row>
        <row r="1100">
          <cell r="B1100" t="str">
            <v>ACACIA LAN</v>
          </cell>
          <cell r="C1100" t="str">
            <v>STM</v>
          </cell>
          <cell r="F1100" t="str">
            <v>第26期</v>
          </cell>
          <cell r="I1100" t="str">
            <v>2020.12.07-2020.12.22</v>
          </cell>
          <cell r="Y1100" t="str">
            <v>船东费</v>
          </cell>
          <cell r="AA1100">
            <v>57349.49</v>
          </cell>
          <cell r="AB1100">
            <v>57349.49</v>
          </cell>
        </row>
        <row r="1101">
          <cell r="B1101" t="str">
            <v>A KEIGA</v>
          </cell>
          <cell r="C1101" t="str">
            <v>STM</v>
          </cell>
          <cell r="F1101" t="str">
            <v>第01期</v>
          </cell>
          <cell r="I1101" t="str">
            <v>2020.12.05-2020.12.20</v>
          </cell>
          <cell r="Y1101" t="str">
            <v>船东费预留</v>
          </cell>
          <cell r="AA1101">
            <v>94347.033933333296</v>
          </cell>
          <cell r="AB1101">
            <v>94346.84</v>
          </cell>
        </row>
        <row r="1102">
          <cell r="B1102" t="str">
            <v>A KEIGA</v>
          </cell>
          <cell r="C1102" t="str">
            <v>STM</v>
          </cell>
          <cell r="F1102" t="str">
            <v>final</v>
          </cell>
          <cell r="I1102" t="str">
            <v>2020.12.05-2020.12.20</v>
          </cell>
          <cell r="Y1102" t="str">
            <v>返还船东费预留</v>
          </cell>
          <cell r="AA1102">
            <v>1000</v>
          </cell>
          <cell r="AB1102">
            <v>1000</v>
          </cell>
        </row>
        <row r="1103">
          <cell r="B1103" t="str">
            <v>ACACIA MING</v>
          </cell>
          <cell r="C1103" t="str">
            <v>TCL</v>
          </cell>
          <cell r="F1103" t="str">
            <v>第03期</v>
          </cell>
          <cell r="I1103" t="str">
            <v>2020.12.09-2020.12.24</v>
          </cell>
          <cell r="Y1103" t="str">
            <v>停租（2020.11.11 0600-11.21 0815 1.06389天）</v>
          </cell>
          <cell r="AA1103">
            <v>80739.16</v>
          </cell>
          <cell r="AB1103">
            <v>80699.23</v>
          </cell>
        </row>
        <row r="1104">
          <cell r="B1104" t="str">
            <v>ACACIA LIBRA</v>
          </cell>
          <cell r="C1104" t="str">
            <v>COSCO</v>
          </cell>
          <cell r="F1104" t="str">
            <v>第07期</v>
          </cell>
          <cell r="I1104" t="str">
            <v>2020.12.09-2020.12.24</v>
          </cell>
          <cell r="AA1104">
            <v>83962.5</v>
          </cell>
          <cell r="AB1104">
            <v>83960.56</v>
          </cell>
        </row>
        <row r="1105">
          <cell r="B1105" t="str">
            <v>A KOU</v>
          </cell>
          <cell r="C1105" t="str">
            <v>KMTC</v>
          </cell>
          <cell r="F1105" t="str">
            <v>第07期</v>
          </cell>
          <cell r="I1105" t="str">
            <v>2020.12.09-2020.12.24</v>
          </cell>
          <cell r="Y1105" t="str">
            <v>1.25%佣金</v>
          </cell>
          <cell r="AA1105">
            <v>107400</v>
          </cell>
          <cell r="AB1105">
            <v>107400</v>
          </cell>
        </row>
        <row r="1106">
          <cell r="B1106" t="str">
            <v>ACACIA HAWK</v>
          </cell>
          <cell r="C1106" t="str">
            <v>CMS</v>
          </cell>
          <cell r="F1106" t="str">
            <v>第71期</v>
          </cell>
          <cell r="I1106" t="str">
            <v>2020.12.13-2020.12.28</v>
          </cell>
          <cell r="AA1106">
            <v>105542.465753425</v>
          </cell>
          <cell r="AB1106">
            <v>105515.03</v>
          </cell>
        </row>
        <row r="1107">
          <cell r="B1107" t="str">
            <v>ACACIA REI</v>
          </cell>
          <cell r="C1107" t="str">
            <v>STM</v>
          </cell>
          <cell r="F1107" t="str">
            <v>第08期</v>
          </cell>
          <cell r="I1107" t="str">
            <v>2020.12.14-2020.12.21</v>
          </cell>
          <cell r="AA1107">
            <v>42560</v>
          </cell>
          <cell r="AB1107">
            <v>42560</v>
          </cell>
        </row>
        <row r="1108">
          <cell r="B1108" t="str">
            <v>ACACIA REI</v>
          </cell>
          <cell r="C1108" t="str">
            <v>STM</v>
          </cell>
          <cell r="F1108" t="str">
            <v>第08期</v>
          </cell>
          <cell r="I1108" t="str">
            <v>2020.12.21-2020.12.29</v>
          </cell>
          <cell r="AA1108">
            <v>96640</v>
          </cell>
          <cell r="AB1108">
            <v>96640</v>
          </cell>
        </row>
        <row r="1109">
          <cell r="B1109" t="str">
            <v>JRS CORVUS</v>
          </cell>
          <cell r="C1109" t="str">
            <v>QIF</v>
          </cell>
          <cell r="F1109" t="str">
            <v>第01期</v>
          </cell>
          <cell r="I1109" t="str">
            <v>2020.12.16-2021.12.18</v>
          </cell>
          <cell r="Y1109" t="str">
            <v>交还船检验费</v>
          </cell>
          <cell r="AA1109">
            <v>50061.142394931499</v>
          </cell>
          <cell r="AB1109">
            <v>50057.42</v>
          </cell>
        </row>
        <row r="1110">
          <cell r="B1110" t="str">
            <v>A ROKU</v>
          </cell>
          <cell r="C1110" t="str">
            <v>TSL</v>
          </cell>
          <cell r="F1110" t="str">
            <v>第04期</v>
          </cell>
          <cell r="I1110" t="str">
            <v>2020.12.16-2021.01.01</v>
          </cell>
          <cell r="Y1110" t="str">
            <v>1.25%佣金/停租（2020.11.10 0630-11.12 2236 2.67天）/船东费/理赔款</v>
          </cell>
          <cell r="AA1110">
            <v>47165.58</v>
          </cell>
          <cell r="AB1110">
            <v>47148.12</v>
          </cell>
        </row>
        <row r="1111">
          <cell r="B1111" t="str">
            <v>Heung-A Jakarta</v>
          </cell>
          <cell r="C1111" t="str">
            <v>PAN</v>
          </cell>
          <cell r="F1111" t="str">
            <v>第05期</v>
          </cell>
          <cell r="I1111" t="str">
            <v>2020.12.15-2020.12.30</v>
          </cell>
          <cell r="AA1111">
            <v>78462.5</v>
          </cell>
          <cell r="AB1111">
            <v>78435.070000000007</v>
          </cell>
        </row>
        <row r="1112">
          <cell r="B1112" t="str">
            <v>ACACIA MAKOTO</v>
          </cell>
          <cell r="C1112" t="str">
            <v>STM</v>
          </cell>
          <cell r="F1112" t="str">
            <v>第61期</v>
          </cell>
          <cell r="I1112" t="str">
            <v>2020.12.15-2020.12.22</v>
          </cell>
          <cell r="AA1112">
            <v>42560</v>
          </cell>
          <cell r="AB1112">
            <v>42560</v>
          </cell>
        </row>
        <row r="1113">
          <cell r="B1113" t="str">
            <v>ACACIA MAKOTO</v>
          </cell>
          <cell r="C1113" t="str">
            <v>STM</v>
          </cell>
          <cell r="F1113" t="str">
            <v>第61期</v>
          </cell>
          <cell r="I1113" t="str">
            <v>2020.12.22-2020.12.30</v>
          </cell>
          <cell r="AA1113">
            <v>88640</v>
          </cell>
          <cell r="AB1113">
            <v>88640.05</v>
          </cell>
        </row>
        <row r="1114">
          <cell r="B1114" t="str">
            <v>Heung-A Manila</v>
          </cell>
          <cell r="C1114" t="str">
            <v>MIS</v>
          </cell>
          <cell r="F1114" t="str">
            <v>第04期</v>
          </cell>
          <cell r="I1114" t="str">
            <v>2020.12.15-2020.12.30</v>
          </cell>
          <cell r="Y1114" t="str">
            <v>1.25%佣金</v>
          </cell>
          <cell r="AA1114">
            <v>86504.280821917797</v>
          </cell>
          <cell r="AB1114">
            <v>86486.84</v>
          </cell>
        </row>
        <row r="1115">
          <cell r="B1115" t="str">
            <v>A FUKU</v>
          </cell>
          <cell r="C1115" t="str">
            <v>TSL</v>
          </cell>
          <cell r="F1115" t="str">
            <v>第06期</v>
          </cell>
          <cell r="I1115" t="str">
            <v>2020.12.16-2021.01.01</v>
          </cell>
          <cell r="Y1115" t="str">
            <v>1.25%佣金</v>
          </cell>
          <cell r="AA1115">
            <v>111200</v>
          </cell>
          <cell r="AB1115">
            <v>111182.53</v>
          </cell>
        </row>
        <row r="1116">
          <cell r="B1116" t="str">
            <v>JRS CARINA</v>
          </cell>
          <cell r="C1116" t="str">
            <v>CCL</v>
          </cell>
          <cell r="F1116" t="str">
            <v>第61期</v>
          </cell>
          <cell r="I1116" t="str">
            <v>2020.12.16-2020.12.30</v>
          </cell>
          <cell r="AA1116">
            <v>65893.333333333299</v>
          </cell>
          <cell r="AB1116">
            <v>65885.84</v>
          </cell>
        </row>
        <row r="1117">
          <cell r="B1117" t="str">
            <v>JRS CARINA</v>
          </cell>
          <cell r="C1117" t="str">
            <v>CCL</v>
          </cell>
          <cell r="F1117" t="str">
            <v>第61期</v>
          </cell>
          <cell r="I1117" t="str">
            <v>2020.12.30-2020.12.31</v>
          </cell>
          <cell r="AA1117">
            <v>7326.6666666666697</v>
          </cell>
          <cell r="AB1117">
            <v>7326.67</v>
          </cell>
        </row>
        <row r="1118">
          <cell r="B1118" t="str">
            <v>ACACIA ARIES</v>
          </cell>
          <cell r="C1118" t="str">
            <v>STM</v>
          </cell>
          <cell r="F1118" t="str">
            <v>第21期</v>
          </cell>
          <cell r="I1118" t="str">
            <v>2020.12.16-2020.12.23</v>
          </cell>
          <cell r="AA1118">
            <v>28303.333333333299</v>
          </cell>
          <cell r="AB1118">
            <v>28303.33</v>
          </cell>
        </row>
        <row r="1119">
          <cell r="B1119" t="str">
            <v>ACACIA ARIES</v>
          </cell>
          <cell r="C1119" t="str">
            <v>STM</v>
          </cell>
          <cell r="F1119" t="str">
            <v>第21期</v>
          </cell>
          <cell r="I1119" t="str">
            <v>2020.12.23-2020.12.31</v>
          </cell>
          <cell r="AA1119">
            <v>44346.666666666701</v>
          </cell>
          <cell r="AB1119">
            <v>44346.67</v>
          </cell>
        </row>
        <row r="1120">
          <cell r="B1120" t="str">
            <v>A KIBO</v>
          </cell>
          <cell r="C1120" t="str">
            <v>GMS</v>
          </cell>
          <cell r="F1120" t="str">
            <v>第02期</v>
          </cell>
          <cell r="I1120" t="str">
            <v>2020.12.17-2021.01.01</v>
          </cell>
          <cell r="Y1120" t="str">
            <v>1.25%佣金</v>
          </cell>
          <cell r="AA1120">
            <v>356681.24599999998</v>
          </cell>
          <cell r="AB1120">
            <v>356681.25</v>
          </cell>
        </row>
        <row r="1121">
          <cell r="B1121" t="str">
            <v>ACACIA VIRGO</v>
          </cell>
          <cell r="C1121" t="str">
            <v>SCP</v>
          </cell>
          <cell r="F1121" t="str">
            <v>第09期</v>
          </cell>
          <cell r="I1121" t="str">
            <v>2020.12.18-2021.01.02</v>
          </cell>
          <cell r="Y1121" t="str">
            <v>1.25%佣金/船东费/停租预估</v>
          </cell>
          <cell r="AA1121">
            <v>71089.865342465797</v>
          </cell>
          <cell r="AB1121">
            <v>71082.38</v>
          </cell>
        </row>
        <row r="1122">
          <cell r="B1122" t="str">
            <v>ACACIA WA</v>
          </cell>
          <cell r="C1122" t="str">
            <v>STM</v>
          </cell>
          <cell r="F1122" t="str">
            <v>第04期</v>
          </cell>
          <cell r="I1122" t="str">
            <v>2020.12.20-2021.01.04</v>
          </cell>
          <cell r="AA1122">
            <v>105700</v>
          </cell>
          <cell r="AB1122">
            <v>105700</v>
          </cell>
        </row>
        <row r="1123">
          <cell r="B1123" t="str">
            <v>JRS CORVUS</v>
          </cell>
          <cell r="C1123" t="str">
            <v>STM</v>
          </cell>
          <cell r="F1123" t="str">
            <v>第01期</v>
          </cell>
          <cell r="I1123" t="str">
            <v>2020.12.20-2020.12.27</v>
          </cell>
          <cell r="AA1123">
            <v>194146.98466666701</v>
          </cell>
          <cell r="AB1123">
            <v>194146.98</v>
          </cell>
        </row>
        <row r="1124">
          <cell r="B1124" t="str">
            <v>JRS CORVUS</v>
          </cell>
          <cell r="C1124" t="str">
            <v>STM</v>
          </cell>
          <cell r="F1124" t="str">
            <v>第01期</v>
          </cell>
          <cell r="I1124" t="str">
            <v>2020.12.27-2021.01.04</v>
          </cell>
          <cell r="AA1124">
            <v>56373.333333333299</v>
          </cell>
          <cell r="AB1124">
            <v>56373.29</v>
          </cell>
        </row>
        <row r="1125">
          <cell r="B1125" t="str">
            <v>ACACIA TAURUS</v>
          </cell>
          <cell r="C1125" t="str">
            <v>DWS</v>
          </cell>
          <cell r="F1125" t="str">
            <v>第04期</v>
          </cell>
          <cell r="I1125" t="str">
            <v>2020.12.21-2021.01.05</v>
          </cell>
          <cell r="AA1125">
            <v>78591.780821917797</v>
          </cell>
          <cell r="AB1125">
            <v>78554.34</v>
          </cell>
        </row>
        <row r="1126">
          <cell r="B1126" t="str">
            <v>Heung-A Singapore</v>
          </cell>
          <cell r="C1126" t="str">
            <v>NS</v>
          </cell>
          <cell r="F1126" t="str">
            <v>第03期</v>
          </cell>
          <cell r="I1126" t="str">
            <v>2020.12.21-2021.01.05</v>
          </cell>
          <cell r="Y1126" t="str">
            <v>1.25%佣金</v>
          </cell>
          <cell r="AA1126">
            <v>93968.75</v>
          </cell>
          <cell r="AB1126">
            <v>93931.28</v>
          </cell>
        </row>
        <row r="1127">
          <cell r="B1127" t="str">
            <v>Contship Day</v>
          </cell>
          <cell r="C1127" t="str">
            <v>APL</v>
          </cell>
          <cell r="F1127" t="str">
            <v>第04期</v>
          </cell>
          <cell r="I1127" t="str">
            <v>2020.12.21-2021.01.05</v>
          </cell>
          <cell r="Y1127" t="str">
            <v>油样检测费</v>
          </cell>
          <cell r="AA1127">
            <v>73188.698630137005</v>
          </cell>
          <cell r="AB1127">
            <v>73181.27</v>
          </cell>
        </row>
        <row r="1128">
          <cell r="B1128" t="str">
            <v>ACACIA LAN</v>
          </cell>
          <cell r="C1128" t="str">
            <v>STM</v>
          </cell>
          <cell r="F1128" t="str">
            <v>第27期</v>
          </cell>
          <cell r="I1128" t="str">
            <v>2020.12.22-2021.01.06</v>
          </cell>
          <cell r="AA1128">
            <v>83150</v>
          </cell>
          <cell r="AB1128">
            <v>83150</v>
          </cell>
        </row>
        <row r="1129">
          <cell r="B1129" t="str">
            <v>ACACIA MING</v>
          </cell>
          <cell r="C1129" t="str">
            <v>TCL</v>
          </cell>
          <cell r="F1129" t="str">
            <v>第04期</v>
          </cell>
          <cell r="I1129" t="str">
            <v>2020.12.24-2021.01.08</v>
          </cell>
          <cell r="AA1129">
            <v>87600</v>
          </cell>
          <cell r="AB1129">
            <v>87564.53</v>
          </cell>
        </row>
        <row r="1130">
          <cell r="B1130" t="str">
            <v>ACACIA LIBRA</v>
          </cell>
          <cell r="C1130" t="str">
            <v>COSCO</v>
          </cell>
          <cell r="F1130" t="str">
            <v>第08期</v>
          </cell>
          <cell r="I1130" t="str">
            <v>2020.12.24-2021.01.08</v>
          </cell>
          <cell r="Y1130" t="str">
            <v>停租2020.12.20 1330-12.22 1212 1.94583天/船东费</v>
          </cell>
          <cell r="AA1130">
            <v>70103.986575000003</v>
          </cell>
          <cell r="AB1130">
            <v>70102.05</v>
          </cell>
        </row>
        <row r="1131">
          <cell r="B1131" t="str">
            <v>A KOU</v>
          </cell>
          <cell r="C1131" t="str">
            <v>KMTC</v>
          </cell>
          <cell r="F1131" t="str">
            <v>第08期</v>
          </cell>
          <cell r="I1131" t="str">
            <v>2020.12.24-2021.01.08</v>
          </cell>
          <cell r="Y1131" t="str">
            <v>1.25%佣金</v>
          </cell>
          <cell r="AA1131">
            <v>107400</v>
          </cell>
          <cell r="AB1131">
            <v>107400</v>
          </cell>
        </row>
        <row r="1132">
          <cell r="B1132" t="str">
            <v>A KEIGA</v>
          </cell>
          <cell r="C1132" t="str">
            <v>DBR</v>
          </cell>
          <cell r="F1132" t="str">
            <v>第01期</v>
          </cell>
          <cell r="I1132" t="str">
            <v>2020.12.25-2021.01.09</v>
          </cell>
          <cell r="AA1132">
            <v>97350</v>
          </cell>
          <cell r="AB1132">
            <v>97350</v>
          </cell>
        </row>
        <row r="1133">
          <cell r="B1133" t="str">
            <v>ACACIA HAWK</v>
          </cell>
          <cell r="C1133" t="str">
            <v>CMS</v>
          </cell>
          <cell r="F1133" t="str">
            <v>第72期</v>
          </cell>
          <cell r="I1133" t="str">
            <v>2020.12.28-2021.01.12</v>
          </cell>
          <cell r="AA1133">
            <v>105542.465753425</v>
          </cell>
          <cell r="AB1133">
            <v>105514.99</v>
          </cell>
        </row>
        <row r="1134">
          <cell r="B1134" t="str">
            <v>ACACIA REI</v>
          </cell>
          <cell r="C1134" t="str">
            <v>STM</v>
          </cell>
          <cell r="F1134" t="str">
            <v>第09期</v>
          </cell>
          <cell r="I1134" t="str">
            <v>2020.12.29-2021.01.13</v>
          </cell>
          <cell r="AA1134">
            <v>181200</v>
          </cell>
          <cell r="AB1134">
            <v>181200</v>
          </cell>
        </row>
        <row r="1135">
          <cell r="B1135" t="str">
            <v>Heung-A Jakarta</v>
          </cell>
          <cell r="C1135" t="str">
            <v>PAN</v>
          </cell>
          <cell r="F1135" t="str">
            <v>第06期</v>
          </cell>
          <cell r="I1135" t="str">
            <v>2020.12.30-2021.01.14</v>
          </cell>
          <cell r="Y1135" t="str">
            <v>船东费</v>
          </cell>
          <cell r="AA1135">
            <v>63190.31</v>
          </cell>
          <cell r="AB1135">
            <v>63162.81</v>
          </cell>
        </row>
        <row r="1136">
          <cell r="B1136" t="str">
            <v>ACACIA MAKOTO</v>
          </cell>
          <cell r="C1136" t="str">
            <v>STM</v>
          </cell>
          <cell r="F1136" t="str">
            <v>第62期</v>
          </cell>
          <cell r="I1136" t="str">
            <v>2020.12.30-2021.01.14</v>
          </cell>
          <cell r="AA1136">
            <v>166200</v>
          </cell>
          <cell r="AB1136">
            <v>166200</v>
          </cell>
        </row>
        <row r="1137">
          <cell r="B1137" t="str">
            <v>Heung-A Manila</v>
          </cell>
          <cell r="C1137" t="str">
            <v>MIS</v>
          </cell>
          <cell r="F1137" t="str">
            <v>第05期</v>
          </cell>
          <cell r="I1137" t="str">
            <v>2020.12.30-2021.01.14</v>
          </cell>
          <cell r="Y1137" t="str">
            <v>1.25%佣金/船东费</v>
          </cell>
          <cell r="AA1137">
            <v>62024.380821917803</v>
          </cell>
          <cell r="AB1137">
            <v>62006.84</v>
          </cell>
        </row>
        <row r="1138">
          <cell r="B1138" t="str">
            <v>JRS CARINA</v>
          </cell>
          <cell r="C1138" t="str">
            <v>CCL</v>
          </cell>
          <cell r="F1138" t="str">
            <v>第62期</v>
          </cell>
          <cell r="I1138" t="str">
            <v>2020.12.31-2021.01.15</v>
          </cell>
          <cell r="Y1138" t="str">
            <v>船东费</v>
          </cell>
          <cell r="AA1138">
            <v>109881.46</v>
          </cell>
          <cell r="AB1138">
            <v>109873.95</v>
          </cell>
        </row>
        <row r="1139">
          <cell r="B1139" t="str">
            <v>ACACIA ARIES</v>
          </cell>
          <cell r="C1139" t="str">
            <v>STM</v>
          </cell>
          <cell r="F1139" t="str">
            <v>第22期</v>
          </cell>
          <cell r="I1139" t="str">
            <v>2020.12.31-2021.01.15</v>
          </cell>
          <cell r="AA1139">
            <v>83150</v>
          </cell>
          <cell r="AB1139">
            <v>83150</v>
          </cell>
        </row>
        <row r="1140">
          <cell r="B1140" t="str">
            <v>A ROKU</v>
          </cell>
          <cell r="C1140" t="str">
            <v>TSL</v>
          </cell>
          <cell r="F1140" t="str">
            <v>第05期</v>
          </cell>
          <cell r="I1140" t="str">
            <v>2021.01.01-2021.01.16</v>
          </cell>
          <cell r="Y1140" t="str">
            <v>1.25%佣金/停租（2020.11.25-11.30 5.22天）</v>
          </cell>
          <cell r="AA1140">
            <v>82715</v>
          </cell>
          <cell r="AB1140">
            <v>82697.48</v>
          </cell>
        </row>
        <row r="1141">
          <cell r="B1141" t="str">
            <v>A FUKU</v>
          </cell>
          <cell r="C1141" t="str">
            <v>TSL</v>
          </cell>
          <cell r="F1141" t="str">
            <v>第07期</v>
          </cell>
          <cell r="I1141" t="str">
            <v>2021.01.01-2021.01.16</v>
          </cell>
          <cell r="Y1141" t="str">
            <v>1.25%佣金</v>
          </cell>
          <cell r="AA1141">
            <v>104287.5</v>
          </cell>
          <cell r="AB1141">
            <v>104269.98</v>
          </cell>
        </row>
        <row r="1142">
          <cell r="B1142" t="str">
            <v>A KIBO</v>
          </cell>
          <cell r="C1142" t="str">
            <v>GMS</v>
          </cell>
          <cell r="F1142" t="str">
            <v>第03期</v>
          </cell>
          <cell r="I1142" t="str">
            <v>2021.01.01-2021.01.16</v>
          </cell>
          <cell r="Y1142" t="str">
            <v>1.25%佣金</v>
          </cell>
          <cell r="AA1142">
            <v>171243.75</v>
          </cell>
          <cell r="AB1142">
            <v>171243.75</v>
          </cell>
        </row>
        <row r="1143">
          <cell r="B1143" t="str">
            <v>ACACIA VIRGO</v>
          </cell>
          <cell r="C1143" t="str">
            <v>SCP</v>
          </cell>
          <cell r="F1143" t="str">
            <v>第10期</v>
          </cell>
          <cell r="I1143" t="str">
            <v>2021.01.02-2021.01.17</v>
          </cell>
          <cell r="Y1143" t="str">
            <v>1.25%佣金/停租2020.11.09 0.55天，2020.12.7 0.62天/收回停租预估</v>
          </cell>
          <cell r="AA1143">
            <v>81884.802465753397</v>
          </cell>
          <cell r="AB1143">
            <v>81884.800000000003</v>
          </cell>
        </row>
        <row r="1144">
          <cell r="B1144" t="str">
            <v>ACACIA WA</v>
          </cell>
          <cell r="C1144" t="str">
            <v>STM</v>
          </cell>
          <cell r="F1144" t="str">
            <v>第05期</v>
          </cell>
          <cell r="I1144" t="str">
            <v>2021.01.04-2021.01.19</v>
          </cell>
          <cell r="AA1144">
            <v>105700</v>
          </cell>
          <cell r="AB1144">
            <v>105700</v>
          </cell>
        </row>
        <row r="1145">
          <cell r="B1145" t="str">
            <v>JRS CORVUS</v>
          </cell>
          <cell r="C1145" t="str">
            <v>STM</v>
          </cell>
          <cell r="F1145" t="str">
            <v>第02期</v>
          </cell>
          <cell r="I1145" t="str">
            <v>2021.01.04-2021.01.19</v>
          </cell>
          <cell r="AA1145">
            <v>105700</v>
          </cell>
          <cell r="AB1145">
            <v>105700</v>
          </cell>
        </row>
        <row r="1146">
          <cell r="B1146" t="str">
            <v>LISBOA</v>
          </cell>
          <cell r="C1146" t="str">
            <v>STM</v>
          </cell>
          <cell r="F1146" t="str">
            <v>第01期</v>
          </cell>
          <cell r="I1146" t="str">
            <v>2021.01.02-2021.01.17</v>
          </cell>
          <cell r="AA1146">
            <v>267232.47899999999</v>
          </cell>
          <cell r="AB1146">
            <v>267232.48</v>
          </cell>
        </row>
        <row r="1147">
          <cell r="B1147" t="str">
            <v>ACACIA TAURUS</v>
          </cell>
          <cell r="C1147" t="str">
            <v>DWS</v>
          </cell>
          <cell r="F1147" t="str">
            <v>第05期</v>
          </cell>
          <cell r="I1147" t="str">
            <v>2021.01.05-2021.01.15</v>
          </cell>
          <cell r="AA1147">
            <v>52394.520547945198</v>
          </cell>
          <cell r="AB1147">
            <v>52356.99</v>
          </cell>
        </row>
        <row r="1148">
          <cell r="B1148" t="str">
            <v>Heung-A Singapore</v>
          </cell>
          <cell r="C1148" t="str">
            <v>NS</v>
          </cell>
          <cell r="F1148" t="str">
            <v>第04期</v>
          </cell>
          <cell r="I1148" t="str">
            <v>2021.01.05-2021.01.20</v>
          </cell>
          <cell r="Y1148" t="str">
            <v>1.25%佣金</v>
          </cell>
          <cell r="AA1148">
            <v>93968.75</v>
          </cell>
          <cell r="AB1148">
            <v>93931.22</v>
          </cell>
        </row>
        <row r="1149">
          <cell r="B1149" t="str">
            <v>Contship Day</v>
          </cell>
          <cell r="C1149" t="str">
            <v>APL</v>
          </cell>
          <cell r="F1149" t="str">
            <v>第05期</v>
          </cell>
          <cell r="I1149" t="str">
            <v>2021.01.05-2021.01.20</v>
          </cell>
          <cell r="Y1149" t="str">
            <v>油样检测费/原船东费用</v>
          </cell>
          <cell r="AA1149">
            <v>61014.0883561644</v>
          </cell>
          <cell r="AB1149">
            <v>56320.32</v>
          </cell>
        </row>
        <row r="1150">
          <cell r="B1150" t="str">
            <v>Contship Day</v>
          </cell>
          <cell r="C1150" t="str">
            <v>APL</v>
          </cell>
          <cell r="F1150" t="str">
            <v>第05期</v>
          </cell>
          <cell r="I1150" t="str">
            <v>2021.01.05-2021.01.20</v>
          </cell>
          <cell r="Y1150" t="str">
            <v>向原船东收回费用</v>
          </cell>
          <cell r="AA1150">
            <v>15831.48</v>
          </cell>
        </row>
        <row r="1151">
          <cell r="B1151" t="str">
            <v>ACACIA LAN</v>
          </cell>
          <cell r="C1151" t="str">
            <v>STM</v>
          </cell>
          <cell r="F1151" t="str">
            <v>第28期</v>
          </cell>
          <cell r="I1151" t="str">
            <v>2021.01.06-2021.01.21</v>
          </cell>
          <cell r="Y1151" t="str">
            <v>停租釡山换船员2020.11.12 0.88917天/2020/12/06 威海换船员1.35天</v>
          </cell>
          <cell r="AA1151">
            <v>72144.08</v>
          </cell>
          <cell r="AB1151">
            <v>72144.08</v>
          </cell>
        </row>
        <row r="1152">
          <cell r="B1152" t="str">
            <v>ACACIA MING</v>
          </cell>
          <cell r="C1152" t="str">
            <v>TCL</v>
          </cell>
          <cell r="F1152" t="str">
            <v>第05期</v>
          </cell>
          <cell r="I1152" t="str">
            <v>2021.01.08-2021.01.23</v>
          </cell>
          <cell r="AA1152">
            <v>87600</v>
          </cell>
          <cell r="AB1152">
            <v>87559.96</v>
          </cell>
        </row>
        <row r="1153">
          <cell r="B1153" t="str">
            <v>A KOU</v>
          </cell>
          <cell r="C1153" t="str">
            <v>KMTC</v>
          </cell>
          <cell r="F1153" t="str">
            <v>第09期</v>
          </cell>
          <cell r="I1153" t="str">
            <v>2021.01.08-2021.01.23</v>
          </cell>
          <cell r="Y1153" t="str">
            <v>1.25%佣金</v>
          </cell>
          <cell r="AA1153">
            <v>107400</v>
          </cell>
          <cell r="AB1153">
            <v>107400</v>
          </cell>
        </row>
        <row r="1154">
          <cell r="B1154" t="str">
            <v>ACACIA LIBRA</v>
          </cell>
          <cell r="C1154" t="str">
            <v>COSCO</v>
          </cell>
          <cell r="F1154" t="str">
            <v>第09期</v>
          </cell>
          <cell r="I1154" t="str">
            <v>2021.01.08-2021.01.10</v>
          </cell>
          <cell r="V1154">
            <v>-6658.43</v>
          </cell>
          <cell r="Y1154" t="str">
            <v>船员劳务费9-11月</v>
          </cell>
          <cell r="AA1154">
            <v>17853.43</v>
          </cell>
          <cell r="AB1154">
            <v>17853.43</v>
          </cell>
        </row>
        <row r="1155">
          <cell r="B1155" t="str">
            <v>ACACIA LIBRA</v>
          </cell>
          <cell r="C1155" t="str">
            <v>COSCO</v>
          </cell>
          <cell r="F1155" t="str">
            <v>第09期</v>
          </cell>
          <cell r="I1155" t="str">
            <v>2021.01.10-2021.01.23</v>
          </cell>
          <cell r="AA1155">
            <v>124735</v>
          </cell>
          <cell r="AB1155">
            <v>124733.06</v>
          </cell>
        </row>
        <row r="1156">
          <cell r="B1156" t="str">
            <v>LISBOA</v>
          </cell>
          <cell r="C1156" t="str">
            <v>STM</v>
          </cell>
          <cell r="F1156" t="str">
            <v>第02期</v>
          </cell>
          <cell r="I1156" t="str">
            <v>2021.01.17-2021.02.01</v>
          </cell>
          <cell r="Y1156" t="str">
            <v>停租机损事故2020.12.07 3.54583天</v>
          </cell>
          <cell r="AA1156">
            <v>86575.245999999999</v>
          </cell>
          <cell r="AB1156">
            <v>86575.23</v>
          </cell>
        </row>
        <row r="1157">
          <cell r="B1157" t="str">
            <v>A KEIGA</v>
          </cell>
          <cell r="C1157" t="str">
            <v>DBR</v>
          </cell>
          <cell r="F1157" t="str">
            <v>第02期</v>
          </cell>
          <cell r="I1157" t="str">
            <v>2021.01.09-2021.01.24</v>
          </cell>
          <cell r="AA1157">
            <v>174861.28589999999</v>
          </cell>
          <cell r="AB1157">
            <v>174861.29</v>
          </cell>
        </row>
        <row r="1158">
          <cell r="B1158" t="str">
            <v>A MIZUHO</v>
          </cell>
          <cell r="C1158" t="str">
            <v>SNL</v>
          </cell>
          <cell r="F1158" t="str">
            <v>第01期</v>
          </cell>
          <cell r="I1158" t="str">
            <v>2021.01.11-2021.01.16</v>
          </cell>
          <cell r="AA1158">
            <v>50266.666666666701</v>
          </cell>
          <cell r="AB1158">
            <v>50226.71</v>
          </cell>
        </row>
        <row r="1159">
          <cell r="B1159" t="str">
            <v>ACACIA HAWK</v>
          </cell>
          <cell r="C1159" t="str">
            <v>CMS</v>
          </cell>
          <cell r="F1159" t="str">
            <v>第73期</v>
          </cell>
          <cell r="I1159" t="str">
            <v>2021.01.12-2021.01.27</v>
          </cell>
          <cell r="AA1159">
            <v>105542.465753425</v>
          </cell>
          <cell r="AB1159">
            <v>105515.01</v>
          </cell>
        </row>
        <row r="1160">
          <cell r="B1160" t="str">
            <v>ACACIA REI</v>
          </cell>
          <cell r="C1160" t="str">
            <v>STM</v>
          </cell>
          <cell r="F1160" t="str">
            <v>第10期</v>
          </cell>
          <cell r="I1160" t="str">
            <v>2021.01.13-2021.01.28</v>
          </cell>
          <cell r="AA1160">
            <v>181200</v>
          </cell>
          <cell r="AB1160">
            <v>181200</v>
          </cell>
        </row>
        <row r="1161">
          <cell r="B1161" t="str">
            <v>Heung-A Jakarta</v>
          </cell>
          <cell r="C1161" t="str">
            <v>PAN</v>
          </cell>
          <cell r="F1161" t="str">
            <v>第07期</v>
          </cell>
          <cell r="I1161" t="str">
            <v>2021.01.14-2021.01.29</v>
          </cell>
          <cell r="Y1161" t="str">
            <v>船东费</v>
          </cell>
          <cell r="AA1161">
            <v>73204.87</v>
          </cell>
          <cell r="AB1161">
            <v>73177.39</v>
          </cell>
        </row>
        <row r="1162">
          <cell r="B1162" t="str">
            <v>ACACIA MAKOTO</v>
          </cell>
          <cell r="C1162" t="str">
            <v>STM</v>
          </cell>
          <cell r="F1162" t="str">
            <v>第63期</v>
          </cell>
          <cell r="I1162" t="str">
            <v>2021.01.14-2021.01.29</v>
          </cell>
          <cell r="Y1162" t="str">
            <v>停租电罗经故障2020/12/06 1.30958天/2020.10.29釜山更换船员0.66667天</v>
          </cell>
          <cell r="AA1162">
            <v>133593.65</v>
          </cell>
          <cell r="AB1162">
            <v>133593.65</v>
          </cell>
        </row>
        <row r="1163">
          <cell r="B1163" t="str">
            <v>Heung-A Manila</v>
          </cell>
          <cell r="C1163" t="str">
            <v>MIS</v>
          </cell>
          <cell r="F1163" t="str">
            <v>第06期</v>
          </cell>
          <cell r="I1163" t="str">
            <v>2021.01.14-2021.01.29</v>
          </cell>
          <cell r="Y1163" t="str">
            <v>1.25%佣金/供船备用金</v>
          </cell>
          <cell r="AA1163">
            <v>81454.280821917797</v>
          </cell>
          <cell r="AB1163">
            <v>81436.820000000007</v>
          </cell>
        </row>
        <row r="1164">
          <cell r="B1164" t="str">
            <v>A FUJI</v>
          </cell>
          <cell r="C1164" t="str">
            <v>APL</v>
          </cell>
          <cell r="F1164" t="str">
            <v>第01期</v>
          </cell>
          <cell r="I1164" t="str">
            <v>2021.01.14-2021.01.29</v>
          </cell>
          <cell r="Y1164" t="str">
            <v>油样检测费</v>
          </cell>
          <cell r="AA1164">
            <v>246900</v>
          </cell>
          <cell r="AB1164">
            <v>246892.52</v>
          </cell>
        </row>
        <row r="1165">
          <cell r="B1165" t="str">
            <v>ACACIA TAURUS</v>
          </cell>
          <cell r="C1165" t="str">
            <v>DWS</v>
          </cell>
          <cell r="F1165" t="str">
            <v>第06期</v>
          </cell>
          <cell r="I1165" t="str">
            <v>2021.01.15-2021.01.30</v>
          </cell>
          <cell r="AA1165">
            <v>81591.780821917797</v>
          </cell>
          <cell r="AB1165">
            <v>81554.31</v>
          </cell>
        </row>
        <row r="1166">
          <cell r="B1166" t="str">
            <v>A MIZUHO</v>
          </cell>
          <cell r="C1166" t="str">
            <v>SNL</v>
          </cell>
          <cell r="F1166" t="str">
            <v>prefinal</v>
          </cell>
          <cell r="I1166" t="str">
            <v>2021.01.16-2021.01.21</v>
          </cell>
          <cell r="Y1166" t="str">
            <v>交还船检验费</v>
          </cell>
          <cell r="AA1166">
            <v>76346.7831846154</v>
          </cell>
          <cell r="AB1166">
            <v>76306.81</v>
          </cell>
        </row>
        <row r="1167">
          <cell r="B1167" t="str">
            <v>A MIZUHO</v>
          </cell>
          <cell r="C1167" t="str">
            <v>SNL</v>
          </cell>
          <cell r="F1167" t="str">
            <v>final</v>
          </cell>
          <cell r="I1167" t="str">
            <v>2021.01.16-2021.01.21</v>
          </cell>
          <cell r="V1167">
            <v>-1110</v>
          </cell>
          <cell r="Y1167" t="str">
            <v>V.2102劳务费</v>
          </cell>
          <cell r="AA1167">
            <v>4110</v>
          </cell>
        </row>
        <row r="1168">
          <cell r="B1168" t="str">
            <v>A ROKU</v>
          </cell>
          <cell r="C1168" t="str">
            <v>TSL</v>
          </cell>
          <cell r="F1168" t="str">
            <v>第06期</v>
          </cell>
          <cell r="I1168" t="str">
            <v>2021.01.16-2021.02.01</v>
          </cell>
          <cell r="Y1168" t="str">
            <v>1.25%佣金/船东费</v>
          </cell>
          <cell r="AA1168">
            <v>142829.35</v>
          </cell>
          <cell r="AB1168">
            <v>142811.9</v>
          </cell>
        </row>
        <row r="1169">
          <cell r="B1169" t="str">
            <v>A FUKU</v>
          </cell>
          <cell r="C1169" t="str">
            <v>TSL</v>
          </cell>
          <cell r="F1169" t="str">
            <v>第08期</v>
          </cell>
          <cell r="I1169" t="str">
            <v>2021.01.16-2021.02.01</v>
          </cell>
          <cell r="Y1169" t="str">
            <v>1.25%佣金/船东费</v>
          </cell>
          <cell r="AA1169">
            <v>108916.67</v>
          </cell>
          <cell r="AB1169">
            <v>108899.2</v>
          </cell>
        </row>
        <row r="1170">
          <cell r="B1170" t="str">
            <v>JRS CARINA</v>
          </cell>
          <cell r="C1170" t="str">
            <v>CCL</v>
          </cell>
          <cell r="F1170" t="str">
            <v>第63期</v>
          </cell>
          <cell r="I1170" t="str">
            <v>2021.01.15-2021.01.30</v>
          </cell>
          <cell r="AA1170">
            <v>109900</v>
          </cell>
          <cell r="AB1170">
            <v>109892.54</v>
          </cell>
        </row>
        <row r="1171">
          <cell r="B1171" t="str">
            <v>ACACIA ARIES</v>
          </cell>
          <cell r="C1171" t="str">
            <v>STM</v>
          </cell>
          <cell r="F1171" t="str">
            <v>第23期</v>
          </cell>
          <cell r="I1171" t="str">
            <v>2021.01.15-2021.01.30</v>
          </cell>
          <cell r="Y1171" t="str">
            <v>停租2020.10.28 釜山换船员1.1775天/ 2020.11.03 - 2020.11.04 在神户更换船员1.1292天</v>
          </cell>
          <cell r="AA1171">
            <v>70218.11</v>
          </cell>
          <cell r="AB1171">
            <v>70218.25</v>
          </cell>
        </row>
        <row r="1172">
          <cell r="B1172" t="str">
            <v>A MIZUHO</v>
          </cell>
          <cell r="C1172" t="str">
            <v>DBR</v>
          </cell>
          <cell r="F1172" t="str">
            <v>第01期</v>
          </cell>
          <cell r="I1172" t="str">
            <v>2021.01.24-2021.02.03</v>
          </cell>
          <cell r="Y1172" t="str">
            <v>交船检验费</v>
          </cell>
          <cell r="AA1172">
            <v>99750</v>
          </cell>
          <cell r="AB1172">
            <v>99750</v>
          </cell>
        </row>
        <row r="1173">
          <cell r="B1173" t="str">
            <v>A KIBO</v>
          </cell>
          <cell r="C1173" t="str">
            <v>GMS</v>
          </cell>
          <cell r="F1173" t="str">
            <v>第04期</v>
          </cell>
          <cell r="I1173" t="str">
            <v>2021.01.16-2021.01.31</v>
          </cell>
          <cell r="Y1173" t="str">
            <v>1.25%佣金</v>
          </cell>
          <cell r="AA1173">
            <v>171243.75</v>
          </cell>
          <cell r="AB1173">
            <v>171243.75</v>
          </cell>
        </row>
        <row r="1174">
          <cell r="B1174" t="str">
            <v>ACACIA VIRGO</v>
          </cell>
          <cell r="C1174" t="str">
            <v>SCP</v>
          </cell>
          <cell r="F1174" t="str">
            <v>prefinal</v>
          </cell>
          <cell r="I1174" t="str">
            <v>2021.01.17-2021.01.20</v>
          </cell>
          <cell r="Y1174" t="str">
            <v>1.25%佣金/停租2021.01.03 1130-1.06 1000UTC 2.9375天空置</v>
          </cell>
          <cell r="AA1174">
            <v>409.13006849315002</v>
          </cell>
          <cell r="AB1174">
            <v>412.07</v>
          </cell>
        </row>
        <row r="1175">
          <cell r="B1175" t="str">
            <v>ACACIA VIRGO</v>
          </cell>
          <cell r="C1175" t="str">
            <v>SCP</v>
          </cell>
          <cell r="F1175" t="str">
            <v>prefinal</v>
          </cell>
          <cell r="I1175" t="str">
            <v>2021.01.20-2021.02.01</v>
          </cell>
          <cell r="Y1175" t="str">
            <v>1.25%佣金</v>
          </cell>
          <cell r="AA1175">
            <v>93727.520273972594</v>
          </cell>
          <cell r="AB1175">
            <v>93717.2</v>
          </cell>
        </row>
        <row r="1176">
          <cell r="B1176" t="str">
            <v>ACACIA WA</v>
          </cell>
          <cell r="C1176" t="str">
            <v>STM</v>
          </cell>
          <cell r="F1176" t="str">
            <v>第06期</v>
          </cell>
          <cell r="I1176" t="str">
            <v>2021.01.19-2021.02.03</v>
          </cell>
          <cell r="AA1176">
            <v>105700</v>
          </cell>
          <cell r="AB1176">
            <v>105700</v>
          </cell>
        </row>
        <row r="1177">
          <cell r="B1177" t="str">
            <v>JRS CORVUS</v>
          </cell>
          <cell r="C1177" t="str">
            <v>STM</v>
          </cell>
          <cell r="F1177" t="str">
            <v>第03期</v>
          </cell>
          <cell r="I1177" t="str">
            <v>2021.01.19-2121.02.03</v>
          </cell>
          <cell r="AA1177">
            <v>105700</v>
          </cell>
          <cell r="AB1177">
            <v>105700</v>
          </cell>
        </row>
        <row r="1178">
          <cell r="B1178" t="str">
            <v>Heung-A Singapore</v>
          </cell>
          <cell r="C1178" t="str">
            <v>NS</v>
          </cell>
          <cell r="F1178" t="str">
            <v>第05期</v>
          </cell>
          <cell r="I1178" t="str">
            <v>2021.01.20-2021.02.04</v>
          </cell>
          <cell r="Y1178" t="str">
            <v>1.25%佣金</v>
          </cell>
          <cell r="AA1178">
            <v>93968.75</v>
          </cell>
          <cell r="AB1178">
            <v>93931.29</v>
          </cell>
        </row>
        <row r="1179">
          <cell r="B1179" t="str">
            <v>Contship Day</v>
          </cell>
          <cell r="C1179" t="str">
            <v>APL</v>
          </cell>
          <cell r="F1179" t="str">
            <v>第06期</v>
          </cell>
          <cell r="I1179" t="str">
            <v>2021.01.20-2021.02.04</v>
          </cell>
          <cell r="V1179">
            <v>-12872</v>
          </cell>
          <cell r="Y1179" t="str">
            <v>油样检测费/船员劳务费11-12月</v>
          </cell>
          <cell r="AA1179">
            <v>86072</v>
          </cell>
          <cell r="AB1179">
            <v>73192.509999999995</v>
          </cell>
        </row>
        <row r="1180">
          <cell r="B1180" t="str">
            <v>ACACIA LAN</v>
          </cell>
          <cell r="C1180" t="str">
            <v>STM</v>
          </cell>
          <cell r="F1180" t="str">
            <v>prefinal</v>
          </cell>
          <cell r="I1180" t="str">
            <v>2021.01.21-2021.02.02</v>
          </cell>
          <cell r="V1180">
            <v>-8100</v>
          </cell>
          <cell r="AA1180">
            <v>-159197.29166666701</v>
          </cell>
          <cell r="AB1180">
            <v>-159197.29</v>
          </cell>
        </row>
        <row r="1181">
          <cell r="B1181" t="str">
            <v>ACACIA LAN</v>
          </cell>
          <cell r="C1181" t="str">
            <v>STM</v>
          </cell>
          <cell r="F1181" t="str">
            <v>final</v>
          </cell>
          <cell r="I1181" t="str">
            <v>2021.01.21-2021.02.02</v>
          </cell>
          <cell r="AA1181">
            <v>1314.36</v>
          </cell>
          <cell r="AB1181">
            <v>1314.3500000000099</v>
          </cell>
        </row>
        <row r="1182">
          <cell r="B1182" t="str">
            <v>ACACIA MING</v>
          </cell>
          <cell r="C1182" t="str">
            <v>TCL</v>
          </cell>
          <cell r="F1182" t="str">
            <v>第06期</v>
          </cell>
          <cell r="I1182" t="str">
            <v>2021.01.23-2021.02.07</v>
          </cell>
          <cell r="Y1182" t="str">
            <v>停租（2021.01.20.0700LT--1.21 1305LT 1.253472天 )</v>
          </cell>
          <cell r="AA1182">
            <v>77931.924620000005</v>
          </cell>
          <cell r="AB1182">
            <v>77891.960000000006</v>
          </cell>
        </row>
        <row r="1183">
          <cell r="B1183" t="str">
            <v>A KOU</v>
          </cell>
          <cell r="C1183" t="str">
            <v>KMTC</v>
          </cell>
          <cell r="F1183" t="str">
            <v>第10期</v>
          </cell>
          <cell r="I1183" t="str">
            <v>2021.01.23-2021.02.07</v>
          </cell>
          <cell r="Y1183" t="str">
            <v>1.25%佣金</v>
          </cell>
          <cell r="AA1183">
            <v>107400</v>
          </cell>
          <cell r="AB1183">
            <v>107400</v>
          </cell>
        </row>
        <row r="1184">
          <cell r="B1184" t="str">
            <v>ACACIA LIBRA</v>
          </cell>
          <cell r="C1184" t="str">
            <v>COSCO</v>
          </cell>
          <cell r="F1184" t="str">
            <v>第10期</v>
          </cell>
          <cell r="I1184" t="str">
            <v>2021.01.23-2021.02.07</v>
          </cell>
          <cell r="V1184">
            <v>-2623.8</v>
          </cell>
          <cell r="Y1184" t="str">
            <v>船员劳务费12月</v>
          </cell>
          <cell r="AA1184">
            <v>146548.79999999999</v>
          </cell>
          <cell r="AB1184">
            <v>146546.85999999999</v>
          </cell>
        </row>
        <row r="1185">
          <cell r="B1185" t="str">
            <v>A KEIGA</v>
          </cell>
          <cell r="C1185" t="str">
            <v>DBR</v>
          </cell>
          <cell r="F1185" t="str">
            <v>第03期</v>
          </cell>
          <cell r="I1185" t="str">
            <v>2021.01.24-2021.02.08</v>
          </cell>
          <cell r="Y1185" t="str">
            <v>交船检验费</v>
          </cell>
          <cell r="AA1185">
            <v>97700</v>
          </cell>
          <cell r="AB1185">
            <v>97700</v>
          </cell>
        </row>
        <row r="1186">
          <cell r="B1186" t="str">
            <v>ACACIA HAWK</v>
          </cell>
          <cell r="C1186" t="str">
            <v>CMS</v>
          </cell>
          <cell r="F1186" t="str">
            <v>第74期</v>
          </cell>
          <cell r="I1186" t="str">
            <v>2021.01.27-2021.02.11</v>
          </cell>
          <cell r="AA1186">
            <v>105542.465753425</v>
          </cell>
          <cell r="AB1186">
            <v>105514.98</v>
          </cell>
        </row>
        <row r="1187">
          <cell r="B1187" t="str">
            <v>ACACIA REI</v>
          </cell>
          <cell r="C1187" t="str">
            <v>STM</v>
          </cell>
          <cell r="F1187" t="str">
            <v>第11期</v>
          </cell>
          <cell r="I1187" t="str">
            <v>2021.01.28-2021.02.12</v>
          </cell>
          <cell r="AA1187">
            <v>181200</v>
          </cell>
          <cell r="AB1187">
            <v>181200</v>
          </cell>
        </row>
        <row r="1188">
          <cell r="B1188" t="str">
            <v>Heung-A Jakarta</v>
          </cell>
          <cell r="C1188" t="str">
            <v>PAN</v>
          </cell>
          <cell r="F1188" t="str">
            <v>第08期</v>
          </cell>
          <cell r="I1188" t="str">
            <v>2021.01.29-2021.02.13</v>
          </cell>
          <cell r="AA1188">
            <v>78462.5</v>
          </cell>
          <cell r="AB1188">
            <v>78435.039999999994</v>
          </cell>
        </row>
        <row r="1189">
          <cell r="B1189" t="str">
            <v>ACACIA MAKOTO</v>
          </cell>
          <cell r="C1189" t="str">
            <v>STM</v>
          </cell>
          <cell r="F1189" t="str">
            <v>第64期</v>
          </cell>
          <cell r="I1189" t="str">
            <v>2021.01.29-2021.02.13</v>
          </cell>
          <cell r="AA1189">
            <v>166200</v>
          </cell>
          <cell r="AB1189">
            <v>166200</v>
          </cell>
        </row>
        <row r="1190">
          <cell r="B1190" t="str">
            <v>A FUJI</v>
          </cell>
          <cell r="C1190" t="str">
            <v>APL</v>
          </cell>
          <cell r="F1190" t="str">
            <v>第02期</v>
          </cell>
          <cell r="I1190" t="str">
            <v>2021.01.29-2021.02.13</v>
          </cell>
          <cell r="Y1190" t="str">
            <v>油样检测费</v>
          </cell>
          <cell r="AA1190">
            <v>369315.33299999998</v>
          </cell>
          <cell r="AB1190">
            <v>369308.42</v>
          </cell>
        </row>
        <row r="1191">
          <cell r="B1191" t="str">
            <v>Heung-A Manila</v>
          </cell>
          <cell r="C1191" t="str">
            <v>MIS</v>
          </cell>
          <cell r="F1191" t="str">
            <v>final</v>
          </cell>
          <cell r="I1191" t="str">
            <v>2021.01.29-2021.02.02</v>
          </cell>
          <cell r="Y1191" t="str">
            <v>1.25%佣金/停租左舷舷梯损坏只能右舷靠泊 2021/2/2 0600-1600 0.417天</v>
          </cell>
          <cell r="AA1191">
            <v>-1896.57845343843</v>
          </cell>
          <cell r="AB1191">
            <v>-1896.44</v>
          </cell>
        </row>
        <row r="1192">
          <cell r="B1192" t="str">
            <v>A ROKU</v>
          </cell>
          <cell r="C1192" t="str">
            <v>TSL</v>
          </cell>
          <cell r="F1192" t="str">
            <v>第07期</v>
          </cell>
          <cell r="I1192" t="str">
            <v>2021.02.01-2021.02.16</v>
          </cell>
          <cell r="V1192">
            <v>-742.52</v>
          </cell>
          <cell r="Y1192" t="str">
            <v>1.25%佣金/冷箱劳务费/停租货柜倒塌（2020.11.10 0630-11.12 2106 2.61天）</v>
          </cell>
          <cell r="AA1192">
            <v>139720.337705479</v>
          </cell>
          <cell r="AB1192">
            <v>139702.87</v>
          </cell>
        </row>
        <row r="1193">
          <cell r="B1193" t="str">
            <v>JRS CARINA</v>
          </cell>
          <cell r="C1193" t="str">
            <v>CCL</v>
          </cell>
          <cell r="F1193" t="str">
            <v>第64期</v>
          </cell>
          <cell r="I1193" t="str">
            <v>2021.01.30-2021.02.14</v>
          </cell>
          <cell r="Y1193" t="str">
            <v>船东费</v>
          </cell>
          <cell r="AA1193">
            <v>109657.69</v>
          </cell>
          <cell r="AB1193">
            <v>109650.23</v>
          </cell>
        </row>
        <row r="1194">
          <cell r="B1194" t="str">
            <v>ACACIA ARIES</v>
          </cell>
          <cell r="C1194" t="str">
            <v>STM</v>
          </cell>
          <cell r="F1194" t="str">
            <v>第24期</v>
          </cell>
          <cell r="I1194" t="str">
            <v>2021.01.30-2021.02.14</v>
          </cell>
          <cell r="AA1194">
            <v>83150</v>
          </cell>
          <cell r="AB1194">
            <v>83150</v>
          </cell>
        </row>
        <row r="1195">
          <cell r="B1195" t="str">
            <v>ACACIA TAURUS</v>
          </cell>
          <cell r="C1195" t="str">
            <v>DWS</v>
          </cell>
          <cell r="F1195" t="str">
            <v>第07期</v>
          </cell>
          <cell r="I1195" t="str">
            <v>2021.01.30-2021.02.14</v>
          </cell>
          <cell r="Y1195" t="str">
            <v>船东费</v>
          </cell>
          <cell r="AA1195">
            <v>81388.310821917796</v>
          </cell>
          <cell r="AB1195">
            <v>81350.84</v>
          </cell>
        </row>
        <row r="1196">
          <cell r="B1196" t="str">
            <v>A KIBO</v>
          </cell>
          <cell r="C1196" t="str">
            <v>GMS</v>
          </cell>
          <cell r="F1196" t="str">
            <v>第05期</v>
          </cell>
          <cell r="I1196" t="str">
            <v>2021.01.31-2021.02.15</v>
          </cell>
          <cell r="Y1196" t="str">
            <v>1.25%佣金/交船检验费/停租2021.01.05 0250-1300 0.42361天，香港上船员</v>
          </cell>
          <cell r="AA1196">
            <v>165337.38233749999</v>
          </cell>
          <cell r="AB1196">
            <v>165337.35999999999</v>
          </cell>
        </row>
        <row r="1197">
          <cell r="B1197" t="str">
            <v>A FUKU</v>
          </cell>
          <cell r="C1197" t="str">
            <v>TSL</v>
          </cell>
          <cell r="F1197" t="str">
            <v>第09期</v>
          </cell>
          <cell r="I1197" t="str">
            <v>2021.02.01-2021.02.16</v>
          </cell>
          <cell r="Y1197" t="str">
            <v>1.25%佣金</v>
          </cell>
          <cell r="AA1197">
            <v>104287.5</v>
          </cell>
          <cell r="AB1197">
            <v>104270.05</v>
          </cell>
        </row>
        <row r="1198">
          <cell r="B1198" t="str">
            <v>LISBOA</v>
          </cell>
          <cell r="C1198" t="str">
            <v>STM</v>
          </cell>
          <cell r="F1198" t="str">
            <v>prefinal</v>
          </cell>
          <cell r="I1198" t="str">
            <v>2021.02.01-2021.02.21</v>
          </cell>
          <cell r="AA1198">
            <v>130627.726</v>
          </cell>
          <cell r="AB1198">
            <v>130627.39</v>
          </cell>
        </row>
        <row r="1199">
          <cell r="B1199" t="str">
            <v>LISBOA</v>
          </cell>
          <cell r="C1199" t="str">
            <v>STM</v>
          </cell>
          <cell r="F1199" t="str">
            <v>final</v>
          </cell>
          <cell r="I1199" t="str">
            <v>2021.02.01-2021.02.21</v>
          </cell>
          <cell r="V1199">
            <v>-2860</v>
          </cell>
          <cell r="Y1199" t="str">
            <v>劳务费V.2044-2106</v>
          </cell>
          <cell r="AA1199">
            <v>2860</v>
          </cell>
        </row>
        <row r="1200">
          <cell r="B1200" t="str">
            <v>ACACIA VIRGO</v>
          </cell>
          <cell r="C1200" t="str">
            <v>SCP</v>
          </cell>
          <cell r="F1200" t="str">
            <v>prefinal2</v>
          </cell>
          <cell r="I1200" t="str">
            <v>2021.02.01-2021.02.07</v>
          </cell>
          <cell r="V1200">
            <v>-6701</v>
          </cell>
          <cell r="Y1200" t="str">
            <v>1.25%佣金/还船检验费/DLC招待费/船员劳务费v.2042-2052 v.2101-2104/收回不合理9期船东费/</v>
          </cell>
          <cell r="AA1200">
            <v>-454.09774543380303</v>
          </cell>
        </row>
        <row r="1201">
          <cell r="B1201" t="str">
            <v>ACACIA VIRGO</v>
          </cell>
          <cell r="C1201" t="str">
            <v>SCP</v>
          </cell>
          <cell r="F1201" t="str">
            <v>final</v>
          </cell>
          <cell r="I1201" t="str">
            <v>2021.02.01-2021.02.07</v>
          </cell>
          <cell r="AA1201">
            <v>1104.55</v>
          </cell>
        </row>
        <row r="1202">
          <cell r="B1202" t="str">
            <v>Heung-A Manila</v>
          </cell>
          <cell r="C1202" t="str">
            <v>SCP</v>
          </cell>
          <cell r="F1202" t="str">
            <v>第01期</v>
          </cell>
          <cell r="I1202" t="str">
            <v>2021.02.02-2021.02.17</v>
          </cell>
          <cell r="Y1202" t="str">
            <v>1.25%佣金</v>
          </cell>
          <cell r="AA1202">
            <v>130631.834229637</v>
          </cell>
          <cell r="AB1202">
            <v>130276.63</v>
          </cell>
        </row>
        <row r="1203">
          <cell r="B1203" t="str">
            <v>ACACIA WA</v>
          </cell>
          <cell r="C1203" t="str">
            <v>STM</v>
          </cell>
          <cell r="F1203" t="str">
            <v>第07期</v>
          </cell>
          <cell r="I1203" t="str">
            <v>2021.02.03-2021.02.18</v>
          </cell>
          <cell r="AA1203">
            <v>105700</v>
          </cell>
          <cell r="AB1203">
            <v>105700</v>
          </cell>
        </row>
        <row r="1204">
          <cell r="B1204" t="str">
            <v>JRS CORVUS</v>
          </cell>
          <cell r="C1204" t="str">
            <v>STM</v>
          </cell>
          <cell r="F1204" t="str">
            <v>第04期</v>
          </cell>
          <cell r="I1204" t="str">
            <v>2021.02.03-2021.02.18</v>
          </cell>
          <cell r="Y1204" t="str">
            <v>停租主机故障（日本）2021/02/08 16:00 - 2021/02/08 21:00 0.20833天</v>
          </cell>
          <cell r="AA1204">
            <v>104083.567933333</v>
          </cell>
          <cell r="AB1204">
            <v>104083.54</v>
          </cell>
        </row>
        <row r="1205">
          <cell r="B1205" t="str">
            <v>A MIZUHO</v>
          </cell>
          <cell r="C1205" t="str">
            <v>DBR</v>
          </cell>
          <cell r="F1205" t="str">
            <v>prefinal</v>
          </cell>
          <cell r="I1205" t="str">
            <v>2021.02.03-2021.02.05</v>
          </cell>
          <cell r="V1205">
            <v>-2735</v>
          </cell>
          <cell r="Y1205" t="str">
            <v>还船检验费/劳务费1.29-2.01</v>
          </cell>
          <cell r="AA1205">
            <v>119502.5346</v>
          </cell>
          <cell r="AB1205">
            <v>119502.54</v>
          </cell>
        </row>
        <row r="1206">
          <cell r="B1206" t="str">
            <v>A MIZUHO</v>
          </cell>
          <cell r="C1206" t="str">
            <v>DBR</v>
          </cell>
          <cell r="F1206" t="str">
            <v>final</v>
          </cell>
          <cell r="I1206" t="str">
            <v>2021.02.03-2021.02.05</v>
          </cell>
          <cell r="AA1206">
            <v>1000</v>
          </cell>
          <cell r="AB1206">
            <v>1000</v>
          </cell>
        </row>
        <row r="1207">
          <cell r="B1207" t="str">
            <v>Heung-A Singapore</v>
          </cell>
          <cell r="C1207" t="str">
            <v>NS</v>
          </cell>
          <cell r="F1207" t="str">
            <v>第06期</v>
          </cell>
          <cell r="I1207" t="str">
            <v>2021.02.04-2021.02.19</v>
          </cell>
          <cell r="Y1207" t="str">
            <v>1.25%佣金</v>
          </cell>
          <cell r="AA1207">
            <v>93968.75</v>
          </cell>
          <cell r="AB1207">
            <v>93931.3</v>
          </cell>
        </row>
        <row r="1208">
          <cell r="B1208" t="str">
            <v>Contship Day</v>
          </cell>
          <cell r="C1208" t="str">
            <v>APL</v>
          </cell>
          <cell r="F1208" t="str">
            <v>第07期</v>
          </cell>
          <cell r="I1208" t="str">
            <v>2021.02.04-2021.02.19</v>
          </cell>
          <cell r="Y1208" t="str">
            <v>油样检测费</v>
          </cell>
          <cell r="AA1208">
            <v>73211.31</v>
          </cell>
          <cell r="AB1208">
            <v>73276.25</v>
          </cell>
        </row>
        <row r="1209">
          <cell r="B1209" t="str">
            <v>ACACIA MING</v>
          </cell>
          <cell r="C1209" t="str">
            <v>TCL</v>
          </cell>
          <cell r="F1209" t="str">
            <v>prefinal</v>
          </cell>
          <cell r="I1209" t="str">
            <v>2021.02.07-2021.02.09</v>
          </cell>
          <cell r="Y1209" t="str">
            <v>还船检验费/主机失控，2020.02.06 1500时-2.09 1055 2.829861天/主机故障，1.23 1918时-2245时  停租0.14375天</v>
          </cell>
          <cell r="AA1209">
            <v>-18103.7991</v>
          </cell>
        </row>
        <row r="1210">
          <cell r="B1210" t="str">
            <v>ACACIA MING</v>
          </cell>
          <cell r="C1210" t="str">
            <v>TCL</v>
          </cell>
          <cell r="F1210" t="str">
            <v>prefinal</v>
          </cell>
          <cell r="I1210" t="str">
            <v>2021.02.09-2021.02.20</v>
          </cell>
          <cell r="Y1210" t="str">
            <v>还船右锚脱落，02.15 1640时-02.19 0945时在太仓抛锚，扣租3.711806天</v>
          </cell>
          <cell r="AA1210">
            <v>23993.878348248702</v>
          </cell>
        </row>
        <row r="1211">
          <cell r="B1211" t="str">
            <v>ACACIA MING</v>
          </cell>
          <cell r="C1211" t="str">
            <v>TCL</v>
          </cell>
          <cell r="F1211" t="str">
            <v>final</v>
          </cell>
          <cell r="I1211" t="str">
            <v>2021.02.07-2021.02.20</v>
          </cell>
          <cell r="Y1211" t="str">
            <v>还船检验费</v>
          </cell>
          <cell r="AA1211">
            <v>5000</v>
          </cell>
        </row>
        <row r="1212">
          <cell r="B1212" t="str">
            <v>A KOU</v>
          </cell>
          <cell r="C1212" t="str">
            <v>KMTC</v>
          </cell>
          <cell r="F1212" t="str">
            <v>第11期</v>
          </cell>
          <cell r="I1212" t="str">
            <v>2021.02.07-2021.02.22</v>
          </cell>
          <cell r="Y1212" t="str">
            <v>1.25%佣金</v>
          </cell>
          <cell r="AA1212">
            <v>57400</v>
          </cell>
          <cell r="AB1212">
            <v>57400</v>
          </cell>
        </row>
        <row r="1213">
          <cell r="B1213" t="str">
            <v>ACACIA LIBRA</v>
          </cell>
          <cell r="C1213" t="str">
            <v>COSCO</v>
          </cell>
          <cell r="F1213" t="str">
            <v>第11期</v>
          </cell>
          <cell r="I1213" t="str">
            <v>2021.02.07-2021.02.22</v>
          </cell>
          <cell r="AA1213">
            <v>139633.75</v>
          </cell>
          <cell r="AB1213">
            <v>139601.04999999999</v>
          </cell>
        </row>
        <row r="1214">
          <cell r="B1214" t="str">
            <v>A MIZUHO</v>
          </cell>
          <cell r="C1214" t="str">
            <v>Heung-A</v>
          </cell>
          <cell r="F1214" t="str">
            <v>第01期</v>
          </cell>
          <cell r="I1214" t="str">
            <v>2021.02.07-2021.02.22</v>
          </cell>
          <cell r="AA1214">
            <v>153616.438356164</v>
          </cell>
          <cell r="AB1214">
            <v>153617.5</v>
          </cell>
        </row>
        <row r="1215">
          <cell r="B1215" t="str">
            <v>A KEIGA</v>
          </cell>
          <cell r="C1215" t="str">
            <v>DBR</v>
          </cell>
          <cell r="F1215" t="str">
            <v>第04期</v>
          </cell>
          <cell r="I1215" t="str">
            <v>2021.02.08-2021.02.23</v>
          </cell>
          <cell r="AA1215">
            <v>97350</v>
          </cell>
          <cell r="AB1215">
            <v>97350</v>
          </cell>
        </row>
        <row r="1216">
          <cell r="B1216" t="str">
            <v>ACACIA VIRGO</v>
          </cell>
          <cell r="C1216" t="str">
            <v>FESCO</v>
          </cell>
          <cell r="F1216" t="str">
            <v>第01期</v>
          </cell>
          <cell r="I1216" t="str">
            <v>2021.02.09-2021.02.19</v>
          </cell>
          <cell r="AA1216">
            <v>99433.333333333299</v>
          </cell>
          <cell r="AB1216">
            <v>99433.33</v>
          </cell>
        </row>
        <row r="1217">
          <cell r="B1217" t="str">
            <v>ACACIA HAWK</v>
          </cell>
          <cell r="C1217" t="str">
            <v>CMS</v>
          </cell>
          <cell r="F1217" t="str">
            <v>第75期</v>
          </cell>
          <cell r="I1217" t="str">
            <v>2021.02.11-2021.02.26</v>
          </cell>
          <cell r="AA1217">
            <v>105542.465753425</v>
          </cell>
          <cell r="AB1217">
            <v>105514.98</v>
          </cell>
        </row>
        <row r="1218">
          <cell r="B1218" t="str">
            <v>ACACIA REI</v>
          </cell>
          <cell r="C1218" t="str">
            <v>STM</v>
          </cell>
          <cell r="F1218" t="str">
            <v>第12期</v>
          </cell>
          <cell r="I1218" t="str">
            <v>2021.02.12-2021.02.27</v>
          </cell>
          <cell r="AA1218">
            <v>179553.08</v>
          </cell>
          <cell r="AB1218">
            <v>179553.09</v>
          </cell>
        </row>
        <row r="1219">
          <cell r="B1219" t="str">
            <v>Heung-A Jakarta</v>
          </cell>
          <cell r="C1219" t="str">
            <v>PAN</v>
          </cell>
          <cell r="F1219" t="str">
            <v>第09期</v>
          </cell>
          <cell r="I1219" t="str">
            <v>2021.02.13-2021.02.28</v>
          </cell>
          <cell r="AA1219">
            <v>78065.460000000006</v>
          </cell>
          <cell r="AB1219">
            <v>78037.97</v>
          </cell>
        </row>
        <row r="1220">
          <cell r="B1220" t="str">
            <v>ACACIA MAKOTO</v>
          </cell>
          <cell r="C1220" t="str">
            <v>STM</v>
          </cell>
          <cell r="F1220" t="str">
            <v>第65期</v>
          </cell>
          <cell r="I1220" t="str">
            <v>2021.02.13-2021.02.28</v>
          </cell>
          <cell r="AA1220">
            <v>162671.01</v>
          </cell>
          <cell r="AB1220">
            <v>162671</v>
          </cell>
        </row>
        <row r="1221">
          <cell r="B1221" t="str">
            <v>A FUJI</v>
          </cell>
          <cell r="C1221" t="str">
            <v>APL</v>
          </cell>
          <cell r="F1221" t="str">
            <v>第03期</v>
          </cell>
          <cell r="I1221" t="str">
            <v>2021.02.13-2021.02.28</v>
          </cell>
          <cell r="Y1221" t="str">
            <v>油样检测费</v>
          </cell>
          <cell r="AA1221">
            <v>246900</v>
          </cell>
          <cell r="AB1221">
            <v>246892.52</v>
          </cell>
        </row>
        <row r="1222">
          <cell r="B1222" t="str">
            <v>A ROKU</v>
          </cell>
          <cell r="C1222" t="str">
            <v>TSL</v>
          </cell>
          <cell r="F1222" t="str">
            <v>第08期</v>
          </cell>
          <cell r="I1222" t="str">
            <v>2021.02.16-2021.03.01</v>
          </cell>
          <cell r="Y1222" t="str">
            <v>1.25%佣金</v>
          </cell>
          <cell r="AA1222">
            <v>119768.75</v>
          </cell>
          <cell r="AB1222">
            <v>119751.28</v>
          </cell>
        </row>
        <row r="1223">
          <cell r="B1223" t="str">
            <v>JRS CARINA</v>
          </cell>
          <cell r="C1223" t="str">
            <v>CCL</v>
          </cell>
          <cell r="F1223" t="str">
            <v>第65期</v>
          </cell>
          <cell r="I1223" t="str">
            <v>2021.02.14-2021.03.01</v>
          </cell>
          <cell r="AA1223">
            <v>109900</v>
          </cell>
          <cell r="AB1223">
            <v>109892.47</v>
          </cell>
        </row>
        <row r="1224">
          <cell r="B1224" t="str">
            <v>ACACIA ARIES</v>
          </cell>
          <cell r="C1224" t="str">
            <v>STM</v>
          </cell>
          <cell r="F1224" t="str">
            <v>第25期</v>
          </cell>
          <cell r="I1224" t="str">
            <v>2021.02.14-2021.03.01</v>
          </cell>
          <cell r="AA1224">
            <v>81539.87</v>
          </cell>
          <cell r="AB1224">
            <v>81539.88</v>
          </cell>
        </row>
        <row r="1225">
          <cell r="B1225" t="str">
            <v>ACACIA TAURUS</v>
          </cell>
          <cell r="C1225" t="str">
            <v>DWS</v>
          </cell>
          <cell r="F1225" t="str">
            <v>prefinal</v>
          </cell>
          <cell r="I1225" t="str">
            <v>2021.02.14-2021.02.21</v>
          </cell>
          <cell r="AA1225">
            <v>34689.504383561602</v>
          </cell>
          <cell r="AB1225">
            <v>34651.99</v>
          </cell>
        </row>
        <row r="1226">
          <cell r="B1226" t="str">
            <v>A KIBO</v>
          </cell>
          <cell r="C1226" t="str">
            <v>GMS</v>
          </cell>
          <cell r="F1226" t="str">
            <v>第06期</v>
          </cell>
          <cell r="I1226" t="str">
            <v>2021.02.15-2021.03.02</v>
          </cell>
          <cell r="Y1226" t="str">
            <v>1.25%佣金</v>
          </cell>
          <cell r="AA1226">
            <v>171243.75</v>
          </cell>
          <cell r="AB1226">
            <v>171243.75</v>
          </cell>
        </row>
        <row r="1227">
          <cell r="B1227" t="str">
            <v>A FUKU</v>
          </cell>
          <cell r="C1227" t="str">
            <v>TSL</v>
          </cell>
          <cell r="F1227" t="str">
            <v>第10期</v>
          </cell>
          <cell r="I1227" t="str">
            <v>2021.02.16-2021.02.27</v>
          </cell>
          <cell r="Y1227" t="str">
            <v>1.25%佣金</v>
          </cell>
          <cell r="AA1227">
            <v>73964.395000000004</v>
          </cell>
          <cell r="AB1227">
            <v>73964.399999999994</v>
          </cell>
        </row>
        <row r="1228">
          <cell r="B1228" t="str">
            <v>A FUKU</v>
          </cell>
          <cell r="C1228" t="str">
            <v>TSL</v>
          </cell>
          <cell r="F1228" t="str">
            <v>第10期</v>
          </cell>
          <cell r="I1228" t="str">
            <v>2021.02.27-2021.03.01</v>
          </cell>
          <cell r="Y1228" t="str">
            <v>1.25%佣金</v>
          </cell>
          <cell r="AA1228">
            <v>18670.575000000001</v>
          </cell>
          <cell r="AB1228">
            <v>18653.09</v>
          </cell>
        </row>
        <row r="1229">
          <cell r="B1229" t="str">
            <v>Heung-A Manila</v>
          </cell>
          <cell r="C1229" t="str">
            <v>SCP</v>
          </cell>
          <cell r="F1229" t="str">
            <v>第02期</v>
          </cell>
          <cell r="I1229" t="str">
            <v>2021.02.17-2021.03.04</v>
          </cell>
          <cell r="Y1229" t="str">
            <v>1.25%佣金</v>
          </cell>
          <cell r="AA1229">
            <v>248342.49534246599</v>
          </cell>
          <cell r="AB1229">
            <v>248335</v>
          </cell>
        </row>
        <row r="1230">
          <cell r="B1230" t="str">
            <v>ACACIA WA</v>
          </cell>
          <cell r="C1230" t="str">
            <v>STM</v>
          </cell>
          <cell r="F1230" t="str">
            <v>第08期</v>
          </cell>
          <cell r="I1230" t="str">
            <v>2021.02.18-2021.03.05</v>
          </cell>
          <cell r="AA1230">
            <v>88152.07</v>
          </cell>
          <cell r="AB1230">
            <v>88152.07</v>
          </cell>
        </row>
        <row r="1231">
          <cell r="B1231" t="str">
            <v>JRS CORVUS</v>
          </cell>
          <cell r="C1231" t="str">
            <v>STM</v>
          </cell>
          <cell r="F1231" t="str">
            <v>第05期</v>
          </cell>
          <cell r="I1231" t="str">
            <v>2021.02.18-2021.03.05</v>
          </cell>
          <cell r="AA1231">
            <v>105700</v>
          </cell>
          <cell r="AB1231">
            <v>105700</v>
          </cell>
        </row>
        <row r="1232">
          <cell r="B1232" t="str">
            <v>ACACIA VIRGO</v>
          </cell>
          <cell r="C1232" t="str">
            <v>FESCO</v>
          </cell>
          <cell r="F1232" t="str">
            <v>第02期</v>
          </cell>
          <cell r="I1232" t="str">
            <v>2021.02.19-2021.03.01</v>
          </cell>
          <cell r="AA1232">
            <v>99433.333333333299</v>
          </cell>
          <cell r="AB1232">
            <v>99425.86</v>
          </cell>
        </row>
        <row r="1233">
          <cell r="B1233" t="str">
            <v>LISBOA</v>
          </cell>
          <cell r="C1233" t="str">
            <v>QIF</v>
          </cell>
          <cell r="F1233" t="str">
            <v>第01期</v>
          </cell>
          <cell r="I1233" t="str">
            <v>2021.02.22-2021.03.04</v>
          </cell>
          <cell r="AA1233">
            <v>76427.397260273996</v>
          </cell>
          <cell r="AB1233">
            <v>76423.63</v>
          </cell>
        </row>
        <row r="1234">
          <cell r="B1234" t="str">
            <v>Heung-A Singapore</v>
          </cell>
          <cell r="C1234" t="str">
            <v>NS</v>
          </cell>
          <cell r="F1234" t="str">
            <v>第07期</v>
          </cell>
          <cell r="I1234" t="str">
            <v>2021.02.19-2021.03.06</v>
          </cell>
          <cell r="Y1234" t="str">
            <v>1.25%佣金</v>
          </cell>
          <cell r="AA1234">
            <v>93968.75</v>
          </cell>
          <cell r="AB1234">
            <v>93931.28</v>
          </cell>
        </row>
        <row r="1235">
          <cell r="B1235" t="str">
            <v>Contship Day</v>
          </cell>
          <cell r="C1235" t="str">
            <v>APL</v>
          </cell>
          <cell r="F1235" t="str">
            <v>第08期</v>
          </cell>
          <cell r="I1235" t="str">
            <v>2021.02.19-2021.03.06</v>
          </cell>
          <cell r="Y1235" t="str">
            <v>油样检测费/停租02.04 0000-02.08 2400 5天/2.13 00-2.20 0000 7天</v>
          </cell>
          <cell r="AA1235">
            <v>-7286.97</v>
          </cell>
          <cell r="AB1235">
            <v>-7286.97</v>
          </cell>
        </row>
        <row r="1236">
          <cell r="B1236" t="str">
            <v>Contship Day</v>
          </cell>
          <cell r="C1236" t="str">
            <v>APL</v>
          </cell>
          <cell r="F1236" t="str">
            <v>第08期</v>
          </cell>
          <cell r="I1236" t="str">
            <v>2021.02.19-2021.03.06</v>
          </cell>
          <cell r="Y1236" t="str">
            <v>收回原船东费用</v>
          </cell>
          <cell r="AA1236">
            <v>22425.69</v>
          </cell>
        </row>
        <row r="1237">
          <cell r="B1237" t="str">
            <v>ACACIA TAURUS</v>
          </cell>
          <cell r="C1237" t="str">
            <v>DWS</v>
          </cell>
          <cell r="F1237" t="str">
            <v>prefinal2</v>
          </cell>
          <cell r="I1237" t="str">
            <v>2021.02.21-2021.02.24</v>
          </cell>
          <cell r="AA1237">
            <v>66123.816131506901</v>
          </cell>
          <cell r="AB1237">
            <v>66086.399999999994</v>
          </cell>
        </row>
        <row r="1238">
          <cell r="B1238" t="str">
            <v>ACACIA TAURUS</v>
          </cell>
          <cell r="C1238" t="str">
            <v>DWS</v>
          </cell>
          <cell r="F1238" t="str">
            <v>final</v>
          </cell>
          <cell r="I1238" t="str">
            <v>2021.02.21-2021.02.24</v>
          </cell>
          <cell r="AA1238">
            <v>2547.08</v>
          </cell>
          <cell r="AB1238">
            <v>2509.61</v>
          </cell>
        </row>
        <row r="1239">
          <cell r="B1239" t="str">
            <v>A MYOKO</v>
          </cell>
          <cell r="C1239" t="str">
            <v>DBR</v>
          </cell>
          <cell r="F1239" t="str">
            <v>第01期</v>
          </cell>
          <cell r="I1239" t="str">
            <v>2021.02.24-2021.03.11</v>
          </cell>
          <cell r="AA1239">
            <v>97700</v>
          </cell>
          <cell r="AB1239">
            <v>97700</v>
          </cell>
        </row>
        <row r="1240">
          <cell r="B1240" t="str">
            <v>A KOU</v>
          </cell>
          <cell r="C1240" t="str">
            <v>KMTC</v>
          </cell>
          <cell r="F1240" t="str">
            <v>prefinal</v>
          </cell>
          <cell r="I1240" t="str">
            <v>2021.02.22-2021.03.07</v>
          </cell>
          <cell r="Y1240" t="str">
            <v>1.25%佣金</v>
          </cell>
          <cell r="AA1240">
            <v>-22578.184700000002</v>
          </cell>
          <cell r="AB1240">
            <v>-22578.18</v>
          </cell>
        </row>
        <row r="1241">
          <cell r="B1241" t="str">
            <v>A KOU</v>
          </cell>
          <cell r="C1241" t="str">
            <v>KMTC</v>
          </cell>
          <cell r="F1241" t="str">
            <v>final</v>
          </cell>
          <cell r="I1241" t="str">
            <v>2021.02.22-2021.03.07</v>
          </cell>
          <cell r="Y1241" t="str">
            <v>1.25%佣金/停租船员重做核酸检测2021.01.30 1942-1.31 2006 1.01667天</v>
          </cell>
          <cell r="AA1241">
            <v>12118.772499999999</v>
          </cell>
          <cell r="AB1241">
            <v>12118.77</v>
          </cell>
        </row>
        <row r="1242">
          <cell r="B1242" t="str">
            <v>ACACIA LIBRA</v>
          </cell>
          <cell r="C1242" t="str">
            <v>COSCO</v>
          </cell>
          <cell r="F1242" t="str">
            <v>第12期</v>
          </cell>
          <cell r="I1242" t="str">
            <v>2021.02.22-2021.03.09</v>
          </cell>
          <cell r="AA1242">
            <v>143925</v>
          </cell>
          <cell r="AB1242">
            <v>143923.06</v>
          </cell>
        </row>
        <row r="1243">
          <cell r="B1243" t="str">
            <v>A MIZUHO</v>
          </cell>
          <cell r="C1243" t="str">
            <v>Heung-A</v>
          </cell>
          <cell r="F1243" t="str">
            <v>第02期</v>
          </cell>
          <cell r="I1243" t="str">
            <v>2021.02.22-2021.03.09</v>
          </cell>
          <cell r="AA1243">
            <v>249808.32835616401</v>
          </cell>
          <cell r="AB1243">
            <v>249792.27</v>
          </cell>
        </row>
        <row r="1244">
          <cell r="B1244" t="str">
            <v>A KEIGA</v>
          </cell>
          <cell r="C1244" t="str">
            <v>DBR</v>
          </cell>
          <cell r="F1244" t="str">
            <v>第05期</v>
          </cell>
          <cell r="I1244" t="str">
            <v>2021.02.23-2021.03.10</v>
          </cell>
          <cell r="AA1244">
            <v>97350</v>
          </cell>
          <cell r="AB1244">
            <v>97350</v>
          </cell>
        </row>
        <row r="1245">
          <cell r="B1245" t="str">
            <v>ACACIA MING</v>
          </cell>
          <cell r="C1245" t="str">
            <v>STM</v>
          </cell>
          <cell r="F1245" t="str">
            <v>第01期</v>
          </cell>
          <cell r="I1245" t="str">
            <v>2021.02.25-2021.03.16</v>
          </cell>
          <cell r="AA1245">
            <v>92156.212066666703</v>
          </cell>
          <cell r="AB1245">
            <v>92156.21</v>
          </cell>
        </row>
        <row r="1246">
          <cell r="B1246" t="str">
            <v>ACACIA MING</v>
          </cell>
          <cell r="C1246" t="str">
            <v>STM</v>
          </cell>
          <cell r="F1246" t="str">
            <v>final</v>
          </cell>
          <cell r="I1246" t="str">
            <v>2021.02.25-2021.03.16</v>
          </cell>
          <cell r="AA1246">
            <v>-9369.2000000000007</v>
          </cell>
        </row>
        <row r="1247">
          <cell r="B1247" t="str">
            <v>ACACIA HAWK</v>
          </cell>
          <cell r="C1247" t="str">
            <v>CMS</v>
          </cell>
          <cell r="F1247" t="str">
            <v>第76期</v>
          </cell>
          <cell r="I1247" t="str">
            <v>2021.02.26-2021.03.13</v>
          </cell>
          <cell r="AA1247">
            <v>105542.465753425</v>
          </cell>
          <cell r="AB1247">
            <v>105514.95</v>
          </cell>
        </row>
        <row r="1248">
          <cell r="B1248" t="str">
            <v>ACACIA REI</v>
          </cell>
          <cell r="C1248" t="str">
            <v>STM</v>
          </cell>
          <cell r="F1248" t="str">
            <v>第13期</v>
          </cell>
          <cell r="I1248" t="str">
            <v>2021.02.27-2021.03.14</v>
          </cell>
          <cell r="AA1248">
            <v>181200</v>
          </cell>
          <cell r="AB1248">
            <v>181200</v>
          </cell>
        </row>
        <row r="1249">
          <cell r="B1249" t="str">
            <v>ACACIA TAURUS</v>
          </cell>
          <cell r="C1249" t="str">
            <v>RHF</v>
          </cell>
          <cell r="F1249" t="str">
            <v>第01期</v>
          </cell>
          <cell r="I1249" t="str">
            <v>2021.02.26-2021.03.05</v>
          </cell>
          <cell r="AA1249">
            <v>42980</v>
          </cell>
          <cell r="AB1249">
            <v>42962.53</v>
          </cell>
        </row>
        <row r="1250">
          <cell r="B1250" t="str">
            <v>Heung-A Jakarta</v>
          </cell>
          <cell r="C1250" t="str">
            <v>PAN</v>
          </cell>
          <cell r="F1250" t="str">
            <v>第10期</v>
          </cell>
          <cell r="I1250" t="str">
            <v>2021.02.28-2021.03.15</v>
          </cell>
          <cell r="AA1250">
            <v>74093.649999999994</v>
          </cell>
          <cell r="AB1250">
            <v>74066.17</v>
          </cell>
        </row>
        <row r="1251">
          <cell r="B1251" t="str">
            <v>ACACIA MAKOTO</v>
          </cell>
          <cell r="C1251" t="str">
            <v>STM</v>
          </cell>
          <cell r="F1251" t="str">
            <v>第66期</v>
          </cell>
          <cell r="I1251" t="str">
            <v>2021.02.28-2021.03.15</v>
          </cell>
          <cell r="AA1251">
            <v>166200</v>
          </cell>
          <cell r="AB1251">
            <v>166200</v>
          </cell>
        </row>
        <row r="1252">
          <cell r="B1252" t="str">
            <v>A FUJI</v>
          </cell>
          <cell r="C1252" t="str">
            <v>APL</v>
          </cell>
          <cell r="F1252" t="str">
            <v>第04期</v>
          </cell>
          <cell r="I1252" t="str">
            <v>2021.02.28-2021.03.15</v>
          </cell>
          <cell r="Y1252" t="str">
            <v>油样检测费/交船检验费</v>
          </cell>
          <cell r="AA1252">
            <v>246359.481</v>
          </cell>
          <cell r="AB1252">
            <v>246352.01</v>
          </cell>
        </row>
        <row r="1253">
          <cell r="B1253" t="str">
            <v>ACACIA VIRGO</v>
          </cell>
          <cell r="C1253" t="str">
            <v>FESCO</v>
          </cell>
          <cell r="F1253" t="str">
            <v>第03期</v>
          </cell>
          <cell r="I1253" t="str">
            <v>2021.03.01-2021.03.11</v>
          </cell>
          <cell r="AA1253">
            <v>99433.333333333299</v>
          </cell>
          <cell r="AB1253">
            <v>99433.33</v>
          </cell>
        </row>
        <row r="1254">
          <cell r="B1254" t="str">
            <v>JRS CARINA</v>
          </cell>
          <cell r="C1254" t="str">
            <v>CCL</v>
          </cell>
          <cell r="F1254" t="str">
            <v>第66期</v>
          </cell>
          <cell r="I1254" t="str">
            <v>2021.03.01-2021.03.16</v>
          </cell>
          <cell r="Y1254" t="str">
            <v>船东费</v>
          </cell>
          <cell r="AA1254">
            <v>109638.81</v>
          </cell>
          <cell r="AB1254">
            <v>109631.36</v>
          </cell>
        </row>
        <row r="1255">
          <cell r="B1255" t="str">
            <v>ACACIA ARIES</v>
          </cell>
          <cell r="C1255" t="str">
            <v>STM</v>
          </cell>
          <cell r="F1255" t="str">
            <v>第26期</v>
          </cell>
          <cell r="I1255" t="str">
            <v>2021.03.01-2021.03.16</v>
          </cell>
          <cell r="AA1255">
            <v>83150</v>
          </cell>
          <cell r="AB1255">
            <v>83150</v>
          </cell>
        </row>
        <row r="1256">
          <cell r="B1256" t="str">
            <v>A ROKU</v>
          </cell>
          <cell r="C1256" t="str">
            <v>TSL</v>
          </cell>
          <cell r="F1256" t="str">
            <v>第09期</v>
          </cell>
          <cell r="I1256" t="str">
            <v>2021.03.01-2021.03.16</v>
          </cell>
          <cell r="Y1256" t="str">
            <v>1.25%佣金</v>
          </cell>
          <cell r="AA1256">
            <v>138056.25</v>
          </cell>
          <cell r="AB1256">
            <v>138038.79999999999</v>
          </cell>
        </row>
        <row r="1257">
          <cell r="B1257" t="str">
            <v>A FUKU</v>
          </cell>
          <cell r="C1257" t="str">
            <v>TSL</v>
          </cell>
          <cell r="F1257" t="str">
            <v>第11期</v>
          </cell>
          <cell r="I1257" t="str">
            <v>2021.03.01-2021.03.16</v>
          </cell>
          <cell r="Y1257" t="str">
            <v>1.25%佣金</v>
          </cell>
          <cell r="AA1257">
            <v>154237.5</v>
          </cell>
          <cell r="AB1257">
            <v>154220.03</v>
          </cell>
        </row>
        <row r="1258">
          <cell r="B1258" t="str">
            <v>LISBOA</v>
          </cell>
          <cell r="C1258" t="str">
            <v>QIF</v>
          </cell>
          <cell r="F1258" t="str">
            <v>final</v>
          </cell>
          <cell r="I1258" t="str">
            <v>2021.03.04-2021.03.06</v>
          </cell>
          <cell r="V1258">
            <v>-245</v>
          </cell>
          <cell r="Y1258" t="str">
            <v>交还船检验费/劳务费V.2101W-2104W</v>
          </cell>
          <cell r="AA1258">
            <v>13258.1404876712</v>
          </cell>
          <cell r="AB1258">
            <v>13254.47</v>
          </cell>
        </row>
        <row r="1259">
          <cell r="B1259" t="str">
            <v>A KIBO</v>
          </cell>
          <cell r="C1259" t="str">
            <v>GMS</v>
          </cell>
          <cell r="F1259" t="str">
            <v>第07期</v>
          </cell>
          <cell r="I1259" t="str">
            <v>2021.03.02-2021.03.17</v>
          </cell>
          <cell r="V1259">
            <v>-862</v>
          </cell>
          <cell r="Y1259" t="str">
            <v>1.25%佣金/船员劳务费V.002S</v>
          </cell>
          <cell r="AA1259">
            <v>172105.75</v>
          </cell>
          <cell r="AB1259">
            <v>172105.75</v>
          </cell>
        </row>
        <row r="1260">
          <cell r="B1260" t="str">
            <v>Heung-A Manila</v>
          </cell>
          <cell r="C1260" t="str">
            <v>SCP</v>
          </cell>
          <cell r="F1260" t="str">
            <v>第03期</v>
          </cell>
          <cell r="I1260" t="str">
            <v>2021.03.04-2021.03.19</v>
          </cell>
          <cell r="Y1260" t="str">
            <v>1.25%佣金</v>
          </cell>
          <cell r="AA1260">
            <v>130284.07534246601</v>
          </cell>
          <cell r="AB1260">
            <v>130276.66</v>
          </cell>
        </row>
        <row r="1261">
          <cell r="B1261" t="str">
            <v>ACACIA WA</v>
          </cell>
          <cell r="C1261" t="str">
            <v>STM</v>
          </cell>
          <cell r="F1261" t="str">
            <v>第09期</v>
          </cell>
          <cell r="I1261" t="str">
            <v>2021.03.05-2021.03.20</v>
          </cell>
          <cell r="AA1261">
            <v>105700</v>
          </cell>
          <cell r="AB1261">
            <v>105700</v>
          </cell>
        </row>
        <row r="1262">
          <cell r="B1262" t="str">
            <v>JRS CORVUS</v>
          </cell>
          <cell r="C1262" t="str">
            <v>STM</v>
          </cell>
          <cell r="F1262" t="str">
            <v>第06期</v>
          </cell>
          <cell r="I1262" t="str">
            <v>2021.03.05-2021.03.20</v>
          </cell>
          <cell r="Y1262" t="str">
            <v>春节停班 2021/2/21 22:46-2021/2/26 19:38 4.8431天</v>
          </cell>
          <cell r="AA1262">
            <v>64162.588666666699</v>
          </cell>
          <cell r="AB1262">
            <v>64162.59</v>
          </cell>
        </row>
        <row r="1263">
          <cell r="B1263" t="str">
            <v>Heung-A Singapore</v>
          </cell>
          <cell r="C1263" t="str">
            <v>NS</v>
          </cell>
          <cell r="F1263" t="str">
            <v>第08期</v>
          </cell>
          <cell r="I1263" t="str">
            <v>2021.03.06-2021.03.21</v>
          </cell>
          <cell r="Y1263" t="str">
            <v>1.25%佣金</v>
          </cell>
          <cell r="AA1263">
            <v>93968.75</v>
          </cell>
          <cell r="AB1263">
            <v>93931.33</v>
          </cell>
        </row>
        <row r="1264">
          <cell r="B1264" t="str">
            <v>Contship Day</v>
          </cell>
          <cell r="C1264" t="str">
            <v>APL</v>
          </cell>
          <cell r="F1264" t="str">
            <v>第09期</v>
          </cell>
          <cell r="I1264" t="str">
            <v>2021.03.06-2021.03.21</v>
          </cell>
          <cell r="Y1264" t="str">
            <v>油样检测费</v>
          </cell>
          <cell r="AA1264">
            <v>73200</v>
          </cell>
          <cell r="AB1264">
            <v>73192.58</v>
          </cell>
        </row>
        <row r="1265">
          <cell r="B1265" t="str">
            <v>LISBOA</v>
          </cell>
          <cell r="C1265" t="str">
            <v>KMTC</v>
          </cell>
          <cell r="F1265" t="str">
            <v>第01期</v>
          </cell>
          <cell r="I1265" t="str">
            <v>2021.03.08-2021.03.23</v>
          </cell>
          <cell r="AA1265">
            <v>119200</v>
          </cell>
          <cell r="AB1265">
            <v>119198.06</v>
          </cell>
        </row>
        <row r="1266">
          <cell r="B1266" t="str">
            <v>ACACIA VIRGO</v>
          </cell>
          <cell r="C1266" t="str">
            <v>FESCO</v>
          </cell>
          <cell r="F1266" t="str">
            <v>第04期</v>
          </cell>
          <cell r="I1266" t="str">
            <v>2021.03.11-2021.03.21</v>
          </cell>
          <cell r="AA1266">
            <v>99433.333333333299</v>
          </cell>
          <cell r="AB1266">
            <v>99433.33</v>
          </cell>
        </row>
        <row r="1267">
          <cell r="B1267" t="str">
            <v>ACACIA TAURUS</v>
          </cell>
          <cell r="C1267" t="str">
            <v>RHF</v>
          </cell>
          <cell r="F1267" t="str">
            <v>prefinal</v>
          </cell>
          <cell r="I1267" t="str">
            <v>2021.03.05-2021.03.12</v>
          </cell>
          <cell r="V1267">
            <v>-4700.3900000000003</v>
          </cell>
          <cell r="Y1267" t="str">
            <v>劳务费V.K017-020W</v>
          </cell>
          <cell r="AA1267">
            <v>99010.39</v>
          </cell>
          <cell r="AB1267">
            <v>98975.61</v>
          </cell>
        </row>
        <row r="1268">
          <cell r="B1268" t="str">
            <v>ACACIA LIBRA</v>
          </cell>
          <cell r="C1268" t="str">
            <v>COSCO</v>
          </cell>
          <cell r="F1268" t="str">
            <v>第13期</v>
          </cell>
          <cell r="I1268" t="str">
            <v>2021.03.09-2021.03.24</v>
          </cell>
          <cell r="Y1268" t="str">
            <v>停租主机故障2021.02.04 1530-2.05 1515 0.98958天</v>
          </cell>
          <cell r="AA1268">
            <v>132972.4791</v>
          </cell>
          <cell r="AB1268">
            <v>132970.54</v>
          </cell>
        </row>
        <row r="1269">
          <cell r="B1269" t="str">
            <v>A MIZUHO</v>
          </cell>
          <cell r="C1269" t="str">
            <v>Heung-A</v>
          </cell>
          <cell r="F1269" t="str">
            <v>第03期</v>
          </cell>
          <cell r="I1269" t="str">
            <v>2021.03.09-2021.03.24</v>
          </cell>
          <cell r="AA1269">
            <v>153616.438356164</v>
          </cell>
          <cell r="AB1269">
            <v>153609.06</v>
          </cell>
        </row>
        <row r="1270">
          <cell r="B1270" t="str">
            <v>A KOU</v>
          </cell>
          <cell r="C1270" t="str">
            <v>TSL</v>
          </cell>
          <cell r="F1270" t="str">
            <v>第01期</v>
          </cell>
          <cell r="I1270" t="str">
            <v>2021.03.09-2021.03.16</v>
          </cell>
          <cell r="Y1270" t="str">
            <v>1.25%佣金</v>
          </cell>
          <cell r="AA1270">
            <v>87188.918753424703</v>
          </cell>
          <cell r="AB1270">
            <v>71344.100000000006</v>
          </cell>
        </row>
        <row r="1271">
          <cell r="B1271" t="str">
            <v>A KEIGA</v>
          </cell>
          <cell r="C1271" t="str">
            <v>DBR</v>
          </cell>
          <cell r="F1271" t="str">
            <v>第06期</v>
          </cell>
          <cell r="I1271" t="str">
            <v>2021.03.10-2021.03.25</v>
          </cell>
          <cell r="AA1271">
            <v>97350</v>
          </cell>
          <cell r="AB1271">
            <v>97350</v>
          </cell>
        </row>
        <row r="1272">
          <cell r="B1272" t="str">
            <v>A MYOKO</v>
          </cell>
          <cell r="C1272" t="str">
            <v>DBR</v>
          </cell>
          <cell r="F1272" t="str">
            <v>第02期</v>
          </cell>
          <cell r="I1272" t="str">
            <v>2021.03.11-2021.03.26</v>
          </cell>
          <cell r="AA1272">
            <v>245116.03878</v>
          </cell>
          <cell r="AB1272">
            <v>245116.04</v>
          </cell>
        </row>
        <row r="1273">
          <cell r="B1273" t="str">
            <v>ACACIA TAURUS</v>
          </cell>
          <cell r="C1273" t="str">
            <v>RHF</v>
          </cell>
          <cell r="F1273" t="str">
            <v>final</v>
          </cell>
          <cell r="I1273" t="str">
            <v>2021.03.12-2021.03.11</v>
          </cell>
          <cell r="V1273">
            <v>-2460.66</v>
          </cell>
          <cell r="Y1273" t="str">
            <v>劳务费V.K020W-021W</v>
          </cell>
          <cell r="AA1273">
            <v>20414.23</v>
          </cell>
          <cell r="AB1273">
            <v>20396.75</v>
          </cell>
        </row>
        <row r="1274">
          <cell r="B1274" t="str">
            <v>ACACIA HAWK</v>
          </cell>
          <cell r="C1274" t="str">
            <v>CMS</v>
          </cell>
          <cell r="F1274" t="str">
            <v>第77期</v>
          </cell>
          <cell r="I1274" t="str">
            <v>2021.03.13-2021.03.28</v>
          </cell>
          <cell r="AA1274">
            <v>105542.465753425</v>
          </cell>
          <cell r="AB1274">
            <v>105515.06</v>
          </cell>
        </row>
        <row r="1275">
          <cell r="B1275" t="str">
            <v>ACACIA TAURUS</v>
          </cell>
          <cell r="C1275" t="str">
            <v>STM</v>
          </cell>
          <cell r="F1275" t="str">
            <v>第01期</v>
          </cell>
          <cell r="I1275" t="str">
            <v>2021.03.13-2021.03.28</v>
          </cell>
          <cell r="AA1275">
            <v>239762.75399999999</v>
          </cell>
          <cell r="AB1275">
            <v>239762.78</v>
          </cell>
        </row>
        <row r="1276">
          <cell r="B1276" t="str">
            <v>ACACIA REI</v>
          </cell>
          <cell r="C1276" t="str">
            <v>STM</v>
          </cell>
          <cell r="F1276" t="str">
            <v>第14期</v>
          </cell>
          <cell r="I1276" t="str">
            <v>2021.03.14-2021.03.29</v>
          </cell>
          <cell r="AA1276">
            <v>181200</v>
          </cell>
          <cell r="AB1276">
            <v>181200</v>
          </cell>
        </row>
        <row r="1277">
          <cell r="B1277" t="str">
            <v>Heung-A Jakarta</v>
          </cell>
          <cell r="C1277" t="str">
            <v>PAN</v>
          </cell>
          <cell r="F1277" t="str">
            <v>第11期</v>
          </cell>
          <cell r="I1277" t="str">
            <v>2021.03.15-2021.03.30</v>
          </cell>
          <cell r="AA1277">
            <v>78462.5</v>
          </cell>
          <cell r="AB1277">
            <v>78435.13</v>
          </cell>
        </row>
        <row r="1278">
          <cell r="B1278" t="str">
            <v>ACACIA MAKOTO</v>
          </cell>
          <cell r="C1278" t="str">
            <v>STM</v>
          </cell>
          <cell r="F1278" t="str">
            <v>第67期</v>
          </cell>
          <cell r="I1278" t="str">
            <v>2021.03.15-2021.03.30</v>
          </cell>
          <cell r="AA1278">
            <v>166200</v>
          </cell>
          <cell r="AB1278">
            <v>166200</v>
          </cell>
        </row>
        <row r="1279">
          <cell r="B1279" t="str">
            <v>A FUJI</v>
          </cell>
          <cell r="C1279" t="str">
            <v>APL</v>
          </cell>
          <cell r="F1279" t="str">
            <v>第05期</v>
          </cell>
          <cell r="I1279" t="str">
            <v>2021.03.15-2021.03.30</v>
          </cell>
          <cell r="Y1279" t="str">
            <v>油样检测费</v>
          </cell>
          <cell r="AA1279">
            <v>246900</v>
          </cell>
          <cell r="AB1279">
            <v>246892.62</v>
          </cell>
        </row>
        <row r="1280">
          <cell r="B1280" t="str">
            <v>ACACIA MING</v>
          </cell>
          <cell r="C1280" t="str">
            <v>EAS</v>
          </cell>
          <cell r="F1280" t="str">
            <v>第01期</v>
          </cell>
          <cell r="I1280" t="str">
            <v>2021.03.16-2021.03.31</v>
          </cell>
          <cell r="AA1280">
            <v>123641.095890411</v>
          </cell>
          <cell r="AB1280">
            <v>123623.73</v>
          </cell>
        </row>
        <row r="1281">
          <cell r="B1281" t="str">
            <v>JRS CARINA</v>
          </cell>
          <cell r="C1281" t="str">
            <v>CCL</v>
          </cell>
          <cell r="F1281" t="str">
            <v>第67期</v>
          </cell>
          <cell r="I1281" t="str">
            <v>2021.03.16-2021.03.31</v>
          </cell>
          <cell r="AA1281">
            <v>109900</v>
          </cell>
          <cell r="AB1281">
            <v>109892.63</v>
          </cell>
        </row>
        <row r="1282">
          <cell r="B1282" t="str">
            <v>ACACIA ARIES</v>
          </cell>
          <cell r="C1282" t="str">
            <v>STM</v>
          </cell>
          <cell r="F1282" t="str">
            <v>第27期</v>
          </cell>
          <cell r="I1282" t="str">
            <v>2021.03.16-2021.03.31</v>
          </cell>
          <cell r="Y1282" t="str">
            <v>春节停租2021/2/16  1:05-2021/2/25 08:38 9.3461天</v>
          </cell>
          <cell r="AA1282">
            <v>16433.915333333302</v>
          </cell>
          <cell r="AB1282">
            <v>16434.28</v>
          </cell>
        </row>
        <row r="1283">
          <cell r="B1283" t="str">
            <v>A ROKU</v>
          </cell>
          <cell r="C1283" t="str">
            <v>TSL</v>
          </cell>
          <cell r="F1283" t="str">
            <v>第10期</v>
          </cell>
          <cell r="I1283" t="str">
            <v>2021.03.16-2021.04.01</v>
          </cell>
          <cell r="Y1283" t="str">
            <v>1.25%佣金</v>
          </cell>
          <cell r="AA1283">
            <v>147200</v>
          </cell>
          <cell r="AB1283">
            <v>147182.62</v>
          </cell>
        </row>
        <row r="1284">
          <cell r="B1284" t="str">
            <v>A FUKU</v>
          </cell>
          <cell r="C1284" t="str">
            <v>TSL</v>
          </cell>
          <cell r="F1284" t="str">
            <v>第12期</v>
          </cell>
          <cell r="I1284" t="str">
            <v>2021.03.16-2021.04.01</v>
          </cell>
          <cell r="Y1284" t="str">
            <v>1.25%佣金/停租蛇口修理 2021.1.21 2022-1.23 1655 1.86天</v>
          </cell>
          <cell r="AA1284">
            <v>148630.11677808201</v>
          </cell>
          <cell r="AB1284">
            <v>148612.73000000001</v>
          </cell>
        </row>
        <row r="1285">
          <cell r="B1285" t="str">
            <v>A KOU</v>
          </cell>
          <cell r="C1285" t="str">
            <v>TSL</v>
          </cell>
          <cell r="F1285" t="str">
            <v>第01期</v>
          </cell>
          <cell r="I1285" t="str">
            <v>2021.03.16-2021.04.01</v>
          </cell>
          <cell r="Y1285" t="str">
            <v>1.25%佣金</v>
          </cell>
          <cell r="AA1285">
            <v>190231.23287671199</v>
          </cell>
          <cell r="AB1285">
            <v>190231.23</v>
          </cell>
        </row>
        <row r="1286">
          <cell r="B1286" t="str">
            <v>A KIBO</v>
          </cell>
          <cell r="C1286" t="str">
            <v>GMS</v>
          </cell>
          <cell r="F1286" t="str">
            <v>第08期</v>
          </cell>
          <cell r="I1286" t="str">
            <v>2021.03.17-2021.04.01</v>
          </cell>
          <cell r="V1286">
            <v>-1098</v>
          </cell>
          <cell r="Y1286" t="str">
            <v>1.25%佣金/船员劳务费V.003S/001S</v>
          </cell>
          <cell r="AA1286">
            <v>170857.62</v>
          </cell>
          <cell r="AB1286">
            <v>170857.62</v>
          </cell>
        </row>
        <row r="1287">
          <cell r="B1287" t="str">
            <v>Heung-A Manila</v>
          </cell>
          <cell r="C1287" t="str">
            <v>SCP</v>
          </cell>
          <cell r="F1287" t="str">
            <v>第04期</v>
          </cell>
          <cell r="I1287" t="str">
            <v>2021.03.19-2021.04.03</v>
          </cell>
          <cell r="V1287">
            <v>-2100</v>
          </cell>
          <cell r="Y1287" t="str">
            <v>1.25%佣金/劳务费V.2105W-2106W</v>
          </cell>
          <cell r="AA1287">
            <v>132384.07534246601</v>
          </cell>
          <cell r="AB1287">
            <v>114747.12</v>
          </cell>
        </row>
        <row r="1288">
          <cell r="B1288" t="str">
            <v>ACACIA WA</v>
          </cell>
          <cell r="C1288" t="str">
            <v>STM</v>
          </cell>
          <cell r="F1288" t="str">
            <v>第10期</v>
          </cell>
          <cell r="I1288" t="str">
            <v>2021.03.20-2021.04.04</v>
          </cell>
          <cell r="Y1288" t="str">
            <v>春节停租2021/2/23 05-2021/2/25 08:38 3.5833天</v>
          </cell>
          <cell r="AA1288">
            <v>71677.249333333297</v>
          </cell>
          <cell r="AB1288">
            <v>71677.02</v>
          </cell>
        </row>
        <row r="1289">
          <cell r="B1289" t="str">
            <v>JRS CORVUS</v>
          </cell>
          <cell r="C1289" t="str">
            <v>STM</v>
          </cell>
          <cell r="F1289" t="str">
            <v>第07期</v>
          </cell>
          <cell r="I1289" t="str">
            <v>2021.03.20-2021.04.04</v>
          </cell>
          <cell r="AA1289">
            <v>105069.07</v>
          </cell>
          <cell r="AB1289">
            <v>105069.06</v>
          </cell>
        </row>
        <row r="1290">
          <cell r="B1290" t="str">
            <v>Heung-A Singapore</v>
          </cell>
          <cell r="C1290" t="str">
            <v>NS</v>
          </cell>
          <cell r="F1290" t="str">
            <v>第09期</v>
          </cell>
          <cell r="I1290" t="str">
            <v>2021.03.21-2021.04.05</v>
          </cell>
          <cell r="Y1290" t="str">
            <v>1.25%佣金</v>
          </cell>
          <cell r="AA1290">
            <v>93968.75</v>
          </cell>
          <cell r="AB1290">
            <v>93931.36</v>
          </cell>
        </row>
        <row r="1291">
          <cell r="B1291" t="str">
            <v>Contship Day</v>
          </cell>
          <cell r="C1291" t="str">
            <v>APL</v>
          </cell>
          <cell r="F1291" t="str">
            <v>第10期</v>
          </cell>
          <cell r="I1291" t="str">
            <v>2021.03.21-2021.04.05</v>
          </cell>
          <cell r="V1291">
            <v>-8864</v>
          </cell>
          <cell r="Y1291" t="str">
            <v>油样检测费/船员劳务费1-2月</v>
          </cell>
          <cell r="AA1291">
            <v>80787.17</v>
          </cell>
          <cell r="AB1291">
            <v>93651.78</v>
          </cell>
        </row>
        <row r="1292">
          <cell r="B1292" t="str">
            <v>LISBOA</v>
          </cell>
          <cell r="C1292" t="str">
            <v>KMTC</v>
          </cell>
          <cell r="F1292" t="str">
            <v>第02期</v>
          </cell>
          <cell r="I1292" t="str">
            <v>2021.03.23-2021.04.07</v>
          </cell>
          <cell r="AA1292">
            <v>198947.905</v>
          </cell>
          <cell r="AB1292">
            <v>198945.97</v>
          </cell>
        </row>
        <row r="1293">
          <cell r="B1293" t="str">
            <v>ACACIA VIRGO</v>
          </cell>
          <cell r="C1293" t="str">
            <v>FESCO</v>
          </cell>
          <cell r="F1293" t="str">
            <v>final</v>
          </cell>
          <cell r="I1293" t="str">
            <v>2021.03.21-2021.04.03</v>
          </cell>
          <cell r="V1293">
            <v>-243</v>
          </cell>
          <cell r="Y1293" t="str">
            <v>交还船检验费/劳务费2.11-4.03/停租修船02.22 1215-03.20 1130GMT 25.9688天</v>
          </cell>
          <cell r="AA1293">
            <v>-222783.86739999999</v>
          </cell>
          <cell r="AB1293">
            <v>-222783.87</v>
          </cell>
        </row>
        <row r="1294">
          <cell r="B1294" t="str">
            <v>ACACIA LIBRA</v>
          </cell>
          <cell r="C1294" t="str">
            <v>COSCO</v>
          </cell>
          <cell r="F1294" t="str">
            <v>第14期</v>
          </cell>
          <cell r="I1294" t="str">
            <v>2021.03.24-2021.04.08</v>
          </cell>
          <cell r="V1294">
            <v>-2565.33</v>
          </cell>
          <cell r="Y1294" t="str">
            <v>船员劳务费01月</v>
          </cell>
          <cell r="AA1294">
            <v>146490.32999999999</v>
          </cell>
          <cell r="AB1294">
            <v>146488.4</v>
          </cell>
        </row>
        <row r="1295">
          <cell r="B1295" t="str">
            <v>A MIZUHO</v>
          </cell>
          <cell r="C1295" t="str">
            <v>Heung-A</v>
          </cell>
          <cell r="F1295" t="str">
            <v>第04期</v>
          </cell>
          <cell r="I1295" t="str">
            <v>2021.03.24-2021.04.08</v>
          </cell>
          <cell r="AA1295">
            <v>153616.438356164</v>
          </cell>
          <cell r="AB1295">
            <v>153609.07</v>
          </cell>
        </row>
        <row r="1296">
          <cell r="B1296" t="str">
            <v>A KEIGA</v>
          </cell>
          <cell r="C1296" t="str">
            <v>DBR</v>
          </cell>
          <cell r="F1296" t="str">
            <v>第07期</v>
          </cell>
          <cell r="I1296" t="str">
            <v>2021.03.25-2021.04.09</v>
          </cell>
          <cell r="AA1296">
            <v>97350</v>
          </cell>
          <cell r="AB1296">
            <v>97350</v>
          </cell>
        </row>
        <row r="1297">
          <cell r="B1297" t="str">
            <v>A MYOKO</v>
          </cell>
          <cell r="C1297" t="str">
            <v>DBR</v>
          </cell>
          <cell r="F1297" t="str">
            <v>第03期</v>
          </cell>
          <cell r="I1297" t="str">
            <v>2021.03.26-2021.04.10</v>
          </cell>
          <cell r="AA1297">
            <v>97350</v>
          </cell>
          <cell r="AB1297">
            <v>97350</v>
          </cell>
        </row>
        <row r="1298">
          <cell r="B1298" t="str">
            <v>ACACIA TAURUS</v>
          </cell>
          <cell r="C1298" t="str">
            <v>STM</v>
          </cell>
          <cell r="F1298" t="str">
            <v>第02期</v>
          </cell>
          <cell r="I1298" t="str">
            <v>2021.03.28-2021.04.12</v>
          </cell>
          <cell r="AA1298">
            <v>80005.070000000007</v>
          </cell>
          <cell r="AB1298">
            <v>80005.09</v>
          </cell>
        </row>
        <row r="1299">
          <cell r="B1299" t="str">
            <v>ACACIA REI</v>
          </cell>
          <cell r="C1299" t="str">
            <v>STM</v>
          </cell>
          <cell r="F1299" t="str">
            <v>第15期</v>
          </cell>
          <cell r="I1299" t="str">
            <v>2021.03.29-2021.04.13</v>
          </cell>
          <cell r="AA1299">
            <v>180379.78</v>
          </cell>
          <cell r="AB1299">
            <v>180379.78</v>
          </cell>
        </row>
        <row r="1300">
          <cell r="B1300" t="str">
            <v>ACACIA HAWK</v>
          </cell>
          <cell r="C1300" t="str">
            <v>CMS</v>
          </cell>
          <cell r="F1300" t="str">
            <v>第78期</v>
          </cell>
          <cell r="I1300" t="str">
            <v>2021.03.28-2021.04.12</v>
          </cell>
          <cell r="AA1300">
            <v>105542.465753425</v>
          </cell>
          <cell r="AB1300">
            <v>105515.1</v>
          </cell>
        </row>
        <row r="1301">
          <cell r="B1301" t="str">
            <v>Heung-A Jakarta</v>
          </cell>
          <cell r="C1301" t="str">
            <v>PAN</v>
          </cell>
          <cell r="F1301" t="str">
            <v>第12期</v>
          </cell>
          <cell r="I1301" t="str">
            <v>2021.03.30-2021.04.14</v>
          </cell>
          <cell r="AA1301">
            <v>78462.5</v>
          </cell>
          <cell r="AB1301">
            <v>78435.11</v>
          </cell>
        </row>
        <row r="1302">
          <cell r="B1302" t="str">
            <v>ACACIA MAKOTO</v>
          </cell>
          <cell r="C1302" t="str">
            <v>STM</v>
          </cell>
          <cell r="F1302" t="str">
            <v>第68期</v>
          </cell>
          <cell r="I1302" t="str">
            <v>2021.03.30-2021.04.14</v>
          </cell>
          <cell r="AA1302">
            <v>152249.35</v>
          </cell>
          <cell r="AB1302">
            <v>152249.35</v>
          </cell>
        </row>
        <row r="1303">
          <cell r="B1303" t="str">
            <v>A FUJI</v>
          </cell>
          <cell r="C1303" t="str">
            <v>APL</v>
          </cell>
          <cell r="F1303" t="str">
            <v>第06期</v>
          </cell>
          <cell r="I1303" t="str">
            <v>2021.03.30-2021.04.14</v>
          </cell>
          <cell r="Y1303" t="str">
            <v>油样检测费</v>
          </cell>
          <cell r="AA1303">
            <v>246900</v>
          </cell>
          <cell r="AB1303">
            <v>246892.62</v>
          </cell>
        </row>
        <row r="1304">
          <cell r="B1304" t="str">
            <v>A BOTE</v>
          </cell>
          <cell r="C1304" t="str">
            <v>TCL</v>
          </cell>
          <cell r="F1304" t="str">
            <v>第01期</v>
          </cell>
          <cell r="I1304" t="str">
            <v>2021.03.31-2021.04.15</v>
          </cell>
          <cell r="AA1304">
            <v>266438.84999999998</v>
          </cell>
          <cell r="AB1304">
            <v>266398.94</v>
          </cell>
        </row>
        <row r="1305">
          <cell r="B1305" t="str">
            <v>JRS CARINA</v>
          </cell>
          <cell r="C1305" t="str">
            <v>CCL</v>
          </cell>
          <cell r="F1305" t="str">
            <v>第68期</v>
          </cell>
          <cell r="I1305" t="str">
            <v>2021.03.31-2021.04.15</v>
          </cell>
          <cell r="Y1305" t="str">
            <v>船东费</v>
          </cell>
          <cell r="AA1305">
            <v>109478.76</v>
          </cell>
          <cell r="AB1305">
            <v>109471.39</v>
          </cell>
        </row>
        <row r="1306">
          <cell r="B1306" t="str">
            <v>ACACIA ARIES</v>
          </cell>
          <cell r="C1306" t="str">
            <v>STM</v>
          </cell>
          <cell r="F1306" t="str">
            <v>第28期</v>
          </cell>
          <cell r="I1306" t="str">
            <v>2021.03.31-2021.04.15</v>
          </cell>
          <cell r="AA1306">
            <v>82498.429999999993</v>
          </cell>
          <cell r="AB1306">
            <v>82498.429999999993</v>
          </cell>
        </row>
        <row r="1307">
          <cell r="B1307" t="str">
            <v>ACACIA MING</v>
          </cell>
          <cell r="C1307" t="str">
            <v>EAS</v>
          </cell>
          <cell r="F1307" t="str">
            <v>第02期</v>
          </cell>
          <cell r="I1307" t="str">
            <v>2021.03.31-2021.04.15</v>
          </cell>
          <cell r="AA1307">
            <v>272269.14589041099</v>
          </cell>
          <cell r="AB1307">
            <v>272236.77</v>
          </cell>
        </row>
        <row r="1308">
          <cell r="B1308" t="str">
            <v>ACACIA VIRGO</v>
          </cell>
          <cell r="C1308" t="str">
            <v>APL</v>
          </cell>
          <cell r="F1308" t="str">
            <v>final</v>
          </cell>
          <cell r="I1308" t="str">
            <v>2018.08.09-2018.08.27</v>
          </cell>
          <cell r="Y1308" t="str">
            <v>船东费预留返还/已扣油款返还/劳务费V.001-007/已收款/夏威夷油污费/OSRO费/船东费6-7月/SLUDGE 35CBM</v>
          </cell>
          <cell r="AA1308">
            <v>11938.842377397301</v>
          </cell>
          <cell r="AB1308">
            <v>11934.87</v>
          </cell>
        </row>
        <row r="1309">
          <cell r="B1309" t="str">
            <v>A ROKU</v>
          </cell>
          <cell r="C1309" t="str">
            <v>TSL</v>
          </cell>
          <cell r="F1309" t="str">
            <v>第11期</v>
          </cell>
          <cell r="I1309" t="str">
            <v>2021.04.01-2021.04.16</v>
          </cell>
          <cell r="Y1309" t="str">
            <v>1.25%佣金</v>
          </cell>
          <cell r="AA1309">
            <v>138056.25</v>
          </cell>
          <cell r="AB1309">
            <v>138038.87</v>
          </cell>
        </row>
        <row r="1310">
          <cell r="B1310" t="str">
            <v>A FUKU</v>
          </cell>
          <cell r="C1310" t="str">
            <v>TSL</v>
          </cell>
          <cell r="F1310" t="str">
            <v>第13期</v>
          </cell>
          <cell r="I1310" t="str">
            <v>2021.04.01-2021.04.16</v>
          </cell>
          <cell r="Y1310" t="str">
            <v>1.25%佣金</v>
          </cell>
          <cell r="AA1310">
            <v>154237.5</v>
          </cell>
          <cell r="AB1310">
            <v>154220.12</v>
          </cell>
        </row>
        <row r="1311">
          <cell r="B1311" t="str">
            <v>A KOU</v>
          </cell>
          <cell r="C1311" t="str">
            <v>TSL</v>
          </cell>
          <cell r="F1311" t="str">
            <v>第02期</v>
          </cell>
          <cell r="I1311" t="str">
            <v>2021.04.01-2021.04.16</v>
          </cell>
          <cell r="Y1311" t="str">
            <v>1.25%佣金</v>
          </cell>
          <cell r="AA1311">
            <v>326617.14600000001</v>
          </cell>
          <cell r="AB1311">
            <v>326617.15000000002</v>
          </cell>
        </row>
        <row r="1312">
          <cell r="B1312" t="str">
            <v>A KIBO</v>
          </cell>
          <cell r="C1312" t="str">
            <v>GMS</v>
          </cell>
          <cell r="F1312" t="str">
            <v>第09期</v>
          </cell>
          <cell r="I1312" t="str">
            <v>2021.04.01-2021.04.16</v>
          </cell>
          <cell r="V1312">
            <v>-768</v>
          </cell>
          <cell r="Y1312" t="str">
            <v>1.25%佣金/船员劳务费V.004S/停租修船 20210213 1820-0224 09300GMT 10.631944天</v>
          </cell>
          <cell r="AA1312">
            <v>32196.546549999999</v>
          </cell>
          <cell r="AB1312">
            <v>32196.55</v>
          </cell>
        </row>
        <row r="1313">
          <cell r="B1313" t="str">
            <v>Heung-A Manila</v>
          </cell>
          <cell r="C1313" t="str">
            <v>SCP</v>
          </cell>
          <cell r="F1313" t="str">
            <v>第05期</v>
          </cell>
          <cell r="I1313" t="str">
            <v>2021.04.03-2021.04.18</v>
          </cell>
          <cell r="V1313">
            <v>-1800</v>
          </cell>
          <cell r="Y1313" t="str">
            <v>1.25%佣金/劳务费V.2107W-2111W</v>
          </cell>
          <cell r="AA1313">
            <v>132084.07534246601</v>
          </cell>
          <cell r="AB1313">
            <v>149698.88</v>
          </cell>
        </row>
        <row r="1314">
          <cell r="B1314" t="str">
            <v>ACACIA WA</v>
          </cell>
          <cell r="C1314" t="str">
            <v>STM</v>
          </cell>
          <cell r="F1314" t="str">
            <v>prefinal</v>
          </cell>
          <cell r="I1314" t="str">
            <v>2021.04.04-2021.04.22</v>
          </cell>
          <cell r="AA1314">
            <v>-32588.636666666702</v>
          </cell>
        </row>
        <row r="1315">
          <cell r="B1315" t="str">
            <v>JRS CORVUS</v>
          </cell>
          <cell r="C1315" t="str">
            <v>STM</v>
          </cell>
          <cell r="F1315" t="str">
            <v>第08期</v>
          </cell>
          <cell r="I1315" t="str">
            <v>2021.04.04-2021.04.19</v>
          </cell>
          <cell r="AA1315">
            <v>105700</v>
          </cell>
          <cell r="AB1315">
            <v>105700</v>
          </cell>
        </row>
        <row r="1316">
          <cell r="B1316" t="str">
            <v>Heung-A Singapore</v>
          </cell>
          <cell r="C1316" t="str">
            <v>NS</v>
          </cell>
          <cell r="F1316" t="str">
            <v>第10期</v>
          </cell>
          <cell r="I1316" t="str">
            <v>2021.04.05-2021.04.20</v>
          </cell>
          <cell r="Y1316" t="str">
            <v>1.25%佣金</v>
          </cell>
          <cell r="AA1316">
            <v>93968.75</v>
          </cell>
          <cell r="AB1316">
            <v>93931.37</v>
          </cell>
        </row>
        <row r="1317">
          <cell r="B1317" t="str">
            <v>Contship Day</v>
          </cell>
          <cell r="C1317" t="str">
            <v>APL</v>
          </cell>
          <cell r="F1317" t="str">
            <v>第11期</v>
          </cell>
          <cell r="I1317" t="str">
            <v>2021.04.05-2021.04.20</v>
          </cell>
          <cell r="Y1317" t="str">
            <v>油样检测费</v>
          </cell>
          <cell r="AA1317">
            <v>57448.49</v>
          </cell>
          <cell r="AB1317">
            <v>57441.07</v>
          </cell>
        </row>
        <row r="1318">
          <cell r="B1318" t="str">
            <v>LISBOA</v>
          </cell>
          <cell r="C1318" t="str">
            <v>KMTC</v>
          </cell>
          <cell r="F1318" t="str">
            <v>第03期</v>
          </cell>
          <cell r="I1318" t="str">
            <v>2021.04.07-2021.04.22</v>
          </cell>
          <cell r="AA1318">
            <v>119200</v>
          </cell>
          <cell r="AB1318">
            <v>119198.07</v>
          </cell>
        </row>
        <row r="1319">
          <cell r="B1319" t="str">
            <v>ACACIA VIRGO</v>
          </cell>
          <cell r="C1319" t="str">
            <v>SKR</v>
          </cell>
          <cell r="F1319" t="str">
            <v>第01期</v>
          </cell>
          <cell r="I1319" t="str">
            <v>2021.04.05-2021.04.20</v>
          </cell>
          <cell r="Y1319" t="str">
            <v>1.25%佣金</v>
          </cell>
          <cell r="AA1319">
            <v>155881.25</v>
          </cell>
          <cell r="AB1319">
            <v>156223.84</v>
          </cell>
        </row>
        <row r="1320">
          <cell r="B1320" t="str">
            <v>ACACIA LIBRA</v>
          </cell>
          <cell r="C1320" t="str">
            <v>COSCO</v>
          </cell>
          <cell r="F1320" t="str">
            <v>第15期</v>
          </cell>
          <cell r="I1320" t="str">
            <v>2021.04.08-2021.04.23</v>
          </cell>
          <cell r="V1320">
            <v>-2002.69</v>
          </cell>
          <cell r="Y1320" t="str">
            <v>船员劳务费02月/尾轴漏油 2021.3.14 04:12-2021.3.18 19:18LT 4.62917天</v>
          </cell>
          <cell r="AA1320">
            <v>93598.505399999995</v>
          </cell>
          <cell r="AB1320">
            <v>93596.6</v>
          </cell>
        </row>
        <row r="1321">
          <cell r="B1321" t="str">
            <v>A MIZUHO</v>
          </cell>
          <cell r="C1321" t="str">
            <v>Heung-A</v>
          </cell>
          <cell r="F1321" t="str">
            <v>第05期</v>
          </cell>
          <cell r="I1321" t="str">
            <v>2021.04.08-2021.04.23</v>
          </cell>
          <cell r="AA1321">
            <v>153616.438356164</v>
          </cell>
          <cell r="AB1321">
            <v>153609.03</v>
          </cell>
        </row>
        <row r="1322">
          <cell r="B1322" t="str">
            <v>Bremen Trader</v>
          </cell>
          <cell r="C1322" t="str">
            <v>sealand</v>
          </cell>
          <cell r="F1322" t="str">
            <v>第01期</v>
          </cell>
          <cell r="I1322" t="str">
            <v>2021.04.10-2021.05.01</v>
          </cell>
          <cell r="Y1322" t="str">
            <v>油样检测</v>
          </cell>
          <cell r="AA1322">
            <v>361742.09375</v>
          </cell>
          <cell r="AB1322">
            <v>361742.09</v>
          </cell>
        </row>
        <row r="1323">
          <cell r="B1323" t="str">
            <v>A KEIGA</v>
          </cell>
          <cell r="C1323" t="str">
            <v>DBR</v>
          </cell>
          <cell r="F1323" t="str">
            <v>第08期</v>
          </cell>
          <cell r="I1323" t="str">
            <v>2021.04.09-2021.04.24</v>
          </cell>
          <cell r="AA1323">
            <v>97350</v>
          </cell>
          <cell r="AB1323">
            <v>97350</v>
          </cell>
        </row>
        <row r="1324">
          <cell r="B1324" t="str">
            <v>A MYOKO</v>
          </cell>
          <cell r="C1324" t="str">
            <v>DBR</v>
          </cell>
          <cell r="F1324" t="str">
            <v>第04期</v>
          </cell>
          <cell r="I1324" t="str">
            <v>2021.04.10-2021.04.25</v>
          </cell>
          <cell r="AA1324">
            <v>97350</v>
          </cell>
          <cell r="AB1324">
            <v>97350</v>
          </cell>
        </row>
        <row r="1325">
          <cell r="B1325" t="str">
            <v>ACACIA TAURUS</v>
          </cell>
          <cell r="C1325" t="str">
            <v>STM</v>
          </cell>
          <cell r="F1325" t="str">
            <v>第03期</v>
          </cell>
          <cell r="I1325" t="str">
            <v>2021.04.12-2021.04.27</v>
          </cell>
          <cell r="AA1325">
            <v>83150</v>
          </cell>
          <cell r="AB1325">
            <v>83150</v>
          </cell>
        </row>
        <row r="1326">
          <cell r="B1326" t="str">
            <v>ACACIA REI</v>
          </cell>
          <cell r="C1326" t="str">
            <v>STM</v>
          </cell>
          <cell r="F1326" t="str">
            <v>第16期</v>
          </cell>
          <cell r="I1326" t="str">
            <v>2021.04.13-2021.04.28</v>
          </cell>
          <cell r="AA1326">
            <v>181200</v>
          </cell>
          <cell r="AB1326">
            <v>181200</v>
          </cell>
        </row>
        <row r="1327">
          <cell r="B1327" t="str">
            <v>ACACIA HAWK</v>
          </cell>
          <cell r="C1327" t="str">
            <v>CMS</v>
          </cell>
          <cell r="F1327" t="str">
            <v>第79期</v>
          </cell>
          <cell r="I1327" t="str">
            <v>2021.04.12-2021.04.27</v>
          </cell>
          <cell r="Y1327" t="str">
            <v>停租仁川故障（2021.03.17 21:15-23:15 0.0833天）</v>
          </cell>
          <cell r="AA1327">
            <v>104711.116060662</v>
          </cell>
          <cell r="AB1327">
            <v>104683.72</v>
          </cell>
        </row>
        <row r="1328">
          <cell r="B1328" t="str">
            <v>ACACIA MAKOTO</v>
          </cell>
          <cell r="C1328" t="str">
            <v>STM</v>
          </cell>
          <cell r="F1328" t="str">
            <v>第69期</v>
          </cell>
          <cell r="I1328" t="str">
            <v>2021.04.14-2021.04.29</v>
          </cell>
          <cell r="AA1328">
            <v>166200</v>
          </cell>
          <cell r="AB1328">
            <v>166200</v>
          </cell>
        </row>
        <row r="1329">
          <cell r="B1329" t="str">
            <v>A FUJI</v>
          </cell>
          <cell r="C1329" t="str">
            <v>APL</v>
          </cell>
          <cell r="F1329" t="str">
            <v>第07期</v>
          </cell>
          <cell r="I1329" t="str">
            <v>2021.04.14-2021.04.24</v>
          </cell>
          <cell r="Y1329" t="str">
            <v>油样检测费</v>
          </cell>
          <cell r="AA1329">
            <v>159113.88200000001</v>
          </cell>
          <cell r="AB1329">
            <v>159113.88</v>
          </cell>
        </row>
        <row r="1330">
          <cell r="B1330" t="str">
            <v>A FUJI</v>
          </cell>
          <cell r="C1330" t="str">
            <v>APL</v>
          </cell>
          <cell r="F1330" t="str">
            <v>第07期</v>
          </cell>
          <cell r="I1330" t="str">
            <v>2021.04.24-2021.04.29</v>
          </cell>
          <cell r="Y1330" t="str">
            <v>油样检测费</v>
          </cell>
          <cell r="AA1330">
            <v>92932.752500000002</v>
          </cell>
          <cell r="AB1330">
            <v>87778.7</v>
          </cell>
        </row>
        <row r="1331">
          <cell r="B1331" t="str">
            <v>Heung-A Jakarta</v>
          </cell>
          <cell r="C1331" t="str">
            <v>PAN</v>
          </cell>
          <cell r="F1331" t="str">
            <v>第13期</v>
          </cell>
          <cell r="I1331" t="str">
            <v>2021.04.14-2021.04.16</v>
          </cell>
          <cell r="AA1331">
            <v>10461.666666666701</v>
          </cell>
          <cell r="AB1331">
            <v>10461.67</v>
          </cell>
        </row>
        <row r="1332">
          <cell r="B1332" t="str">
            <v>Heung-A Jakarta</v>
          </cell>
          <cell r="C1332" t="str">
            <v>PAN</v>
          </cell>
          <cell r="F1332" t="str">
            <v>第13期</v>
          </cell>
          <cell r="I1332" t="str">
            <v>2021.04.16-2021.04.29</v>
          </cell>
          <cell r="AA1332">
            <v>143433.33333333299</v>
          </cell>
          <cell r="AB1332">
            <v>143405.89000000001</v>
          </cell>
        </row>
        <row r="1333">
          <cell r="B1333" t="str">
            <v>A BOTE</v>
          </cell>
          <cell r="C1333" t="str">
            <v>TCL</v>
          </cell>
          <cell r="F1333" t="str">
            <v>第02期</v>
          </cell>
          <cell r="I1333" t="str">
            <v>2021.04.15-2021.04.30</v>
          </cell>
          <cell r="AA1333">
            <v>188100</v>
          </cell>
          <cell r="AB1333">
            <v>188060.1</v>
          </cell>
        </row>
        <row r="1334">
          <cell r="B1334" t="str">
            <v>ACACIA MING</v>
          </cell>
          <cell r="C1334" t="str">
            <v>EAS</v>
          </cell>
          <cell r="F1334" t="str">
            <v>第03期</v>
          </cell>
          <cell r="I1334" t="str">
            <v>2021.04.15-2021.04.30</v>
          </cell>
          <cell r="AA1334">
            <v>123641.095890411</v>
          </cell>
          <cell r="AB1334">
            <v>123608.67</v>
          </cell>
        </row>
        <row r="1335">
          <cell r="B1335" t="str">
            <v>JRS CARINA</v>
          </cell>
          <cell r="C1335" t="str">
            <v>CCL</v>
          </cell>
          <cell r="F1335" t="str">
            <v>第69期</v>
          </cell>
          <cell r="I1335" t="str">
            <v>2021.04.15-2021.04.30</v>
          </cell>
          <cell r="AA1335">
            <v>109900</v>
          </cell>
          <cell r="AB1335">
            <v>109892.56</v>
          </cell>
        </row>
        <row r="1336">
          <cell r="B1336" t="str">
            <v>ACACIA ARIES</v>
          </cell>
          <cell r="C1336" t="str">
            <v>STM</v>
          </cell>
          <cell r="F1336" t="str">
            <v>第29期</v>
          </cell>
          <cell r="I1336" t="str">
            <v>2021.04.15-2021.04.30</v>
          </cell>
          <cell r="AA1336">
            <v>83150</v>
          </cell>
          <cell r="AB1336">
            <v>83150</v>
          </cell>
        </row>
        <row r="1337">
          <cell r="B1337" t="str">
            <v>A ROKU</v>
          </cell>
          <cell r="C1337" t="str">
            <v>TSL</v>
          </cell>
          <cell r="F1337" t="str">
            <v>第12期</v>
          </cell>
          <cell r="I1337" t="str">
            <v>2021.04.16-2021.04.27</v>
          </cell>
          <cell r="Y1337" t="str">
            <v>1.25%佣金</v>
          </cell>
          <cell r="AA1337">
            <v>98463.8125</v>
          </cell>
          <cell r="AB1337">
            <v>98463.81</v>
          </cell>
        </row>
        <row r="1338">
          <cell r="B1338" t="str">
            <v>A ROKU</v>
          </cell>
          <cell r="C1338" t="str">
            <v>TSL</v>
          </cell>
          <cell r="F1338" t="str">
            <v>第12期</v>
          </cell>
          <cell r="I1338" t="str">
            <v>2021.04.27-2021.05.01</v>
          </cell>
          <cell r="Y1338" t="str">
            <v>1.25%佣金</v>
          </cell>
          <cell r="AA1338">
            <v>81241.625</v>
          </cell>
          <cell r="AB1338">
            <v>81224.19</v>
          </cell>
        </row>
        <row r="1339">
          <cell r="B1339" t="str">
            <v>A FUKU</v>
          </cell>
          <cell r="C1339" t="str">
            <v>TSL</v>
          </cell>
          <cell r="F1339" t="str">
            <v>第14期</v>
          </cell>
          <cell r="I1339" t="str">
            <v>2021.04.16-2021.05.01</v>
          </cell>
          <cell r="Y1339" t="str">
            <v>1.25%佣金</v>
          </cell>
          <cell r="AA1339">
            <v>156885.73000000001</v>
          </cell>
          <cell r="AB1339">
            <v>156868.29</v>
          </cell>
        </row>
        <row r="1340">
          <cell r="B1340" t="str">
            <v>A KOU</v>
          </cell>
          <cell r="C1340" t="str">
            <v>TSL</v>
          </cell>
          <cell r="F1340" t="str">
            <v>第03期</v>
          </cell>
          <cell r="I1340" t="str">
            <v>2021.04.16-2021.05.01</v>
          </cell>
          <cell r="Y1340" t="str">
            <v>1.25%佣金/交船检验费</v>
          </cell>
          <cell r="AA1340">
            <v>177441.47705360601</v>
          </cell>
          <cell r="AB1340">
            <v>193237.02</v>
          </cell>
        </row>
        <row r="1341">
          <cell r="B1341" t="str">
            <v>A KIBO</v>
          </cell>
          <cell r="C1341" t="str">
            <v>GMS</v>
          </cell>
          <cell r="F1341" t="str">
            <v>第10期</v>
          </cell>
          <cell r="I1341" t="str">
            <v>2021.04.16-2021.05.01</v>
          </cell>
          <cell r="Y1341" t="str">
            <v>1.25%佣金</v>
          </cell>
          <cell r="AA1341">
            <v>171243.75</v>
          </cell>
          <cell r="AB1341">
            <v>171243.75</v>
          </cell>
        </row>
        <row r="1342">
          <cell r="B1342" t="str">
            <v>Heung-A Manila</v>
          </cell>
          <cell r="C1342" t="str">
            <v>SCP</v>
          </cell>
          <cell r="F1342" t="str">
            <v>第06期</v>
          </cell>
          <cell r="I1342" t="str">
            <v>2021.04.18-2021.05.03</v>
          </cell>
          <cell r="Y1342" t="str">
            <v>1.25%佣金</v>
          </cell>
          <cell r="AA1342">
            <v>130284.07534246601</v>
          </cell>
          <cell r="AB1342">
            <v>130276.65</v>
          </cell>
        </row>
        <row r="1343">
          <cell r="B1343" t="str">
            <v>ACACIA WA</v>
          </cell>
          <cell r="C1343" t="str">
            <v>CKL</v>
          </cell>
          <cell r="F1343" t="str">
            <v>第01期</v>
          </cell>
          <cell r="I1343" t="str">
            <v>2021.04.24-2021.05.09</v>
          </cell>
          <cell r="AA1343">
            <v>140718.75</v>
          </cell>
          <cell r="AB1343">
            <v>140711.26</v>
          </cell>
        </row>
        <row r="1344">
          <cell r="B1344" t="str">
            <v>JRS CORVUS</v>
          </cell>
          <cell r="C1344" t="str">
            <v>STM</v>
          </cell>
          <cell r="F1344" t="str">
            <v>第09期</v>
          </cell>
          <cell r="I1344" t="str">
            <v>2021.04.19-2021.05.04</v>
          </cell>
          <cell r="AA1344">
            <v>105700</v>
          </cell>
          <cell r="AB1344">
            <v>105700</v>
          </cell>
        </row>
        <row r="1345">
          <cell r="B1345" t="str">
            <v>Heung-A Singapore</v>
          </cell>
          <cell r="C1345" t="str">
            <v>NS</v>
          </cell>
          <cell r="F1345" t="str">
            <v>第11期</v>
          </cell>
          <cell r="I1345" t="str">
            <v>2021.04.20-2021.05.05</v>
          </cell>
          <cell r="Y1345" t="str">
            <v>1.25%佣金</v>
          </cell>
          <cell r="AA1345">
            <v>93968.75</v>
          </cell>
          <cell r="AB1345">
            <v>93931.27</v>
          </cell>
        </row>
        <row r="1346">
          <cell r="B1346" t="str">
            <v>Contship Day</v>
          </cell>
          <cell r="C1346" t="str">
            <v>APL</v>
          </cell>
          <cell r="F1346" t="str">
            <v>第12期</v>
          </cell>
          <cell r="I1346" t="str">
            <v>2021.04.20-2021.05.05</v>
          </cell>
          <cell r="V1346">
            <v>-5864</v>
          </cell>
          <cell r="Y1346" t="str">
            <v>油样检测费/船员劳务费3月</v>
          </cell>
          <cell r="AA1346">
            <v>79064</v>
          </cell>
          <cell r="AB1346">
            <v>73192.52</v>
          </cell>
        </row>
        <row r="1347">
          <cell r="B1347" t="str">
            <v>LISBOA</v>
          </cell>
          <cell r="C1347" t="str">
            <v>KMTC</v>
          </cell>
          <cell r="F1347" t="str">
            <v>第04期</v>
          </cell>
          <cell r="I1347" t="str">
            <v>2021.04.22-2021.05.07</v>
          </cell>
          <cell r="AA1347">
            <v>119200</v>
          </cell>
          <cell r="AB1347">
            <v>119198.06</v>
          </cell>
        </row>
        <row r="1348">
          <cell r="B1348" t="str">
            <v>ACACIA VIRGO</v>
          </cell>
          <cell r="C1348" t="str">
            <v>SKR</v>
          </cell>
          <cell r="F1348" t="str">
            <v>第02期</v>
          </cell>
          <cell r="I1348" t="str">
            <v>2021.04.20-2021.05.05</v>
          </cell>
          <cell r="Y1348" t="str">
            <v>1.25%佣金</v>
          </cell>
          <cell r="AA1348">
            <v>241132.96</v>
          </cell>
          <cell r="AB1348">
            <v>241095.87</v>
          </cell>
        </row>
        <row r="1349">
          <cell r="B1349" t="str">
            <v>ACACIA LIBRA</v>
          </cell>
          <cell r="C1349" t="str">
            <v>COSCO</v>
          </cell>
          <cell r="F1349" t="str">
            <v>第16期</v>
          </cell>
          <cell r="I1349" t="str">
            <v>2021.04.23-2021.05.08</v>
          </cell>
          <cell r="Y1349" t="str">
            <v>修理之后要求的双方量油检验</v>
          </cell>
          <cell r="AA1349">
            <v>138257.72</v>
          </cell>
          <cell r="AB1349">
            <v>138255.78</v>
          </cell>
        </row>
        <row r="1350">
          <cell r="B1350" t="str">
            <v>A MIZUHO</v>
          </cell>
          <cell r="C1350" t="str">
            <v>Heung-A</v>
          </cell>
          <cell r="F1350" t="str">
            <v>第06期</v>
          </cell>
          <cell r="I1350" t="str">
            <v>2021.04.23-2021.05.08</v>
          </cell>
          <cell r="AA1350">
            <v>153616.438356164</v>
          </cell>
          <cell r="AB1350">
            <v>153608.95999999999</v>
          </cell>
        </row>
        <row r="1351">
          <cell r="B1351" t="str">
            <v>A KEIGA</v>
          </cell>
          <cell r="C1351" t="str">
            <v>DBR</v>
          </cell>
          <cell r="F1351" t="str">
            <v>第09期</v>
          </cell>
          <cell r="I1351" t="str">
            <v>2021.04.24-2021.05.09</v>
          </cell>
          <cell r="V1351">
            <v>-13260</v>
          </cell>
          <cell r="Y1351" t="str">
            <v>劳务费V.2053-2107</v>
          </cell>
          <cell r="AA1351">
            <v>110000.77</v>
          </cell>
          <cell r="AB1351">
            <v>110000.77</v>
          </cell>
        </row>
        <row r="1352">
          <cell r="B1352" t="str">
            <v>A MYOKO</v>
          </cell>
          <cell r="C1352" t="str">
            <v>DBR</v>
          </cell>
          <cell r="F1352" t="str">
            <v>第05期</v>
          </cell>
          <cell r="I1352" t="str">
            <v>2021.04.25-2021.05.10</v>
          </cell>
          <cell r="AA1352">
            <v>97350</v>
          </cell>
          <cell r="AB1352">
            <v>97350</v>
          </cell>
        </row>
        <row r="1353">
          <cell r="B1353" t="str">
            <v>ACACIA TAURUS</v>
          </cell>
          <cell r="C1353" t="str">
            <v>STM</v>
          </cell>
          <cell r="F1353" t="str">
            <v>第04期</v>
          </cell>
          <cell r="I1353" t="str">
            <v>2021.04.27-2021.05.12</v>
          </cell>
          <cell r="AA1353">
            <v>83150</v>
          </cell>
          <cell r="AB1353">
            <v>83150</v>
          </cell>
        </row>
        <row r="1354">
          <cell r="B1354" t="str">
            <v>ACACIA REI</v>
          </cell>
          <cell r="C1354" t="str">
            <v>STM</v>
          </cell>
          <cell r="F1354" t="str">
            <v>第17期</v>
          </cell>
          <cell r="I1354" t="str">
            <v>2021.04.28-2021.05.13</v>
          </cell>
          <cell r="AA1354">
            <v>181200</v>
          </cell>
          <cell r="AB1354">
            <v>181200</v>
          </cell>
        </row>
        <row r="1355">
          <cell r="B1355" t="str">
            <v>ACACIA HAWK</v>
          </cell>
          <cell r="C1355" t="str">
            <v>CMS</v>
          </cell>
          <cell r="F1355" t="str">
            <v>第80期</v>
          </cell>
          <cell r="I1355" t="str">
            <v>2021.04.27-2021.05.12</v>
          </cell>
          <cell r="AA1355">
            <v>105542.465753425</v>
          </cell>
          <cell r="AB1355">
            <v>105514.98</v>
          </cell>
        </row>
        <row r="1356">
          <cell r="B1356" t="str">
            <v>ACACIA MAKOTO</v>
          </cell>
          <cell r="C1356" t="str">
            <v>STM</v>
          </cell>
          <cell r="F1356" t="str">
            <v>prefinal</v>
          </cell>
          <cell r="I1356" t="str">
            <v>2021.04.29-2021.05.25</v>
          </cell>
          <cell r="AA1356">
            <v>26193.786400000001</v>
          </cell>
          <cell r="AB1356">
            <v>26193.79</v>
          </cell>
        </row>
        <row r="1357">
          <cell r="B1357" t="str">
            <v>ACACIA MAKOTO</v>
          </cell>
          <cell r="C1357" t="str">
            <v>STM</v>
          </cell>
          <cell r="F1357" t="str">
            <v>final</v>
          </cell>
          <cell r="I1357" t="str">
            <v>2021.04.29-2021.05.25</v>
          </cell>
          <cell r="Y1357" t="str">
            <v>v.1928E QOAM9286104 货损免赔额租家承担</v>
          </cell>
          <cell r="AA1357">
            <v>-160197.34</v>
          </cell>
        </row>
        <row r="1358">
          <cell r="B1358" t="str">
            <v>A FUJI</v>
          </cell>
          <cell r="C1358" t="str">
            <v>APL</v>
          </cell>
          <cell r="F1358" t="str">
            <v>第08期</v>
          </cell>
          <cell r="I1358" t="str">
            <v>2021.04.29-2021.05.14</v>
          </cell>
          <cell r="V1358">
            <v>-2356</v>
          </cell>
          <cell r="Y1358" t="str">
            <v>油样检测费/船员劳务费1.15-4.13</v>
          </cell>
          <cell r="AA1358">
            <v>263731</v>
          </cell>
          <cell r="AB1358">
            <v>268870.18</v>
          </cell>
        </row>
        <row r="1359">
          <cell r="B1359" t="str">
            <v>A BOTE</v>
          </cell>
          <cell r="C1359" t="str">
            <v>TCL</v>
          </cell>
          <cell r="F1359" t="str">
            <v>第03期</v>
          </cell>
          <cell r="I1359" t="str">
            <v>2021.04.30-2021.05.15</v>
          </cell>
          <cell r="AA1359">
            <v>188100</v>
          </cell>
          <cell r="AB1359">
            <v>188060.03</v>
          </cell>
        </row>
        <row r="1360">
          <cell r="B1360" t="str">
            <v>Heung-A Jakarta</v>
          </cell>
          <cell r="C1360" t="str">
            <v>PAN</v>
          </cell>
          <cell r="F1360" t="str">
            <v>第14期</v>
          </cell>
          <cell r="I1360" t="str">
            <v>2021.04.29-2021.05.14</v>
          </cell>
          <cell r="AA1360">
            <v>157046.1</v>
          </cell>
          <cell r="AB1360">
            <v>157018.60999999999</v>
          </cell>
        </row>
        <row r="1361">
          <cell r="B1361" t="str">
            <v>ACACIA MING</v>
          </cell>
          <cell r="C1361" t="str">
            <v>EAS</v>
          </cell>
          <cell r="F1361" t="str">
            <v>第04期</v>
          </cell>
          <cell r="I1361" t="str">
            <v>2021.04.30-2021.05.15</v>
          </cell>
          <cell r="AA1361">
            <v>123641.095890411</v>
          </cell>
          <cell r="AB1361">
            <v>123608.61</v>
          </cell>
        </row>
        <row r="1362">
          <cell r="B1362" t="str">
            <v>JRS CARINA</v>
          </cell>
          <cell r="C1362" t="str">
            <v>CCL</v>
          </cell>
          <cell r="F1362" t="str">
            <v>第70期</v>
          </cell>
          <cell r="I1362" t="str">
            <v>2021.04.30-2021.05.15</v>
          </cell>
          <cell r="Y1362" t="str">
            <v>船东费</v>
          </cell>
          <cell r="AA1362">
            <v>109269.45</v>
          </cell>
          <cell r="AB1362">
            <v>109262.02</v>
          </cell>
        </row>
        <row r="1363">
          <cell r="B1363" t="str">
            <v>ACACIA ARIES</v>
          </cell>
          <cell r="C1363" t="str">
            <v>STM</v>
          </cell>
          <cell r="F1363" t="str">
            <v>第30期</v>
          </cell>
          <cell r="I1363" t="str">
            <v>2021.04.30-2021.05.15</v>
          </cell>
          <cell r="AA1363">
            <v>82787.87</v>
          </cell>
          <cell r="AB1363">
            <v>82787.87</v>
          </cell>
        </row>
        <row r="1364">
          <cell r="B1364" t="str">
            <v>Bremen Trader</v>
          </cell>
          <cell r="C1364" t="str">
            <v>sealand</v>
          </cell>
          <cell r="F1364" t="str">
            <v>第02期</v>
          </cell>
          <cell r="I1364" t="str">
            <v>2021.05.01-2021.06.01</v>
          </cell>
          <cell r="Y1364" t="str">
            <v>油样检测</v>
          </cell>
          <cell r="AA1364">
            <v>728535.65</v>
          </cell>
          <cell r="AB1364">
            <v>728535.65</v>
          </cell>
        </row>
        <row r="1365">
          <cell r="B1365" t="str">
            <v>A ROKU</v>
          </cell>
          <cell r="C1365" t="str">
            <v>TSL</v>
          </cell>
          <cell r="F1365" t="str">
            <v>第13期</v>
          </cell>
          <cell r="I1365" t="str">
            <v>2021.05.01-2021.05.06</v>
          </cell>
          <cell r="Y1365" t="str">
            <v>1.25%佣金</v>
          </cell>
          <cell r="AA1365">
            <v>94108.390410958906</v>
          </cell>
          <cell r="AB1365">
            <v>94090.94</v>
          </cell>
        </row>
        <row r="1366">
          <cell r="B1366" t="str">
            <v>A FUKU</v>
          </cell>
          <cell r="C1366" t="str">
            <v>TSL</v>
          </cell>
          <cell r="F1366" t="str">
            <v>第15期</v>
          </cell>
          <cell r="I1366" t="str">
            <v>2021.05.01-2021.05.16</v>
          </cell>
          <cell r="Y1366" t="str">
            <v>1.25%佣金</v>
          </cell>
          <cell r="AA1366">
            <v>154237.5</v>
          </cell>
          <cell r="AB1366">
            <v>154220.04</v>
          </cell>
        </row>
        <row r="1367">
          <cell r="B1367" t="str">
            <v>A KOU</v>
          </cell>
          <cell r="C1367" t="str">
            <v>TSL</v>
          </cell>
          <cell r="F1367" t="str">
            <v>第04期</v>
          </cell>
          <cell r="I1367" t="str">
            <v>2021.05.01-2021.05.16</v>
          </cell>
          <cell r="Y1367" t="str">
            <v>1.25%佣金</v>
          </cell>
          <cell r="AA1367">
            <v>178950</v>
          </cell>
          <cell r="AB1367">
            <v>178932.51</v>
          </cell>
        </row>
        <row r="1368">
          <cell r="B1368" t="str">
            <v>A KIBO</v>
          </cell>
          <cell r="C1368" t="str">
            <v>GMS</v>
          </cell>
          <cell r="F1368" t="str">
            <v>第11期</v>
          </cell>
          <cell r="I1368" t="str">
            <v>2021.05.01-2021.05.16</v>
          </cell>
          <cell r="Y1368" t="str">
            <v>1.25%佣金</v>
          </cell>
          <cell r="AA1368">
            <v>171243.75</v>
          </cell>
          <cell r="AB1368">
            <v>171243.75</v>
          </cell>
        </row>
        <row r="1369">
          <cell r="B1369" t="str">
            <v>A KINKA</v>
          </cell>
          <cell r="C1369" t="str">
            <v>SKR</v>
          </cell>
          <cell r="F1369" t="str">
            <v>第01期</v>
          </cell>
          <cell r="I1369" t="str">
            <v>2021.05.01-2021.05.16</v>
          </cell>
          <cell r="AA1369">
            <v>132625</v>
          </cell>
          <cell r="AB1369">
            <v>132617.57</v>
          </cell>
        </row>
        <row r="1370">
          <cell r="B1370" t="str">
            <v>Heung-A Manila</v>
          </cell>
          <cell r="C1370" t="str">
            <v>SCP</v>
          </cell>
          <cell r="F1370" t="str">
            <v>第07期</v>
          </cell>
          <cell r="I1370" t="str">
            <v>2021.05.03-2021.05.18</v>
          </cell>
          <cell r="V1370">
            <v>-159</v>
          </cell>
          <cell r="Y1370" t="str">
            <v>1.25%佣金/劳务费V.2105W-2111W 冷藏/停租主机故障 2021.4.23 0500-1506LT 0.42083天/ 4.15/0800 - 16/2220 1.59722天/ 4.12/2345 - 13/0645 0.29167天</v>
          </cell>
          <cell r="AA1370">
            <v>107456.879709132</v>
          </cell>
          <cell r="AB1370">
            <v>107441.95</v>
          </cell>
        </row>
        <row r="1371">
          <cell r="B1371" t="str">
            <v>ACACIA WA</v>
          </cell>
          <cell r="C1371" t="str">
            <v>CKL</v>
          </cell>
          <cell r="F1371" t="str">
            <v>第02期</v>
          </cell>
          <cell r="I1371" t="str">
            <v>2021.05.09-2021.05.24</v>
          </cell>
          <cell r="AA1371">
            <v>293027.09775000002</v>
          </cell>
          <cell r="AB1371">
            <v>293019.59999999998</v>
          </cell>
        </row>
        <row r="1372">
          <cell r="B1372" t="str">
            <v>JRS CORVUS</v>
          </cell>
          <cell r="C1372" t="str">
            <v>STM</v>
          </cell>
          <cell r="F1372" t="str">
            <v>第10期</v>
          </cell>
          <cell r="I1372" t="str">
            <v>2021.05.04-2021.05.19</v>
          </cell>
          <cell r="AA1372">
            <v>105700</v>
          </cell>
          <cell r="AB1372">
            <v>105700</v>
          </cell>
        </row>
        <row r="1373">
          <cell r="B1373" t="str">
            <v>Heung-A Singapore</v>
          </cell>
          <cell r="C1373" t="str">
            <v>NS</v>
          </cell>
          <cell r="F1373" t="str">
            <v>final</v>
          </cell>
          <cell r="I1373" t="str">
            <v>2021.05.05-2021.05.21</v>
          </cell>
          <cell r="V1373">
            <v>-75</v>
          </cell>
          <cell r="Y1373" t="str">
            <v>1.25%佣金/劳务费V.2115-2116</v>
          </cell>
          <cell r="AA1373">
            <v>-12454.7866666667</v>
          </cell>
          <cell r="AB1373">
            <v>-12454.79</v>
          </cell>
        </row>
        <row r="1374">
          <cell r="B1374" t="str">
            <v>Contship Day</v>
          </cell>
          <cell r="C1374" t="str">
            <v>APL</v>
          </cell>
          <cell r="F1374" t="str">
            <v>第13期</v>
          </cell>
          <cell r="I1374" t="str">
            <v>2021.05.05-2021.05.20</v>
          </cell>
          <cell r="Y1374" t="str">
            <v>油样检测费/停租船擦碰志不志码头及船长接受问询20210203 1042-20210208 1330，20210215 0942-20210219 1354 9.2917天</v>
          </cell>
          <cell r="AA1374">
            <v>81547.304000000004</v>
          </cell>
          <cell r="AB1374">
            <v>87404.05</v>
          </cell>
        </row>
        <row r="1375">
          <cell r="B1375" t="str">
            <v>A ROKU</v>
          </cell>
          <cell r="C1375" t="str">
            <v>TSL</v>
          </cell>
          <cell r="F1375" t="str">
            <v>prefinal</v>
          </cell>
          <cell r="I1375" t="str">
            <v>2021.05.06-2021.05.14</v>
          </cell>
          <cell r="V1375">
            <v>-2280</v>
          </cell>
          <cell r="Y1375" t="str">
            <v>1.25%佣金/劳务费21007-21009</v>
          </cell>
          <cell r="AA1375">
            <v>162682.13220547899</v>
          </cell>
          <cell r="AB1375">
            <v>2272.5100000000002</v>
          </cell>
        </row>
        <row r="1376">
          <cell r="B1376" t="str">
            <v>A ROKU</v>
          </cell>
          <cell r="C1376" t="str">
            <v>TSL</v>
          </cell>
          <cell r="F1376" t="str">
            <v>final</v>
          </cell>
          <cell r="I1376" t="str">
            <v>2021.05.06-2021.05.14</v>
          </cell>
          <cell r="AA1376">
            <v>5000</v>
          </cell>
        </row>
        <row r="1377">
          <cell r="B1377" t="str">
            <v>LISBOA</v>
          </cell>
          <cell r="C1377" t="str">
            <v>KMTC</v>
          </cell>
          <cell r="F1377" t="str">
            <v>第05期</v>
          </cell>
          <cell r="I1377" t="str">
            <v>2021.05.07-2021.05.22</v>
          </cell>
          <cell r="AA1377">
            <v>119200</v>
          </cell>
          <cell r="AB1377">
            <v>119198.07</v>
          </cell>
        </row>
        <row r="1378">
          <cell r="B1378" t="str">
            <v>ACACIA VIRGO</v>
          </cell>
          <cell r="C1378" t="str">
            <v>SKR</v>
          </cell>
          <cell r="F1378" t="str">
            <v>第03期</v>
          </cell>
          <cell r="I1378" t="str">
            <v>2021.05.05-2021.05.20</v>
          </cell>
          <cell r="Y1378" t="str">
            <v>1.25%佣金</v>
          </cell>
          <cell r="AA1378">
            <v>156231.25</v>
          </cell>
          <cell r="AB1378">
            <v>156223.79999999999</v>
          </cell>
        </row>
        <row r="1379">
          <cell r="B1379" t="str">
            <v>ACACIA LIBRA</v>
          </cell>
          <cell r="C1379" t="str">
            <v>COSCO</v>
          </cell>
          <cell r="F1379" t="str">
            <v>第17期</v>
          </cell>
          <cell r="I1379" t="str">
            <v>2021.05.08-2021.05.23</v>
          </cell>
          <cell r="V1379">
            <v>-2185.2600000000002</v>
          </cell>
          <cell r="Y1379" t="str">
            <v>船员劳务费03月</v>
          </cell>
          <cell r="AA1379">
            <v>146110.26</v>
          </cell>
          <cell r="AB1379">
            <v>146108.32</v>
          </cell>
        </row>
        <row r="1380">
          <cell r="B1380" t="str">
            <v>A MIZUHO</v>
          </cell>
          <cell r="C1380" t="str">
            <v>Heung-A</v>
          </cell>
          <cell r="F1380" t="str">
            <v>第07期</v>
          </cell>
          <cell r="I1380" t="str">
            <v>2021.05.08-2021.05.23</v>
          </cell>
          <cell r="AA1380">
            <v>153616.438356164</v>
          </cell>
          <cell r="AB1380">
            <v>153608.99</v>
          </cell>
        </row>
        <row r="1381">
          <cell r="B1381" t="str">
            <v>A KEIGA</v>
          </cell>
          <cell r="C1381" t="str">
            <v>DBR</v>
          </cell>
          <cell r="F1381" t="str">
            <v>第10期</v>
          </cell>
          <cell r="I1381" t="str">
            <v>2021.05.09-2021.05.24</v>
          </cell>
          <cell r="V1381">
            <v>-14190</v>
          </cell>
          <cell r="Y1381" t="str">
            <v>劳务费V.2109-2115</v>
          </cell>
          <cell r="AA1381">
            <v>111540</v>
          </cell>
          <cell r="AB1381">
            <v>111540</v>
          </cell>
        </row>
        <row r="1382">
          <cell r="B1382" t="str">
            <v>A MYOKO</v>
          </cell>
          <cell r="C1382" t="str">
            <v>DBR</v>
          </cell>
          <cell r="F1382" t="str">
            <v>第06期</v>
          </cell>
          <cell r="I1382" t="str">
            <v>2021.05.10-2021.05.25</v>
          </cell>
          <cell r="V1382">
            <v>-16135</v>
          </cell>
          <cell r="Y1382" t="str">
            <v>船员劳务费v.2104-2116</v>
          </cell>
          <cell r="AA1382">
            <v>113485</v>
          </cell>
          <cell r="AB1382">
            <v>113485</v>
          </cell>
        </row>
        <row r="1383">
          <cell r="B1383" t="str">
            <v>A Daisen</v>
          </cell>
          <cell r="C1383" t="str">
            <v>BAL</v>
          </cell>
          <cell r="F1383" t="str">
            <v>第01期</v>
          </cell>
          <cell r="I1383" t="str">
            <v>2021.05.10-2021.05.25</v>
          </cell>
          <cell r="AA1383">
            <v>510900</v>
          </cell>
          <cell r="AB1383">
            <v>510867.56</v>
          </cell>
        </row>
        <row r="1384">
          <cell r="B1384" t="str">
            <v>ACACIA TAURUS</v>
          </cell>
          <cell r="C1384" t="str">
            <v>STM</v>
          </cell>
          <cell r="F1384" t="str">
            <v>第05期</v>
          </cell>
          <cell r="I1384" t="str">
            <v>2021.05.12-2021.05.27</v>
          </cell>
          <cell r="AA1384">
            <v>83150</v>
          </cell>
          <cell r="AB1384">
            <v>83150</v>
          </cell>
        </row>
        <row r="1385">
          <cell r="B1385" t="str">
            <v>ACACIA REI</v>
          </cell>
          <cell r="C1385" t="str">
            <v>STM</v>
          </cell>
          <cell r="F1385" t="str">
            <v>第18期</v>
          </cell>
          <cell r="I1385" t="str">
            <v>2021.05.13-2021.05.28</v>
          </cell>
          <cell r="AA1385">
            <v>179892.29</v>
          </cell>
          <cell r="AB1385">
            <v>179892.27</v>
          </cell>
        </row>
        <row r="1386">
          <cell r="B1386" t="str">
            <v>ACACIA HAWK</v>
          </cell>
          <cell r="C1386" t="str">
            <v>CMS</v>
          </cell>
          <cell r="F1386" t="str">
            <v>第81期</v>
          </cell>
          <cell r="I1386" t="str">
            <v>2021.05.12-2021.05.27</v>
          </cell>
          <cell r="AA1386">
            <v>105542.465753425</v>
          </cell>
          <cell r="AB1386">
            <v>105514.99</v>
          </cell>
        </row>
        <row r="1387">
          <cell r="B1387" t="str">
            <v>A FUJI</v>
          </cell>
          <cell r="C1387" t="str">
            <v>APL</v>
          </cell>
          <cell r="F1387" t="str">
            <v>第09期</v>
          </cell>
          <cell r="I1387" t="str">
            <v>2021.05.14-2021.05.29</v>
          </cell>
          <cell r="Y1387" t="str">
            <v>油样检测费</v>
          </cell>
          <cell r="AA1387">
            <v>261375</v>
          </cell>
          <cell r="AB1387">
            <v>261367.56</v>
          </cell>
        </row>
        <row r="1388">
          <cell r="B1388" t="str">
            <v>A BOTE</v>
          </cell>
          <cell r="C1388" t="str">
            <v>TCL</v>
          </cell>
          <cell r="F1388" t="str">
            <v>第04期</v>
          </cell>
          <cell r="I1388" t="str">
            <v>2021.05.15-2021.05.30</v>
          </cell>
          <cell r="Y1388" t="str">
            <v>停租釜山船员核酸检测2021.04.09 2216-04.10 2242LT 1.018056天</v>
          </cell>
          <cell r="AA1388">
            <v>160019.94</v>
          </cell>
          <cell r="AB1388">
            <v>159980.01999999999</v>
          </cell>
        </row>
        <row r="1389">
          <cell r="B1389" t="str">
            <v>Heung-A Jakarta</v>
          </cell>
          <cell r="C1389" t="str">
            <v>PAN</v>
          </cell>
          <cell r="F1389" t="str">
            <v>第15期</v>
          </cell>
          <cell r="I1389" t="str">
            <v>2021.05.14-2021.05.29</v>
          </cell>
          <cell r="AA1389">
            <v>165500</v>
          </cell>
          <cell r="AB1389">
            <v>165472.57</v>
          </cell>
        </row>
        <row r="1390">
          <cell r="B1390" t="str">
            <v>ACACIA MING</v>
          </cell>
          <cell r="C1390" t="str">
            <v>EAS</v>
          </cell>
          <cell r="F1390" t="str">
            <v>第05期</v>
          </cell>
          <cell r="I1390" t="str">
            <v>2021.05.15-2021.05.30</v>
          </cell>
          <cell r="AA1390">
            <v>123542.77589041099</v>
          </cell>
          <cell r="AB1390">
            <v>123510.34</v>
          </cell>
        </row>
        <row r="1391">
          <cell r="B1391" t="str">
            <v>JRS CARINA</v>
          </cell>
          <cell r="C1391" t="str">
            <v>CCL</v>
          </cell>
          <cell r="F1391" t="str">
            <v>第71期</v>
          </cell>
          <cell r="I1391" t="str">
            <v>2021.05.15-2021.05.30</v>
          </cell>
          <cell r="AA1391">
            <v>109900</v>
          </cell>
          <cell r="AB1391">
            <v>109892.57</v>
          </cell>
        </row>
        <row r="1392">
          <cell r="B1392" t="str">
            <v>ACACIA ARIES</v>
          </cell>
          <cell r="C1392" t="str">
            <v>STM</v>
          </cell>
          <cell r="F1392" t="str">
            <v>第31期</v>
          </cell>
          <cell r="I1392" t="str">
            <v>2021.05.15-2021.05.30</v>
          </cell>
          <cell r="AA1392">
            <v>83150</v>
          </cell>
          <cell r="AB1392">
            <v>83150</v>
          </cell>
        </row>
        <row r="1393">
          <cell r="B1393" t="str">
            <v>A FUKU</v>
          </cell>
          <cell r="C1393" t="str">
            <v>TSL</v>
          </cell>
          <cell r="F1393" t="str">
            <v>第16期</v>
          </cell>
          <cell r="I1393" t="str">
            <v>2021.05.16-2021.06.01</v>
          </cell>
          <cell r="Y1393" t="str">
            <v>1.25%佣金</v>
          </cell>
          <cell r="AA1393">
            <v>163240</v>
          </cell>
          <cell r="AB1393">
            <v>163222.56</v>
          </cell>
        </row>
        <row r="1394">
          <cell r="B1394" t="str">
            <v>A KOU</v>
          </cell>
          <cell r="C1394" t="str">
            <v>TSL</v>
          </cell>
          <cell r="F1394" t="str">
            <v>第05期</v>
          </cell>
          <cell r="I1394" t="str">
            <v>2021.05.16-2021.06.01</v>
          </cell>
          <cell r="Y1394" t="str">
            <v>1.25%佣金/停租KOBE船员受伤 2021.04.03 0006-1210 0.5天</v>
          </cell>
          <cell r="AA1394">
            <v>182997.05147260299</v>
          </cell>
          <cell r="AB1394">
            <v>182979.62</v>
          </cell>
        </row>
        <row r="1395">
          <cell r="B1395" t="str">
            <v>A KIBO</v>
          </cell>
          <cell r="C1395" t="str">
            <v>GMS</v>
          </cell>
          <cell r="F1395" t="str">
            <v>第12期</v>
          </cell>
          <cell r="I1395" t="str">
            <v>2021.05.16-2021.05.31</v>
          </cell>
          <cell r="V1395">
            <v>-362</v>
          </cell>
          <cell r="Y1395" t="str">
            <v>1.25%佣金/船员劳务费005S</v>
          </cell>
          <cell r="AA1395">
            <v>170559.4</v>
          </cell>
          <cell r="AB1395">
            <v>170559.4</v>
          </cell>
        </row>
        <row r="1396">
          <cell r="B1396" t="str">
            <v>A KINKA</v>
          </cell>
          <cell r="C1396" t="str">
            <v>SKR</v>
          </cell>
          <cell r="F1396" t="str">
            <v>第02期</v>
          </cell>
          <cell r="I1396" t="str">
            <v>2021.05.16-2021.05.31</v>
          </cell>
          <cell r="AA1396">
            <v>132625</v>
          </cell>
          <cell r="AB1396">
            <v>132617.54999999999</v>
          </cell>
        </row>
        <row r="1397">
          <cell r="B1397" t="str">
            <v>Heung-A Manila</v>
          </cell>
          <cell r="C1397" t="str">
            <v>SCP</v>
          </cell>
          <cell r="F1397" t="str">
            <v>第08期</v>
          </cell>
          <cell r="I1397" t="str">
            <v>2021.05.18-2021.06.02</v>
          </cell>
          <cell r="Y1397" t="str">
            <v>1.25%佣金</v>
          </cell>
          <cell r="AA1397">
            <v>128541.345342466</v>
          </cell>
          <cell r="AB1397">
            <v>128533.88</v>
          </cell>
        </row>
        <row r="1398">
          <cell r="B1398" t="str">
            <v>JRS CORVUS</v>
          </cell>
          <cell r="C1398" t="str">
            <v>STM</v>
          </cell>
          <cell r="F1398" t="str">
            <v>第11期</v>
          </cell>
          <cell r="I1398" t="str">
            <v>2021.05.19-2021.06.03</v>
          </cell>
          <cell r="AA1398">
            <v>105700</v>
          </cell>
          <cell r="AB1398">
            <v>105700.01</v>
          </cell>
        </row>
        <row r="1399">
          <cell r="B1399" t="str">
            <v>Contship Day</v>
          </cell>
          <cell r="C1399" t="str">
            <v>APL</v>
          </cell>
          <cell r="F1399" t="str">
            <v>第14期</v>
          </cell>
          <cell r="I1399" t="str">
            <v>2021.05.20-2021.06.04</v>
          </cell>
          <cell r="V1399">
            <v>-7484</v>
          </cell>
          <cell r="Y1399" t="str">
            <v>油样检测费/船员劳务费4月</v>
          </cell>
          <cell r="AA1399">
            <v>3177.72</v>
          </cell>
          <cell r="AB1399">
            <v>3177.72</v>
          </cell>
        </row>
        <row r="1400">
          <cell r="B1400" t="str">
            <v>ACACIA VIRGO</v>
          </cell>
          <cell r="C1400" t="str">
            <v>SKR</v>
          </cell>
          <cell r="F1400" t="str">
            <v>第04期</v>
          </cell>
          <cell r="I1400" t="str">
            <v>2021.05.20-2021.06.04</v>
          </cell>
          <cell r="Y1400" t="str">
            <v>1.25%佣金</v>
          </cell>
          <cell r="AA1400">
            <v>156231.25</v>
          </cell>
          <cell r="AB1400">
            <v>156253.41</v>
          </cell>
        </row>
        <row r="1401">
          <cell r="B1401" t="str">
            <v>Heung-A Singapore</v>
          </cell>
          <cell r="C1401" t="str">
            <v>SKR</v>
          </cell>
          <cell r="F1401" t="str">
            <v>第01期</v>
          </cell>
          <cell r="I1401" t="str">
            <v>2021.05.21-2021.06.05</v>
          </cell>
          <cell r="AA1401">
            <v>233200</v>
          </cell>
          <cell r="AB1401">
            <v>233192.53</v>
          </cell>
        </row>
        <row r="1402">
          <cell r="B1402" t="str">
            <v>LISBOA</v>
          </cell>
          <cell r="C1402" t="str">
            <v>KMTC</v>
          </cell>
          <cell r="F1402" t="str">
            <v>第06期</v>
          </cell>
          <cell r="I1402" t="str">
            <v>2021.05.22-2021.06.06</v>
          </cell>
          <cell r="AA1402">
            <v>119200</v>
          </cell>
          <cell r="AB1402">
            <v>119198.06</v>
          </cell>
        </row>
        <row r="1403">
          <cell r="B1403" t="str">
            <v>A MAKOTO</v>
          </cell>
          <cell r="C1403" t="str">
            <v>STM</v>
          </cell>
          <cell r="F1403" t="str">
            <v>第01期</v>
          </cell>
          <cell r="I1403" t="str">
            <v>2021.05.24-2021.06.08</v>
          </cell>
          <cell r="AA1403">
            <v>291967.09999999998</v>
          </cell>
          <cell r="AB1403">
            <v>291967.09999999998</v>
          </cell>
        </row>
        <row r="1404">
          <cell r="B1404" t="str">
            <v>A ROKU</v>
          </cell>
          <cell r="C1404" t="str">
            <v>CUL</v>
          </cell>
          <cell r="F1404" t="str">
            <v>第01期</v>
          </cell>
          <cell r="I1404" t="str">
            <v>2021.05.22-2021.06.06</v>
          </cell>
          <cell r="AA1404">
            <v>390591.78082191799</v>
          </cell>
          <cell r="AB1404">
            <v>390591.78</v>
          </cell>
        </row>
        <row r="1405">
          <cell r="B1405" t="str">
            <v>ACACIA LIBRA</v>
          </cell>
          <cell r="C1405" t="str">
            <v>COSCO</v>
          </cell>
          <cell r="F1405" t="str">
            <v>第18期</v>
          </cell>
          <cell r="I1405" t="str">
            <v>2021.05.23-2021.06.07</v>
          </cell>
          <cell r="AA1405">
            <v>143925</v>
          </cell>
          <cell r="AB1405">
            <v>143923.06</v>
          </cell>
        </row>
        <row r="1406">
          <cell r="B1406" t="str">
            <v>A MIZUHO</v>
          </cell>
          <cell r="C1406" t="str">
            <v>Heung-A</v>
          </cell>
          <cell r="F1406" t="str">
            <v>第08期</v>
          </cell>
          <cell r="I1406" t="str">
            <v>2021.05.23-2021.06.07</v>
          </cell>
          <cell r="AA1406">
            <v>153616.438356164</v>
          </cell>
          <cell r="AB1406">
            <v>153608.98000000001</v>
          </cell>
        </row>
        <row r="1407">
          <cell r="B1407" t="str">
            <v>ACACIA WA</v>
          </cell>
          <cell r="C1407" t="str">
            <v>CKL</v>
          </cell>
          <cell r="F1407" t="str">
            <v>第03期</v>
          </cell>
          <cell r="I1407" t="str">
            <v>2021.05.24-2021.06.08</v>
          </cell>
          <cell r="AA1407">
            <v>142494.092465753</v>
          </cell>
          <cell r="AB1407">
            <v>142486.63</v>
          </cell>
        </row>
        <row r="1408">
          <cell r="B1408" t="str">
            <v>A KEIGA</v>
          </cell>
          <cell r="C1408" t="str">
            <v>DBR</v>
          </cell>
          <cell r="F1408" t="str">
            <v>第11期</v>
          </cell>
          <cell r="I1408" t="str">
            <v>2021.05.24-2021.06.08</v>
          </cell>
          <cell r="AA1408">
            <v>97350</v>
          </cell>
          <cell r="AB1408">
            <v>97350</v>
          </cell>
        </row>
        <row r="1409">
          <cell r="B1409" t="str">
            <v>A MYOKO</v>
          </cell>
          <cell r="C1409" t="str">
            <v>DBR</v>
          </cell>
          <cell r="F1409" t="str">
            <v>第07期</v>
          </cell>
          <cell r="I1409" t="str">
            <v>2021.05.25-2021.06.09</v>
          </cell>
          <cell r="AA1409">
            <v>97350</v>
          </cell>
          <cell r="AB1409">
            <v>97350</v>
          </cell>
        </row>
        <row r="1410">
          <cell r="B1410" t="str">
            <v>A Daisen</v>
          </cell>
          <cell r="C1410" t="str">
            <v>BAL</v>
          </cell>
          <cell r="F1410" t="str">
            <v>第02期</v>
          </cell>
          <cell r="I1410" t="str">
            <v>2021.05.25-2021.06.09</v>
          </cell>
          <cell r="Y1410" t="str">
            <v>停租 全船失电2021.05.19 1400-5.21 0218LT 1.5125天</v>
          </cell>
          <cell r="AA1410">
            <v>641037.30000000005</v>
          </cell>
          <cell r="AB1410">
            <v>641004.79</v>
          </cell>
        </row>
        <row r="1411">
          <cell r="B1411" t="str">
            <v>ACACIA TAURUS</v>
          </cell>
          <cell r="C1411" t="str">
            <v>STM</v>
          </cell>
          <cell r="F1411" t="str">
            <v>第06期</v>
          </cell>
          <cell r="I1411" t="str">
            <v>2021.05.27-2021.06.11</v>
          </cell>
          <cell r="AA1411">
            <v>83150</v>
          </cell>
          <cell r="AB1411">
            <v>83150</v>
          </cell>
        </row>
        <row r="1412">
          <cell r="B1412" t="str">
            <v>ACACIA REI</v>
          </cell>
          <cell r="C1412" t="str">
            <v>STM</v>
          </cell>
          <cell r="F1412" t="str">
            <v>第19期</v>
          </cell>
          <cell r="I1412" t="str">
            <v>2021.05.28-2021.06.12</v>
          </cell>
          <cell r="AA1412">
            <v>181200</v>
          </cell>
          <cell r="AB1412">
            <v>181200</v>
          </cell>
        </row>
        <row r="1413">
          <cell r="B1413" t="str">
            <v>ACACIA HAWK</v>
          </cell>
          <cell r="C1413" t="str">
            <v>CMS</v>
          </cell>
          <cell r="F1413" t="str">
            <v>第82期</v>
          </cell>
          <cell r="I1413" t="str">
            <v>2021.05.27-2021.06.11</v>
          </cell>
          <cell r="AA1413">
            <v>105542.465753425</v>
          </cell>
          <cell r="AB1413">
            <v>105514.98</v>
          </cell>
        </row>
        <row r="1414">
          <cell r="B1414" t="str">
            <v>A FUJI</v>
          </cell>
          <cell r="C1414" t="str">
            <v>APL</v>
          </cell>
          <cell r="F1414" t="str">
            <v>第10期</v>
          </cell>
          <cell r="I1414" t="str">
            <v>2021.05.29-2021.06.13</v>
          </cell>
          <cell r="Y1414" t="str">
            <v>油样检测费</v>
          </cell>
          <cell r="AA1414">
            <v>261375</v>
          </cell>
          <cell r="AB1414">
            <v>261367.51</v>
          </cell>
        </row>
        <row r="1415">
          <cell r="B1415" t="str">
            <v>A BOTE</v>
          </cell>
          <cell r="C1415" t="str">
            <v>TCL</v>
          </cell>
          <cell r="F1415" t="str">
            <v>第05期</v>
          </cell>
          <cell r="I1415" t="str">
            <v>2021.05.30-2021.06.14</v>
          </cell>
          <cell r="AA1415">
            <v>188100</v>
          </cell>
          <cell r="AB1415">
            <v>188058.04</v>
          </cell>
        </row>
        <row r="1416">
          <cell r="B1416" t="str">
            <v>Heung-A Jakarta</v>
          </cell>
          <cell r="C1416" t="str">
            <v>PAN</v>
          </cell>
          <cell r="F1416" t="str">
            <v>第16期</v>
          </cell>
          <cell r="I1416" t="str">
            <v>2021.05.29-2021.06.13</v>
          </cell>
          <cell r="AA1416">
            <v>165500</v>
          </cell>
          <cell r="AB1416">
            <v>165472.51</v>
          </cell>
        </row>
        <row r="1417">
          <cell r="B1417" t="str">
            <v>ACACIA MING</v>
          </cell>
          <cell r="C1417" t="str">
            <v>EAS</v>
          </cell>
          <cell r="F1417" t="str">
            <v>第06期</v>
          </cell>
          <cell r="I1417" t="str">
            <v>2021.05.30-2021.06.14</v>
          </cell>
          <cell r="AA1417">
            <v>123497.535890411</v>
          </cell>
          <cell r="AB1417">
            <v>123465.03</v>
          </cell>
        </row>
        <row r="1418">
          <cell r="B1418" t="str">
            <v>JRS CARINA</v>
          </cell>
          <cell r="C1418" t="str">
            <v>CCL</v>
          </cell>
          <cell r="F1418" t="str">
            <v>第72期</v>
          </cell>
          <cell r="I1418" t="str">
            <v>2021.05.30-2021.06.14</v>
          </cell>
          <cell r="AA1418">
            <v>109900</v>
          </cell>
          <cell r="AB1418">
            <v>109892.48</v>
          </cell>
        </row>
        <row r="1419">
          <cell r="B1419" t="str">
            <v>ACACIA ARIES</v>
          </cell>
          <cell r="C1419" t="str">
            <v>STM</v>
          </cell>
          <cell r="F1419" t="str">
            <v>第32期</v>
          </cell>
          <cell r="I1419" t="str">
            <v>2021.05.30-2021.06.14</v>
          </cell>
          <cell r="AA1419">
            <v>83150</v>
          </cell>
          <cell r="AB1419">
            <v>83150</v>
          </cell>
        </row>
        <row r="1420">
          <cell r="B1420" t="str">
            <v>A KIBO</v>
          </cell>
          <cell r="C1420" t="str">
            <v>GMS</v>
          </cell>
          <cell r="F1420" t="str">
            <v>第13期</v>
          </cell>
          <cell r="I1420" t="str">
            <v>2021.05.31-2021.06.15</v>
          </cell>
          <cell r="V1420">
            <v>-468</v>
          </cell>
          <cell r="Y1420" t="str">
            <v>1.25%佣金/船员劳务费006S</v>
          </cell>
          <cell r="AA1420">
            <v>171711.75</v>
          </cell>
          <cell r="AB1420">
            <v>171243.75</v>
          </cell>
        </row>
        <row r="1421">
          <cell r="B1421" t="str">
            <v>A KINKA</v>
          </cell>
          <cell r="C1421" t="str">
            <v>SKR</v>
          </cell>
          <cell r="F1421" t="str">
            <v>第03期</v>
          </cell>
          <cell r="I1421" t="str">
            <v>2021.05.31-2021.06.15</v>
          </cell>
          <cell r="Y1421" t="str">
            <v>停租锚地改船名2021.05.01 2136-05.03.1236GMT 1.625天</v>
          </cell>
          <cell r="AA1421">
            <v>113914.09166666699</v>
          </cell>
          <cell r="AB1421">
            <v>113906.58</v>
          </cell>
        </row>
        <row r="1422">
          <cell r="B1422" t="str">
            <v>Bremen Trader</v>
          </cell>
          <cell r="C1422" t="str">
            <v>sealand</v>
          </cell>
          <cell r="F1422" t="str">
            <v>第03期</v>
          </cell>
          <cell r="I1422" t="str">
            <v>2021.06.01-2021.07.01</v>
          </cell>
          <cell r="Y1422" t="str">
            <v>油样检测</v>
          </cell>
          <cell r="AA1422">
            <v>519887.5</v>
          </cell>
          <cell r="AB1422">
            <v>519887.5</v>
          </cell>
        </row>
        <row r="1423">
          <cell r="B1423" t="str">
            <v>A FUKU</v>
          </cell>
          <cell r="C1423" t="str">
            <v>TSL</v>
          </cell>
          <cell r="F1423" t="str">
            <v>第17期</v>
          </cell>
          <cell r="I1423" t="str">
            <v>2021.06.01-2021.06.16</v>
          </cell>
          <cell r="Y1423" t="str">
            <v>1.25%佣金</v>
          </cell>
          <cell r="AA1423">
            <v>154237.5</v>
          </cell>
          <cell r="AB1423">
            <v>154219.99</v>
          </cell>
        </row>
        <row r="1424">
          <cell r="B1424" t="str">
            <v>A KOU</v>
          </cell>
          <cell r="C1424" t="str">
            <v>TSL</v>
          </cell>
          <cell r="F1424" t="str">
            <v>第06期</v>
          </cell>
          <cell r="I1424" t="str">
            <v>2021.06.01-2021.06.16</v>
          </cell>
          <cell r="V1424">
            <v>-7260</v>
          </cell>
          <cell r="Y1424" t="str">
            <v>1.25%佣金/v.21010-21016劳务费</v>
          </cell>
          <cell r="AA1424">
            <v>186210</v>
          </cell>
          <cell r="AB1424">
            <v>186185</v>
          </cell>
        </row>
        <row r="1425">
          <cell r="B1425" t="str">
            <v>Heung-A Manila</v>
          </cell>
          <cell r="C1425" t="str">
            <v>SCP</v>
          </cell>
          <cell r="F1425" t="str">
            <v>第09期</v>
          </cell>
          <cell r="I1425" t="str">
            <v>2021.06.02-2021.06.17</v>
          </cell>
          <cell r="Y1425" t="str">
            <v>1.25%佣金</v>
          </cell>
          <cell r="AA1425">
            <v>130284.07534246601</v>
          </cell>
          <cell r="AB1425">
            <v>130276.56</v>
          </cell>
        </row>
        <row r="1426">
          <cell r="B1426" t="str">
            <v>JRS CORVUS</v>
          </cell>
          <cell r="C1426" t="str">
            <v>STM</v>
          </cell>
          <cell r="F1426" t="str">
            <v>第12期</v>
          </cell>
          <cell r="I1426" t="str">
            <v>2021.06.03-2021.06.18</v>
          </cell>
          <cell r="AA1426">
            <v>105700</v>
          </cell>
          <cell r="AB1426">
            <v>105700</v>
          </cell>
        </row>
        <row r="1427">
          <cell r="B1427" t="str">
            <v>Contship Day</v>
          </cell>
          <cell r="C1427" t="str">
            <v>APL</v>
          </cell>
          <cell r="F1427" t="str">
            <v>第15期</v>
          </cell>
          <cell r="I1427" t="str">
            <v>2021.06.04-2021.06.19</v>
          </cell>
          <cell r="Y1427" t="str">
            <v>油样检测费</v>
          </cell>
          <cell r="AA1427">
            <v>73200</v>
          </cell>
          <cell r="AB1427">
            <v>29806.85</v>
          </cell>
        </row>
        <row r="1428">
          <cell r="B1428" t="str">
            <v>ACACIA VIRGO</v>
          </cell>
          <cell r="C1428" t="str">
            <v>SKR</v>
          </cell>
          <cell r="F1428" t="str">
            <v>第05期</v>
          </cell>
          <cell r="I1428" t="str">
            <v>2021.06.04-2021.06.19</v>
          </cell>
          <cell r="Y1428" t="str">
            <v>1.25%佣金</v>
          </cell>
          <cell r="AA1428">
            <v>156231.25</v>
          </cell>
          <cell r="AB1428">
            <v>156223.78</v>
          </cell>
        </row>
        <row r="1429">
          <cell r="B1429" t="str">
            <v>Heung-A Singapore</v>
          </cell>
          <cell r="C1429" t="str">
            <v>SKR</v>
          </cell>
          <cell r="F1429" t="str">
            <v>第02期</v>
          </cell>
          <cell r="I1429" t="str">
            <v>2021.06.05-2021.06.20</v>
          </cell>
          <cell r="Y1429" t="str">
            <v>停租修船2021.05.23 0330-06.03 2030LT 11.70833天</v>
          </cell>
          <cell r="AA1429">
            <v>143527.03612666699</v>
          </cell>
          <cell r="AB1429">
            <v>143519.49</v>
          </cell>
        </row>
        <row r="1430">
          <cell r="B1430" t="str">
            <v>LISBOA</v>
          </cell>
          <cell r="C1430" t="str">
            <v>KMTC</v>
          </cell>
          <cell r="F1430" t="str">
            <v>第07期</v>
          </cell>
          <cell r="I1430" t="str">
            <v>2021.06.06-2021.06.21</v>
          </cell>
          <cell r="AA1430">
            <v>119200</v>
          </cell>
          <cell r="AB1430">
            <v>119198.06</v>
          </cell>
        </row>
        <row r="1431">
          <cell r="B1431" t="str">
            <v>A MAKOTO</v>
          </cell>
          <cell r="C1431" t="str">
            <v>STM</v>
          </cell>
          <cell r="F1431" t="str">
            <v>第02期</v>
          </cell>
          <cell r="I1431" t="str">
            <v>2021.06.08-2021.06.23</v>
          </cell>
          <cell r="AA1431">
            <v>181200</v>
          </cell>
          <cell r="AB1431">
            <v>181200</v>
          </cell>
        </row>
        <row r="1432">
          <cell r="B1432" t="str">
            <v>A ROKU</v>
          </cell>
          <cell r="C1432" t="str">
            <v>CUL</v>
          </cell>
          <cell r="F1432" t="str">
            <v>第02期</v>
          </cell>
          <cell r="I1432" t="str">
            <v>2021.06.06-2021.06.21</v>
          </cell>
          <cell r="AA1432">
            <v>454900.49082191801</v>
          </cell>
          <cell r="AB1432">
            <v>454900.49</v>
          </cell>
        </row>
        <row r="1433">
          <cell r="B1433" t="str">
            <v>ACACIA LIBRA</v>
          </cell>
          <cell r="C1433" t="str">
            <v>COSCO</v>
          </cell>
          <cell r="F1433" t="str">
            <v>第19期</v>
          </cell>
          <cell r="I1433" t="str">
            <v>2021.06.07-2021.06.22</v>
          </cell>
          <cell r="V1433">
            <v>-2572.9836714497801</v>
          </cell>
          <cell r="Y1433" t="str">
            <v>船员劳务费04月</v>
          </cell>
          <cell r="AA1433">
            <v>146497.98367145</v>
          </cell>
          <cell r="AB1433">
            <v>146496.04</v>
          </cell>
        </row>
        <row r="1434">
          <cell r="B1434" t="str">
            <v>A MIZUHO</v>
          </cell>
          <cell r="C1434" t="str">
            <v>Heung-A</v>
          </cell>
          <cell r="F1434" t="str">
            <v>第09期</v>
          </cell>
          <cell r="I1434" t="str">
            <v>2021.06.07-2021.06.22</v>
          </cell>
          <cell r="AA1434">
            <v>153616.438356164</v>
          </cell>
          <cell r="AB1434">
            <v>153608.94</v>
          </cell>
        </row>
        <row r="1435">
          <cell r="B1435" t="str">
            <v>ACACIA WA</v>
          </cell>
          <cell r="C1435" t="str">
            <v>CKL</v>
          </cell>
          <cell r="F1435" t="str">
            <v>第04期</v>
          </cell>
          <cell r="I1435" t="str">
            <v>2021.06.08-2021.06.23</v>
          </cell>
          <cell r="AA1435">
            <v>141310.53082191799</v>
          </cell>
          <cell r="AB1435">
            <v>141303.04000000001</v>
          </cell>
        </row>
        <row r="1436">
          <cell r="B1436" t="str">
            <v>A KEIGA</v>
          </cell>
          <cell r="C1436" t="str">
            <v>DBR</v>
          </cell>
          <cell r="F1436" t="str">
            <v>第12期</v>
          </cell>
          <cell r="I1436" t="str">
            <v>2021.06.08-2021.06.23</v>
          </cell>
          <cell r="AA1436">
            <v>97350</v>
          </cell>
          <cell r="AB1436">
            <v>97350</v>
          </cell>
        </row>
        <row r="1437">
          <cell r="B1437" t="str">
            <v>A MYOKO</v>
          </cell>
          <cell r="C1437" t="str">
            <v>DBR</v>
          </cell>
          <cell r="F1437" t="str">
            <v>第08期</v>
          </cell>
          <cell r="I1437" t="str">
            <v>2021.06.09-2021.06.24</v>
          </cell>
          <cell r="V1437">
            <v>-7210</v>
          </cell>
          <cell r="Y1437" t="str">
            <v>船员劳务费v.2118-2120</v>
          </cell>
          <cell r="AA1437">
            <v>104560</v>
          </cell>
          <cell r="AB1437">
            <v>104560</v>
          </cell>
        </row>
        <row r="1438">
          <cell r="B1438" t="str">
            <v>A Daisen</v>
          </cell>
          <cell r="C1438" t="str">
            <v>BAL</v>
          </cell>
          <cell r="F1438" t="str">
            <v>第03期</v>
          </cell>
          <cell r="I1438" t="str">
            <v>2021.06.09-2021.06.24</v>
          </cell>
          <cell r="AA1438">
            <v>510900</v>
          </cell>
          <cell r="AB1438">
            <v>510867.58</v>
          </cell>
        </row>
        <row r="1439">
          <cell r="B1439" t="str">
            <v>A HOKEN</v>
          </cell>
          <cell r="C1439" t="str">
            <v>COSCO</v>
          </cell>
          <cell r="F1439" t="str">
            <v>第01期</v>
          </cell>
          <cell r="I1439" t="str">
            <v>2021.06.09-2021.06.24</v>
          </cell>
          <cell r="AA1439">
            <v>176250</v>
          </cell>
          <cell r="AB1439">
            <v>176242.66</v>
          </cell>
        </row>
        <row r="1440">
          <cell r="B1440" t="str">
            <v>ACACIA TAURUS</v>
          </cell>
          <cell r="C1440" t="str">
            <v>STM</v>
          </cell>
          <cell r="F1440" t="str">
            <v>第07期</v>
          </cell>
          <cell r="I1440" t="str">
            <v>2021.06.11-2021.06.26</v>
          </cell>
          <cell r="AA1440">
            <v>83150</v>
          </cell>
          <cell r="AB1440">
            <v>83150.05</v>
          </cell>
        </row>
        <row r="1441">
          <cell r="B1441" t="str">
            <v>ACACIA REI</v>
          </cell>
          <cell r="C1441" t="str">
            <v>STM</v>
          </cell>
          <cell r="F1441" t="str">
            <v>第20期</v>
          </cell>
          <cell r="I1441" t="str">
            <v>2021.06.12-2021.06.27</v>
          </cell>
          <cell r="AA1441">
            <v>181200</v>
          </cell>
          <cell r="AB1441">
            <v>181200</v>
          </cell>
        </row>
        <row r="1442">
          <cell r="B1442" t="str">
            <v>ACACIA HAWK</v>
          </cell>
          <cell r="C1442" t="str">
            <v>CMS</v>
          </cell>
          <cell r="F1442" t="str">
            <v>第83期</v>
          </cell>
          <cell r="I1442" t="str">
            <v>2021.06.11-2021.06.26</v>
          </cell>
          <cell r="AA1442">
            <v>105542.465753425</v>
          </cell>
          <cell r="AB1442">
            <v>105514.98</v>
          </cell>
        </row>
        <row r="1443">
          <cell r="B1443" t="str">
            <v>A FUJI</v>
          </cell>
          <cell r="C1443" t="str">
            <v>APL</v>
          </cell>
          <cell r="F1443" t="str">
            <v>第11期</v>
          </cell>
          <cell r="I1443" t="str">
            <v>2021.06.13-2021.06.28</v>
          </cell>
          <cell r="V1443">
            <v>-1432</v>
          </cell>
          <cell r="Y1443" t="str">
            <v>油样检测费/船员劳务费4.14-5.26</v>
          </cell>
          <cell r="AA1443">
            <v>262317.58</v>
          </cell>
          <cell r="AB1443">
            <v>260878.07</v>
          </cell>
        </row>
        <row r="1444">
          <cell r="B1444" t="str">
            <v>A BOTE</v>
          </cell>
          <cell r="C1444" t="str">
            <v>TCL</v>
          </cell>
          <cell r="F1444" t="str">
            <v>第06期</v>
          </cell>
          <cell r="I1444" t="str">
            <v>2021.06.14-2021.06.29</v>
          </cell>
          <cell r="AA1444">
            <v>188100</v>
          </cell>
          <cell r="AB1444">
            <v>188061.49</v>
          </cell>
        </row>
        <row r="1445">
          <cell r="B1445" t="str">
            <v>Heung-A Jakarta</v>
          </cell>
          <cell r="C1445" t="str">
            <v>PAN</v>
          </cell>
          <cell r="F1445" t="str">
            <v>第17期</v>
          </cell>
          <cell r="I1445" t="str">
            <v>2021.06.13-2021.06.28</v>
          </cell>
          <cell r="AA1445">
            <v>165500</v>
          </cell>
          <cell r="AB1445">
            <v>165472.49</v>
          </cell>
        </row>
        <row r="1446">
          <cell r="B1446" t="str">
            <v>ACACIA MING</v>
          </cell>
          <cell r="C1446" t="str">
            <v>EAS</v>
          </cell>
          <cell r="F1446" t="str">
            <v>第07期</v>
          </cell>
          <cell r="I1446" t="str">
            <v>2021.06.14-2021.06.29</v>
          </cell>
          <cell r="AA1446">
            <v>123641.095890411</v>
          </cell>
          <cell r="AB1446">
            <v>123608.62</v>
          </cell>
        </row>
        <row r="1447">
          <cell r="B1447" t="str">
            <v>JRS CARINA</v>
          </cell>
          <cell r="C1447" t="str">
            <v>CCL</v>
          </cell>
          <cell r="F1447" t="str">
            <v>第73期</v>
          </cell>
          <cell r="I1447" t="str">
            <v>2021.06.14-2021.06.29</v>
          </cell>
          <cell r="AA1447">
            <v>109426.28</v>
          </cell>
          <cell r="AB1447">
            <v>109418.8</v>
          </cell>
        </row>
        <row r="1448">
          <cell r="B1448" t="str">
            <v>ACACIA ARIES</v>
          </cell>
          <cell r="C1448" t="str">
            <v>STM</v>
          </cell>
          <cell r="F1448" t="str">
            <v>第33期</v>
          </cell>
          <cell r="I1448" t="str">
            <v>2021.06.14-2021.06.29</v>
          </cell>
          <cell r="AA1448">
            <v>83150</v>
          </cell>
          <cell r="AB1448">
            <v>83150</v>
          </cell>
        </row>
        <row r="1449">
          <cell r="B1449" t="str">
            <v>A KIBO</v>
          </cell>
          <cell r="C1449" t="str">
            <v>GMS</v>
          </cell>
          <cell r="F1449" t="str">
            <v>第14期</v>
          </cell>
          <cell r="I1449" t="str">
            <v>2021.06.15-2021.06.30</v>
          </cell>
          <cell r="Y1449" t="str">
            <v>1.25%佣金</v>
          </cell>
          <cell r="AA1449">
            <v>171243.75</v>
          </cell>
          <cell r="AB1449">
            <v>171243.75</v>
          </cell>
        </row>
        <row r="1450">
          <cell r="B1450" t="str">
            <v>A KINKA</v>
          </cell>
          <cell r="C1450" t="str">
            <v>SKR</v>
          </cell>
          <cell r="F1450" t="str">
            <v>第04期</v>
          </cell>
          <cell r="I1450" t="str">
            <v>2021.06.15-2021.06.30</v>
          </cell>
          <cell r="AA1450">
            <v>132625</v>
          </cell>
          <cell r="AB1450">
            <v>132617.51999999999</v>
          </cell>
        </row>
        <row r="1451">
          <cell r="B1451" t="str">
            <v>A FUKU</v>
          </cell>
          <cell r="C1451" t="str">
            <v>TSL</v>
          </cell>
          <cell r="F1451" t="str">
            <v>第18期</v>
          </cell>
          <cell r="I1451" t="str">
            <v>2021.06.16-2021.07.01</v>
          </cell>
          <cell r="Y1451" t="str">
            <v>1.25%佣金</v>
          </cell>
          <cell r="AA1451">
            <v>153037.5</v>
          </cell>
          <cell r="AB1451">
            <v>153020.07</v>
          </cell>
        </row>
        <row r="1452">
          <cell r="B1452" t="str">
            <v>A KOU</v>
          </cell>
          <cell r="C1452" t="str">
            <v>TSL</v>
          </cell>
          <cell r="F1452" t="str">
            <v>第07期</v>
          </cell>
          <cell r="I1452" t="str">
            <v>2021.06.16-2021.07.01</v>
          </cell>
          <cell r="Y1452" t="str">
            <v>1.25%佣金</v>
          </cell>
          <cell r="AA1452">
            <v>172598.59</v>
          </cell>
          <cell r="AB1452">
            <v>172581.1</v>
          </cell>
        </row>
        <row r="1453">
          <cell r="B1453" t="str">
            <v>Heung-A Manila</v>
          </cell>
          <cell r="C1453" t="str">
            <v>SCP</v>
          </cell>
          <cell r="F1453" t="str">
            <v>第10期</v>
          </cell>
          <cell r="I1453" t="str">
            <v>2021.06.17-2021.07.02</v>
          </cell>
          <cell r="V1453">
            <v>-700</v>
          </cell>
          <cell r="Y1453" t="str">
            <v>1.25%佣金/劳务费V.2119W</v>
          </cell>
          <cell r="AA1453">
            <v>4092.34534246575</v>
          </cell>
          <cell r="AB1453">
            <v>4085.4</v>
          </cell>
        </row>
        <row r="1454">
          <cell r="B1454" t="str">
            <v>JRS CORVUS</v>
          </cell>
          <cell r="C1454" t="str">
            <v>STM</v>
          </cell>
          <cell r="F1454" t="str">
            <v>第13期</v>
          </cell>
          <cell r="I1454" t="str">
            <v>2021.06.18-2021.07.03</v>
          </cell>
          <cell r="AA1454">
            <v>105700</v>
          </cell>
          <cell r="AB1454">
            <v>105700</v>
          </cell>
        </row>
        <row r="1455">
          <cell r="B1455" t="str">
            <v>ACACIA VIRGO</v>
          </cell>
          <cell r="C1455" t="str">
            <v>SKR</v>
          </cell>
          <cell r="F1455" t="str">
            <v>第06期</v>
          </cell>
          <cell r="I1455" t="str">
            <v>2021.06.19-2021.07.04</v>
          </cell>
          <cell r="Y1455" t="str">
            <v>1.25%佣金/停租 平泽BV船级社检验缺陷项 2021/06/04 1100-1600LT 0.208333天</v>
          </cell>
          <cell r="AA1455">
            <v>153539.35499958301</v>
          </cell>
          <cell r="AB1455">
            <v>153531.97</v>
          </cell>
        </row>
        <row r="1456">
          <cell r="B1456" t="str">
            <v>Contship Day</v>
          </cell>
          <cell r="C1456" t="str">
            <v>APL</v>
          </cell>
          <cell r="F1456" t="str">
            <v>prefinal</v>
          </cell>
          <cell r="I1456" t="str">
            <v>2021.06.19-2021.06.20</v>
          </cell>
          <cell r="Y1456" t="str">
            <v>油样检测费</v>
          </cell>
          <cell r="AA1456">
            <v>4880</v>
          </cell>
          <cell r="AB1456">
            <v>48258.3</v>
          </cell>
        </row>
        <row r="1457">
          <cell r="B1457" t="str">
            <v>Contship Day</v>
          </cell>
          <cell r="C1457" t="str">
            <v>APL</v>
          </cell>
          <cell r="F1457" t="str">
            <v>prefinal2</v>
          </cell>
          <cell r="I1457" t="str">
            <v>2021.06.20-2021.06.20</v>
          </cell>
          <cell r="V1457">
            <v>-12716</v>
          </cell>
          <cell r="Y1457" t="str">
            <v>油样检测费/船员劳务费5-6月</v>
          </cell>
          <cell r="AA1457">
            <v>-52046.446100000001</v>
          </cell>
        </row>
        <row r="1458">
          <cell r="B1458" t="str">
            <v>Contship Day</v>
          </cell>
          <cell r="C1458" t="str">
            <v>APL</v>
          </cell>
          <cell r="F1458" t="str">
            <v>final</v>
          </cell>
          <cell r="I1458" t="str">
            <v>2021.06.20-2021.06.20</v>
          </cell>
          <cell r="AA1458">
            <v>14831.51</v>
          </cell>
        </row>
        <row r="1459">
          <cell r="B1459" t="str">
            <v>Heung-A Singapore</v>
          </cell>
          <cell r="C1459" t="str">
            <v>SKR</v>
          </cell>
          <cell r="F1459" t="str">
            <v>第03期</v>
          </cell>
          <cell r="I1459" t="str">
            <v>2021.06.20-2021.07.05</v>
          </cell>
          <cell r="AA1459">
            <v>221188.59</v>
          </cell>
          <cell r="AB1459">
            <v>221181.22</v>
          </cell>
        </row>
        <row r="1460">
          <cell r="B1460" t="str">
            <v>LISBOA</v>
          </cell>
          <cell r="C1460" t="str">
            <v>KMTC</v>
          </cell>
          <cell r="F1460" t="str">
            <v>第08期</v>
          </cell>
          <cell r="I1460" t="str">
            <v>2021.06.21-2021.07.06</v>
          </cell>
          <cell r="AA1460">
            <v>119200</v>
          </cell>
          <cell r="AB1460">
            <v>119198.06</v>
          </cell>
        </row>
        <row r="1461">
          <cell r="B1461" t="str">
            <v>A MAKOTO</v>
          </cell>
          <cell r="C1461" t="str">
            <v>STM</v>
          </cell>
          <cell r="F1461" t="str">
            <v>第03期</v>
          </cell>
          <cell r="I1461" t="str">
            <v>2021.06.23-2021.07.08</v>
          </cell>
          <cell r="AA1461">
            <v>181200</v>
          </cell>
          <cell r="AB1461">
            <v>181200</v>
          </cell>
        </row>
        <row r="1462">
          <cell r="B1462" t="str">
            <v>A ROKU</v>
          </cell>
          <cell r="C1462" t="str">
            <v>CUL</v>
          </cell>
          <cell r="F1462" t="str">
            <v>第03期</v>
          </cell>
          <cell r="I1462" t="str">
            <v>2021.06.21-2021.07.06</v>
          </cell>
          <cell r="AA1462">
            <v>390591.78082191799</v>
          </cell>
          <cell r="AB1462">
            <v>390591.78</v>
          </cell>
        </row>
        <row r="1463">
          <cell r="B1463" t="str">
            <v>A HOUOU</v>
          </cell>
          <cell r="C1463" t="str">
            <v>FESCO</v>
          </cell>
          <cell r="F1463" t="str">
            <v>第01期</v>
          </cell>
          <cell r="I1463" t="str">
            <v>2021.06.22-2021.07.07</v>
          </cell>
          <cell r="Y1463" t="str">
            <v>5%佣金</v>
          </cell>
          <cell r="AA1463">
            <v>287744.75</v>
          </cell>
          <cell r="AB1463">
            <v>287737.34999999998</v>
          </cell>
        </row>
        <row r="1464">
          <cell r="B1464" t="str">
            <v>ACACIA LIBRA</v>
          </cell>
          <cell r="C1464" t="str">
            <v>COSCO</v>
          </cell>
          <cell r="F1464" t="str">
            <v>第20期</v>
          </cell>
          <cell r="I1464" t="str">
            <v>2021.06.22-2021.07.07</v>
          </cell>
          <cell r="AA1464">
            <v>143925</v>
          </cell>
          <cell r="AB1464">
            <v>143923.06</v>
          </cell>
        </row>
        <row r="1465">
          <cell r="B1465" t="str">
            <v>A MIZUHO</v>
          </cell>
          <cell r="C1465" t="str">
            <v>Heung-A</v>
          </cell>
          <cell r="F1465" t="str">
            <v>第10期</v>
          </cell>
          <cell r="I1465" t="str">
            <v>2021.06.22-2021.07.07</v>
          </cell>
          <cell r="AA1465">
            <v>153616.438356164</v>
          </cell>
          <cell r="AB1465">
            <v>153609.07</v>
          </cell>
        </row>
        <row r="1466">
          <cell r="B1466" t="str">
            <v>ACACIA WA</v>
          </cell>
          <cell r="C1466" t="str">
            <v>CKL</v>
          </cell>
          <cell r="F1466" t="str">
            <v>第05期</v>
          </cell>
          <cell r="I1466" t="str">
            <v>2021.06.23-2021.07.08</v>
          </cell>
          <cell r="AA1466">
            <v>141310.53082191799</v>
          </cell>
          <cell r="AB1466">
            <v>141303.15</v>
          </cell>
        </row>
        <row r="1467">
          <cell r="B1467" t="str">
            <v>A KEIGA</v>
          </cell>
          <cell r="C1467" t="str">
            <v>DBR</v>
          </cell>
          <cell r="F1467" t="str">
            <v>第13期</v>
          </cell>
          <cell r="I1467" t="str">
            <v>2021.06.23-2021.07.08</v>
          </cell>
          <cell r="AA1467">
            <v>97350</v>
          </cell>
          <cell r="AB1467">
            <v>97350</v>
          </cell>
        </row>
        <row r="1468">
          <cell r="B1468" t="str">
            <v>A HOKEN</v>
          </cell>
          <cell r="C1468" t="str">
            <v>COSCO</v>
          </cell>
          <cell r="F1468" t="str">
            <v>第02期</v>
          </cell>
          <cell r="I1468" t="str">
            <v>2021.06.24-2021.07.16</v>
          </cell>
          <cell r="AA1468">
            <v>254779.1275</v>
          </cell>
          <cell r="AB1468">
            <v>254771.83</v>
          </cell>
        </row>
        <row r="1469">
          <cell r="B1469" t="str">
            <v>A MYOKO</v>
          </cell>
          <cell r="C1469" t="str">
            <v>DBR</v>
          </cell>
          <cell r="F1469" t="str">
            <v>第09期</v>
          </cell>
          <cell r="I1469" t="str">
            <v>2021.06.24-2021.07.09</v>
          </cell>
          <cell r="AA1469">
            <v>97350</v>
          </cell>
          <cell r="AB1469">
            <v>97350</v>
          </cell>
        </row>
        <row r="1470">
          <cell r="B1470" t="str">
            <v>A Daisen</v>
          </cell>
          <cell r="C1470" t="str">
            <v>BAL</v>
          </cell>
          <cell r="F1470" t="str">
            <v>第04期</v>
          </cell>
          <cell r="I1470" t="str">
            <v>2021.06.24-2021.07.09</v>
          </cell>
          <cell r="Y1470" t="str">
            <v>特战险</v>
          </cell>
          <cell r="AA1470">
            <v>517812</v>
          </cell>
          <cell r="AB1470">
            <v>517779.62</v>
          </cell>
        </row>
        <row r="1471">
          <cell r="B1471" t="str">
            <v>ACACIA TAURUS</v>
          </cell>
          <cell r="C1471" t="str">
            <v>STM</v>
          </cell>
          <cell r="F1471" t="str">
            <v>第08期</v>
          </cell>
          <cell r="I1471" t="str">
            <v>2021.06.26-2021.07.11</v>
          </cell>
          <cell r="AA1471">
            <v>83150</v>
          </cell>
          <cell r="AB1471">
            <v>83150</v>
          </cell>
        </row>
        <row r="1472">
          <cell r="B1472" t="str">
            <v>ACACIA REI</v>
          </cell>
          <cell r="C1472" t="str">
            <v>STM</v>
          </cell>
          <cell r="F1472" t="str">
            <v>第21期</v>
          </cell>
          <cell r="I1472" t="str">
            <v>2021.06.27-2021.07.12</v>
          </cell>
          <cell r="AA1472">
            <v>181200</v>
          </cell>
          <cell r="AB1472">
            <v>181200</v>
          </cell>
        </row>
        <row r="1473">
          <cell r="B1473" t="str">
            <v>ACACIA HAWK</v>
          </cell>
          <cell r="C1473" t="str">
            <v>CMS</v>
          </cell>
          <cell r="F1473" t="str">
            <v>第84期</v>
          </cell>
          <cell r="I1473" t="str">
            <v>2021.06.26-2021.07.11</v>
          </cell>
          <cell r="AA1473">
            <v>105542.465753425</v>
          </cell>
          <cell r="AB1473">
            <v>105515.09</v>
          </cell>
        </row>
        <row r="1474">
          <cell r="B1474" t="str">
            <v>A FUJI</v>
          </cell>
          <cell r="C1474" t="str">
            <v>APL</v>
          </cell>
          <cell r="F1474" t="str">
            <v>第12期</v>
          </cell>
          <cell r="I1474" t="str">
            <v>2021.06.28-2021.07.13</v>
          </cell>
          <cell r="Y1474" t="str">
            <v>油样检测费</v>
          </cell>
          <cell r="AA1474">
            <v>261375</v>
          </cell>
          <cell r="AB1474">
            <v>262799.62</v>
          </cell>
        </row>
        <row r="1475">
          <cell r="B1475" t="str">
            <v>A BOTE</v>
          </cell>
          <cell r="C1475" t="str">
            <v>TCL</v>
          </cell>
          <cell r="F1475" t="str">
            <v>第07期</v>
          </cell>
          <cell r="I1475" t="str">
            <v>2021.06.29-2021.07.14</v>
          </cell>
          <cell r="Y1475" t="str">
            <v>停租釜山机械故障 0850LT/4th JUN to 1242LT/4th JUN  0.16111天</v>
          </cell>
          <cell r="AA1475">
            <v>182778.59479259001</v>
          </cell>
          <cell r="AB1475">
            <v>182738.71</v>
          </cell>
        </row>
        <row r="1476">
          <cell r="B1476" t="str">
            <v>Heung-A Jakarta</v>
          </cell>
          <cell r="C1476" t="str">
            <v>PAN</v>
          </cell>
          <cell r="F1476" t="str">
            <v>第18期</v>
          </cell>
          <cell r="I1476" t="str">
            <v>2021.06.28-2021.07.13</v>
          </cell>
          <cell r="AA1476">
            <v>165500</v>
          </cell>
          <cell r="AB1476">
            <v>165472.60999999999</v>
          </cell>
        </row>
        <row r="1477">
          <cell r="B1477" t="str">
            <v>ACACIA MING</v>
          </cell>
          <cell r="C1477" t="str">
            <v>EAS</v>
          </cell>
          <cell r="F1477" t="str">
            <v>第08期</v>
          </cell>
          <cell r="I1477" t="str">
            <v>2021.06.29-2021.07.14</v>
          </cell>
          <cell r="AA1477">
            <v>123301.425890411</v>
          </cell>
          <cell r="AB1477">
            <v>123269.07</v>
          </cell>
        </row>
        <row r="1478">
          <cell r="B1478" t="str">
            <v>JRS CARINA</v>
          </cell>
          <cell r="C1478" t="str">
            <v>CCL</v>
          </cell>
          <cell r="F1478" t="str">
            <v>第74期</v>
          </cell>
          <cell r="I1478" t="str">
            <v>2021.06.29-2021.07.14</v>
          </cell>
          <cell r="AA1478">
            <v>109900</v>
          </cell>
          <cell r="AB1478">
            <v>109892.62</v>
          </cell>
        </row>
        <row r="1479">
          <cell r="B1479" t="str">
            <v>ACACIA ARIES</v>
          </cell>
          <cell r="C1479" t="str">
            <v>STM</v>
          </cell>
          <cell r="F1479" t="str">
            <v>第34期</v>
          </cell>
          <cell r="I1479" t="str">
            <v>2021.06.29-2021.07.14</v>
          </cell>
          <cell r="AA1479">
            <v>83150</v>
          </cell>
          <cell r="AB1479">
            <v>83150</v>
          </cell>
        </row>
        <row r="1480">
          <cell r="B1480" t="str">
            <v>A KIBO</v>
          </cell>
          <cell r="C1480" t="str">
            <v>GMS</v>
          </cell>
          <cell r="F1480" t="str">
            <v>第15期</v>
          </cell>
          <cell r="I1480" t="str">
            <v>2021.06.30-2021.07.15</v>
          </cell>
          <cell r="V1480">
            <v>-508</v>
          </cell>
          <cell r="Y1480" t="str">
            <v>1.25%佣金/船员劳务费007S</v>
          </cell>
          <cell r="AA1480">
            <v>171751.75</v>
          </cell>
          <cell r="AB1480">
            <v>171243.75</v>
          </cell>
        </row>
        <row r="1481">
          <cell r="B1481" t="str">
            <v>A KINKA</v>
          </cell>
          <cell r="C1481" t="str">
            <v>SKR</v>
          </cell>
          <cell r="F1481" t="str">
            <v>第05期</v>
          </cell>
          <cell r="I1481" t="str">
            <v>2021.06.30-2021.07.15</v>
          </cell>
          <cell r="AA1481">
            <v>132625</v>
          </cell>
          <cell r="AB1481">
            <v>132617.62</v>
          </cell>
        </row>
        <row r="1482">
          <cell r="B1482" t="str">
            <v>Bremen Trader</v>
          </cell>
          <cell r="C1482" t="str">
            <v>sealand</v>
          </cell>
          <cell r="F1482" t="str">
            <v>第04期</v>
          </cell>
          <cell r="I1482" t="str">
            <v>2021.07.01-2021.08.01</v>
          </cell>
          <cell r="Y1482" t="str">
            <v>油样检测</v>
          </cell>
          <cell r="AA1482">
            <v>537168.75</v>
          </cell>
          <cell r="AB1482">
            <v>537168.75</v>
          </cell>
        </row>
        <row r="1483">
          <cell r="B1483" t="str">
            <v>A FUKU</v>
          </cell>
          <cell r="C1483" t="str">
            <v>TSL</v>
          </cell>
          <cell r="F1483" t="str">
            <v>第19期</v>
          </cell>
          <cell r="I1483" t="str">
            <v>2021.07.01-2021.07.16</v>
          </cell>
          <cell r="Y1483" t="str">
            <v>1.25%佣金</v>
          </cell>
          <cell r="AA1483">
            <v>154237.5</v>
          </cell>
          <cell r="AB1483">
            <v>154220.14000000001</v>
          </cell>
        </row>
        <row r="1484">
          <cell r="B1484" t="str">
            <v>A KOU</v>
          </cell>
          <cell r="C1484" t="str">
            <v>TSL</v>
          </cell>
          <cell r="F1484" t="str">
            <v>第08期</v>
          </cell>
          <cell r="I1484" t="str">
            <v>2021.07.01-2021.07.16</v>
          </cell>
          <cell r="V1484">
            <v>-4450</v>
          </cell>
          <cell r="Y1484" t="str">
            <v>1.25%佣金/v.21017-21020 劳务费</v>
          </cell>
          <cell r="AA1484">
            <v>183400</v>
          </cell>
          <cell r="AB1484">
            <v>183375.23</v>
          </cell>
        </row>
        <row r="1485">
          <cell r="B1485" t="str">
            <v>Heung-A Manila</v>
          </cell>
          <cell r="C1485" t="str">
            <v>SCP</v>
          </cell>
          <cell r="F1485" t="str">
            <v>第11期</v>
          </cell>
          <cell r="I1485" t="str">
            <v>2021.07.02-2021.07.17</v>
          </cell>
          <cell r="Y1485" t="str">
            <v>1.25%佣金</v>
          </cell>
          <cell r="AA1485">
            <v>31296.315342465801</v>
          </cell>
          <cell r="AB1485">
            <v>31288.93</v>
          </cell>
        </row>
        <row r="1486">
          <cell r="B1486" t="str">
            <v>JRS CORVUS</v>
          </cell>
          <cell r="C1486" t="str">
            <v>STM</v>
          </cell>
          <cell r="F1486" t="str">
            <v>第14期</v>
          </cell>
          <cell r="I1486" t="str">
            <v>2021.07.03-2021.07.18</v>
          </cell>
          <cell r="AA1486">
            <v>105700</v>
          </cell>
          <cell r="AB1486">
            <v>105700</v>
          </cell>
        </row>
        <row r="1487">
          <cell r="B1487" t="str">
            <v>ACACIA VIRGO</v>
          </cell>
          <cell r="C1487" t="str">
            <v>SKR</v>
          </cell>
          <cell r="F1487" t="str">
            <v>第07期</v>
          </cell>
          <cell r="I1487" t="str">
            <v>2021.07.04-2021.07.19</v>
          </cell>
          <cell r="Y1487" t="str">
            <v>1.25%佣金</v>
          </cell>
          <cell r="AA1487">
            <v>156231.25</v>
          </cell>
          <cell r="AB1487">
            <v>156223.9</v>
          </cell>
        </row>
        <row r="1488">
          <cell r="B1488" t="str">
            <v>Heung-A Singapore</v>
          </cell>
          <cell r="C1488" t="str">
            <v>SKR</v>
          </cell>
          <cell r="F1488" t="str">
            <v>第04期</v>
          </cell>
          <cell r="I1488" t="str">
            <v>2021.07.05-2021.07.20</v>
          </cell>
          <cell r="AA1488">
            <v>245211.41</v>
          </cell>
          <cell r="AB1488">
            <v>245204.03</v>
          </cell>
        </row>
        <row r="1489">
          <cell r="B1489" t="str">
            <v>LISBOA</v>
          </cell>
          <cell r="C1489" t="str">
            <v>KMTC</v>
          </cell>
          <cell r="F1489" t="str">
            <v>第09期</v>
          </cell>
          <cell r="I1489" t="str">
            <v>2021.07.06-2021.07.21</v>
          </cell>
          <cell r="AA1489">
            <v>119200</v>
          </cell>
          <cell r="AB1489">
            <v>119198.07</v>
          </cell>
        </row>
        <row r="1490">
          <cell r="B1490" t="str">
            <v>A MAKOTO</v>
          </cell>
          <cell r="C1490" t="str">
            <v>STM</v>
          </cell>
          <cell r="F1490" t="str">
            <v>第04期</v>
          </cell>
          <cell r="I1490" t="str">
            <v>2021.07.08-2021.07.23</v>
          </cell>
          <cell r="AA1490">
            <v>181200</v>
          </cell>
          <cell r="AB1490">
            <v>181200</v>
          </cell>
        </row>
        <row r="1491">
          <cell r="B1491" t="str">
            <v>A ROKU</v>
          </cell>
          <cell r="C1491" t="str">
            <v>CUL</v>
          </cell>
          <cell r="F1491" t="str">
            <v>第04期</v>
          </cell>
          <cell r="I1491" t="str">
            <v>2021.07.06-2021.07.21</v>
          </cell>
          <cell r="AA1491">
            <v>390591.78082191799</v>
          </cell>
          <cell r="AB1491">
            <v>390591.78</v>
          </cell>
        </row>
        <row r="1492">
          <cell r="B1492" t="str">
            <v>A HOUOU</v>
          </cell>
          <cell r="C1492" t="str">
            <v>FESCO</v>
          </cell>
          <cell r="F1492" t="str">
            <v>第02期</v>
          </cell>
          <cell r="I1492" t="str">
            <v>2021.07.07-2021.07.22</v>
          </cell>
          <cell r="Y1492" t="str">
            <v>5%佣金</v>
          </cell>
          <cell r="AA1492">
            <v>431321.13750000001</v>
          </cell>
          <cell r="AB1492">
            <v>431313.81</v>
          </cell>
        </row>
        <row r="1493">
          <cell r="B1493" t="str">
            <v>ACACIA LIBRA</v>
          </cell>
          <cell r="C1493" t="str">
            <v>COSCO</v>
          </cell>
          <cell r="F1493" t="str">
            <v>第21期</v>
          </cell>
          <cell r="I1493" t="str">
            <v>2021.07.07-2021.07.22</v>
          </cell>
          <cell r="AA1493">
            <v>143925</v>
          </cell>
          <cell r="AB1493">
            <v>143923.07</v>
          </cell>
        </row>
        <row r="1494">
          <cell r="B1494" t="str">
            <v>A MIZUHO</v>
          </cell>
          <cell r="C1494" t="str">
            <v>Heung-A</v>
          </cell>
          <cell r="F1494" t="str">
            <v>第11期</v>
          </cell>
          <cell r="I1494" t="str">
            <v>2021.07.07-2021.07.22</v>
          </cell>
          <cell r="AA1494">
            <v>153616.438356164</v>
          </cell>
          <cell r="AB1494">
            <v>153609.04999999999</v>
          </cell>
        </row>
        <row r="1495">
          <cell r="B1495" t="str">
            <v>ACACIA WA</v>
          </cell>
          <cell r="C1495" t="str">
            <v>CKL</v>
          </cell>
          <cell r="F1495" t="str">
            <v>第06期</v>
          </cell>
          <cell r="I1495" t="str">
            <v>2021.07.08-2021.07.23</v>
          </cell>
          <cell r="AA1495">
            <v>141310.53082191799</v>
          </cell>
          <cell r="AB1495">
            <v>141303.17000000001</v>
          </cell>
        </row>
        <row r="1496">
          <cell r="B1496" t="str">
            <v>A KEIGA</v>
          </cell>
          <cell r="C1496" t="str">
            <v>DBR</v>
          </cell>
          <cell r="F1496" t="str">
            <v>prefinal</v>
          </cell>
          <cell r="I1496" t="str">
            <v>2021.07.08-2021.07.24</v>
          </cell>
          <cell r="V1496">
            <v>-24930</v>
          </cell>
          <cell r="Y1496" t="str">
            <v>劳务费V.2117-2129</v>
          </cell>
          <cell r="AA1496">
            <v>8249.5625846153907</v>
          </cell>
          <cell r="AB1496">
            <v>8249.56</v>
          </cell>
        </row>
        <row r="1497">
          <cell r="B1497" t="str">
            <v>A KEIGA</v>
          </cell>
          <cell r="C1497" t="str">
            <v>DBR</v>
          </cell>
          <cell r="F1497" t="str">
            <v>final</v>
          </cell>
          <cell r="I1497" t="str">
            <v>2021.07.08-2021.07.24</v>
          </cell>
          <cell r="AA1497">
            <v>1390.77</v>
          </cell>
          <cell r="AB1497">
            <v>1390.77</v>
          </cell>
        </row>
        <row r="1498">
          <cell r="B1498" t="str">
            <v>A MYOKO</v>
          </cell>
          <cell r="C1498" t="str">
            <v>DBR</v>
          </cell>
          <cell r="F1498" t="str">
            <v>第10期</v>
          </cell>
          <cell r="I1498" t="str">
            <v>2021.07.09-2021.07.24</v>
          </cell>
          <cell r="AA1498">
            <v>97350</v>
          </cell>
          <cell r="AB1498">
            <v>97350</v>
          </cell>
        </row>
        <row r="1499">
          <cell r="B1499" t="str">
            <v>A Daisen</v>
          </cell>
          <cell r="C1499" t="str">
            <v>BAL</v>
          </cell>
          <cell r="F1499" t="str">
            <v>prefinal</v>
          </cell>
          <cell r="I1499" t="str">
            <v>2021.07.09-2021.07.20</v>
          </cell>
          <cell r="V1499">
            <v>-890</v>
          </cell>
          <cell r="Y1499" t="str">
            <v>鹿特丹船员劳务费</v>
          </cell>
          <cell r="AA1499">
            <v>227627.5</v>
          </cell>
          <cell r="AB1499">
            <v>227595.24</v>
          </cell>
        </row>
        <row r="1500">
          <cell r="B1500" t="str">
            <v>A Daisen</v>
          </cell>
          <cell r="C1500" t="str">
            <v>BAL</v>
          </cell>
          <cell r="F1500" t="str">
            <v>prefinal2</v>
          </cell>
          <cell r="I1500" t="str">
            <v>2021.07.09-2021.07.20</v>
          </cell>
          <cell r="Y1500" t="str">
            <v>停租船舶失去动力5月19日1400-5月21日0218</v>
          </cell>
          <cell r="AA1500">
            <v>-1007.47639999997</v>
          </cell>
        </row>
        <row r="1501">
          <cell r="B1501" t="str">
            <v>A Daisen</v>
          </cell>
          <cell r="C1501" t="str">
            <v>BAL</v>
          </cell>
          <cell r="F1501" t="str">
            <v>final</v>
          </cell>
          <cell r="I1501" t="str">
            <v>2021.07.09-2021.07.20</v>
          </cell>
          <cell r="AA1501">
            <v>5000</v>
          </cell>
        </row>
        <row r="1502">
          <cell r="B1502" t="str">
            <v>ACACIA TAURUS</v>
          </cell>
          <cell r="C1502" t="str">
            <v>STM</v>
          </cell>
          <cell r="F1502" t="str">
            <v>第09期</v>
          </cell>
          <cell r="I1502" t="str">
            <v>2021.07.11-2021.07.26</v>
          </cell>
          <cell r="AA1502">
            <v>83150</v>
          </cell>
          <cell r="AB1502">
            <v>83150</v>
          </cell>
        </row>
        <row r="1503">
          <cell r="B1503" t="str">
            <v>ACACIA HAWK</v>
          </cell>
          <cell r="C1503" t="str">
            <v>CMS</v>
          </cell>
          <cell r="F1503" t="str">
            <v>第85期</v>
          </cell>
          <cell r="I1503" t="str">
            <v>2021.07.11-2021.07.26</v>
          </cell>
          <cell r="AA1503">
            <v>105542.465753425</v>
          </cell>
          <cell r="AB1503">
            <v>105515.13</v>
          </cell>
        </row>
        <row r="1504">
          <cell r="B1504" t="str">
            <v>ACACIA REI</v>
          </cell>
          <cell r="C1504" t="str">
            <v>STM</v>
          </cell>
          <cell r="F1504" t="str">
            <v>第22期</v>
          </cell>
          <cell r="I1504" t="str">
            <v>2021.07.12-2021.07.27</v>
          </cell>
          <cell r="AA1504">
            <v>181200</v>
          </cell>
          <cell r="AB1504">
            <v>181200</v>
          </cell>
        </row>
        <row r="1505">
          <cell r="B1505" t="str">
            <v>A FUJI</v>
          </cell>
          <cell r="C1505" t="str">
            <v>APL</v>
          </cell>
          <cell r="F1505" t="str">
            <v>第13期</v>
          </cell>
          <cell r="I1505" t="str">
            <v>2021.07.13-2021.07.28</v>
          </cell>
          <cell r="V1505">
            <v>-1344</v>
          </cell>
          <cell r="Y1505" t="str">
            <v>油样检测费/船员劳务费5.29-7.09</v>
          </cell>
          <cell r="AA1505">
            <v>6632.8</v>
          </cell>
          <cell r="AB1505">
            <v>5281.46</v>
          </cell>
        </row>
        <row r="1506">
          <cell r="B1506" t="str">
            <v>Contship Day</v>
          </cell>
          <cell r="C1506" t="str">
            <v>CKL</v>
          </cell>
          <cell r="F1506" t="str">
            <v>第01期</v>
          </cell>
          <cell r="I1506" t="str">
            <v>2021.07.13-2021.07.28</v>
          </cell>
          <cell r="Y1506" t="str">
            <v>1.25%佣金</v>
          </cell>
          <cell r="AA1506">
            <v>178350</v>
          </cell>
          <cell r="AB1506">
            <v>177742.7</v>
          </cell>
        </row>
        <row r="1507">
          <cell r="B1507" t="str">
            <v>Heung-A Jakarta</v>
          </cell>
          <cell r="C1507" t="str">
            <v>PAN</v>
          </cell>
          <cell r="F1507" t="str">
            <v>第19期</v>
          </cell>
          <cell r="I1507" t="str">
            <v>2021.07.13-2021.07.28</v>
          </cell>
          <cell r="AA1507">
            <v>165500</v>
          </cell>
          <cell r="AB1507">
            <v>165472.66</v>
          </cell>
        </row>
        <row r="1508">
          <cell r="B1508" t="str">
            <v>A BOTE</v>
          </cell>
          <cell r="C1508" t="str">
            <v>TCL</v>
          </cell>
          <cell r="F1508" t="str">
            <v>第08期</v>
          </cell>
          <cell r="I1508" t="str">
            <v>2021.07.14-2021.07.29</v>
          </cell>
          <cell r="Y1508" t="str">
            <v>停租太仓电罗经未稳 6.26 2200-6.27 1312 LT 0.63333天</v>
          </cell>
          <cell r="AA1508">
            <v>177297.71</v>
          </cell>
          <cell r="AB1508">
            <v>177257.85</v>
          </cell>
        </row>
        <row r="1509">
          <cell r="B1509" t="str">
            <v>ACACIA MING</v>
          </cell>
          <cell r="C1509" t="str">
            <v>EAS</v>
          </cell>
          <cell r="F1509" t="str">
            <v>第09期</v>
          </cell>
          <cell r="I1509" t="str">
            <v>2021.07.14-2021.07.29</v>
          </cell>
          <cell r="AA1509">
            <v>123641.095890411</v>
          </cell>
          <cell r="AB1509">
            <v>123641.1</v>
          </cell>
        </row>
        <row r="1510">
          <cell r="B1510" t="str">
            <v>JRS CARINA</v>
          </cell>
          <cell r="C1510" t="str">
            <v>CCL</v>
          </cell>
          <cell r="F1510" t="str">
            <v>第75期</v>
          </cell>
          <cell r="I1510" t="str">
            <v>2021.07.14-2021.07.29</v>
          </cell>
          <cell r="AA1510">
            <v>109697.45</v>
          </cell>
          <cell r="AB1510">
            <v>109690.18</v>
          </cell>
        </row>
        <row r="1511">
          <cell r="B1511" t="str">
            <v>ACACIA ARIES</v>
          </cell>
          <cell r="C1511" t="str">
            <v>STM</v>
          </cell>
          <cell r="F1511" t="str">
            <v>第35期</v>
          </cell>
          <cell r="I1511" t="str">
            <v>2021.07.14-2021.07.29</v>
          </cell>
          <cell r="AA1511">
            <v>83150</v>
          </cell>
          <cell r="AB1511">
            <v>83150</v>
          </cell>
        </row>
        <row r="1512">
          <cell r="B1512" t="str">
            <v>A KIBO</v>
          </cell>
          <cell r="C1512" t="str">
            <v>GMS</v>
          </cell>
          <cell r="F1512" t="str">
            <v>第16期</v>
          </cell>
          <cell r="I1512" t="str">
            <v>2021.07.15-2021.07.30</v>
          </cell>
          <cell r="V1512">
            <v>-548</v>
          </cell>
          <cell r="Y1512" t="str">
            <v>1.25%佣金/船员劳务费008S</v>
          </cell>
          <cell r="AA1512">
            <v>171791.75</v>
          </cell>
          <cell r="AB1512">
            <v>171791.75</v>
          </cell>
        </row>
        <row r="1513">
          <cell r="B1513" t="str">
            <v>A KINKA</v>
          </cell>
          <cell r="C1513" t="str">
            <v>SKR</v>
          </cell>
          <cell r="F1513" t="str">
            <v>prefinal</v>
          </cell>
          <cell r="I1513" t="str">
            <v>2021.07.15-2021.07.28</v>
          </cell>
          <cell r="AA1513">
            <v>-30484.708083333298</v>
          </cell>
          <cell r="AB1513">
            <v>-30484.68</v>
          </cell>
        </row>
        <row r="1514">
          <cell r="B1514" t="str">
            <v>A KINKA</v>
          </cell>
          <cell r="C1514" t="str">
            <v>SKR</v>
          </cell>
          <cell r="F1514" t="str">
            <v>final</v>
          </cell>
          <cell r="I1514" t="str">
            <v>2021.07.15-2021.07.28</v>
          </cell>
          <cell r="AA1514">
            <v>-1619.66</v>
          </cell>
          <cell r="AB1514" t="str">
            <v>租家在XINXIA10期扣除</v>
          </cell>
        </row>
        <row r="1515">
          <cell r="B1515" t="str">
            <v>A HOKEN</v>
          </cell>
          <cell r="C1515" t="str">
            <v>COSCO</v>
          </cell>
          <cell r="F1515" t="str">
            <v>第03期</v>
          </cell>
          <cell r="I1515" t="str">
            <v>2021.07.16-2021.08.01</v>
          </cell>
          <cell r="Y1515" t="str">
            <v>停租日本上船船员威海核酸检测06.13 0915-1600LT 0.28125天</v>
          </cell>
          <cell r="AA1515">
            <v>182185.66250000001</v>
          </cell>
          <cell r="AB1515">
            <v>182178.33</v>
          </cell>
        </row>
        <row r="1516">
          <cell r="B1516" t="str">
            <v>A FUKU</v>
          </cell>
          <cell r="C1516" t="str">
            <v>TSL</v>
          </cell>
          <cell r="F1516" t="str">
            <v>第20期</v>
          </cell>
          <cell r="I1516" t="str">
            <v>2021.07.16-2021.08.01</v>
          </cell>
          <cell r="Y1516" t="str">
            <v>1.25%佣金</v>
          </cell>
          <cell r="AA1516">
            <v>163240</v>
          </cell>
          <cell r="AB1516">
            <v>163222.68</v>
          </cell>
        </row>
        <row r="1517">
          <cell r="B1517" t="str">
            <v>A KOU</v>
          </cell>
          <cell r="C1517" t="str">
            <v>TSL</v>
          </cell>
          <cell r="F1517" t="str">
            <v>第09期</v>
          </cell>
          <cell r="I1517" t="str">
            <v>2021.07.16-2021.08.01</v>
          </cell>
          <cell r="Y1517" t="str">
            <v>1.25%佣金</v>
          </cell>
          <cell r="AA1517">
            <v>189600</v>
          </cell>
          <cell r="AB1517">
            <v>189592.67</v>
          </cell>
        </row>
        <row r="1518">
          <cell r="B1518" t="str">
            <v>Heung-A Manila</v>
          </cell>
          <cell r="C1518" t="str">
            <v>SCP</v>
          </cell>
          <cell r="F1518" t="str">
            <v>第12期</v>
          </cell>
          <cell r="I1518" t="str">
            <v>2021.07.17-2021.08.01</v>
          </cell>
          <cell r="V1518">
            <v>-800</v>
          </cell>
          <cell r="Y1518" t="str">
            <v>1.25%佣金/劳务费V.2119W-2124W</v>
          </cell>
          <cell r="AA1518">
            <v>-35952.104657534197</v>
          </cell>
          <cell r="AB1518">
            <v>-35952.1</v>
          </cell>
        </row>
        <row r="1519">
          <cell r="B1519" t="str">
            <v>JRS CORVUS</v>
          </cell>
          <cell r="C1519" t="str">
            <v>STM</v>
          </cell>
          <cell r="F1519" t="str">
            <v>第15期</v>
          </cell>
          <cell r="I1519" t="str">
            <v>2021.07.18-2021.08.02</v>
          </cell>
          <cell r="Y1519" t="str">
            <v>停租严重故障2021/4/25  8:35:00-2021/5/18  8:42:00 16天</v>
          </cell>
          <cell r="AA1519">
            <v>-29410.666666666701</v>
          </cell>
          <cell r="AB1519">
            <v>-29410.67</v>
          </cell>
        </row>
        <row r="1520">
          <cell r="B1520" t="str">
            <v>ACACIA VIRGO</v>
          </cell>
          <cell r="C1520" t="str">
            <v>SKR</v>
          </cell>
          <cell r="F1520" t="str">
            <v>第08期</v>
          </cell>
          <cell r="I1520" t="str">
            <v>2021.07.19-2021.08.03</v>
          </cell>
          <cell r="Y1520" t="str">
            <v>1.25%佣金</v>
          </cell>
          <cell r="AA1520">
            <v>156231.25</v>
          </cell>
          <cell r="AB1520">
            <v>156223.94</v>
          </cell>
        </row>
        <row r="1521">
          <cell r="B1521" t="str">
            <v>A XINXIA</v>
          </cell>
          <cell r="C1521" t="str">
            <v>SKR</v>
          </cell>
          <cell r="F1521" t="str">
            <v>第01期</v>
          </cell>
          <cell r="I1521" t="str">
            <v>2021.07.19-2021.08.03</v>
          </cell>
          <cell r="AA1521">
            <v>293250</v>
          </cell>
          <cell r="AB1521">
            <v>293242.7</v>
          </cell>
        </row>
        <row r="1522">
          <cell r="B1522" t="str">
            <v>Heung-A Singapore</v>
          </cell>
          <cell r="C1522" t="str">
            <v>SKR</v>
          </cell>
          <cell r="F1522" t="str">
            <v>第05期</v>
          </cell>
          <cell r="I1522" t="str">
            <v>2021.07.20-2021.08.04</v>
          </cell>
          <cell r="AA1522">
            <v>233200</v>
          </cell>
          <cell r="AB1522">
            <v>233192.69</v>
          </cell>
        </row>
        <row r="1523">
          <cell r="B1523" t="str">
            <v>A Daisen</v>
          </cell>
          <cell r="C1523" t="str">
            <v>CUL</v>
          </cell>
          <cell r="F1523" t="str">
            <v>第01期</v>
          </cell>
          <cell r="I1523" t="str">
            <v>2021.07.20-2021.08.04</v>
          </cell>
          <cell r="AA1523">
            <v>1125900</v>
          </cell>
          <cell r="AB1523">
            <v>1125900</v>
          </cell>
        </row>
        <row r="1524">
          <cell r="B1524" t="str">
            <v>LISBOA</v>
          </cell>
          <cell r="C1524" t="str">
            <v>KMTC</v>
          </cell>
          <cell r="F1524" t="str">
            <v>第10期</v>
          </cell>
          <cell r="I1524" t="str">
            <v>2021.07.21-2021.08.05</v>
          </cell>
          <cell r="AA1524">
            <v>119200</v>
          </cell>
          <cell r="AB1524">
            <v>119198.07</v>
          </cell>
        </row>
        <row r="1525">
          <cell r="B1525" t="str">
            <v>A MAKOTO</v>
          </cell>
          <cell r="C1525" t="str">
            <v>STM</v>
          </cell>
          <cell r="F1525" t="str">
            <v>第05期</v>
          </cell>
          <cell r="I1525" t="str">
            <v>2021.07.23-2021.08.07</v>
          </cell>
          <cell r="AA1525">
            <v>181200</v>
          </cell>
          <cell r="AB1525">
            <v>181200</v>
          </cell>
        </row>
        <row r="1526">
          <cell r="B1526" t="str">
            <v>A ROKU</v>
          </cell>
          <cell r="C1526" t="str">
            <v>CUL</v>
          </cell>
          <cell r="F1526" t="str">
            <v>第05期</v>
          </cell>
          <cell r="I1526" t="str">
            <v>2021.07.21-2021.08.05</v>
          </cell>
          <cell r="AA1526">
            <v>390591.78082191799</v>
          </cell>
          <cell r="AB1526">
            <v>390591.78</v>
          </cell>
        </row>
        <row r="1527">
          <cell r="B1527" t="str">
            <v>A HOUOU</v>
          </cell>
          <cell r="C1527" t="str">
            <v>FESCO</v>
          </cell>
          <cell r="F1527" t="str">
            <v>第03期</v>
          </cell>
          <cell r="I1527" t="str">
            <v>2021.07.22-2021.08.06</v>
          </cell>
          <cell r="Y1527" t="str">
            <v>5%佣金</v>
          </cell>
          <cell r="AA1527">
            <v>287744.75</v>
          </cell>
          <cell r="AB1527">
            <v>287737.49</v>
          </cell>
        </row>
        <row r="1528">
          <cell r="B1528" t="str">
            <v>ACACIA LIBRA</v>
          </cell>
          <cell r="C1528" t="str">
            <v>COSCO</v>
          </cell>
          <cell r="F1528" t="str">
            <v>第22期</v>
          </cell>
          <cell r="I1528" t="str">
            <v>2021.07.22-2021.08.06</v>
          </cell>
          <cell r="V1528">
            <v>-2531.3275336829902</v>
          </cell>
          <cell r="Y1528" t="str">
            <v>停租上海主机故障(221.06.24 0215-0945 0.3125天）/船员劳务费05月</v>
          </cell>
          <cell r="AA1528">
            <v>143224.65003368299</v>
          </cell>
          <cell r="AB1528">
            <v>143222.72</v>
          </cell>
        </row>
        <row r="1529">
          <cell r="B1529" t="str">
            <v>A MIZUHO</v>
          </cell>
          <cell r="C1529" t="str">
            <v>Heung-A</v>
          </cell>
          <cell r="F1529" t="str">
            <v>第12期</v>
          </cell>
          <cell r="I1529" t="str">
            <v>2021.07.22-2021.08.06</v>
          </cell>
          <cell r="AA1529">
            <v>153616.438356164</v>
          </cell>
          <cell r="AB1529">
            <v>153609.17000000001</v>
          </cell>
        </row>
        <row r="1530">
          <cell r="B1530" t="str">
            <v>ACACIA WA</v>
          </cell>
          <cell r="C1530" t="str">
            <v>CKL</v>
          </cell>
          <cell r="F1530" t="str">
            <v>第07期</v>
          </cell>
          <cell r="I1530" t="str">
            <v>2021.07.23-2021.08.07</v>
          </cell>
          <cell r="AA1530">
            <v>141310.53082191799</v>
          </cell>
          <cell r="AB1530">
            <v>141303.23000000001</v>
          </cell>
        </row>
        <row r="1531">
          <cell r="B1531" t="str">
            <v>A MYOKO</v>
          </cell>
          <cell r="C1531" t="str">
            <v>DBR</v>
          </cell>
          <cell r="F1531" t="str">
            <v>PREFINAL</v>
          </cell>
          <cell r="I1531" t="str">
            <v>2021.07.24-2021.08.16</v>
          </cell>
          <cell r="V1531">
            <v>-21775</v>
          </cell>
          <cell r="Y1531" t="str">
            <v>船员劳务费v.2122-2124-2126-2128-2130-2132/向租家收取轻油银行手续费</v>
          </cell>
          <cell r="AA1531">
            <v>-16170.483560000001</v>
          </cell>
          <cell r="AB1531">
            <v>-16170.48</v>
          </cell>
        </row>
        <row r="1532">
          <cell r="B1532" t="str">
            <v>A MYOKO</v>
          </cell>
          <cell r="C1532" t="str">
            <v>DBR</v>
          </cell>
          <cell r="F1532" t="str">
            <v>FINAL</v>
          </cell>
          <cell r="I1532" t="str">
            <v>2021.07.24-2021.08.16</v>
          </cell>
          <cell r="AA1532">
            <v>2000</v>
          </cell>
          <cell r="AB1532">
            <v>2000</v>
          </cell>
        </row>
        <row r="1533">
          <cell r="B1533" t="str">
            <v>A KEIGA</v>
          </cell>
          <cell r="C1533" t="str">
            <v>TFL</v>
          </cell>
          <cell r="F1533" t="str">
            <v>deposit</v>
          </cell>
          <cell r="AA1533">
            <v>240000</v>
          </cell>
          <cell r="AB1533">
            <v>240000</v>
          </cell>
        </row>
        <row r="1534">
          <cell r="B1534" t="str">
            <v>A KEIGA</v>
          </cell>
          <cell r="C1534" t="str">
            <v>TFL</v>
          </cell>
          <cell r="F1534" t="str">
            <v>第01期</v>
          </cell>
          <cell r="I1534" t="str">
            <v>2021.07.24-2021.08.08</v>
          </cell>
          <cell r="AA1534">
            <v>240750</v>
          </cell>
          <cell r="AB1534">
            <v>240750</v>
          </cell>
        </row>
        <row r="1535">
          <cell r="B1535" t="str">
            <v>ACACIA TAURUS</v>
          </cell>
          <cell r="C1535" t="str">
            <v>STM</v>
          </cell>
          <cell r="F1535" t="str">
            <v>第10期</v>
          </cell>
          <cell r="I1535" t="str">
            <v>2021.07.26-2021.08.10</v>
          </cell>
          <cell r="AA1535">
            <v>83150</v>
          </cell>
          <cell r="AB1535">
            <v>83150</v>
          </cell>
        </row>
        <row r="1536">
          <cell r="B1536" t="str">
            <v>ACACIA REI</v>
          </cell>
          <cell r="C1536" t="str">
            <v>STM</v>
          </cell>
          <cell r="F1536" t="str">
            <v>第23期</v>
          </cell>
          <cell r="I1536" t="str">
            <v>2021.07.27-2021.08.11</v>
          </cell>
          <cell r="AA1536">
            <v>181200</v>
          </cell>
          <cell r="AB1536">
            <v>181200</v>
          </cell>
        </row>
        <row r="1537">
          <cell r="B1537" t="str">
            <v>A FUJI</v>
          </cell>
          <cell r="C1537" t="str">
            <v>TFS</v>
          </cell>
          <cell r="F1537" t="str">
            <v>deposit</v>
          </cell>
          <cell r="AA1537">
            <v>2610000</v>
          </cell>
          <cell r="AB1537">
            <v>2610000</v>
          </cell>
        </row>
        <row r="1538">
          <cell r="B1538" t="str">
            <v>ACACIA HAWK</v>
          </cell>
          <cell r="C1538" t="str">
            <v>CMS</v>
          </cell>
          <cell r="F1538" t="str">
            <v>第86期</v>
          </cell>
          <cell r="I1538" t="str">
            <v>2021.07.26-2021.08.10</v>
          </cell>
          <cell r="AA1538">
            <v>105542.465753425</v>
          </cell>
          <cell r="AB1538">
            <v>105515.17</v>
          </cell>
        </row>
        <row r="1539">
          <cell r="B1539" t="str">
            <v>A FUJI</v>
          </cell>
          <cell r="C1539" t="str">
            <v>APL</v>
          </cell>
          <cell r="F1539" t="str">
            <v>prefinal</v>
          </cell>
          <cell r="I1539" t="str">
            <v>2021.07.28-2021.08.01</v>
          </cell>
          <cell r="Y1539" t="str">
            <v>油样检测费</v>
          </cell>
          <cell r="AA1539">
            <v>49187.802499999998</v>
          </cell>
          <cell r="AB1539">
            <v>49180.6</v>
          </cell>
        </row>
        <row r="1540">
          <cell r="B1540" t="str">
            <v>Contship Day</v>
          </cell>
          <cell r="C1540" t="str">
            <v>CKL</v>
          </cell>
          <cell r="F1540" t="str">
            <v>第02期</v>
          </cell>
          <cell r="I1540" t="str">
            <v>2021.07.28-2021.08.12</v>
          </cell>
          <cell r="Y1540" t="str">
            <v>1.25%佣金</v>
          </cell>
          <cell r="AA1540">
            <v>268263.91499999998</v>
          </cell>
          <cell r="AB1540">
            <v>268856.61</v>
          </cell>
        </row>
        <row r="1541">
          <cell r="B1541" t="str">
            <v>A KINKA</v>
          </cell>
          <cell r="C1541" t="str">
            <v>TFS</v>
          </cell>
          <cell r="F1541" t="str">
            <v>deposit</v>
          </cell>
          <cell r="AA1541">
            <v>2460000</v>
          </cell>
          <cell r="AB1541">
            <v>2460000</v>
          </cell>
        </row>
        <row r="1542">
          <cell r="B1542" t="str">
            <v>Heung-A Jakarta</v>
          </cell>
          <cell r="C1542" t="str">
            <v>PAN</v>
          </cell>
          <cell r="F1542" t="str">
            <v>第20期</v>
          </cell>
          <cell r="I1542" t="str">
            <v>2021.07.28-2021.08.12</v>
          </cell>
          <cell r="Y1542" t="str">
            <v>停租南沙 主机故障2021.04.13 2220-4.14 0412LT 0.24444天/停租黄埔 2021.05.23 0900-5.24 0430LT 0.8125天</v>
          </cell>
          <cell r="AA1542">
            <v>136978.75366666701</v>
          </cell>
          <cell r="AB1542">
            <v>138369.79</v>
          </cell>
        </row>
        <row r="1543">
          <cell r="B1543" t="str">
            <v>A KINKA</v>
          </cell>
          <cell r="C1543" t="str">
            <v>TFS</v>
          </cell>
          <cell r="F1543" t="str">
            <v>第01期</v>
          </cell>
          <cell r="I1543" t="str">
            <v>2021.07.28-2021.08.27</v>
          </cell>
          <cell r="AA1543">
            <v>2461800</v>
          </cell>
          <cell r="AB1543">
            <v>2461800</v>
          </cell>
        </row>
        <row r="1544">
          <cell r="B1544" t="str">
            <v>A BOTE</v>
          </cell>
          <cell r="C1544" t="str">
            <v>TCL</v>
          </cell>
          <cell r="F1544" t="str">
            <v>第09期</v>
          </cell>
          <cell r="I1544" t="str">
            <v>2021.07.29-2021.08.13</v>
          </cell>
          <cell r="Y1544" t="str">
            <v>停租太仓电罗经未稳 6.26 2200-6.27 1012 LT 0.50833天</v>
          </cell>
          <cell r="AA1544">
            <v>189611.1882</v>
          </cell>
          <cell r="AB1544">
            <v>188064.68</v>
          </cell>
        </row>
        <row r="1545">
          <cell r="B1545" t="str">
            <v>ACACIA MING</v>
          </cell>
          <cell r="C1545" t="str">
            <v>EAS</v>
          </cell>
          <cell r="F1545" t="str">
            <v>第10期</v>
          </cell>
          <cell r="I1545" t="str">
            <v>2021.07.29-2021.08.13</v>
          </cell>
          <cell r="AA1545">
            <v>123641.095890411</v>
          </cell>
          <cell r="AB1545">
            <v>123641.1</v>
          </cell>
        </row>
        <row r="1546">
          <cell r="B1546" t="str">
            <v>JRS CARINA</v>
          </cell>
          <cell r="C1546" t="str">
            <v>CCL</v>
          </cell>
          <cell r="F1546" t="str">
            <v>第76期</v>
          </cell>
          <cell r="I1546" t="str">
            <v>2021.07.29-2021.07.30</v>
          </cell>
          <cell r="AA1546">
            <v>7326.6666666666697</v>
          </cell>
          <cell r="AB1546">
            <v>7326.67</v>
          </cell>
        </row>
        <row r="1547">
          <cell r="B1547" t="str">
            <v>JRS CARINA</v>
          </cell>
          <cell r="C1547" t="str">
            <v>CCL</v>
          </cell>
          <cell r="F1547" t="str">
            <v>第76期</v>
          </cell>
          <cell r="I1547" t="str">
            <v>2021.07.30-2021.08.13</v>
          </cell>
          <cell r="AA1547">
            <v>217373.33333333299</v>
          </cell>
          <cell r="AB1547">
            <v>217366</v>
          </cell>
        </row>
        <row r="1548">
          <cell r="B1548" t="str">
            <v>ACACIA ARIES</v>
          </cell>
          <cell r="C1548" t="str">
            <v>STM</v>
          </cell>
          <cell r="F1548" t="str">
            <v>第36期</v>
          </cell>
          <cell r="I1548" t="str">
            <v>2021.07.29-2021.08.13</v>
          </cell>
          <cell r="AA1548">
            <v>83150</v>
          </cell>
          <cell r="AB1548">
            <v>83150</v>
          </cell>
        </row>
        <row r="1549">
          <cell r="B1549" t="str">
            <v>A KIBO</v>
          </cell>
          <cell r="C1549" t="str">
            <v>GMS</v>
          </cell>
          <cell r="F1549" t="str">
            <v>第17期</v>
          </cell>
          <cell r="I1549" t="str">
            <v>2021.07.30-2021.08.14</v>
          </cell>
          <cell r="V1549">
            <v>-562</v>
          </cell>
          <cell r="Y1549" t="str">
            <v>1.25%佣金/船员劳务费009S/停租蔚山年检202106.17 1330-06.18 0245 UTC 0.552083天</v>
          </cell>
          <cell r="AA1549">
            <v>164279.96315125001</v>
          </cell>
          <cell r="AB1549">
            <v>165255.95000000001</v>
          </cell>
        </row>
        <row r="1550">
          <cell r="B1550" t="str">
            <v>A FUJI</v>
          </cell>
          <cell r="C1550" t="str">
            <v>APL</v>
          </cell>
          <cell r="F1550" t="str">
            <v>prefinal2</v>
          </cell>
          <cell r="I1550" t="str">
            <v>2021.08.01-2021.08.03</v>
          </cell>
          <cell r="V1550">
            <v>-132</v>
          </cell>
          <cell r="Y1550" t="str">
            <v>油样检测费/船员劳务费7.21-7.31</v>
          </cell>
          <cell r="AA1550">
            <v>58935.530500000001</v>
          </cell>
        </row>
        <row r="1551">
          <cell r="B1551" t="str">
            <v>A FUJI</v>
          </cell>
          <cell r="C1551" t="str">
            <v>APL</v>
          </cell>
          <cell r="F1551" t="str">
            <v>final</v>
          </cell>
          <cell r="I1551" t="str">
            <v>2021.08.01-2021.08.03</v>
          </cell>
          <cell r="AA1551">
            <v>20050</v>
          </cell>
        </row>
        <row r="1552">
          <cell r="B1552" t="str">
            <v>A ASO</v>
          </cell>
          <cell r="C1552" t="str">
            <v>sealand</v>
          </cell>
          <cell r="F1552" t="str">
            <v>第01期</v>
          </cell>
          <cell r="I1552" t="str">
            <v>2021.08.01-2021.09.01</v>
          </cell>
          <cell r="Y1552" t="str">
            <v>1.25%经纪佣金/油样检测</v>
          </cell>
          <cell r="AA1552">
            <v>961126.196</v>
          </cell>
          <cell r="AB1552">
            <v>961116.4</v>
          </cell>
        </row>
        <row r="1553">
          <cell r="B1553" t="str">
            <v>Bremen Trader</v>
          </cell>
          <cell r="C1553" t="str">
            <v>sealand</v>
          </cell>
          <cell r="F1553" t="str">
            <v>第05期</v>
          </cell>
          <cell r="I1553" t="str">
            <v>2021.08.01-2021.09.01</v>
          </cell>
          <cell r="Y1553" t="str">
            <v>油样检测</v>
          </cell>
          <cell r="AA1553">
            <v>537168.75</v>
          </cell>
          <cell r="AB1553">
            <v>537168.75</v>
          </cell>
        </row>
        <row r="1554">
          <cell r="B1554" t="str">
            <v>A HOKEN</v>
          </cell>
          <cell r="C1554" t="str">
            <v>COSCO</v>
          </cell>
          <cell r="F1554" t="str">
            <v>第04期</v>
          </cell>
          <cell r="I1554" t="str">
            <v>2021.08.01-2021.08.16</v>
          </cell>
          <cell r="AA1554">
            <v>176250</v>
          </cell>
          <cell r="AB1554">
            <v>176242.67</v>
          </cell>
        </row>
        <row r="1555">
          <cell r="B1555" t="str">
            <v>A FUKU</v>
          </cell>
          <cell r="C1555" t="str">
            <v>TSL</v>
          </cell>
          <cell r="F1555" t="str">
            <v>第21期</v>
          </cell>
          <cell r="I1555" t="str">
            <v>2021.08.01-2021.08.16</v>
          </cell>
          <cell r="Y1555" t="str">
            <v>1.25%佣金</v>
          </cell>
          <cell r="AA1555">
            <v>154237.5</v>
          </cell>
          <cell r="AB1555">
            <v>154220.16</v>
          </cell>
        </row>
        <row r="1556">
          <cell r="B1556" t="str">
            <v>A KOU</v>
          </cell>
          <cell r="C1556" t="str">
            <v>TSL</v>
          </cell>
          <cell r="F1556" t="str">
            <v>第10期</v>
          </cell>
          <cell r="I1556" t="str">
            <v>2021.08.01-2021.08.16</v>
          </cell>
          <cell r="V1556">
            <v>-6580</v>
          </cell>
          <cell r="Y1556" t="str">
            <v>1.25%佣金/v.21021-21025 劳务费</v>
          </cell>
          <cell r="AA1556">
            <v>185530</v>
          </cell>
          <cell r="AB1556">
            <v>185505.36</v>
          </cell>
        </row>
        <row r="1557">
          <cell r="B1557" t="str">
            <v>Heung-A Manila</v>
          </cell>
          <cell r="C1557" t="str">
            <v>SCP</v>
          </cell>
          <cell r="F1557" t="str">
            <v>第13期</v>
          </cell>
          <cell r="I1557" t="str">
            <v>2021.08.01-2021.08.16</v>
          </cell>
          <cell r="V1557">
            <v>-1658</v>
          </cell>
          <cell r="Y1557" t="str">
            <v>1.25%佣金/劳务费.2125-2127W</v>
          </cell>
          <cell r="AA1557">
            <v>131942.07534246601</v>
          </cell>
          <cell r="AB1557">
            <v>131942.07999999999</v>
          </cell>
        </row>
        <row r="1558">
          <cell r="B1558" t="str">
            <v>JRS CORVUS</v>
          </cell>
          <cell r="C1558" t="str">
            <v>STM</v>
          </cell>
          <cell r="F1558" t="str">
            <v>第16期</v>
          </cell>
          <cell r="I1558" t="str">
            <v>2021.08.02-2021.08.17</v>
          </cell>
          <cell r="AA1558">
            <v>105700</v>
          </cell>
          <cell r="AB1558">
            <v>105700</v>
          </cell>
        </row>
        <row r="1559">
          <cell r="B1559" t="str">
            <v>A FUJI</v>
          </cell>
          <cell r="C1559" t="str">
            <v>TFS</v>
          </cell>
          <cell r="F1559" t="str">
            <v>第01期</v>
          </cell>
          <cell r="I1559" t="str">
            <v>2021.08.06-2021.09.05</v>
          </cell>
          <cell r="AA1559">
            <v>2611800</v>
          </cell>
          <cell r="AB1559">
            <v>2611800</v>
          </cell>
        </row>
        <row r="1560">
          <cell r="B1560" t="str">
            <v>A XINXIA</v>
          </cell>
          <cell r="C1560" t="str">
            <v>SKR</v>
          </cell>
          <cell r="F1560" t="str">
            <v>第02期</v>
          </cell>
          <cell r="I1560" t="str">
            <v>2021.08.03-2021.08.18</v>
          </cell>
          <cell r="AA1560">
            <v>439805.57</v>
          </cell>
          <cell r="AB1560">
            <v>439798.21</v>
          </cell>
        </row>
        <row r="1561">
          <cell r="B1561" t="str">
            <v>ACACIA VIRGO</v>
          </cell>
          <cell r="C1561" t="str">
            <v>SKR</v>
          </cell>
          <cell r="F1561" t="str">
            <v>第09期</v>
          </cell>
          <cell r="I1561" t="str">
            <v>2021.08.03-2021.08.18</v>
          </cell>
          <cell r="Y1561" t="str">
            <v>1.25%佣金</v>
          </cell>
          <cell r="AA1561">
            <v>156231.25</v>
          </cell>
          <cell r="AB1561">
            <v>156223.89000000001</v>
          </cell>
        </row>
        <row r="1562">
          <cell r="B1562" t="str">
            <v>A Daisen</v>
          </cell>
          <cell r="C1562" t="str">
            <v>CUL</v>
          </cell>
          <cell r="F1562" t="str">
            <v>第02期</v>
          </cell>
          <cell r="I1562" t="str">
            <v>2021.08.04-2021.08.19</v>
          </cell>
          <cell r="AA1562">
            <v>1125900</v>
          </cell>
          <cell r="AB1562">
            <v>1125900</v>
          </cell>
        </row>
        <row r="1563">
          <cell r="B1563" t="str">
            <v>Heung-A Singapore</v>
          </cell>
          <cell r="C1563" t="str">
            <v>SKR</v>
          </cell>
          <cell r="F1563" t="str">
            <v>第06期</v>
          </cell>
          <cell r="I1563" t="str">
            <v>2021.08.04-2021.08.19</v>
          </cell>
          <cell r="AA1563">
            <v>233200</v>
          </cell>
          <cell r="AB1563">
            <v>233192.66</v>
          </cell>
        </row>
        <row r="1564">
          <cell r="B1564" t="str">
            <v>LISBOA</v>
          </cell>
          <cell r="C1564" t="str">
            <v>KMTC</v>
          </cell>
          <cell r="F1564" t="str">
            <v>第11期</v>
          </cell>
          <cell r="I1564" t="str">
            <v>2021.08.05-2021.08.20</v>
          </cell>
          <cell r="AA1564">
            <v>75064.83</v>
          </cell>
          <cell r="AB1564">
            <v>75062.899999999994</v>
          </cell>
        </row>
        <row r="1565">
          <cell r="B1565" t="str">
            <v>A ROKU</v>
          </cell>
          <cell r="C1565" t="str">
            <v>CUL</v>
          </cell>
          <cell r="F1565" t="str">
            <v>prefinal</v>
          </cell>
          <cell r="I1565" t="str">
            <v>2021.08.05-2021.08.22</v>
          </cell>
          <cell r="AA1565">
            <v>240550.68493150701</v>
          </cell>
          <cell r="AB1565">
            <v>270481.34999999998</v>
          </cell>
        </row>
        <row r="1566">
          <cell r="B1566" t="str">
            <v>A ROKU</v>
          </cell>
          <cell r="C1566" t="str">
            <v>CUL</v>
          </cell>
          <cell r="F1566" t="str">
            <v>prefinal</v>
          </cell>
          <cell r="I1566" t="str">
            <v>2021.08.22-2021.08.27</v>
          </cell>
          <cell r="AA1566">
            <v>277267.10265205498</v>
          </cell>
          <cell r="AB1566">
            <v>247339.47</v>
          </cell>
        </row>
        <row r="1567">
          <cell r="B1567" t="str">
            <v>A HOUOU</v>
          </cell>
          <cell r="C1567" t="str">
            <v>FESCO</v>
          </cell>
          <cell r="F1567" t="str">
            <v>第04期</v>
          </cell>
          <cell r="I1567" t="str">
            <v>2021.08.06-2021.08.21</v>
          </cell>
          <cell r="Y1567" t="str">
            <v>5%佣金/停租釜山换船员2021.06.29 1330-1830 0.20833天</v>
          </cell>
          <cell r="AA1567">
            <v>283233.49592132203</v>
          </cell>
          <cell r="AB1567">
            <v>283226.15000000002</v>
          </cell>
        </row>
        <row r="1568">
          <cell r="B1568" t="str">
            <v>ACACIA LIBRA</v>
          </cell>
          <cell r="C1568" t="str">
            <v>COSCO</v>
          </cell>
          <cell r="F1568" t="str">
            <v>第23期</v>
          </cell>
          <cell r="I1568" t="str">
            <v>2021.08.06-2021.08.21</v>
          </cell>
          <cell r="V1568">
            <v>-2383.8640268726499</v>
          </cell>
          <cell r="Y1568" t="str">
            <v>船员劳务费06月</v>
          </cell>
          <cell r="AA1568">
            <v>146308.86402687299</v>
          </cell>
          <cell r="AB1568">
            <v>146306.93</v>
          </cell>
        </row>
        <row r="1569">
          <cell r="B1569" t="str">
            <v>A MIZUHO</v>
          </cell>
          <cell r="C1569" t="str">
            <v>Heung-A</v>
          </cell>
          <cell r="F1569" t="str">
            <v>第13期</v>
          </cell>
          <cell r="I1569" t="str">
            <v>2021.08.06-2021.08.21</v>
          </cell>
          <cell r="AA1569">
            <v>153616.438356164</v>
          </cell>
          <cell r="AB1569">
            <v>153609.07999999999</v>
          </cell>
        </row>
        <row r="1570">
          <cell r="B1570" t="str">
            <v>A MAKOTO</v>
          </cell>
          <cell r="C1570" t="str">
            <v>STM</v>
          </cell>
          <cell r="F1570" t="str">
            <v>第06期</v>
          </cell>
          <cell r="I1570" t="str">
            <v>2021.08.07-2021.08.22</v>
          </cell>
          <cell r="AA1570">
            <v>181200</v>
          </cell>
          <cell r="AB1570">
            <v>181200</v>
          </cell>
        </row>
        <row r="1571">
          <cell r="B1571" t="str">
            <v>KANWAY GALAXY</v>
          </cell>
          <cell r="C1571" t="str">
            <v>EMC</v>
          </cell>
          <cell r="F1571" t="str">
            <v>第03期</v>
          </cell>
          <cell r="I1571" t="str">
            <v>2021.08.06-2021.08.30</v>
          </cell>
          <cell r="V1571">
            <v>1430</v>
          </cell>
          <cell r="Y1571" t="str">
            <v>1.25%佣金/原船东船员劳务费</v>
          </cell>
          <cell r="AA1571">
            <v>248864.6875</v>
          </cell>
          <cell r="AB1571">
            <v>248857.74</v>
          </cell>
        </row>
        <row r="1572">
          <cell r="B1572" t="str">
            <v>ACACIA WA</v>
          </cell>
          <cell r="C1572" t="str">
            <v>CKL</v>
          </cell>
          <cell r="F1572" t="str">
            <v>final</v>
          </cell>
          <cell r="I1572" t="str">
            <v>2021.08.07-2021.08.21</v>
          </cell>
          <cell r="V1572">
            <v>-5660</v>
          </cell>
          <cell r="Y1572" t="str">
            <v>1.25%佣金/停租水岛搁浅2021.07.14 1550-07.17 1230LT 2.86111天/船员劳务费 v.0091-0994/停租门司船员受伤2021.08.15 0130-0930LT 0.3333天</v>
          </cell>
          <cell r="AA1572">
            <v>-3305.8487159246702</v>
          </cell>
        </row>
        <row r="1573">
          <cell r="B1573" t="str">
            <v>A KEIGA</v>
          </cell>
          <cell r="C1573" t="str">
            <v>TFL</v>
          </cell>
          <cell r="F1573" t="str">
            <v>第02期</v>
          </cell>
          <cell r="I1573" t="str">
            <v>2021.08.08-2021.08.23</v>
          </cell>
          <cell r="AA1573">
            <v>362865.43741538498</v>
          </cell>
          <cell r="AB1573">
            <v>362865.44</v>
          </cell>
        </row>
        <row r="1574">
          <cell r="B1574" t="str">
            <v>ACACIA TAURUS</v>
          </cell>
          <cell r="C1574" t="str">
            <v>STM</v>
          </cell>
          <cell r="F1574" t="str">
            <v>第11期</v>
          </cell>
          <cell r="I1574" t="str">
            <v>2021.08.10-2021.08.25</v>
          </cell>
          <cell r="AA1574">
            <v>83150</v>
          </cell>
          <cell r="AB1574">
            <v>83150</v>
          </cell>
        </row>
        <row r="1575">
          <cell r="B1575" t="str">
            <v>ACACIA HAWK</v>
          </cell>
          <cell r="C1575" t="str">
            <v>CMS</v>
          </cell>
          <cell r="F1575" t="str">
            <v>第87期</v>
          </cell>
          <cell r="I1575" t="str">
            <v>2021.08.10-2021.08.25</v>
          </cell>
          <cell r="AA1575">
            <v>105542.465753425</v>
          </cell>
          <cell r="AB1575">
            <v>105515.12</v>
          </cell>
        </row>
        <row r="1576">
          <cell r="B1576" t="str">
            <v>ACACIA REI</v>
          </cell>
          <cell r="C1576" t="str">
            <v>STM</v>
          </cell>
          <cell r="F1576" t="str">
            <v>第24期</v>
          </cell>
          <cell r="I1576" t="str">
            <v>2021.08.11-2021.08.26</v>
          </cell>
          <cell r="AA1576">
            <v>178526.41</v>
          </cell>
          <cell r="AB1576">
            <v>178526.42</v>
          </cell>
        </row>
        <row r="1577">
          <cell r="B1577" t="str">
            <v>Contship Day</v>
          </cell>
          <cell r="C1577" t="str">
            <v>CKL</v>
          </cell>
          <cell r="F1577" t="str">
            <v>第03期</v>
          </cell>
          <cell r="I1577" t="str">
            <v>2021.08.12-2021.08.27</v>
          </cell>
          <cell r="Y1577" t="str">
            <v>1.25%佣金/停租换船员2021.07.13 1350-1854LT 0.2111天</v>
          </cell>
          <cell r="AA1577">
            <v>175279.541</v>
          </cell>
          <cell r="AB1577">
            <v>175272.11</v>
          </cell>
        </row>
        <row r="1578">
          <cell r="B1578" t="str">
            <v>Heung-A Jakarta</v>
          </cell>
          <cell r="C1578" t="str">
            <v>PAN</v>
          </cell>
          <cell r="F1578" t="str">
            <v>第21期</v>
          </cell>
          <cell r="I1578" t="str">
            <v>2021.08.12-2021.08.27</v>
          </cell>
          <cell r="AA1578">
            <v>165500</v>
          </cell>
          <cell r="AB1578">
            <v>165472.68</v>
          </cell>
        </row>
        <row r="1579">
          <cell r="B1579" t="str">
            <v>ACACIA MING</v>
          </cell>
          <cell r="C1579" t="str">
            <v>EAS</v>
          </cell>
          <cell r="F1579" t="str">
            <v>prefinal</v>
          </cell>
          <cell r="I1579" t="str">
            <v>2021.08.13-2021.08.20</v>
          </cell>
          <cell r="AA1579">
            <v>-172712.071917808</v>
          </cell>
          <cell r="AB1579">
            <v>-172744.39</v>
          </cell>
        </row>
        <row r="1580">
          <cell r="B1580" t="str">
            <v>JRS CARINA</v>
          </cell>
          <cell r="C1580" t="str">
            <v>CCL</v>
          </cell>
          <cell r="F1580" t="str">
            <v>第77期</v>
          </cell>
          <cell r="I1580" t="str">
            <v>2021.08.13-2021.08.28</v>
          </cell>
          <cell r="AA1580">
            <v>232514.6</v>
          </cell>
          <cell r="AB1580">
            <v>232507.32</v>
          </cell>
        </row>
        <row r="1581">
          <cell r="B1581" t="str">
            <v>ACACIA ARIES</v>
          </cell>
          <cell r="C1581" t="str">
            <v>STM</v>
          </cell>
          <cell r="F1581" t="str">
            <v>第37期</v>
          </cell>
          <cell r="I1581" t="str">
            <v>2021.08.13-2021.08.28</v>
          </cell>
          <cell r="AA1581">
            <v>81739.320000000007</v>
          </cell>
          <cell r="AB1581">
            <v>81739.33</v>
          </cell>
        </row>
        <row r="1582">
          <cell r="B1582" t="str">
            <v>A BOTE</v>
          </cell>
          <cell r="C1582" t="str">
            <v>TCL</v>
          </cell>
          <cell r="F1582" t="str">
            <v>第10期</v>
          </cell>
          <cell r="I1582" t="str">
            <v>2021.08.13-2021.08.28</v>
          </cell>
          <cell r="AA1582">
            <v>188100</v>
          </cell>
          <cell r="AB1582">
            <v>189571.42</v>
          </cell>
        </row>
        <row r="1583">
          <cell r="B1583" t="str">
            <v>A KIBO</v>
          </cell>
          <cell r="C1583" t="str">
            <v>GMS</v>
          </cell>
          <cell r="F1583" t="str">
            <v>第18期</v>
          </cell>
          <cell r="I1583" t="str">
            <v>2021.08.14-2021.08.29</v>
          </cell>
          <cell r="Y1583" t="str">
            <v>1.25%佣金</v>
          </cell>
          <cell r="AA1583">
            <v>171243.75</v>
          </cell>
          <cell r="AB1583">
            <v>171243.75</v>
          </cell>
        </row>
        <row r="1584">
          <cell r="B1584" t="str">
            <v>A MYOKO</v>
          </cell>
          <cell r="C1584" t="str">
            <v>NS</v>
          </cell>
          <cell r="F1584" t="str">
            <v>第01期</v>
          </cell>
          <cell r="I1584" t="str">
            <v>2021.08.16-2021.08.31</v>
          </cell>
          <cell r="Y1584" t="str">
            <v>1.25%佣金</v>
          </cell>
          <cell r="AA1584">
            <v>456212.61700000003</v>
          </cell>
          <cell r="AB1584">
            <v>456175.32</v>
          </cell>
        </row>
        <row r="1585">
          <cell r="B1585" t="str">
            <v>A HOKEN</v>
          </cell>
          <cell r="C1585" t="str">
            <v>COSCO</v>
          </cell>
          <cell r="F1585" t="str">
            <v>第05期</v>
          </cell>
          <cell r="I1585" t="str">
            <v>2021.08.16-2021.09.01</v>
          </cell>
          <cell r="V1585">
            <v>-1968</v>
          </cell>
          <cell r="Y1585" t="str">
            <v>船员劳务费v.165-167</v>
          </cell>
          <cell r="AA1585">
            <v>189968</v>
          </cell>
          <cell r="AB1585">
            <v>189960.69</v>
          </cell>
        </row>
        <row r="1586">
          <cell r="B1586" t="str">
            <v>A FUKU</v>
          </cell>
          <cell r="C1586" t="str">
            <v>TSL</v>
          </cell>
          <cell r="F1586" t="str">
            <v>第22期</v>
          </cell>
          <cell r="I1586" t="str">
            <v>2021.08.16-2021.09.01</v>
          </cell>
          <cell r="Y1586" t="str">
            <v>1.25%佣金</v>
          </cell>
          <cell r="AA1586">
            <v>163240</v>
          </cell>
          <cell r="AB1586">
            <v>163222.68</v>
          </cell>
        </row>
        <row r="1587">
          <cell r="B1587" t="str">
            <v>A KOU</v>
          </cell>
          <cell r="C1587" t="str">
            <v>TSL</v>
          </cell>
          <cell r="F1587" t="str">
            <v>第11期</v>
          </cell>
          <cell r="I1587" t="str">
            <v>2021.08.16-2021.08.22</v>
          </cell>
          <cell r="Y1587" t="str">
            <v>1.25%佣金</v>
          </cell>
          <cell r="AA1587">
            <v>71100</v>
          </cell>
          <cell r="AB1587">
            <v>71082.679999999993</v>
          </cell>
        </row>
        <row r="1588">
          <cell r="B1588" t="str">
            <v>Heung-A Manila</v>
          </cell>
          <cell r="C1588" t="str">
            <v>SCP</v>
          </cell>
          <cell r="F1588" t="str">
            <v>第14期</v>
          </cell>
          <cell r="I1588" t="str">
            <v>2021.08.16-2021.08.31</v>
          </cell>
          <cell r="Y1588" t="str">
            <v>1.25%佣金/修船停租,预估26天</v>
          </cell>
          <cell r="AA1588">
            <v>-133408.34465753401</v>
          </cell>
          <cell r="AB1588">
            <v>-133408.34</v>
          </cell>
        </row>
        <row r="1589">
          <cell r="B1589" t="str">
            <v>JRS CORVUS</v>
          </cell>
          <cell r="C1589" t="str">
            <v>STM</v>
          </cell>
          <cell r="F1589" t="str">
            <v>第17期</v>
          </cell>
          <cell r="I1589" t="str">
            <v>2021.08.17-2021.09.01</v>
          </cell>
          <cell r="AA1589">
            <v>98427.199999999997</v>
          </cell>
          <cell r="AB1589">
            <v>98427.19</v>
          </cell>
        </row>
        <row r="1590">
          <cell r="B1590" t="str">
            <v>A XINXIA</v>
          </cell>
          <cell r="C1590" t="str">
            <v>SKR</v>
          </cell>
          <cell r="F1590" t="str">
            <v>第03期</v>
          </cell>
          <cell r="I1590" t="str">
            <v>2021.08.18-2021.09.02</v>
          </cell>
          <cell r="AA1590">
            <v>293250</v>
          </cell>
          <cell r="AB1590">
            <v>293242.69</v>
          </cell>
        </row>
        <row r="1591">
          <cell r="B1591" t="str">
            <v>ACACIA VIRGO</v>
          </cell>
          <cell r="C1591" t="str">
            <v>SKR</v>
          </cell>
          <cell r="F1591" t="str">
            <v>第10期</v>
          </cell>
          <cell r="I1591" t="str">
            <v>2021.08.18-2021.09.02</v>
          </cell>
          <cell r="Y1591" t="str">
            <v>1.25%佣金/停租俄罗斯PSCO检查2021.07.19 0644-1703LT</v>
          </cell>
          <cell r="AA1591">
            <v>147632.57999999999</v>
          </cell>
          <cell r="AB1591">
            <v>147625.28</v>
          </cell>
        </row>
        <row r="1592">
          <cell r="B1592" t="str">
            <v>A Daisen</v>
          </cell>
          <cell r="C1592" t="str">
            <v>CUL</v>
          </cell>
          <cell r="F1592" t="str">
            <v>第03期</v>
          </cell>
          <cell r="I1592" t="str">
            <v>2021.08.19-2021.09.03</v>
          </cell>
          <cell r="AA1592">
            <v>1282797.93</v>
          </cell>
          <cell r="AB1592">
            <v>1282797.93</v>
          </cell>
        </row>
        <row r="1593">
          <cell r="B1593" t="str">
            <v>Heung-A Singapore</v>
          </cell>
          <cell r="C1593" t="str">
            <v>SKR</v>
          </cell>
          <cell r="F1593" t="str">
            <v>第07期</v>
          </cell>
          <cell r="I1593" t="str">
            <v>2021.08.19-2021.09.03</v>
          </cell>
          <cell r="AA1593">
            <v>233200</v>
          </cell>
          <cell r="AB1593">
            <v>233192.7</v>
          </cell>
        </row>
        <row r="1594">
          <cell r="B1594" t="str">
            <v>ACACIA MING</v>
          </cell>
          <cell r="C1594" t="str">
            <v>EAS</v>
          </cell>
          <cell r="F1594" t="str">
            <v>prefinal2</v>
          </cell>
          <cell r="I1594" t="str">
            <v>2021.08.20-2021.08.18</v>
          </cell>
          <cell r="AA1594">
            <v>-4308.6723068493202</v>
          </cell>
        </row>
        <row r="1595">
          <cell r="B1595" t="str">
            <v>LISBOA</v>
          </cell>
          <cell r="C1595" t="str">
            <v>KMTC</v>
          </cell>
          <cell r="F1595" t="str">
            <v>第12期</v>
          </cell>
          <cell r="I1595" t="str">
            <v>2021.08.20-2021.09.04</v>
          </cell>
          <cell r="AA1595">
            <v>119200</v>
          </cell>
          <cell r="AB1595">
            <v>119198.07</v>
          </cell>
        </row>
        <row r="1596">
          <cell r="B1596" t="str">
            <v>ACACIA WA</v>
          </cell>
          <cell r="C1596" t="str">
            <v>SJA</v>
          </cell>
          <cell r="F1596" t="str">
            <v>第01期</v>
          </cell>
          <cell r="I1596" t="str">
            <v>2021.08.21-2021.09.05</v>
          </cell>
          <cell r="AA1596">
            <v>357867.78</v>
          </cell>
          <cell r="AB1596">
            <v>357867.78</v>
          </cell>
        </row>
        <row r="1597">
          <cell r="B1597" t="str">
            <v>A HOUOU</v>
          </cell>
          <cell r="C1597" t="str">
            <v>FESCO</v>
          </cell>
          <cell r="F1597" t="str">
            <v>第05期</v>
          </cell>
          <cell r="I1597" t="str">
            <v>2021.08.21-2021.09.05</v>
          </cell>
          <cell r="Y1597" t="str">
            <v>5%佣金</v>
          </cell>
          <cell r="AA1597">
            <v>287744.75</v>
          </cell>
          <cell r="AB1597">
            <v>287737.45</v>
          </cell>
        </row>
        <row r="1598">
          <cell r="B1598" t="str">
            <v>ACACIA LIBRA</v>
          </cell>
          <cell r="C1598" t="str">
            <v>COSCO</v>
          </cell>
          <cell r="F1598" t="str">
            <v>第24期</v>
          </cell>
          <cell r="I1598" t="str">
            <v>2021.08.21-2021.09.05</v>
          </cell>
          <cell r="Y1598" t="str">
            <v>停租主机故障2021.8.3 20:30LT-2300LT 0.10417天</v>
          </cell>
          <cell r="AA1598">
            <v>142677.79884999999</v>
          </cell>
          <cell r="AB1598">
            <v>142675.87</v>
          </cell>
        </row>
        <row r="1599">
          <cell r="B1599" t="str">
            <v>A MIZUHO</v>
          </cell>
          <cell r="C1599" t="str">
            <v>Heung-A</v>
          </cell>
          <cell r="F1599" t="str">
            <v>第14期</v>
          </cell>
          <cell r="I1599" t="str">
            <v>2021.08.21-2021.09.05</v>
          </cell>
          <cell r="AA1599">
            <v>153616.438356164</v>
          </cell>
          <cell r="AB1599">
            <v>153609.09719999999</v>
          </cell>
        </row>
        <row r="1600">
          <cell r="B1600" t="str">
            <v>A KOU</v>
          </cell>
          <cell r="C1600" t="str">
            <v>TSL</v>
          </cell>
          <cell r="F1600" t="str">
            <v>Prefinal</v>
          </cell>
          <cell r="I1600" t="str">
            <v>2021.08.22-2021.09.06</v>
          </cell>
          <cell r="V1600">
            <v>-14050</v>
          </cell>
          <cell r="Y1600" t="str">
            <v>1.25%佣金/V.21026-21029 劳务费/V.21030-21035劳务费</v>
          </cell>
          <cell r="AA1600">
            <v>33126.095616438397</v>
          </cell>
          <cell r="AB1600">
            <v>33091.43</v>
          </cell>
        </row>
        <row r="1601">
          <cell r="B1601" t="str">
            <v>A KOU</v>
          </cell>
          <cell r="C1601" t="str">
            <v>TSL</v>
          </cell>
          <cell r="F1601" t="str">
            <v>final</v>
          </cell>
          <cell r="I1601" t="str">
            <v>2021.08.22-2021.09.06</v>
          </cell>
          <cell r="Y1601" t="str">
            <v>1.25%佣金</v>
          </cell>
          <cell r="AA1601">
            <v>5000</v>
          </cell>
        </row>
        <row r="1602">
          <cell r="B1602" t="str">
            <v>A MAKOTO</v>
          </cell>
          <cell r="C1602" t="str">
            <v>STM</v>
          </cell>
          <cell r="F1602" t="str">
            <v>第07期</v>
          </cell>
          <cell r="I1602" t="str">
            <v>2021.08.22-2021.09.06</v>
          </cell>
          <cell r="AA1602">
            <v>181069.51</v>
          </cell>
          <cell r="AB1602">
            <v>181069.51</v>
          </cell>
        </row>
        <row r="1603">
          <cell r="B1603" t="str">
            <v>ACACIA MING</v>
          </cell>
          <cell r="C1603" t="str">
            <v>STM</v>
          </cell>
          <cell r="F1603" t="str">
            <v>第01期</v>
          </cell>
          <cell r="I1603" t="str">
            <v>2021.08.23-2021.09.07</v>
          </cell>
          <cell r="AA1603">
            <v>272313.2</v>
          </cell>
          <cell r="AB1603">
            <v>272313.2</v>
          </cell>
        </row>
        <row r="1604">
          <cell r="B1604" t="str">
            <v>A KEIGA</v>
          </cell>
          <cell r="C1604" t="str">
            <v>TFL</v>
          </cell>
          <cell r="F1604" t="str">
            <v>第03期</v>
          </cell>
          <cell r="I1604" t="str">
            <v>2021.08.23-2021.09.07</v>
          </cell>
          <cell r="AA1604">
            <v>240750</v>
          </cell>
          <cell r="AB1604">
            <v>240750</v>
          </cell>
        </row>
        <row r="1605">
          <cell r="B1605" t="str">
            <v>ACACIA TAURUS</v>
          </cell>
          <cell r="C1605" t="str">
            <v>STM</v>
          </cell>
          <cell r="F1605" t="str">
            <v>第12期</v>
          </cell>
          <cell r="I1605" t="str">
            <v>2021.08.25-2021.09.09</v>
          </cell>
          <cell r="AA1605">
            <v>82688.84</v>
          </cell>
          <cell r="AB1605">
            <v>82688.84</v>
          </cell>
        </row>
        <row r="1606">
          <cell r="B1606" t="str">
            <v>ACACIA REI</v>
          </cell>
          <cell r="C1606" t="str">
            <v>STM</v>
          </cell>
          <cell r="F1606" t="str">
            <v>第25期</v>
          </cell>
          <cell r="I1606" t="str">
            <v>2021.08.26-2021.09.10</v>
          </cell>
          <cell r="AA1606">
            <v>181200</v>
          </cell>
          <cell r="AB1606">
            <v>181200</v>
          </cell>
        </row>
        <row r="1607">
          <cell r="B1607" t="str">
            <v>ACACIA HAWK</v>
          </cell>
          <cell r="C1607" t="str">
            <v>CMS</v>
          </cell>
          <cell r="F1607" t="str">
            <v>第88期</v>
          </cell>
          <cell r="I1607" t="str">
            <v>2021.08.25-2021.09.09</v>
          </cell>
          <cell r="AA1607">
            <v>105542.465753425</v>
          </cell>
          <cell r="AB1607">
            <v>105515.14</v>
          </cell>
        </row>
        <row r="1608">
          <cell r="B1608" t="str">
            <v>A KINKA</v>
          </cell>
          <cell r="C1608" t="str">
            <v>TFS</v>
          </cell>
          <cell r="F1608" t="str">
            <v>第02期</v>
          </cell>
          <cell r="I1608" t="str">
            <v>2021.08.27-2021.09.26</v>
          </cell>
          <cell r="Y1608" t="str">
            <v>停租上海碰撞事故2021.08.01 2220-8.23 1915LT 20.59167天</v>
          </cell>
          <cell r="AA1608">
            <v>858582.03980000003</v>
          </cell>
          <cell r="AB1608">
            <v>858582.31</v>
          </cell>
        </row>
        <row r="1609">
          <cell r="B1609" t="str">
            <v>Contship Day</v>
          </cell>
          <cell r="C1609" t="str">
            <v>CKL</v>
          </cell>
          <cell r="F1609" t="str">
            <v>第04期</v>
          </cell>
          <cell r="I1609" t="str">
            <v>2021.08.27-2021.09.11</v>
          </cell>
          <cell r="Y1609" t="str">
            <v>1.25%佣金</v>
          </cell>
          <cell r="AA1609">
            <v>178350</v>
          </cell>
          <cell r="AB1609">
            <v>178342.65</v>
          </cell>
        </row>
        <row r="1610">
          <cell r="B1610" t="str">
            <v>Heung-A Jakarta</v>
          </cell>
          <cell r="C1610" t="str">
            <v>PAN</v>
          </cell>
          <cell r="F1610" t="str">
            <v>第22期</v>
          </cell>
          <cell r="I1610" t="str">
            <v>2021.08.27-2021.09.11</v>
          </cell>
          <cell r="AA1610">
            <v>165500</v>
          </cell>
          <cell r="AB1610">
            <v>165472.62</v>
          </cell>
        </row>
        <row r="1611">
          <cell r="B1611" t="str">
            <v>A ROKU</v>
          </cell>
          <cell r="C1611" t="str">
            <v>CUL</v>
          </cell>
          <cell r="F1611" t="str">
            <v>prefinal2</v>
          </cell>
          <cell r="I1611" t="str">
            <v>2021.08.27-2021.08.28</v>
          </cell>
          <cell r="AA1611">
            <v>45366.332745205502</v>
          </cell>
        </row>
        <row r="1612">
          <cell r="B1612" t="str">
            <v>A ROKU</v>
          </cell>
          <cell r="C1612" t="str">
            <v>CUL</v>
          </cell>
          <cell r="F1612" t="str">
            <v>final</v>
          </cell>
          <cell r="I1612" t="str">
            <v>2021.08.27-2021.08.28</v>
          </cell>
          <cell r="AA1612">
            <v>10000</v>
          </cell>
        </row>
        <row r="1613">
          <cell r="B1613" t="str">
            <v>A BOTE</v>
          </cell>
          <cell r="C1613" t="str">
            <v>TCL</v>
          </cell>
          <cell r="F1613" t="str">
            <v>第11期</v>
          </cell>
          <cell r="I1613" t="str">
            <v>2021.08.28-2021.09.12</v>
          </cell>
          <cell r="Y1613" t="str">
            <v>停租 釜山舷梯掉落2021/7/1 1854-2006 LT 0.05天</v>
          </cell>
          <cell r="AA1613">
            <v>186471.82500000001</v>
          </cell>
          <cell r="AB1613">
            <v>186431.96</v>
          </cell>
        </row>
        <row r="1614">
          <cell r="B1614" t="str">
            <v>JRS CARINA</v>
          </cell>
          <cell r="C1614" t="str">
            <v>CCL</v>
          </cell>
          <cell r="F1614" t="str">
            <v>第78期</v>
          </cell>
          <cell r="I1614" t="str">
            <v>2021.08.28-2021.09.12</v>
          </cell>
          <cell r="AA1614">
            <v>232900</v>
          </cell>
          <cell r="AB1614">
            <v>232892.61</v>
          </cell>
        </row>
        <row r="1615">
          <cell r="B1615" t="str">
            <v>ACACIA ARIES</v>
          </cell>
          <cell r="C1615" t="str">
            <v>STM</v>
          </cell>
          <cell r="F1615" t="str">
            <v>第38期</v>
          </cell>
          <cell r="I1615" t="str">
            <v>2021.08.28-2021.09.12</v>
          </cell>
          <cell r="AA1615">
            <v>83150</v>
          </cell>
          <cell r="AB1615">
            <v>83150</v>
          </cell>
        </row>
        <row r="1616">
          <cell r="B1616" t="str">
            <v>A KIBO</v>
          </cell>
          <cell r="C1616" t="str">
            <v>GMS</v>
          </cell>
          <cell r="F1616" t="str">
            <v>第19期</v>
          </cell>
          <cell r="I1616" t="str">
            <v>2021.08.29-2021.09.13</v>
          </cell>
          <cell r="Y1616" t="str">
            <v>1.25%佣金</v>
          </cell>
          <cell r="AA1616">
            <v>171243.75</v>
          </cell>
          <cell r="AB1616">
            <v>171243.75</v>
          </cell>
        </row>
        <row r="1617">
          <cell r="B1617" t="str">
            <v>KANWAY GALAXY</v>
          </cell>
          <cell r="C1617" t="str">
            <v>EMC</v>
          </cell>
          <cell r="F1617" t="str">
            <v>第04期</v>
          </cell>
          <cell r="I1617" t="str">
            <v>2021.08.30-2021.09.14</v>
          </cell>
          <cell r="Y1617" t="str">
            <v>1.25%佣金</v>
          </cell>
          <cell r="AA1617">
            <v>152343.75</v>
          </cell>
          <cell r="AB1617">
            <v>152343.75</v>
          </cell>
        </row>
        <row r="1618">
          <cell r="B1618" t="str">
            <v>Heung-A Manila</v>
          </cell>
          <cell r="C1618" t="str">
            <v>SCP</v>
          </cell>
          <cell r="F1618" t="str">
            <v>第15期</v>
          </cell>
          <cell r="I1618" t="str">
            <v>2021.08.31-2021.09.17</v>
          </cell>
          <cell r="Y1618" t="str">
            <v>1.25%佣金</v>
          </cell>
          <cell r="AA1618">
            <v>147655.28538812799</v>
          </cell>
          <cell r="AB1618">
            <v>145989.72</v>
          </cell>
        </row>
        <row r="1619">
          <cell r="B1619" t="str">
            <v>A MYOKO</v>
          </cell>
          <cell r="C1619" t="str">
            <v>NS</v>
          </cell>
          <cell r="F1619" t="str">
            <v>第02期</v>
          </cell>
          <cell r="I1619" t="str">
            <v>2021.08.31-2021.09.15</v>
          </cell>
          <cell r="Y1619" t="str">
            <v>1.25%佣金</v>
          </cell>
          <cell r="AA1619">
            <v>245106.25</v>
          </cell>
          <cell r="AB1619">
            <v>245076.25</v>
          </cell>
        </row>
        <row r="1620">
          <cell r="B1620" t="str">
            <v>A HOKEN</v>
          </cell>
          <cell r="C1620" t="str">
            <v>COSCO</v>
          </cell>
          <cell r="F1620" t="str">
            <v>第06期</v>
          </cell>
          <cell r="I1620" t="str">
            <v>2021.09.01-2021.09.16</v>
          </cell>
          <cell r="V1620">
            <v>-2517</v>
          </cell>
          <cell r="Y1620" t="str">
            <v>船员劳务费v.167-169</v>
          </cell>
          <cell r="AA1620">
            <v>178767</v>
          </cell>
          <cell r="AB1620">
            <v>178759.62</v>
          </cell>
        </row>
        <row r="1621">
          <cell r="B1621" t="str">
            <v>Bremen Trader</v>
          </cell>
          <cell r="C1621" t="str">
            <v>sealand</v>
          </cell>
          <cell r="F1621" t="str">
            <v>第06期</v>
          </cell>
          <cell r="I1621" t="str">
            <v>2021.09.01-2021.10.01</v>
          </cell>
          <cell r="Y1621" t="str">
            <v>油样检测</v>
          </cell>
          <cell r="AA1621">
            <v>519887.5</v>
          </cell>
          <cell r="AB1621">
            <v>519887.5</v>
          </cell>
        </row>
        <row r="1622">
          <cell r="B1622" t="str">
            <v>A ASO</v>
          </cell>
          <cell r="C1622" t="str">
            <v>sealand</v>
          </cell>
          <cell r="F1622" t="str">
            <v>第02期</v>
          </cell>
          <cell r="I1622" t="str">
            <v>2021.09.01-2021.10.01</v>
          </cell>
          <cell r="Y1622" t="str">
            <v>1.25%经纪佣金/油样检测/停租2021.08.9 2130 -8.10 0300 0.229天</v>
          </cell>
          <cell r="AA1622">
            <v>941726.21260274004</v>
          </cell>
          <cell r="AB1622">
            <v>941726</v>
          </cell>
        </row>
        <row r="1623">
          <cell r="B1623" t="str">
            <v>A FUKU</v>
          </cell>
          <cell r="C1623" t="str">
            <v>TSL</v>
          </cell>
          <cell r="F1623" t="str">
            <v>第23期</v>
          </cell>
          <cell r="I1623" t="str">
            <v>2021.09.01-2021.09.16</v>
          </cell>
          <cell r="Y1623" t="str">
            <v>1.25%佣金</v>
          </cell>
          <cell r="AA1623">
            <v>154237.5</v>
          </cell>
          <cell r="AB1623">
            <v>154220.12</v>
          </cell>
        </row>
        <row r="1624">
          <cell r="B1624" t="str">
            <v>JRS CORVUS</v>
          </cell>
          <cell r="C1624" t="str">
            <v>STM</v>
          </cell>
          <cell r="F1624" t="str">
            <v>第18期</v>
          </cell>
          <cell r="I1624" t="str">
            <v>2021.09.01-2021.09.16</v>
          </cell>
          <cell r="AA1624">
            <v>105700</v>
          </cell>
          <cell r="AB1624">
            <v>105700</v>
          </cell>
        </row>
        <row r="1625">
          <cell r="B1625" t="str">
            <v>A XINXIA</v>
          </cell>
          <cell r="C1625" t="str">
            <v>SKR</v>
          </cell>
          <cell r="F1625" t="str">
            <v>第04期</v>
          </cell>
          <cell r="I1625" t="str">
            <v>2021.09.02-2021.09.17</v>
          </cell>
          <cell r="AA1625">
            <v>293250</v>
          </cell>
          <cell r="AB1625">
            <v>293242.62</v>
          </cell>
        </row>
        <row r="1626">
          <cell r="B1626" t="str">
            <v>ACACIA VIRGO</v>
          </cell>
          <cell r="C1626" t="str">
            <v>SKR</v>
          </cell>
          <cell r="F1626" t="str">
            <v>第11期</v>
          </cell>
          <cell r="I1626" t="str">
            <v>2021.09.02-2021.09.17</v>
          </cell>
          <cell r="Y1626" t="str">
            <v>1.25%佣金</v>
          </cell>
          <cell r="AA1626">
            <v>156231.25</v>
          </cell>
          <cell r="AB1626">
            <v>156223.87</v>
          </cell>
        </row>
        <row r="1627">
          <cell r="B1627" t="str">
            <v>A Daisen</v>
          </cell>
          <cell r="C1627" t="str">
            <v>CUL</v>
          </cell>
          <cell r="F1627" t="str">
            <v>第04期</v>
          </cell>
          <cell r="I1627" t="str">
            <v>2021.09.03-2021.09.18</v>
          </cell>
          <cell r="AA1627">
            <v>1125900</v>
          </cell>
          <cell r="AB1627">
            <v>1125900</v>
          </cell>
        </row>
        <row r="1628">
          <cell r="B1628" t="str">
            <v>Heung-A Singapore</v>
          </cell>
          <cell r="C1628" t="str">
            <v>SKR</v>
          </cell>
          <cell r="F1628" t="str">
            <v>第08期</v>
          </cell>
          <cell r="I1628" t="str">
            <v>2021.09.03-2021.09.18</v>
          </cell>
          <cell r="AA1628">
            <v>56365</v>
          </cell>
          <cell r="AB1628">
            <v>56357.62</v>
          </cell>
        </row>
        <row r="1629">
          <cell r="B1629" t="str">
            <v>A KOU</v>
          </cell>
          <cell r="C1629" t="str">
            <v>CMS</v>
          </cell>
          <cell r="F1629" t="str">
            <v>第01期</v>
          </cell>
          <cell r="I1629" t="str">
            <v>2021.09.06-2021.09.21</v>
          </cell>
          <cell r="AA1629">
            <v>710297.95</v>
          </cell>
          <cell r="AB1629">
            <v>710270.6</v>
          </cell>
        </row>
        <row r="1630">
          <cell r="B1630" t="str">
            <v>LISBOA</v>
          </cell>
          <cell r="C1630" t="str">
            <v>KMTC</v>
          </cell>
          <cell r="F1630" t="str">
            <v>第13期</v>
          </cell>
          <cell r="I1630" t="str">
            <v>2021.09.04-2021.09.19</v>
          </cell>
          <cell r="AA1630">
            <v>118864.15</v>
          </cell>
          <cell r="AB1630">
            <v>118862.22</v>
          </cell>
        </row>
        <row r="1631">
          <cell r="B1631" t="str">
            <v>ACACIA WA</v>
          </cell>
          <cell r="C1631" t="str">
            <v>SJA</v>
          </cell>
          <cell r="F1631" t="str">
            <v>第02期</v>
          </cell>
          <cell r="I1631" t="str">
            <v>2021.09.05-2021.09.20</v>
          </cell>
          <cell r="AA1631">
            <v>285750</v>
          </cell>
          <cell r="AB1631">
            <v>285750</v>
          </cell>
        </row>
        <row r="1632">
          <cell r="B1632" t="str">
            <v>A FUJI</v>
          </cell>
          <cell r="C1632" t="str">
            <v>TFS</v>
          </cell>
          <cell r="F1632" t="str">
            <v>第02期</v>
          </cell>
          <cell r="I1632" t="str">
            <v>2021.09.05-2021.10.05</v>
          </cell>
          <cell r="AA1632">
            <v>2835834.25</v>
          </cell>
          <cell r="AB1632">
            <v>2835834.25</v>
          </cell>
        </row>
        <row r="1633">
          <cell r="B1633" t="str">
            <v>A HOUOU</v>
          </cell>
          <cell r="C1633" t="str">
            <v>FESCO</v>
          </cell>
          <cell r="F1633" t="str">
            <v>第06期</v>
          </cell>
          <cell r="I1633" t="str">
            <v>2021.09.05-2021.09.20</v>
          </cell>
          <cell r="Y1633" t="str">
            <v>5%佣金</v>
          </cell>
          <cell r="AA1633">
            <v>287744.75</v>
          </cell>
          <cell r="AB1633">
            <v>287737.36</v>
          </cell>
        </row>
        <row r="1634">
          <cell r="B1634" t="str">
            <v>ACACIA LIBRA</v>
          </cell>
          <cell r="C1634" t="str">
            <v>COSCO</v>
          </cell>
          <cell r="F1634" t="str">
            <v>第25期</v>
          </cell>
          <cell r="I1634" t="str">
            <v>2021.09.05-2021.09.20</v>
          </cell>
          <cell r="V1634">
            <v>-2451.9364725550299</v>
          </cell>
          <cell r="Y1634" t="str">
            <v>船员劳务费07月</v>
          </cell>
          <cell r="AA1634">
            <v>138703.02647255501</v>
          </cell>
          <cell r="AB1634">
            <v>138701.1</v>
          </cell>
        </row>
        <row r="1635">
          <cell r="B1635" t="str">
            <v>A MIZUHO</v>
          </cell>
          <cell r="C1635" t="str">
            <v>Heung-A</v>
          </cell>
          <cell r="F1635" t="str">
            <v>第15期</v>
          </cell>
          <cell r="I1635" t="str">
            <v>2021.09.05-2021.09.07</v>
          </cell>
          <cell r="AA1635">
            <v>20482.1917808219</v>
          </cell>
          <cell r="AB1635">
            <v>20482.189999999999</v>
          </cell>
        </row>
        <row r="1636">
          <cell r="B1636" t="str">
            <v>A MIZUHO</v>
          </cell>
          <cell r="C1636" t="str">
            <v>Heung-A</v>
          </cell>
          <cell r="F1636" t="str">
            <v>第15期</v>
          </cell>
          <cell r="I1636" t="str">
            <v>2021.09.07-2021.09.20</v>
          </cell>
          <cell r="AA1636">
            <v>152634.246575342</v>
          </cell>
          <cell r="AB1636">
            <v>152626.85</v>
          </cell>
        </row>
        <row r="1637">
          <cell r="B1637" t="str">
            <v>ACACIA MING</v>
          </cell>
          <cell r="C1637" t="str">
            <v>STM</v>
          </cell>
          <cell r="F1637" t="str">
            <v>Prefinal</v>
          </cell>
          <cell r="I1637" t="str">
            <v>2021.09.07-2021.09.09</v>
          </cell>
          <cell r="AA1637">
            <v>-232377.43286666699</v>
          </cell>
          <cell r="AB1637">
            <v>-232377.43</v>
          </cell>
        </row>
        <row r="1638">
          <cell r="B1638" t="str">
            <v>ACACIA MING</v>
          </cell>
          <cell r="C1638" t="str">
            <v>STM</v>
          </cell>
          <cell r="F1638" t="str">
            <v>final</v>
          </cell>
          <cell r="I1638" t="str">
            <v>2021.09.07-2021.09.09</v>
          </cell>
          <cell r="AA1638">
            <v>1000</v>
          </cell>
        </row>
        <row r="1639">
          <cell r="B1639" t="str">
            <v>A MAKOTO</v>
          </cell>
          <cell r="C1639" t="str">
            <v>STM</v>
          </cell>
          <cell r="F1639" t="str">
            <v>第08期</v>
          </cell>
          <cell r="I1639" t="str">
            <v>2021.09.06-2021.09.21</v>
          </cell>
          <cell r="AA1639">
            <v>181200</v>
          </cell>
          <cell r="AB1639">
            <v>181200</v>
          </cell>
        </row>
        <row r="1640">
          <cell r="B1640" t="str">
            <v>A KEIGA</v>
          </cell>
          <cell r="C1640" t="str">
            <v>TFL</v>
          </cell>
          <cell r="F1640" t="str">
            <v>第04期</v>
          </cell>
          <cell r="I1640" t="str">
            <v>2021.09.07-2021.09.22</v>
          </cell>
          <cell r="AA1640">
            <v>240400</v>
          </cell>
          <cell r="AB1640">
            <v>240400</v>
          </cell>
        </row>
        <row r="1641">
          <cell r="B1641" t="str">
            <v>ACACIA TAURUS</v>
          </cell>
          <cell r="C1641" t="str">
            <v>STM</v>
          </cell>
          <cell r="F1641" t="str">
            <v>第13期</v>
          </cell>
          <cell r="I1641" t="str">
            <v>2021.09.09-2021.09.24</v>
          </cell>
          <cell r="AA1641">
            <v>83150</v>
          </cell>
          <cell r="AB1641">
            <v>83150</v>
          </cell>
        </row>
        <row r="1642">
          <cell r="B1642" t="str">
            <v>ACACIA REI</v>
          </cell>
          <cell r="C1642" t="str">
            <v>STM</v>
          </cell>
          <cell r="F1642" t="str">
            <v>prefinal</v>
          </cell>
          <cell r="I1642" t="str">
            <v>2021.09.10-2021.09.15</v>
          </cell>
          <cell r="AA1642">
            <v>-360445.40480000002</v>
          </cell>
        </row>
        <row r="1643">
          <cell r="B1643" t="str">
            <v>ACACIA HAWK</v>
          </cell>
          <cell r="C1643" t="str">
            <v>CMS</v>
          </cell>
          <cell r="F1643" t="str">
            <v>第89期</v>
          </cell>
          <cell r="I1643" t="str">
            <v>2021.09.09-2021.09.24</v>
          </cell>
          <cell r="AA1643">
            <v>105542.465753425</v>
          </cell>
          <cell r="AB1643">
            <v>105515.08</v>
          </cell>
        </row>
        <row r="1644">
          <cell r="B1644" t="str">
            <v>ACACIA MING</v>
          </cell>
          <cell r="C1644" t="str">
            <v>TFL</v>
          </cell>
          <cell r="F1644" t="str">
            <v>deposit</v>
          </cell>
          <cell r="AA1644">
            <v>311250</v>
          </cell>
          <cell r="AB1644">
            <v>311250</v>
          </cell>
        </row>
        <row r="1645">
          <cell r="B1645" t="str">
            <v>ACACIA MING</v>
          </cell>
          <cell r="C1645" t="str">
            <v>TFL</v>
          </cell>
          <cell r="F1645" t="str">
            <v>第01期</v>
          </cell>
          <cell r="I1645" t="str">
            <v>2021.09.10-2021.09.25</v>
          </cell>
          <cell r="AA1645">
            <v>312000</v>
          </cell>
          <cell r="AB1645">
            <v>312000</v>
          </cell>
        </row>
        <row r="1646">
          <cell r="B1646" t="str">
            <v>Contship Day</v>
          </cell>
          <cell r="C1646" t="str">
            <v>CKL</v>
          </cell>
          <cell r="F1646" t="str">
            <v>第05期</v>
          </cell>
          <cell r="I1646" t="str">
            <v>2021.09.11-2021.09.26</v>
          </cell>
          <cell r="Y1646" t="str">
            <v>1.25%佣金/停租换船员2021.08.29 0140-0648LT 0.2139天</v>
          </cell>
          <cell r="AA1646">
            <v>-24424.861000000001</v>
          </cell>
          <cell r="AB1646">
            <v>-24424.86</v>
          </cell>
        </row>
        <row r="1647">
          <cell r="B1647" t="str">
            <v>Heung-A Jakarta</v>
          </cell>
          <cell r="C1647" t="str">
            <v>PAN</v>
          </cell>
          <cell r="F1647" t="str">
            <v>第23期</v>
          </cell>
          <cell r="I1647" t="str">
            <v>2021.09.11-2021.09.26</v>
          </cell>
          <cell r="Y1647" t="str">
            <v>停租7.19 1825-9.3 1410 6次停租 11.97778天</v>
          </cell>
          <cell r="AA1647">
            <v>27753.011999999999</v>
          </cell>
          <cell r="AB1647">
            <v>27725.62</v>
          </cell>
        </row>
        <row r="1648">
          <cell r="B1648" t="str">
            <v>A BOTE</v>
          </cell>
          <cell r="C1648" t="str">
            <v>TCL</v>
          </cell>
          <cell r="F1648" t="str">
            <v>第12期</v>
          </cell>
          <cell r="I1648" t="str">
            <v>2021.09.12-2021.09.27</v>
          </cell>
          <cell r="AA1648">
            <v>188100</v>
          </cell>
          <cell r="AB1648">
            <v>188060.11</v>
          </cell>
        </row>
        <row r="1649">
          <cell r="B1649" t="str">
            <v>JRS CARINA</v>
          </cell>
          <cell r="C1649" t="str">
            <v>CCL</v>
          </cell>
          <cell r="F1649" t="str">
            <v>第79期</v>
          </cell>
          <cell r="I1649" t="str">
            <v>2021.09.12-2021.09.27</v>
          </cell>
          <cell r="AA1649">
            <v>232900</v>
          </cell>
          <cell r="AB1649">
            <v>232892.61</v>
          </cell>
        </row>
        <row r="1650">
          <cell r="B1650" t="str">
            <v>ACACIA ARIES</v>
          </cell>
          <cell r="C1650" t="str">
            <v>STM</v>
          </cell>
          <cell r="F1650" t="str">
            <v>第39期</v>
          </cell>
          <cell r="I1650" t="str">
            <v>2021.09.12-2021.09.27</v>
          </cell>
          <cell r="AA1650">
            <v>83150</v>
          </cell>
          <cell r="AB1650">
            <v>83150</v>
          </cell>
        </row>
        <row r="1651">
          <cell r="B1651" t="str">
            <v>A KIBO</v>
          </cell>
          <cell r="C1651" t="str">
            <v>GMS</v>
          </cell>
          <cell r="F1651" t="str">
            <v>第20期</v>
          </cell>
          <cell r="I1651" t="str">
            <v>2021.09.13-2021.09.28</v>
          </cell>
          <cell r="Y1651" t="str">
            <v>1.25%佣金</v>
          </cell>
          <cell r="AA1651">
            <v>171243.75</v>
          </cell>
          <cell r="AB1651">
            <v>171243.75</v>
          </cell>
        </row>
        <row r="1652">
          <cell r="B1652" t="str">
            <v>A ROKU</v>
          </cell>
          <cell r="C1652" t="str">
            <v>STM</v>
          </cell>
          <cell r="F1652" t="str">
            <v>第01期</v>
          </cell>
          <cell r="I1652" t="str">
            <v>2021.09.11-2021.09.26</v>
          </cell>
          <cell r="AA1652">
            <v>281415.7</v>
          </cell>
          <cell r="AB1652">
            <v>281415.7</v>
          </cell>
        </row>
        <row r="1653">
          <cell r="B1653" t="str">
            <v>KANWAY GALAXY</v>
          </cell>
          <cell r="C1653" t="str">
            <v>EMC</v>
          </cell>
          <cell r="F1653" t="str">
            <v>第05期</v>
          </cell>
          <cell r="I1653" t="str">
            <v>2021.09.14-2021.09.29</v>
          </cell>
          <cell r="Y1653" t="str">
            <v>1.25%佣金/返还原船东的银行手续费/停租(交船)2021.08.05 2220-2021.08.09 0730GMT 3.38194天</v>
          </cell>
          <cell r="AA1653">
            <v>100420.32187499999</v>
          </cell>
          <cell r="AB1653">
            <v>100420.27</v>
          </cell>
        </row>
        <row r="1654">
          <cell r="B1654" t="str">
            <v>Heung-A Manila</v>
          </cell>
          <cell r="C1654" t="str">
            <v>SCP</v>
          </cell>
          <cell r="F1654" t="str">
            <v>PREFINAL</v>
          </cell>
          <cell r="I1654" t="str">
            <v>2021.09.17-2021.10.10</v>
          </cell>
          <cell r="Y1654" t="str">
            <v>1.25%佣金</v>
          </cell>
          <cell r="AA1654">
            <v>43891.895525114203</v>
          </cell>
          <cell r="AB1654">
            <v>48395.79</v>
          </cell>
        </row>
        <row r="1655">
          <cell r="B1655" t="str">
            <v>A MYOKO</v>
          </cell>
          <cell r="C1655" t="str">
            <v>NS</v>
          </cell>
          <cell r="F1655" t="str">
            <v>第03期</v>
          </cell>
          <cell r="I1655" t="str">
            <v>2021.09.15-2021.09.30</v>
          </cell>
          <cell r="Y1655" t="str">
            <v>1.25%佣金</v>
          </cell>
          <cell r="AA1655">
            <v>245106.25</v>
          </cell>
          <cell r="AB1655">
            <v>245068.85</v>
          </cell>
        </row>
        <row r="1656">
          <cell r="B1656" t="str">
            <v>A HOKEN</v>
          </cell>
          <cell r="C1656" t="str">
            <v>COSCO</v>
          </cell>
          <cell r="F1656" t="str">
            <v>第07期</v>
          </cell>
          <cell r="I1656" t="str">
            <v>2021.09.16-2021.10.01</v>
          </cell>
          <cell r="AA1656">
            <v>176250</v>
          </cell>
          <cell r="AB1656">
            <v>176242.6</v>
          </cell>
        </row>
        <row r="1657">
          <cell r="B1657" t="str">
            <v>A FUKU</v>
          </cell>
          <cell r="C1657" t="str">
            <v>TSL</v>
          </cell>
          <cell r="F1657" t="str">
            <v>第24期</v>
          </cell>
          <cell r="I1657" t="str">
            <v>2021.09.16-2021.10.01</v>
          </cell>
          <cell r="Y1657" t="str">
            <v>1.25%佣金</v>
          </cell>
          <cell r="AA1657">
            <v>151785.97</v>
          </cell>
          <cell r="AB1657">
            <v>151768.59</v>
          </cell>
        </row>
        <row r="1658">
          <cell r="B1658" t="str">
            <v>JRS CORVUS</v>
          </cell>
          <cell r="C1658" t="str">
            <v>STM</v>
          </cell>
          <cell r="F1658" t="str">
            <v>第19期</v>
          </cell>
          <cell r="I1658" t="str">
            <v>2021.09.16-2021.10.01</v>
          </cell>
          <cell r="AA1658">
            <v>105700</v>
          </cell>
          <cell r="AB1658">
            <v>105700</v>
          </cell>
        </row>
        <row r="1659">
          <cell r="B1659" t="str">
            <v>A XINXIA</v>
          </cell>
          <cell r="C1659" t="str">
            <v>SKR</v>
          </cell>
          <cell r="F1659" t="str">
            <v>第05期</v>
          </cell>
          <cell r="I1659" t="str">
            <v>2021.09.17-2021.10.02</v>
          </cell>
          <cell r="AA1659">
            <v>293250</v>
          </cell>
          <cell r="AB1659">
            <v>262757.92</v>
          </cell>
        </row>
        <row r="1660">
          <cell r="B1660" t="str">
            <v>ACACIA VIRGO</v>
          </cell>
          <cell r="C1660" t="str">
            <v>SKR</v>
          </cell>
          <cell r="F1660" t="str">
            <v>第12期</v>
          </cell>
          <cell r="I1660" t="str">
            <v>2021.09.17-2021.10.02</v>
          </cell>
          <cell r="Y1660" t="str">
            <v>1.25%佣金</v>
          </cell>
          <cell r="AA1660">
            <v>156231.25</v>
          </cell>
          <cell r="AB1660">
            <v>156223.85</v>
          </cell>
        </row>
        <row r="1661">
          <cell r="B1661" t="str">
            <v>ACACIA REI</v>
          </cell>
          <cell r="C1661" t="str">
            <v>VASI</v>
          </cell>
          <cell r="F1661" t="str">
            <v>第01期</v>
          </cell>
          <cell r="I1661" t="str">
            <v>2021.09.18-2021.10.09</v>
          </cell>
          <cell r="AA1661">
            <v>1922725.22</v>
          </cell>
          <cell r="AB1661">
            <v>1922725.22</v>
          </cell>
        </row>
        <row r="1662">
          <cell r="B1662" t="str">
            <v>A Daisen</v>
          </cell>
          <cell r="C1662" t="str">
            <v>CUL</v>
          </cell>
          <cell r="F1662" t="str">
            <v>第05期</v>
          </cell>
          <cell r="I1662" t="str">
            <v>2021.09.18-2021.10.03</v>
          </cell>
          <cell r="AA1662">
            <v>1125900</v>
          </cell>
          <cell r="AB1662">
            <v>1125900</v>
          </cell>
        </row>
        <row r="1663">
          <cell r="B1663" t="str">
            <v>Heung-A Singapore</v>
          </cell>
          <cell r="C1663" t="str">
            <v>SKR</v>
          </cell>
          <cell r="F1663" t="str">
            <v>第09期</v>
          </cell>
          <cell r="I1663" t="str">
            <v>2021.09.18-2021.10.03</v>
          </cell>
          <cell r="AA1663">
            <v>233200</v>
          </cell>
          <cell r="AB1663">
            <v>233192.62</v>
          </cell>
        </row>
        <row r="1664">
          <cell r="B1664" t="str">
            <v>LISBOA</v>
          </cell>
          <cell r="C1664" t="str">
            <v>KMTC</v>
          </cell>
          <cell r="F1664" t="str">
            <v>第14期</v>
          </cell>
          <cell r="I1664" t="str">
            <v>2021.09.19-2021.10.04</v>
          </cell>
          <cell r="AA1664">
            <v>118650.5</v>
          </cell>
          <cell r="AB1664">
            <v>118648.57</v>
          </cell>
        </row>
        <row r="1665">
          <cell r="B1665" t="str">
            <v>ACACIA WA</v>
          </cell>
          <cell r="C1665" t="str">
            <v>SJA</v>
          </cell>
          <cell r="F1665" t="str">
            <v>第03期</v>
          </cell>
          <cell r="I1665" t="str">
            <v>2021.09.20-2021.10.05</v>
          </cell>
          <cell r="AA1665">
            <v>285750</v>
          </cell>
          <cell r="AB1665">
            <v>285750</v>
          </cell>
        </row>
        <row r="1666">
          <cell r="B1666" t="str">
            <v>A HOUOU</v>
          </cell>
          <cell r="C1666" t="str">
            <v>FESCO</v>
          </cell>
          <cell r="F1666" t="str">
            <v>第07期</v>
          </cell>
          <cell r="I1666" t="str">
            <v>2021.09.20-2021.10.05</v>
          </cell>
          <cell r="Y1666" t="str">
            <v>5%佣金</v>
          </cell>
          <cell r="AA1666">
            <v>287744.75</v>
          </cell>
          <cell r="AB1666">
            <v>287737.36</v>
          </cell>
        </row>
        <row r="1667">
          <cell r="B1667" t="str">
            <v>ACACIA LIBRA</v>
          </cell>
          <cell r="C1667" t="str">
            <v>COSCO</v>
          </cell>
          <cell r="F1667" t="str">
            <v>第26期</v>
          </cell>
          <cell r="I1667" t="str">
            <v>2021.09.20-2021.10.05</v>
          </cell>
          <cell r="AA1667">
            <v>143925</v>
          </cell>
          <cell r="AB1667">
            <v>143923.07</v>
          </cell>
        </row>
        <row r="1668">
          <cell r="B1668" t="str">
            <v>A MIZUHO</v>
          </cell>
          <cell r="C1668" t="str">
            <v>Heung-A</v>
          </cell>
          <cell r="F1668" t="str">
            <v>第16期</v>
          </cell>
          <cell r="I1668" t="str">
            <v>2021.09.20-2021.10.05</v>
          </cell>
          <cell r="AA1668">
            <v>176116.438356164</v>
          </cell>
          <cell r="AB1668">
            <v>176109.09</v>
          </cell>
        </row>
        <row r="1669">
          <cell r="B1669" t="str">
            <v>A MAKOTO</v>
          </cell>
          <cell r="C1669" t="str">
            <v>STM</v>
          </cell>
          <cell r="F1669" t="str">
            <v>第09期</v>
          </cell>
          <cell r="I1669" t="str">
            <v>2021.09.21-2021.10.06</v>
          </cell>
          <cell r="AA1669">
            <v>181200</v>
          </cell>
          <cell r="AB1669">
            <v>181200</v>
          </cell>
        </row>
        <row r="1670">
          <cell r="B1670" t="str">
            <v>A KOU</v>
          </cell>
          <cell r="C1670" t="str">
            <v>CMS</v>
          </cell>
          <cell r="F1670" t="str">
            <v>第02期</v>
          </cell>
          <cell r="I1670" t="str">
            <v>2021.09.21-2021.10.06</v>
          </cell>
          <cell r="AA1670">
            <v>555850</v>
          </cell>
          <cell r="AB1670">
            <v>555822.65</v>
          </cell>
        </row>
        <row r="1671">
          <cell r="B1671" t="str">
            <v>A KEIGA</v>
          </cell>
          <cell r="C1671" t="str">
            <v>TFL</v>
          </cell>
          <cell r="F1671" t="str">
            <v>第05期</v>
          </cell>
          <cell r="I1671" t="str">
            <v>2021.09.22-2021.10.07</v>
          </cell>
          <cell r="V1671">
            <v>-2500</v>
          </cell>
          <cell r="Y1671" t="str">
            <v>LOGO劳务费</v>
          </cell>
          <cell r="AA1671">
            <v>243250</v>
          </cell>
          <cell r="AB1671">
            <v>243250</v>
          </cell>
        </row>
        <row r="1672">
          <cell r="B1672" t="str">
            <v>ACACIA TAURUS</v>
          </cell>
          <cell r="C1672" t="str">
            <v>STM</v>
          </cell>
          <cell r="F1672" t="str">
            <v>第14期</v>
          </cell>
          <cell r="I1672" t="str">
            <v>2021.09.24-2021.10.09</v>
          </cell>
          <cell r="AA1672">
            <v>83150</v>
          </cell>
          <cell r="AB1672">
            <v>83150</v>
          </cell>
        </row>
        <row r="1673">
          <cell r="B1673" t="str">
            <v>ACACIA HAWK</v>
          </cell>
          <cell r="C1673" t="str">
            <v>CMS</v>
          </cell>
          <cell r="F1673" t="str">
            <v>第90期</v>
          </cell>
          <cell r="I1673" t="str">
            <v>2021.09.24-2021.10.09</v>
          </cell>
          <cell r="AA1673">
            <v>105542.465753425</v>
          </cell>
          <cell r="AB1673">
            <v>105542.47</v>
          </cell>
        </row>
        <row r="1674">
          <cell r="B1674" t="str">
            <v>ACACIA MING</v>
          </cell>
          <cell r="C1674" t="str">
            <v>TFL</v>
          </cell>
          <cell r="F1674" t="str">
            <v>第02期</v>
          </cell>
          <cell r="I1674" t="str">
            <v>2021.09.25-2021.10.10</v>
          </cell>
          <cell r="AA1674">
            <v>553937.85</v>
          </cell>
          <cell r="AB1674">
            <v>553937.85</v>
          </cell>
        </row>
        <row r="1675">
          <cell r="B1675" t="str">
            <v>Contship Day</v>
          </cell>
          <cell r="C1675" t="str">
            <v>CKL</v>
          </cell>
          <cell r="F1675" t="str">
            <v>prefinal</v>
          </cell>
          <cell r="I1675" t="str">
            <v>2021.09.26-2021.10.03</v>
          </cell>
          <cell r="Y1675" t="str">
            <v>1.25%佣金</v>
          </cell>
          <cell r="AA1675">
            <v>102470</v>
          </cell>
          <cell r="AB1675">
            <v>102462.82</v>
          </cell>
        </row>
        <row r="1676">
          <cell r="B1676" t="str">
            <v>Heung-A Jakarta</v>
          </cell>
          <cell r="C1676" t="str">
            <v>PAN</v>
          </cell>
          <cell r="F1676" t="str">
            <v>第24期</v>
          </cell>
          <cell r="I1676" t="str">
            <v>2021.09.26-2021.10.11</v>
          </cell>
          <cell r="AA1676">
            <v>165500</v>
          </cell>
          <cell r="AB1676">
            <v>165472.70000000001</v>
          </cell>
        </row>
        <row r="1677">
          <cell r="B1677" t="str">
            <v>A KINKA</v>
          </cell>
          <cell r="C1677" t="str">
            <v>TFS</v>
          </cell>
          <cell r="F1677" t="str">
            <v>第03期</v>
          </cell>
          <cell r="I1677" t="str">
            <v>2021.09.26-2021.10.26</v>
          </cell>
          <cell r="Y1677" t="str">
            <v>停租盐田换船长,香港船长就医  2021.08.26 2300-8.28 1730 合计1.458333天</v>
          </cell>
          <cell r="AA1677">
            <v>2342129.1940199998</v>
          </cell>
          <cell r="AB1677">
            <v>2342129.17</v>
          </cell>
        </row>
        <row r="1678">
          <cell r="B1678" t="str">
            <v>A ROKU</v>
          </cell>
          <cell r="C1678" t="str">
            <v>STM</v>
          </cell>
          <cell r="F1678" t="str">
            <v>第02期</v>
          </cell>
          <cell r="I1678" t="str">
            <v>2021.09.26-2021.10.11</v>
          </cell>
          <cell r="AA1678">
            <v>181200</v>
          </cell>
          <cell r="AB1678">
            <v>181200</v>
          </cell>
        </row>
        <row r="1679">
          <cell r="B1679" t="str">
            <v>A BOTE</v>
          </cell>
          <cell r="C1679" t="str">
            <v>TCL</v>
          </cell>
          <cell r="F1679" t="str">
            <v>第13期</v>
          </cell>
          <cell r="I1679" t="str">
            <v>2021.09.27-2021.10.12</v>
          </cell>
          <cell r="AA1679">
            <v>188100</v>
          </cell>
          <cell r="AB1679">
            <v>188060.19</v>
          </cell>
        </row>
        <row r="1680">
          <cell r="B1680" t="str">
            <v>JRS CARINA</v>
          </cell>
          <cell r="C1680" t="str">
            <v>CCL</v>
          </cell>
          <cell r="F1680" t="str">
            <v>第80期</v>
          </cell>
          <cell r="I1680" t="str">
            <v>2021.09.27-2021.10.12</v>
          </cell>
          <cell r="AA1680">
            <v>232900</v>
          </cell>
          <cell r="AB1680">
            <v>232892.7</v>
          </cell>
        </row>
        <row r="1681">
          <cell r="B1681" t="str">
            <v>ACACIA ARIES</v>
          </cell>
          <cell r="C1681" t="str">
            <v>STM</v>
          </cell>
          <cell r="F1681" t="str">
            <v>第40期</v>
          </cell>
          <cell r="I1681" t="str">
            <v>2021.09.27-2021.10.12</v>
          </cell>
          <cell r="AA1681">
            <v>83150</v>
          </cell>
          <cell r="AB1681">
            <v>83150</v>
          </cell>
        </row>
        <row r="1682">
          <cell r="B1682" t="str">
            <v>A KIBO</v>
          </cell>
          <cell r="C1682" t="str">
            <v>GMS</v>
          </cell>
          <cell r="F1682" t="str">
            <v>第21期</v>
          </cell>
          <cell r="I1682" t="str">
            <v>2021.09.28-2021.10.13</v>
          </cell>
          <cell r="V1682">
            <v>-662</v>
          </cell>
          <cell r="Y1682" t="str">
            <v>1.25%佣金/船员劳务费010S-012S</v>
          </cell>
          <cell r="AA1682">
            <v>171905.75</v>
          </cell>
          <cell r="AB1682">
            <v>171898.45</v>
          </cell>
        </row>
        <row r="1683">
          <cell r="B1683" t="str">
            <v>KANWAY GALAXY</v>
          </cell>
          <cell r="C1683" t="str">
            <v>EMC</v>
          </cell>
          <cell r="F1683" t="str">
            <v>第06期</v>
          </cell>
          <cell r="I1683" t="str">
            <v>2021.09.29-2021.10.14</v>
          </cell>
          <cell r="V1683">
            <v>-1430</v>
          </cell>
          <cell r="Y1683" t="str">
            <v>1.25%佣金/原船东船员劳务费</v>
          </cell>
          <cell r="AA1683">
            <v>164793.35</v>
          </cell>
          <cell r="AB1683">
            <v>135000</v>
          </cell>
        </row>
        <row r="1684">
          <cell r="B1684" t="str">
            <v>A MYOKO</v>
          </cell>
          <cell r="C1684" t="str">
            <v>NS</v>
          </cell>
          <cell r="F1684" t="str">
            <v>第04期</v>
          </cell>
          <cell r="I1684" t="str">
            <v>2021.09.30-2021.10.15</v>
          </cell>
          <cell r="Y1684" t="str">
            <v>1.25%佣金</v>
          </cell>
          <cell r="AA1684">
            <v>245106.25</v>
          </cell>
          <cell r="AB1684">
            <v>245068.93</v>
          </cell>
        </row>
        <row r="1685">
          <cell r="B1685" t="str">
            <v>Bremen Trader</v>
          </cell>
          <cell r="C1685" t="str">
            <v>sealand</v>
          </cell>
          <cell r="F1685" t="str">
            <v>第07期</v>
          </cell>
          <cell r="I1685" t="str">
            <v>2021.10.01-2021.11.01</v>
          </cell>
          <cell r="Y1685" t="str">
            <v>油样检测</v>
          </cell>
          <cell r="AA1685">
            <v>541180.53082191804</v>
          </cell>
          <cell r="AB1685">
            <v>537768.75</v>
          </cell>
        </row>
        <row r="1686">
          <cell r="B1686" t="str">
            <v>A ASO</v>
          </cell>
          <cell r="C1686" t="str">
            <v>sealand</v>
          </cell>
          <cell r="F1686" t="str">
            <v>第03期</v>
          </cell>
          <cell r="I1686" t="str">
            <v>2021.10.01-2021.11.01</v>
          </cell>
          <cell r="Y1686" t="str">
            <v>1.25%经纪佣金/油样检测</v>
          </cell>
          <cell r="AA1686">
            <v>980562.87</v>
          </cell>
          <cell r="AB1686">
            <v>980562.87</v>
          </cell>
        </row>
        <row r="1687">
          <cell r="B1687" t="str">
            <v>A HOKEN</v>
          </cell>
          <cell r="C1687" t="str">
            <v>COSCO</v>
          </cell>
          <cell r="F1687" t="str">
            <v>第08期</v>
          </cell>
          <cell r="I1687" t="str">
            <v>2021.10.01-2021.10.16</v>
          </cell>
          <cell r="V1687">
            <v>-2778</v>
          </cell>
          <cell r="Y1687" t="str">
            <v>船员劳务费v.170-171</v>
          </cell>
          <cell r="AA1687">
            <v>179028</v>
          </cell>
          <cell r="AB1687">
            <v>179020.71</v>
          </cell>
        </row>
        <row r="1688">
          <cell r="B1688" t="str">
            <v>A FUKU</v>
          </cell>
          <cell r="C1688" t="str">
            <v>TSL</v>
          </cell>
          <cell r="F1688" t="str">
            <v>第25期</v>
          </cell>
          <cell r="I1688" t="str">
            <v>2021.10.01-2021.10.16</v>
          </cell>
          <cell r="Y1688" t="str">
            <v>1.25%佣金</v>
          </cell>
          <cell r="AA1688">
            <v>154237.5</v>
          </cell>
          <cell r="AB1688">
            <v>154237.5</v>
          </cell>
        </row>
        <row r="1689">
          <cell r="B1689" t="str">
            <v>JRS CORVUS</v>
          </cell>
          <cell r="C1689" t="str">
            <v>STM</v>
          </cell>
          <cell r="F1689" t="str">
            <v>第20期</v>
          </cell>
          <cell r="I1689" t="str">
            <v>2021.10.01-2021.10.16</v>
          </cell>
          <cell r="AA1689">
            <v>105700</v>
          </cell>
          <cell r="AB1689">
            <v>105700</v>
          </cell>
        </row>
        <row r="1690">
          <cell r="B1690" t="str">
            <v>A XINXIA</v>
          </cell>
          <cell r="C1690" t="str">
            <v>SKR</v>
          </cell>
          <cell r="F1690" t="str">
            <v>第06期</v>
          </cell>
          <cell r="I1690" t="str">
            <v>2021.10.02-2021.10.17</v>
          </cell>
          <cell r="AA1690">
            <v>293250</v>
          </cell>
          <cell r="AB1690">
            <v>293250</v>
          </cell>
        </row>
        <row r="1691">
          <cell r="B1691" t="str">
            <v>ACACIA VIRGO</v>
          </cell>
          <cell r="C1691" t="str">
            <v>SKR</v>
          </cell>
          <cell r="F1691" t="str">
            <v>第13期</v>
          </cell>
          <cell r="I1691" t="str">
            <v>2021.10.02-2021.10.17</v>
          </cell>
          <cell r="Y1691" t="str">
            <v>1.25%佣金</v>
          </cell>
          <cell r="AA1691">
            <v>156231.25</v>
          </cell>
          <cell r="AB1691">
            <v>156227.6</v>
          </cell>
        </row>
        <row r="1692">
          <cell r="B1692" t="str">
            <v>A Daisen</v>
          </cell>
          <cell r="C1692" t="str">
            <v>CUL</v>
          </cell>
          <cell r="F1692" t="str">
            <v>第06期</v>
          </cell>
          <cell r="I1692" t="str">
            <v>2021.10.03-2021.10.18</v>
          </cell>
          <cell r="AA1692">
            <v>1125900</v>
          </cell>
          <cell r="AB1692">
            <v>1125900</v>
          </cell>
        </row>
        <row r="1693">
          <cell r="B1693" t="str">
            <v>Heung-A Singapore</v>
          </cell>
          <cell r="C1693" t="str">
            <v>SKR</v>
          </cell>
          <cell r="F1693" t="str">
            <v>第10期</v>
          </cell>
          <cell r="I1693" t="str">
            <v>2021.10.03-2021.10.14</v>
          </cell>
          <cell r="AA1693">
            <v>171013.33333333299</v>
          </cell>
          <cell r="AB1693">
            <v>171006.02</v>
          </cell>
        </row>
        <row r="1694">
          <cell r="B1694" t="str">
            <v>Contship Day</v>
          </cell>
          <cell r="C1694" t="str">
            <v>CKL</v>
          </cell>
          <cell r="F1694" t="str">
            <v>prefinal2</v>
          </cell>
          <cell r="I1694" t="str">
            <v>2021.10.03-2021.10.03</v>
          </cell>
          <cell r="Y1694" t="str">
            <v>1.25%佣金/返还租家付重的PREFINAL租金</v>
          </cell>
          <cell r="AA1694">
            <v>-86956.2935</v>
          </cell>
          <cell r="AB1694">
            <v>-78045.259999999995</v>
          </cell>
        </row>
        <row r="1695">
          <cell r="B1695" t="str">
            <v>Contship Day</v>
          </cell>
          <cell r="C1695" t="str">
            <v>CKL</v>
          </cell>
          <cell r="F1695" t="str">
            <v>FINAL</v>
          </cell>
          <cell r="I1695" t="str">
            <v>2021.10.03-2021.10.03</v>
          </cell>
          <cell r="AA1695">
            <v>5000</v>
          </cell>
        </row>
        <row r="1696">
          <cell r="B1696" t="str">
            <v>LISBOA</v>
          </cell>
          <cell r="C1696" t="str">
            <v>KMTC</v>
          </cell>
          <cell r="F1696" t="str">
            <v>第15期</v>
          </cell>
          <cell r="I1696" t="str">
            <v>2021.10.04-2021.10.19</v>
          </cell>
          <cell r="AA1696">
            <v>50038.559999999998</v>
          </cell>
          <cell r="AB1696">
            <v>50038.559999999998</v>
          </cell>
        </row>
        <row r="1697">
          <cell r="B1697" t="str">
            <v>A FUJI</v>
          </cell>
          <cell r="C1697" t="str">
            <v>TFS</v>
          </cell>
          <cell r="F1697" t="str">
            <v>第03期</v>
          </cell>
          <cell r="I1697" t="str">
            <v>2021.10.05-2021.11.04</v>
          </cell>
          <cell r="AA1697">
            <v>2611800</v>
          </cell>
          <cell r="AB1697">
            <v>2611800</v>
          </cell>
        </row>
        <row r="1698">
          <cell r="B1698" t="str">
            <v>A MIZUHO</v>
          </cell>
          <cell r="C1698" t="str">
            <v>Heung-A</v>
          </cell>
          <cell r="F1698" t="str">
            <v>第17期</v>
          </cell>
          <cell r="I1698" t="str">
            <v>2021.10.05-2021.11.04</v>
          </cell>
          <cell r="Y1698" t="str">
            <v>停租漏油2021.08.25 0845-1615 0.3125天 /PSC 检查8.26 1450-1830 0.15278天/ 清燃油09.03 2140-09.18 0940 14.5天</v>
          </cell>
          <cell r="AA1698">
            <v>136660.21071232899</v>
          </cell>
          <cell r="AB1698">
            <v>136633.22</v>
          </cell>
        </row>
        <row r="1699">
          <cell r="B1699" t="str">
            <v>ACACIA LIBRA</v>
          </cell>
          <cell r="C1699" t="str">
            <v>COSCO</v>
          </cell>
          <cell r="F1699" t="str">
            <v>第27期</v>
          </cell>
          <cell r="I1699" t="str">
            <v>2021.10.05-2021.10.20</v>
          </cell>
          <cell r="AA1699">
            <v>143925</v>
          </cell>
          <cell r="AB1699">
            <v>143923.07</v>
          </cell>
        </row>
        <row r="1700">
          <cell r="B1700" t="str">
            <v>ACACIA WA</v>
          </cell>
          <cell r="C1700" t="str">
            <v>SJA</v>
          </cell>
          <cell r="F1700" t="str">
            <v>第04期</v>
          </cell>
          <cell r="I1700" t="str">
            <v>2021.10.05-2021.10.20</v>
          </cell>
          <cell r="Y1700" t="str">
            <v>俄罗斯招待费</v>
          </cell>
          <cell r="AA1700">
            <v>285850</v>
          </cell>
          <cell r="AB1700">
            <v>285850</v>
          </cell>
        </row>
        <row r="1701">
          <cell r="B1701" t="str">
            <v>A HOUOU</v>
          </cell>
          <cell r="C1701" t="str">
            <v>FESCO</v>
          </cell>
          <cell r="F1701" t="str">
            <v>第08期</v>
          </cell>
          <cell r="I1701" t="str">
            <v>2021.10.05-2021.10.20</v>
          </cell>
          <cell r="Y1701" t="str">
            <v>5%佣金</v>
          </cell>
          <cell r="AA1701">
            <v>287744.75</v>
          </cell>
          <cell r="AB1701">
            <v>287744.75</v>
          </cell>
        </row>
        <row r="1702">
          <cell r="B1702" t="str">
            <v>Contship Day</v>
          </cell>
          <cell r="C1702" t="str">
            <v>CCL</v>
          </cell>
          <cell r="F1702" t="str">
            <v>第01期</v>
          </cell>
          <cell r="I1702" t="str">
            <v>2021.10.05-2021.10.20</v>
          </cell>
          <cell r="Y1702" t="str">
            <v>停租青岛换船员2021.10.06 0624-1515LT 0.36875天</v>
          </cell>
          <cell r="AA1702">
            <v>496313.11166666698</v>
          </cell>
          <cell r="AB1702">
            <v>496305.74</v>
          </cell>
        </row>
        <row r="1703">
          <cell r="B1703" t="str">
            <v>A MAKOTO</v>
          </cell>
          <cell r="C1703" t="str">
            <v>STM</v>
          </cell>
          <cell r="F1703" t="str">
            <v>第10期</v>
          </cell>
          <cell r="I1703" t="str">
            <v>2021.10.06-2021.10.21</v>
          </cell>
          <cell r="AA1703">
            <v>181200</v>
          </cell>
        </row>
        <row r="1704">
          <cell r="B1704" t="str">
            <v>A KOU</v>
          </cell>
          <cell r="C1704" t="str">
            <v>CMS</v>
          </cell>
          <cell r="F1704" t="str">
            <v>第03期</v>
          </cell>
          <cell r="I1704" t="str">
            <v>2021.10.06-2021.10.21</v>
          </cell>
          <cell r="AA1704">
            <v>555850</v>
          </cell>
          <cell r="AB1704">
            <v>555822.68999999994</v>
          </cell>
        </row>
        <row r="1705">
          <cell r="B1705" t="str">
            <v>A KEIGA</v>
          </cell>
          <cell r="C1705" t="str">
            <v>TFL</v>
          </cell>
          <cell r="F1705" t="str">
            <v>第06期</v>
          </cell>
          <cell r="I1705" t="str">
            <v>2021.10.07-2021.10.22</v>
          </cell>
          <cell r="Y1705" t="str">
            <v>停租釜山换员2021.09.18 0100-09.20 0430 2.1458天</v>
          </cell>
          <cell r="AA1705">
            <v>219454.76850000001</v>
          </cell>
          <cell r="AB1705">
            <v>219454.71</v>
          </cell>
        </row>
        <row r="1706">
          <cell r="B1706" t="str">
            <v>A KEIGA</v>
          </cell>
          <cell r="C1706" t="str">
            <v>TFL</v>
          </cell>
          <cell r="F1706" t="str">
            <v>第06期</v>
          </cell>
          <cell r="I1706" t="str">
            <v>2021.07.23-2021.07.24</v>
          </cell>
          <cell r="AA1706">
            <v>-16000</v>
          </cell>
          <cell r="AB1706">
            <v>-16000</v>
          </cell>
        </row>
        <row r="1707">
          <cell r="B1707" t="str">
            <v>ACACIA REI</v>
          </cell>
          <cell r="C1707" t="str">
            <v>VASI</v>
          </cell>
          <cell r="F1707" t="str">
            <v>prefinal</v>
          </cell>
          <cell r="I1707" t="str">
            <v>2021.10.09-2021.10.22</v>
          </cell>
          <cell r="Y1707" t="str">
            <v>1.25%佣金(34天的)</v>
          </cell>
          <cell r="AA1707">
            <v>604522</v>
          </cell>
          <cell r="AB1707">
            <v>604522</v>
          </cell>
        </row>
        <row r="1708">
          <cell r="B1708" t="str">
            <v>ACACIA REI</v>
          </cell>
          <cell r="C1708" t="str">
            <v>CIL</v>
          </cell>
          <cell r="F1708" t="str">
            <v>deposit</v>
          </cell>
          <cell r="I1708" t="str">
            <v>2021.10.08-2021.10.23</v>
          </cell>
          <cell r="AA1708">
            <v>1425000</v>
          </cell>
          <cell r="AB1708">
            <v>1424982.66</v>
          </cell>
        </row>
        <row r="1709">
          <cell r="B1709" t="str">
            <v>ACACIA TAURUS</v>
          </cell>
          <cell r="C1709" t="str">
            <v>STM</v>
          </cell>
          <cell r="F1709" t="str">
            <v>第15期</v>
          </cell>
          <cell r="I1709" t="str">
            <v>2021.10.09-2021.10.24</v>
          </cell>
          <cell r="AA1709">
            <v>83150</v>
          </cell>
          <cell r="AB1709">
            <v>83150</v>
          </cell>
        </row>
        <row r="1710">
          <cell r="B1710" t="str">
            <v>ACACIA HAWK</v>
          </cell>
          <cell r="C1710" t="str">
            <v>CMS</v>
          </cell>
          <cell r="F1710" t="str">
            <v>第91期</v>
          </cell>
          <cell r="I1710" t="str">
            <v>2021.10.09-2021.10.24</v>
          </cell>
          <cell r="AA1710">
            <v>105542.465753425</v>
          </cell>
          <cell r="AB1710">
            <v>105542.47</v>
          </cell>
        </row>
        <row r="1711">
          <cell r="B1711" t="str">
            <v>Heung-A Manila</v>
          </cell>
          <cell r="C1711" t="str">
            <v>SCP</v>
          </cell>
          <cell r="F1711" t="str">
            <v>PREFINAL</v>
          </cell>
          <cell r="I1711" t="str">
            <v>2021.10.10-2021.10.13</v>
          </cell>
          <cell r="Y1711" t="str">
            <v>1.25%佣金</v>
          </cell>
          <cell r="AA1711">
            <v>177750.00188415</v>
          </cell>
          <cell r="AB1711">
            <v>174889.44</v>
          </cell>
        </row>
        <row r="1712">
          <cell r="B1712" t="str">
            <v>ACACIA MING</v>
          </cell>
          <cell r="C1712" t="str">
            <v>TFL</v>
          </cell>
          <cell r="F1712" t="str">
            <v>第03期</v>
          </cell>
          <cell r="I1712" t="str">
            <v>2021.10.10-2021.10.25</v>
          </cell>
          <cell r="AA1712">
            <v>312000</v>
          </cell>
          <cell r="AB1712">
            <v>312000</v>
          </cell>
        </row>
        <row r="1713">
          <cell r="B1713" t="str">
            <v>Heung-A Jakarta</v>
          </cell>
          <cell r="C1713" t="str">
            <v>PAN</v>
          </cell>
          <cell r="F1713" t="str">
            <v>第25期</v>
          </cell>
          <cell r="I1713" t="str">
            <v>2021.10.11-2021.10.26</v>
          </cell>
          <cell r="AA1713">
            <v>148386.74</v>
          </cell>
          <cell r="AB1713">
            <v>148359.38</v>
          </cell>
        </row>
        <row r="1714">
          <cell r="B1714" t="str">
            <v>A ROKU</v>
          </cell>
          <cell r="C1714" t="str">
            <v>STM</v>
          </cell>
          <cell r="F1714" t="str">
            <v>第03期</v>
          </cell>
          <cell r="I1714" t="str">
            <v>2021.10.11-2021.10.26</v>
          </cell>
          <cell r="AA1714">
            <v>181200</v>
          </cell>
          <cell r="AB1714">
            <v>181200</v>
          </cell>
        </row>
        <row r="1715">
          <cell r="B1715" t="str">
            <v>A BOTE</v>
          </cell>
          <cell r="C1715" t="str">
            <v>TCL</v>
          </cell>
          <cell r="F1715" t="str">
            <v>第14期</v>
          </cell>
          <cell r="I1715" t="str">
            <v>2021.10.12-2021.10.27</v>
          </cell>
          <cell r="Y1715" t="str">
            <v>停租太仓更换船员2021.09.28 1651-2142 0.202083天</v>
          </cell>
          <cell r="AA1715">
            <v>184556.53917999999</v>
          </cell>
          <cell r="AB1715">
            <v>184516.67</v>
          </cell>
        </row>
        <row r="1716">
          <cell r="B1716" t="str">
            <v>JRS CARINA</v>
          </cell>
          <cell r="C1716" t="str">
            <v>CCL</v>
          </cell>
          <cell r="F1716" t="str">
            <v>第81期</v>
          </cell>
          <cell r="I1716" t="str">
            <v>2021.10.12-2021.10.27</v>
          </cell>
          <cell r="Y1716" t="str">
            <v>停租主机停车 2021/9/27  2156-2342LT 0.07361天</v>
          </cell>
          <cell r="AA1716">
            <v>231631.04606666701</v>
          </cell>
          <cell r="AB1716">
            <v>231623.79</v>
          </cell>
        </row>
        <row r="1717">
          <cell r="B1717" t="str">
            <v>ACACIA ARIES</v>
          </cell>
          <cell r="C1717" t="str">
            <v>STM</v>
          </cell>
          <cell r="F1717" t="str">
            <v>第41期</v>
          </cell>
          <cell r="I1717" t="str">
            <v>2021.10.12-2021.10.27</v>
          </cell>
          <cell r="AA1717">
            <v>83150</v>
          </cell>
          <cell r="AB1717">
            <v>83150</v>
          </cell>
        </row>
        <row r="1718">
          <cell r="B1718" t="str">
            <v>A KIBO</v>
          </cell>
          <cell r="C1718" t="str">
            <v>GMS</v>
          </cell>
          <cell r="F1718" t="str">
            <v>第22期</v>
          </cell>
          <cell r="I1718" t="str">
            <v>2021.10.13-2021.10.28</v>
          </cell>
          <cell r="Y1718" t="str">
            <v>1.25%佣金/停租MNL换船员 2021.08.30.1130-8.31 1324LT 1.079167天</v>
          </cell>
          <cell r="AA1718">
            <v>146567.26593625001</v>
          </cell>
          <cell r="AB1718">
            <v>146567.26999999999</v>
          </cell>
        </row>
        <row r="1719">
          <cell r="B1719" t="str">
            <v>Heung-A Manila</v>
          </cell>
          <cell r="C1719" t="str">
            <v>SCP</v>
          </cell>
          <cell r="F1719" t="str">
            <v>PREFINAL2</v>
          </cell>
          <cell r="I1719" t="str">
            <v>2021.10.13-2021.10.17</v>
          </cell>
          <cell r="V1719">
            <v>-2710</v>
          </cell>
          <cell r="Y1719" t="str">
            <v>1.25%佣金/劳务费.2131-2137W</v>
          </cell>
          <cell r="AA1719">
            <v>167572.81625817501</v>
          </cell>
        </row>
        <row r="1720">
          <cell r="B1720" t="str">
            <v>KANWAY GALAXY</v>
          </cell>
          <cell r="C1720" t="str">
            <v>EMC</v>
          </cell>
          <cell r="F1720" t="str">
            <v>第07期</v>
          </cell>
          <cell r="I1720" t="str">
            <v>2021.10.14-2021.10.29</v>
          </cell>
          <cell r="Y1720" t="str">
            <v>1.25%佣金</v>
          </cell>
          <cell r="AA1720">
            <v>152343.75</v>
          </cell>
          <cell r="AB1720">
            <v>0</v>
          </cell>
        </row>
        <row r="1721">
          <cell r="B1721" t="str">
            <v>Heung-A Singapore</v>
          </cell>
          <cell r="C1721" t="str">
            <v>SKR</v>
          </cell>
          <cell r="F1721" t="str">
            <v>PREFINAL</v>
          </cell>
          <cell r="I1721" t="str">
            <v>2021.10.14-2021.10.15</v>
          </cell>
          <cell r="AA1721">
            <v>25374.377666666602</v>
          </cell>
        </row>
        <row r="1722">
          <cell r="B1722" t="str">
            <v>Heung-A Singapore</v>
          </cell>
          <cell r="C1722" t="str">
            <v>SKR</v>
          </cell>
          <cell r="F1722" t="str">
            <v>FINAL</v>
          </cell>
          <cell r="I1722" t="str">
            <v>2021.10.14-2021.10.15</v>
          </cell>
          <cell r="AA1722">
            <v>27000</v>
          </cell>
        </row>
        <row r="1723">
          <cell r="B1723" t="str">
            <v>A MYOKO</v>
          </cell>
          <cell r="C1723" t="str">
            <v>NS</v>
          </cell>
          <cell r="F1723" t="str">
            <v>第05期</v>
          </cell>
          <cell r="I1723" t="str">
            <v>2021.10.15-2021.10.30</v>
          </cell>
          <cell r="Y1723" t="str">
            <v>1.25%佣金</v>
          </cell>
          <cell r="AA1723">
            <v>245106.25</v>
          </cell>
          <cell r="AB1723">
            <v>245068.9</v>
          </cell>
        </row>
        <row r="1724">
          <cell r="B1724" t="str">
            <v>A HOKEN</v>
          </cell>
          <cell r="C1724" t="str">
            <v>COSCO</v>
          </cell>
          <cell r="F1724" t="str">
            <v>第09期</v>
          </cell>
          <cell r="I1724" t="str">
            <v>2021.10.16-2021.11.01</v>
          </cell>
          <cell r="AA1724">
            <v>188000</v>
          </cell>
          <cell r="AB1724">
            <v>187992.64</v>
          </cell>
        </row>
        <row r="1725">
          <cell r="B1725" t="str">
            <v>A FUKU</v>
          </cell>
          <cell r="C1725" t="str">
            <v>TSL</v>
          </cell>
          <cell r="F1725" t="str">
            <v>第26期</v>
          </cell>
          <cell r="I1725" t="str">
            <v>2021.10.16-2021.11.01</v>
          </cell>
          <cell r="Y1725" t="str">
            <v>1.25%佣金</v>
          </cell>
          <cell r="AA1725">
            <v>163240</v>
          </cell>
          <cell r="AB1725">
            <v>163240</v>
          </cell>
        </row>
        <row r="1726">
          <cell r="B1726" t="str">
            <v>JRS CORVUS</v>
          </cell>
          <cell r="C1726" t="str">
            <v>STM</v>
          </cell>
          <cell r="F1726" t="str">
            <v>第21期</v>
          </cell>
          <cell r="I1726" t="str">
            <v>2021.10.16-2021.10.31</v>
          </cell>
          <cell r="AA1726">
            <v>105700</v>
          </cell>
          <cell r="AB1726">
            <v>105700</v>
          </cell>
        </row>
        <row r="1727">
          <cell r="B1727" t="str">
            <v>A XINXIA</v>
          </cell>
          <cell r="C1727" t="str">
            <v>SKR</v>
          </cell>
          <cell r="F1727" t="str">
            <v>第07期</v>
          </cell>
          <cell r="I1727" t="str">
            <v>2021.10.17-2021.11.01</v>
          </cell>
          <cell r="AA1727">
            <v>293250</v>
          </cell>
          <cell r="AB1727">
            <v>293242.65000000002</v>
          </cell>
        </row>
        <row r="1728">
          <cell r="B1728" t="str">
            <v>ACACIA VIRGO</v>
          </cell>
          <cell r="C1728" t="str">
            <v>SKR</v>
          </cell>
          <cell r="F1728" t="str">
            <v>第14期</v>
          </cell>
          <cell r="I1728" t="str">
            <v>2021.10.17-2021.11.01</v>
          </cell>
          <cell r="Y1728" t="str">
            <v>1.25%佣金</v>
          </cell>
          <cell r="AA1728">
            <v>156231.25</v>
          </cell>
          <cell r="AB1728">
            <v>156227.57</v>
          </cell>
        </row>
        <row r="1729">
          <cell r="B1729" t="str">
            <v>A Daisen</v>
          </cell>
          <cell r="C1729" t="str">
            <v>CUL</v>
          </cell>
          <cell r="F1729" t="str">
            <v>第07期</v>
          </cell>
          <cell r="I1729" t="str">
            <v>2021.10.18-2021.11.02</v>
          </cell>
          <cell r="AA1729">
            <v>1125900</v>
          </cell>
          <cell r="AB1729">
            <v>1125900</v>
          </cell>
        </row>
        <row r="1730">
          <cell r="B1730" t="str">
            <v>LISBOA</v>
          </cell>
          <cell r="C1730" t="str">
            <v>KMTC</v>
          </cell>
          <cell r="F1730" t="str">
            <v>第16期</v>
          </cell>
          <cell r="I1730" t="str">
            <v>2021.10.19-2021.11.03</v>
          </cell>
          <cell r="AA1730">
            <v>23950</v>
          </cell>
          <cell r="AB1730">
            <v>23950</v>
          </cell>
        </row>
        <row r="1731">
          <cell r="B1731" t="str">
            <v>ACACIA LIBRA</v>
          </cell>
          <cell r="C1731" t="str">
            <v>COSCO</v>
          </cell>
          <cell r="F1731" t="str">
            <v>第28期</v>
          </cell>
          <cell r="I1731" t="str">
            <v>2021.10.20-2021.11.04</v>
          </cell>
          <cell r="AA1731">
            <v>143925</v>
          </cell>
          <cell r="AB1731">
            <v>143923.07</v>
          </cell>
        </row>
        <row r="1732">
          <cell r="B1732" t="str">
            <v>ACACIA WA</v>
          </cell>
          <cell r="C1732" t="str">
            <v>SJA</v>
          </cell>
          <cell r="F1732" t="str">
            <v>第05期</v>
          </cell>
          <cell r="I1732" t="str">
            <v>2021.10.20-2021.11.04</v>
          </cell>
          <cell r="AA1732">
            <v>285750</v>
          </cell>
          <cell r="AB1732">
            <v>285750</v>
          </cell>
        </row>
        <row r="1733">
          <cell r="B1733" t="str">
            <v>A HOUOU</v>
          </cell>
          <cell r="C1733" t="str">
            <v>FESCO</v>
          </cell>
          <cell r="F1733" t="str">
            <v>第09期</v>
          </cell>
          <cell r="I1733" t="str">
            <v>2021.10.20-2021.11.04</v>
          </cell>
          <cell r="Y1733" t="str">
            <v>5%佣金</v>
          </cell>
          <cell r="AA1733">
            <v>287744.75</v>
          </cell>
          <cell r="AB1733">
            <v>287737.38</v>
          </cell>
        </row>
        <row r="1734">
          <cell r="B1734" t="str">
            <v>Contship Day</v>
          </cell>
          <cell r="C1734" t="str">
            <v>CCL</v>
          </cell>
          <cell r="F1734" t="str">
            <v>第02期</v>
          </cell>
          <cell r="I1734" t="str">
            <v>2021.10.20-2021.11.04</v>
          </cell>
          <cell r="AA1734">
            <v>315400</v>
          </cell>
          <cell r="AB1734">
            <v>315392.65000000002</v>
          </cell>
        </row>
        <row r="1735">
          <cell r="B1735" t="str">
            <v>A MAKOTO</v>
          </cell>
          <cell r="C1735" t="str">
            <v>STM</v>
          </cell>
          <cell r="F1735" t="str">
            <v>第11期</v>
          </cell>
          <cell r="I1735" t="str">
            <v>2021.10.21-2021.11.05</v>
          </cell>
          <cell r="AA1735">
            <v>181200</v>
          </cell>
        </row>
        <row r="1736">
          <cell r="B1736" t="str">
            <v>A KOU</v>
          </cell>
          <cell r="C1736" t="str">
            <v>CMS</v>
          </cell>
          <cell r="F1736" t="str">
            <v>第04期</v>
          </cell>
          <cell r="I1736" t="str">
            <v>2021.10.21-2021.11.05</v>
          </cell>
          <cell r="AA1736">
            <v>555850</v>
          </cell>
          <cell r="AB1736">
            <v>555822.61</v>
          </cell>
        </row>
        <row r="1737">
          <cell r="B1737" t="str">
            <v>A KEIGA</v>
          </cell>
          <cell r="C1737" t="str">
            <v>TFL</v>
          </cell>
          <cell r="F1737" t="str">
            <v>第07期</v>
          </cell>
          <cell r="I1737" t="str">
            <v>2021.10.22-2021.11.06</v>
          </cell>
          <cell r="AA1737">
            <v>239963.19</v>
          </cell>
          <cell r="AB1737">
            <v>239963.19</v>
          </cell>
        </row>
        <row r="1738">
          <cell r="B1738" t="str">
            <v>ACACIA REI</v>
          </cell>
          <cell r="C1738" t="str">
            <v>VASI</v>
          </cell>
          <cell r="F1738" t="str">
            <v>prefinal2</v>
          </cell>
          <cell r="I1738" t="str">
            <v>2021.10.22-2021.10.25</v>
          </cell>
          <cell r="Y1738" t="str">
            <v>向租家收取30天吨税/停租温哥华船舶吊臂摆动2021.10.07 0800-0836 0.025天</v>
          </cell>
          <cell r="AA1738">
            <v>292825.26059534901</v>
          </cell>
          <cell r="AB1738">
            <v>280732.84000000003</v>
          </cell>
        </row>
        <row r="1739">
          <cell r="B1739" t="str">
            <v>ACACIA REI</v>
          </cell>
          <cell r="C1739" t="str">
            <v>VASI</v>
          </cell>
          <cell r="F1739" t="str">
            <v>FINAL</v>
          </cell>
          <cell r="I1739" t="str">
            <v>2021.10.22-2021.10.25</v>
          </cell>
          <cell r="AA1739">
            <v>7000</v>
          </cell>
        </row>
        <row r="1740">
          <cell r="B1740" t="str">
            <v>ACACIA TAURUS</v>
          </cell>
          <cell r="C1740" t="str">
            <v>STM</v>
          </cell>
          <cell r="F1740" t="str">
            <v>第16期</v>
          </cell>
          <cell r="I1740" t="str">
            <v>2021.10.24-2021.11.08</v>
          </cell>
          <cell r="AA1740">
            <v>83150</v>
          </cell>
          <cell r="AB1740">
            <v>83150</v>
          </cell>
        </row>
        <row r="1741">
          <cell r="B1741" t="str">
            <v>ACACIA HAWK</v>
          </cell>
          <cell r="C1741" t="str">
            <v>CMS</v>
          </cell>
          <cell r="F1741" t="str">
            <v>第92期</v>
          </cell>
          <cell r="I1741" t="str">
            <v>2021.10.24-2021.11.08</v>
          </cell>
          <cell r="AA1741">
            <v>105542.465753425</v>
          </cell>
          <cell r="AB1741">
            <v>105542.47</v>
          </cell>
        </row>
        <row r="1742">
          <cell r="B1742" t="str">
            <v>ACACIA REI</v>
          </cell>
          <cell r="C1742" t="str">
            <v>CIL</v>
          </cell>
          <cell r="F1742" t="str">
            <v>第01期</v>
          </cell>
          <cell r="I1742" t="str">
            <v>2021.10.25-2021.11.09</v>
          </cell>
          <cell r="AA1742">
            <v>1628303.89</v>
          </cell>
          <cell r="AB1742">
            <v>1628286.53</v>
          </cell>
        </row>
        <row r="1743">
          <cell r="B1743" t="str">
            <v>ACACIA MING</v>
          </cell>
          <cell r="C1743" t="str">
            <v>TFL</v>
          </cell>
          <cell r="F1743" t="str">
            <v>第04期</v>
          </cell>
          <cell r="I1743" t="str">
            <v>2021.10.25-2021.11.09</v>
          </cell>
          <cell r="AA1743">
            <v>311459.96000000002</v>
          </cell>
          <cell r="AB1743">
            <v>311459.96000000002</v>
          </cell>
        </row>
        <row r="1744">
          <cell r="B1744" t="str">
            <v>Heung-A Jakarta</v>
          </cell>
          <cell r="C1744" t="str">
            <v>PAN</v>
          </cell>
          <cell r="F1744" t="str">
            <v>第26期</v>
          </cell>
          <cell r="I1744" t="str">
            <v>2021.10.26-2021.11.10</v>
          </cell>
          <cell r="AA1744">
            <v>117383.87</v>
          </cell>
          <cell r="AB1744">
            <v>117356.51</v>
          </cell>
        </row>
        <row r="1745">
          <cell r="B1745" t="str">
            <v>A KINKA</v>
          </cell>
          <cell r="C1745" t="str">
            <v>TFS</v>
          </cell>
          <cell r="F1745" t="str">
            <v>第04期</v>
          </cell>
          <cell r="I1745" t="str">
            <v>2021.10.26-2021.11.25</v>
          </cell>
          <cell r="AA1745">
            <v>2461800</v>
          </cell>
          <cell r="AB1745">
            <v>2461800</v>
          </cell>
        </row>
        <row r="1746">
          <cell r="B1746" t="str">
            <v>A ROKU</v>
          </cell>
          <cell r="C1746" t="str">
            <v>STM</v>
          </cell>
          <cell r="F1746" t="str">
            <v>第04期</v>
          </cell>
          <cell r="I1746" t="str">
            <v>2021.10.26-2021.11.10</v>
          </cell>
          <cell r="AA1746">
            <v>181200</v>
          </cell>
          <cell r="AB1746">
            <v>181200</v>
          </cell>
        </row>
        <row r="1747">
          <cell r="B1747" t="str">
            <v>A BOTE</v>
          </cell>
          <cell r="C1747" t="str">
            <v>TCL</v>
          </cell>
          <cell r="F1747" t="str">
            <v>第15期</v>
          </cell>
          <cell r="I1747" t="str">
            <v>2021.10.27-2021.11.11</v>
          </cell>
          <cell r="AA1747">
            <v>87607.34</v>
          </cell>
          <cell r="AB1747">
            <v>87567.46</v>
          </cell>
        </row>
        <row r="1748">
          <cell r="B1748" t="str">
            <v>JRS CARINA</v>
          </cell>
          <cell r="C1748" t="str">
            <v>CCL</v>
          </cell>
          <cell r="F1748" t="str">
            <v>第82期</v>
          </cell>
          <cell r="I1748" t="str">
            <v>2021.10.27-2021.11.11</v>
          </cell>
          <cell r="AA1748">
            <v>232630.99</v>
          </cell>
          <cell r="AB1748">
            <v>232623.61</v>
          </cell>
        </row>
        <row r="1749">
          <cell r="B1749" t="str">
            <v>ACACIA ARIES</v>
          </cell>
          <cell r="C1749" t="str">
            <v>STM</v>
          </cell>
          <cell r="F1749" t="str">
            <v>第42期</v>
          </cell>
          <cell r="I1749" t="str">
            <v>2021.10.27-2021.11.11</v>
          </cell>
          <cell r="AA1749">
            <v>83150</v>
          </cell>
          <cell r="AB1749">
            <v>83150</v>
          </cell>
        </row>
        <row r="1750">
          <cell r="B1750" t="str">
            <v>A KIBO</v>
          </cell>
          <cell r="C1750" t="str">
            <v>GMS</v>
          </cell>
          <cell r="F1750" t="str">
            <v>第23期</v>
          </cell>
          <cell r="I1750" t="str">
            <v>2021.10.28-2021.11.12</v>
          </cell>
          <cell r="Y1750" t="str">
            <v>1.25%佣金</v>
          </cell>
          <cell r="AA1750">
            <v>71243.75</v>
          </cell>
          <cell r="AB1750">
            <v>71236.39</v>
          </cell>
        </row>
        <row r="1751">
          <cell r="B1751" t="str">
            <v>KANWAY GALAXY</v>
          </cell>
          <cell r="C1751" t="str">
            <v>EMC</v>
          </cell>
          <cell r="F1751" t="str">
            <v>PREFINAL</v>
          </cell>
          <cell r="I1751" t="str">
            <v>2021.10.29-2021.11.07</v>
          </cell>
          <cell r="V1751">
            <v>-1452</v>
          </cell>
          <cell r="Y1751" t="str">
            <v>1.25%佣金/劳务费V.026-028-029-030</v>
          </cell>
          <cell r="AA1751">
            <v>-154339.53125</v>
          </cell>
          <cell r="AB1751">
            <v>16777.990000000002</v>
          </cell>
        </row>
        <row r="1752">
          <cell r="B1752" t="str">
            <v>KANWAY GALAXY</v>
          </cell>
          <cell r="C1752" t="str">
            <v>EMC</v>
          </cell>
          <cell r="F1752" t="str">
            <v>FINAL</v>
          </cell>
          <cell r="I1752" t="str">
            <v>2021.10.29-2021.11.07</v>
          </cell>
          <cell r="Y1752" t="str">
            <v>原船东船东费</v>
          </cell>
          <cell r="AA1752">
            <v>2714.72</v>
          </cell>
        </row>
        <row r="1753">
          <cell r="B1753" t="str">
            <v>KANWAY GALAXY</v>
          </cell>
          <cell r="C1753" t="str">
            <v>EMC</v>
          </cell>
          <cell r="F1753" t="str">
            <v>FINAL</v>
          </cell>
          <cell r="I1753" t="str">
            <v>2021.10.29-2021.11.07</v>
          </cell>
          <cell r="V1753">
            <v>-1512</v>
          </cell>
          <cell r="Y1753" t="str">
            <v>劳务费V.031-033</v>
          </cell>
          <cell r="AA1753">
            <v>46512</v>
          </cell>
        </row>
        <row r="1754">
          <cell r="B1754" t="str">
            <v>A MYOKO</v>
          </cell>
          <cell r="C1754" t="str">
            <v>NS</v>
          </cell>
          <cell r="F1754" t="str">
            <v>第06期</v>
          </cell>
          <cell r="I1754" t="str">
            <v>2021.10.30-2021.11.14</v>
          </cell>
          <cell r="Y1754" t="str">
            <v>1.25%佣金</v>
          </cell>
          <cell r="AA1754">
            <v>234255.1</v>
          </cell>
          <cell r="AB1754">
            <v>234217.74</v>
          </cell>
        </row>
        <row r="1755">
          <cell r="B1755" t="str">
            <v>JRS CORVUS</v>
          </cell>
          <cell r="C1755" t="str">
            <v>STM</v>
          </cell>
          <cell r="F1755" t="str">
            <v>第22期</v>
          </cell>
          <cell r="I1755" t="str">
            <v>2021.10.31-2021.11.15</v>
          </cell>
          <cell r="AA1755">
            <v>105700</v>
          </cell>
          <cell r="AB1755">
            <v>105700</v>
          </cell>
        </row>
        <row r="1756">
          <cell r="B1756" t="str">
            <v>A HOKEN</v>
          </cell>
          <cell r="C1756" t="str">
            <v>COSCO</v>
          </cell>
          <cell r="F1756" t="str">
            <v>第10期</v>
          </cell>
          <cell r="I1756" t="str">
            <v>2021.11.01-2021.11.16</v>
          </cell>
          <cell r="V1756">
            <v>-2856</v>
          </cell>
          <cell r="Y1756" t="str">
            <v>船员劳务费v.172-173</v>
          </cell>
          <cell r="AA1756">
            <v>179106</v>
          </cell>
          <cell r="AB1756">
            <v>179098.64</v>
          </cell>
        </row>
        <row r="1757">
          <cell r="B1757" t="str">
            <v>A FUKU</v>
          </cell>
          <cell r="C1757" t="str">
            <v>TSL</v>
          </cell>
          <cell r="F1757" t="str">
            <v>第27期</v>
          </cell>
          <cell r="I1757" t="str">
            <v>2021.11.01-2021.11.16</v>
          </cell>
          <cell r="Y1757" t="str">
            <v>1.25%佣金</v>
          </cell>
          <cell r="AA1757">
            <v>154237.5</v>
          </cell>
          <cell r="AB1757">
            <v>154220.14000000001</v>
          </cell>
        </row>
        <row r="1758">
          <cell r="B1758" t="str">
            <v>Bremen Trader</v>
          </cell>
          <cell r="C1758" t="str">
            <v>sealand</v>
          </cell>
          <cell r="F1758" t="str">
            <v>第08期</v>
          </cell>
          <cell r="I1758" t="str">
            <v>2021.11.01-2021.12.01</v>
          </cell>
          <cell r="Y1758" t="str">
            <v>油样检测</v>
          </cell>
          <cell r="AA1758">
            <v>520487.5</v>
          </cell>
          <cell r="AB1758">
            <v>520487.5</v>
          </cell>
        </row>
        <row r="1759">
          <cell r="B1759" t="str">
            <v>A ASO</v>
          </cell>
          <cell r="C1759" t="str">
            <v>sealand</v>
          </cell>
          <cell r="F1759" t="str">
            <v>第04期</v>
          </cell>
          <cell r="I1759" t="str">
            <v>2021.11.01-2021.12.01</v>
          </cell>
          <cell r="Y1759" t="str">
            <v>1.25%经纪佣金/油样检测</v>
          </cell>
          <cell r="AA1759">
            <v>949173.1</v>
          </cell>
          <cell r="AB1759">
            <v>949173.1</v>
          </cell>
        </row>
        <row r="1760">
          <cell r="B1760" t="str">
            <v>A XINXIA</v>
          </cell>
          <cell r="C1760" t="str">
            <v>SKR</v>
          </cell>
          <cell r="F1760" t="str">
            <v>第08期</v>
          </cell>
          <cell r="I1760" t="str">
            <v>2021.11.01-2021.11.16</v>
          </cell>
          <cell r="AA1760">
            <v>282459.02</v>
          </cell>
          <cell r="AB1760">
            <v>282451.68</v>
          </cell>
        </row>
        <row r="1761">
          <cell r="B1761" t="str">
            <v>ACACIA VIRGO</v>
          </cell>
          <cell r="C1761" t="str">
            <v>SKR</v>
          </cell>
          <cell r="F1761" t="str">
            <v>第15期</v>
          </cell>
          <cell r="I1761" t="str">
            <v>2021.11.01-2021.11.16</v>
          </cell>
          <cell r="Y1761" t="str">
            <v>1.25%佣金</v>
          </cell>
          <cell r="AA1761">
            <v>154918.13</v>
          </cell>
          <cell r="AB1761">
            <v>154564.46</v>
          </cell>
        </row>
        <row r="1762">
          <cell r="B1762" t="str">
            <v>A Daisen</v>
          </cell>
          <cell r="C1762" t="str">
            <v>CUL</v>
          </cell>
          <cell r="F1762" t="str">
            <v>第08期</v>
          </cell>
          <cell r="I1762" t="str">
            <v>2021.11.02-2021.11.17</v>
          </cell>
          <cell r="AA1762">
            <v>1125900</v>
          </cell>
          <cell r="AB1762">
            <v>1125900</v>
          </cell>
        </row>
        <row r="1763">
          <cell r="B1763" t="str">
            <v>LISBOA</v>
          </cell>
          <cell r="C1763" t="str">
            <v>KMTC</v>
          </cell>
          <cell r="F1763" t="str">
            <v>Prefinal</v>
          </cell>
          <cell r="I1763" t="str">
            <v>2021.11.03-2021.11.08</v>
          </cell>
          <cell r="AA1763">
            <v>39733.333333333299</v>
          </cell>
          <cell r="AB1763">
            <v>39731.410000000003</v>
          </cell>
        </row>
        <row r="1764">
          <cell r="B1764" t="str">
            <v>A MIZUHO</v>
          </cell>
          <cell r="C1764" t="str">
            <v>Heung-A</v>
          </cell>
          <cell r="F1764" t="str">
            <v>第18期</v>
          </cell>
          <cell r="I1764" t="str">
            <v>2021.11.04-2021.11.19</v>
          </cell>
          <cell r="AA1764">
            <v>176116.438356164</v>
          </cell>
          <cell r="AB1764">
            <v>176109.08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ＭＳ Ｐゴシック"/>
        <a:ea typeface="ＭＳ Ｐゴシック"/>
        <a:cs typeface="ＭＳ Ｐゴシック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V7"/>
  <sheetViews>
    <sheetView showZeros="0" workbookViewId="0">
      <selection activeCell="J2679" sqref="B2:M2679"/>
    </sheetView>
  </sheetViews>
  <sheetFormatPr defaultColWidth="12.875" defaultRowHeight="18.75" customHeight="1"/>
  <cols>
    <col min="1" max="1" width="5.625" style="171" customWidth="1"/>
    <col min="2" max="2" width="7" style="171" customWidth="1"/>
    <col min="3" max="3" width="9.125" style="171" customWidth="1"/>
    <col min="4" max="4" width="7" style="171" customWidth="1"/>
    <col min="5" max="16" width="6.125" style="171" customWidth="1"/>
    <col min="17" max="256" width="12.875" style="171"/>
  </cols>
  <sheetData>
    <row r="2" spans="1:25" s="170" customFormat="1" ht="18.75" customHeight="1">
      <c r="A2" s="172"/>
      <c r="B2" s="187"/>
      <c r="C2" s="188"/>
      <c r="E2" s="189" t="e">
        <f>#REF!</f>
        <v>#REF!</v>
      </c>
      <c r="F2" s="190"/>
      <c r="G2" s="191"/>
      <c r="H2" s="189" t="e">
        <f>#REF!</f>
        <v>#REF!</v>
      </c>
      <c r="I2" s="190"/>
      <c r="J2" s="191"/>
      <c r="K2" s="189" t="e">
        <f>#REF!</f>
        <v>#REF!</v>
      </c>
      <c r="L2" s="190"/>
      <c r="M2" s="191"/>
      <c r="N2" s="189" t="e">
        <f>#REF!</f>
        <v>#REF!</v>
      </c>
      <c r="O2" s="190"/>
      <c r="P2" s="191"/>
    </row>
    <row r="3" spans="1:25" s="170" customFormat="1" ht="18.75" customHeight="1">
      <c r="A3" s="173" t="s">
        <v>0</v>
      </c>
      <c r="B3" s="174" t="s">
        <v>1</v>
      </c>
      <c r="C3" s="175" t="s">
        <v>2</v>
      </c>
      <c r="D3" s="175" t="s">
        <v>3</v>
      </c>
      <c r="E3" s="175" t="e">
        <f>#REF!</f>
        <v>#REF!</v>
      </c>
      <c r="F3" s="175" t="e">
        <f>#REF!</f>
        <v>#REF!</v>
      </c>
      <c r="G3" s="175" t="e">
        <f>#REF!</f>
        <v>#REF!</v>
      </c>
      <c r="H3" s="175" t="e">
        <f>#REF!</f>
        <v>#REF!</v>
      </c>
      <c r="I3" s="175" t="e">
        <f>#REF!</f>
        <v>#REF!</v>
      </c>
      <c r="J3" s="175" t="e">
        <f>#REF!</f>
        <v>#REF!</v>
      </c>
      <c r="K3" s="175" t="e">
        <f>#REF!</f>
        <v>#REF!</v>
      </c>
      <c r="L3" s="175" t="e">
        <f>#REF!</f>
        <v>#REF!</v>
      </c>
      <c r="M3" s="175" t="e">
        <f>#REF!</f>
        <v>#REF!</v>
      </c>
      <c r="N3" s="175" t="e">
        <f>#REF!</f>
        <v>#REF!</v>
      </c>
      <c r="O3" s="175" t="e">
        <f>#REF!</f>
        <v>#REF!</v>
      </c>
      <c r="P3" s="176" t="e">
        <f>#REF!</f>
        <v>#REF!</v>
      </c>
    </row>
    <row r="4" spans="1:25" s="170" customFormat="1" ht="18.75" customHeight="1">
      <c r="A4" s="177" t="e">
        <f>#REF!</f>
        <v>#REF!</v>
      </c>
      <c r="B4" s="178" t="e">
        <f>#REF!</f>
        <v>#REF!</v>
      </c>
      <c r="C4" s="179" t="e">
        <f>#REF!</f>
        <v>#REF!</v>
      </c>
      <c r="D4" s="179" t="e">
        <f>#REF!</f>
        <v>#REF!</v>
      </c>
      <c r="E4" s="180" t="e">
        <f>#REF!</f>
        <v>#REF!</v>
      </c>
      <c r="F4" s="180" t="e">
        <f>#REF!</f>
        <v>#REF!</v>
      </c>
      <c r="G4" s="180" t="e">
        <f>#REF!</f>
        <v>#REF!</v>
      </c>
      <c r="H4" s="181" t="e">
        <f>#REF!</f>
        <v>#REF!</v>
      </c>
      <c r="I4" s="181" t="e">
        <f>#REF!</f>
        <v>#REF!</v>
      </c>
      <c r="J4" s="181" t="e">
        <f>#REF!</f>
        <v>#REF!</v>
      </c>
      <c r="K4" s="181" t="e">
        <f>#REF!</f>
        <v>#REF!</v>
      </c>
      <c r="L4" s="181" t="e">
        <f>#REF!</f>
        <v>#REF!</v>
      </c>
      <c r="M4" s="181" t="e">
        <f>#REF!</f>
        <v>#REF!</v>
      </c>
      <c r="N4" s="180" t="e">
        <f>#REF!</f>
        <v>#REF!</v>
      </c>
      <c r="O4" s="180" t="e">
        <f>#REF!</f>
        <v>#REF!</v>
      </c>
      <c r="P4" s="182" t="e">
        <f>#REF!</f>
        <v>#REF!</v>
      </c>
    </row>
    <row r="5" spans="1:25" s="170" customFormat="1" ht="24.75" customHeight="1">
      <c r="A5" s="183"/>
      <c r="B5" s="187"/>
      <c r="C5" s="188"/>
      <c r="E5" s="189" t="e">
        <f>#REF!</f>
        <v>#REF!</v>
      </c>
      <c r="F5" s="190"/>
      <c r="G5" s="191"/>
      <c r="H5" s="189" t="e">
        <f>#REF!</f>
        <v>#REF!</v>
      </c>
      <c r="I5" s="190"/>
      <c r="J5" s="191"/>
      <c r="K5" s="192" t="e">
        <f>#REF!</f>
        <v>#REF!</v>
      </c>
      <c r="L5" s="193"/>
      <c r="M5" s="194"/>
      <c r="N5" s="192" t="e">
        <f>#REF!</f>
        <v>#REF!</v>
      </c>
      <c r="O5" s="193"/>
      <c r="P5" s="194"/>
    </row>
    <row r="6" spans="1:25" s="170" customFormat="1" ht="24.75" customHeight="1">
      <c r="A6" s="173" t="e">
        <f>#REF!</f>
        <v>#REF!</v>
      </c>
      <c r="B6" s="174" t="e">
        <f>#REF!</f>
        <v>#REF!</v>
      </c>
      <c r="C6" s="175" t="e">
        <f>#REF!</f>
        <v>#REF!</v>
      </c>
      <c r="D6" s="175" t="e">
        <f>#REF!</f>
        <v>#REF!</v>
      </c>
      <c r="E6" s="175" t="e">
        <f>#REF!</f>
        <v>#REF!</v>
      </c>
      <c r="F6" s="175" t="e">
        <f>#REF!</f>
        <v>#REF!</v>
      </c>
      <c r="G6" s="175" t="e">
        <f>#REF!</f>
        <v>#REF!</v>
      </c>
      <c r="H6" s="175" t="e">
        <f>#REF!</f>
        <v>#REF!</v>
      </c>
      <c r="I6" s="175" t="e">
        <f>#REF!</f>
        <v>#REF!</v>
      </c>
      <c r="J6" s="175" t="e">
        <f>#REF!</f>
        <v>#REF!</v>
      </c>
      <c r="K6" s="175" t="e">
        <f>#REF!</f>
        <v>#REF!</v>
      </c>
      <c r="L6" s="175" t="e">
        <f>#REF!</f>
        <v>#REF!</v>
      </c>
      <c r="M6" s="175" t="e">
        <f>#REF!</f>
        <v>#REF!</v>
      </c>
      <c r="N6" s="175" t="e">
        <f>#REF!</f>
        <v>#REF!</v>
      </c>
      <c r="O6" s="175" t="e">
        <f>#REF!</f>
        <v>#REF!</v>
      </c>
      <c r="P6" s="175" t="e">
        <f>#REF!</f>
        <v>#REF!</v>
      </c>
    </row>
    <row r="7" spans="1:25" s="170" customFormat="1" ht="24.75" customHeight="1">
      <c r="A7" s="177" t="e">
        <f>#REF!</f>
        <v>#REF!</v>
      </c>
      <c r="B7" s="178" t="e">
        <f>#REF!</f>
        <v>#REF!</v>
      </c>
      <c r="C7" s="179" t="e">
        <f>#REF!</f>
        <v>#REF!</v>
      </c>
      <c r="D7" s="179" t="e">
        <f>#REF!</f>
        <v>#REF!</v>
      </c>
      <c r="E7" s="184" t="e">
        <f>#REF!</f>
        <v>#REF!</v>
      </c>
      <c r="F7" s="184" t="e">
        <f>#REF!</f>
        <v>#REF!</v>
      </c>
      <c r="G7" s="184" t="e">
        <f>#REF!</f>
        <v>#REF!</v>
      </c>
      <c r="H7" s="184" t="e">
        <f>#REF!</f>
        <v>#REF!</v>
      </c>
      <c r="I7" s="184" t="e">
        <f>#REF!</f>
        <v>#REF!</v>
      </c>
      <c r="J7" s="184" t="e">
        <f>#REF!</f>
        <v>#REF!</v>
      </c>
      <c r="K7" s="181" t="e">
        <f>#REF!</f>
        <v>#REF!</v>
      </c>
      <c r="L7" s="181" t="e">
        <f>#REF!</f>
        <v>#REF!</v>
      </c>
      <c r="M7" s="181" t="e">
        <f>#REF!</f>
        <v>#REF!</v>
      </c>
      <c r="N7" s="181" t="e">
        <f>#REF!</f>
        <v>#REF!</v>
      </c>
      <c r="O7" s="181" t="e">
        <f>#REF!</f>
        <v>#REF!</v>
      </c>
      <c r="P7" s="181" t="e">
        <f>#REF!</f>
        <v>#REF!</v>
      </c>
      <c r="Q7" s="185"/>
      <c r="R7" s="185"/>
      <c r="S7" s="186"/>
      <c r="T7" s="186"/>
      <c r="U7" s="186"/>
      <c r="V7" s="186"/>
      <c r="W7" s="186"/>
      <c r="X7" s="186"/>
      <c r="Y7" s="186"/>
    </row>
  </sheetData>
  <mergeCells count="10">
    <mergeCell ref="B5:C5"/>
    <mergeCell ref="E5:G5"/>
    <mergeCell ref="H5:J5"/>
    <mergeCell ref="K5:M5"/>
    <mergeCell ref="N5:P5"/>
    <mergeCell ref="B2:C2"/>
    <mergeCell ref="E2:G2"/>
    <mergeCell ref="H2:J2"/>
    <mergeCell ref="K2:M2"/>
    <mergeCell ref="N2:P2"/>
  </mergeCells>
  <phoneticPr fontId="34" type="noConversion"/>
  <pageMargins left="0.75" right="0.75" top="1" bottom="1" header="0.5" footer="0.5"/>
  <pageSetup paperSize="9" firstPageNumber="4294963191" pageOrder="overThenDown" orientation="portrait" useFirstPageNumber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EZ83"/>
  <sheetViews>
    <sheetView showGridLines="0" showZeros="0" tabSelected="1" workbookViewId="0">
      <selection activeCell="D3" sqref="D3"/>
    </sheetView>
  </sheetViews>
  <sheetFormatPr defaultColWidth="9" defaultRowHeight="24.75" customHeight="1"/>
  <cols>
    <col min="1" max="1" width="3.875" style="97" customWidth="1"/>
    <col min="2" max="2" width="6.375" style="97" customWidth="1"/>
    <col min="3" max="3" width="11.875" style="97" customWidth="1"/>
    <col min="4" max="4" width="15.625" style="97" customWidth="1"/>
    <col min="5" max="5" width="10.375" style="97" customWidth="1"/>
    <col min="6" max="6" width="13.5" style="97" customWidth="1"/>
    <col min="7" max="7" width="11.75" style="97" customWidth="1"/>
    <col min="8" max="8" width="12.25" style="97" customWidth="1"/>
    <col min="9" max="17" width="12.375" style="97" customWidth="1"/>
    <col min="18" max="18" width="13.625" style="97" customWidth="1"/>
    <col min="19" max="26" width="12.375" style="97" customWidth="1"/>
    <col min="27" max="27" width="12" style="97" customWidth="1"/>
    <col min="28" max="38" width="12.375" style="97" customWidth="1"/>
    <col min="39" max="39" width="13.25" style="97" customWidth="1"/>
    <col min="40" max="48" width="12.375" style="97" customWidth="1"/>
    <col min="49" max="269" width="9" style="97" customWidth="1"/>
  </cols>
  <sheetData>
    <row r="1" spans="1:269" ht="24.75" customHeight="1">
      <c r="A1" s="98"/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IZ1"/>
      <c r="JA1"/>
      <c r="JB1"/>
      <c r="JC1"/>
      <c r="JD1"/>
      <c r="JE1"/>
      <c r="JF1"/>
      <c r="JG1"/>
      <c r="JH1"/>
      <c r="JI1"/>
    </row>
    <row r="2" spans="1:269" ht="12.75" customHeight="1">
      <c r="A2" s="98"/>
      <c r="B2" s="99"/>
      <c r="C2" s="99">
        <f ca="1">NOW()</f>
        <v>46079.566455324071</v>
      </c>
      <c r="D2" s="100"/>
      <c r="E2" s="98"/>
      <c r="F2" s="195" t="s">
        <v>4</v>
      </c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IZ2"/>
      <c r="JA2"/>
      <c r="JB2"/>
      <c r="JC2"/>
      <c r="JD2"/>
      <c r="JE2"/>
      <c r="JF2"/>
      <c r="JG2"/>
      <c r="JH2"/>
      <c r="JI2"/>
    </row>
    <row r="3" spans="1:269" ht="12" customHeight="1">
      <c r="A3" s="98"/>
      <c r="B3" s="98"/>
      <c r="C3" s="98"/>
      <c r="D3" s="98"/>
      <c r="E3" s="98"/>
      <c r="F3" s="195" t="s">
        <v>5</v>
      </c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IZ3"/>
      <c r="JA3"/>
      <c r="JB3"/>
      <c r="JC3"/>
      <c r="JD3"/>
      <c r="JE3"/>
      <c r="JF3"/>
      <c r="JG3"/>
      <c r="JH3"/>
      <c r="JI3"/>
    </row>
    <row r="4" spans="1:269" ht="12.75" customHeight="1">
      <c r="A4" s="98"/>
      <c r="B4" s="98"/>
      <c r="C4" s="98"/>
      <c r="D4" s="98"/>
      <c r="E4" s="101"/>
      <c r="F4" s="196"/>
      <c r="G4" s="196"/>
      <c r="H4" s="196"/>
      <c r="I4" s="196"/>
      <c r="J4" s="196"/>
      <c r="K4" s="196"/>
      <c r="L4" s="101"/>
      <c r="M4" s="101"/>
      <c r="N4" s="101"/>
      <c r="O4" s="101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IZ4"/>
      <c r="JA4"/>
      <c r="JB4"/>
      <c r="JC4"/>
      <c r="JD4"/>
      <c r="JE4"/>
      <c r="JF4"/>
      <c r="JG4"/>
      <c r="JH4"/>
      <c r="JI4"/>
    </row>
    <row r="5" spans="1:269" ht="12.75" customHeight="1">
      <c r="A5" s="98"/>
      <c r="B5" s="98"/>
      <c r="C5" s="98"/>
      <c r="D5" s="98"/>
      <c r="E5" s="98"/>
      <c r="F5" s="102"/>
      <c r="G5" s="103" t="s">
        <v>6</v>
      </c>
      <c r="H5" s="103"/>
      <c r="I5" s="102"/>
      <c r="J5" s="103" t="s">
        <v>7</v>
      </c>
      <c r="K5" s="103"/>
      <c r="L5" s="102"/>
      <c r="M5" s="103" t="s">
        <v>8</v>
      </c>
      <c r="N5" s="103"/>
      <c r="O5" s="102"/>
      <c r="P5" s="103" t="s">
        <v>6</v>
      </c>
      <c r="Q5" s="104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IZ5"/>
      <c r="JA5"/>
      <c r="JB5"/>
      <c r="JC5"/>
      <c r="JD5"/>
      <c r="JE5"/>
      <c r="JF5"/>
      <c r="JG5"/>
      <c r="JH5"/>
      <c r="JI5"/>
    </row>
    <row r="6" spans="1:269" ht="12.75" customHeight="1">
      <c r="A6" s="105" t="s">
        <v>9</v>
      </c>
      <c r="B6" s="105" t="s">
        <v>0</v>
      </c>
      <c r="C6" s="106" t="s">
        <v>1</v>
      </c>
      <c r="D6" s="105" t="s">
        <v>2</v>
      </c>
      <c r="E6" s="107" t="s">
        <v>3</v>
      </c>
      <c r="F6" s="108" t="s">
        <v>10</v>
      </c>
      <c r="G6" s="109" t="s">
        <v>11</v>
      </c>
      <c r="H6" s="109" t="s">
        <v>12</v>
      </c>
      <c r="I6" s="109" t="s">
        <v>10</v>
      </c>
      <c r="J6" s="109" t="s">
        <v>11</v>
      </c>
      <c r="K6" s="109" t="s">
        <v>12</v>
      </c>
      <c r="L6" s="109" t="s">
        <v>10</v>
      </c>
      <c r="M6" s="109" t="s">
        <v>11</v>
      </c>
      <c r="N6" s="109" t="s">
        <v>12</v>
      </c>
      <c r="O6" s="109" t="s">
        <v>10</v>
      </c>
      <c r="P6" s="109" t="s">
        <v>11</v>
      </c>
      <c r="Q6" s="109" t="s">
        <v>12</v>
      </c>
      <c r="R6" s="107" t="s">
        <v>13</v>
      </c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IZ6"/>
      <c r="JA6"/>
      <c r="JB6"/>
      <c r="JC6"/>
      <c r="JD6"/>
      <c r="JE6"/>
      <c r="JF6"/>
      <c r="JG6"/>
      <c r="JH6"/>
      <c r="JI6"/>
    </row>
    <row r="7" spans="1:269" s="94" customFormat="1" ht="12.75" customHeight="1">
      <c r="A7" s="86">
        <v>1</v>
      </c>
      <c r="B7" s="86" t="s">
        <v>14</v>
      </c>
      <c r="C7" s="88" t="s">
        <v>15</v>
      </c>
      <c r="D7" s="86" t="s">
        <v>16</v>
      </c>
      <c r="E7" s="86" t="s">
        <v>17</v>
      </c>
      <c r="F7" s="91">
        <v>46066.583333333299</v>
      </c>
      <c r="G7" s="91">
        <v>46067.066666666702</v>
      </c>
      <c r="H7" s="91">
        <v>46067.654166666704</v>
      </c>
      <c r="I7" s="91">
        <v>46070.777083333298</v>
      </c>
      <c r="J7" s="91">
        <v>46070.824999999997</v>
      </c>
      <c r="K7" s="91">
        <v>46071.508333333302</v>
      </c>
      <c r="L7" s="91">
        <v>46070.3125</v>
      </c>
      <c r="M7" s="91">
        <v>46070.324999999997</v>
      </c>
      <c r="N7" s="91">
        <v>46070.658333333296</v>
      </c>
      <c r="O7" s="91">
        <v>46073.533333333296</v>
      </c>
      <c r="P7" s="89">
        <v>46079.708333333299</v>
      </c>
      <c r="Q7" s="89">
        <v>46080.1875</v>
      </c>
      <c r="R7" s="110" t="s">
        <v>18</v>
      </c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111"/>
      <c r="AH7" s="111"/>
      <c r="AI7" s="111"/>
      <c r="AJ7" s="111"/>
      <c r="AK7" s="111"/>
      <c r="AL7" s="111"/>
      <c r="AM7" s="111"/>
    </row>
    <row r="8" spans="1:269" ht="12.75" customHeight="1">
      <c r="A8" s="86"/>
      <c r="B8" s="86" t="s">
        <v>14</v>
      </c>
      <c r="C8" s="88" t="s">
        <v>15</v>
      </c>
      <c r="D8" s="86" t="s">
        <v>16</v>
      </c>
      <c r="E8" s="86" t="s">
        <v>19</v>
      </c>
      <c r="F8" s="91">
        <v>46073.533333333296</v>
      </c>
      <c r="G8" s="89">
        <v>46079.708333333299</v>
      </c>
      <c r="H8" s="89">
        <v>46080.1875</v>
      </c>
      <c r="I8" s="91"/>
      <c r="J8" s="91"/>
      <c r="K8" s="91"/>
      <c r="L8" s="91"/>
      <c r="M8" s="91"/>
      <c r="N8" s="91"/>
      <c r="O8" s="91"/>
      <c r="P8" s="91"/>
      <c r="Q8" s="91"/>
      <c r="R8" s="112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113"/>
      <c r="AH8" s="113"/>
      <c r="AI8" s="113"/>
      <c r="AJ8" s="113"/>
      <c r="AK8" s="113"/>
      <c r="AL8" s="113"/>
      <c r="AM8" s="113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</row>
    <row r="9" spans="1:269" ht="12.75" customHeight="1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IZ9"/>
      <c r="JA9"/>
      <c r="JB9"/>
      <c r="JC9"/>
      <c r="JD9"/>
      <c r="JE9"/>
      <c r="JF9"/>
      <c r="JG9"/>
      <c r="JH9"/>
      <c r="JI9"/>
    </row>
    <row r="10" spans="1:269" ht="12.75" customHeight="1">
      <c r="A10" s="98"/>
      <c r="B10" s="98"/>
      <c r="C10" s="98"/>
      <c r="D10" s="98"/>
      <c r="E10" s="98"/>
      <c r="F10" s="102"/>
      <c r="G10" s="103" t="s">
        <v>6</v>
      </c>
      <c r="H10" s="103"/>
      <c r="I10" s="102"/>
      <c r="J10" s="103" t="s">
        <v>20</v>
      </c>
      <c r="K10" s="103"/>
      <c r="L10" s="102"/>
      <c r="M10" s="103" t="s">
        <v>21</v>
      </c>
      <c r="N10" s="103"/>
      <c r="O10" s="102"/>
      <c r="P10" s="103" t="s">
        <v>6</v>
      </c>
      <c r="Q10" s="104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IZ10"/>
      <c r="JA10"/>
      <c r="JB10"/>
      <c r="JC10"/>
      <c r="JD10"/>
      <c r="JE10"/>
      <c r="JF10"/>
      <c r="JG10"/>
      <c r="JH10"/>
      <c r="JI10"/>
    </row>
    <row r="11" spans="1:269" ht="12.75" customHeight="1">
      <c r="A11" s="81" t="s">
        <v>9</v>
      </c>
      <c r="B11" s="81" t="s">
        <v>0</v>
      </c>
      <c r="C11" s="84" t="s">
        <v>1</v>
      </c>
      <c r="D11" s="81" t="s">
        <v>2</v>
      </c>
      <c r="E11" s="85" t="s">
        <v>3</v>
      </c>
      <c r="F11" s="114" t="s">
        <v>10</v>
      </c>
      <c r="G11" s="86" t="s">
        <v>11</v>
      </c>
      <c r="H11" s="86" t="s">
        <v>12</v>
      </c>
      <c r="I11" s="86" t="s">
        <v>10</v>
      </c>
      <c r="J11" s="86" t="s">
        <v>11</v>
      </c>
      <c r="K11" s="86" t="s">
        <v>12</v>
      </c>
      <c r="L11" s="86" t="s">
        <v>10</v>
      </c>
      <c r="M11" s="86" t="s">
        <v>11</v>
      </c>
      <c r="N11" s="86" t="s">
        <v>12</v>
      </c>
      <c r="O11" s="86" t="s">
        <v>10</v>
      </c>
      <c r="P11" s="86" t="s">
        <v>11</v>
      </c>
      <c r="Q11" s="86" t="s">
        <v>12</v>
      </c>
      <c r="R11" s="107" t="s">
        <v>13</v>
      </c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115"/>
      <c r="AF11" s="115"/>
      <c r="AG11" s="98"/>
      <c r="AH11" s="115"/>
      <c r="AI11" s="115"/>
      <c r="AJ11" s="98"/>
      <c r="AK11" s="98"/>
      <c r="AL11" s="98"/>
      <c r="AM11" s="98"/>
      <c r="IZ11"/>
      <c r="JA11"/>
      <c r="JB11"/>
      <c r="JC11"/>
      <c r="JD11"/>
      <c r="JE11"/>
      <c r="JF11"/>
      <c r="JG11"/>
      <c r="JH11"/>
      <c r="JI11"/>
    </row>
    <row r="12" spans="1:269" s="94" customFormat="1" ht="12.75" customHeight="1">
      <c r="A12" s="86">
        <v>2</v>
      </c>
      <c r="B12" s="86" t="s">
        <v>22</v>
      </c>
      <c r="C12" s="88" t="s">
        <v>23</v>
      </c>
      <c r="D12" s="86" t="s">
        <v>24</v>
      </c>
      <c r="E12" s="86" t="s">
        <v>17</v>
      </c>
      <c r="F12" s="91">
        <v>46067.387499999997</v>
      </c>
      <c r="G12" s="91">
        <v>46069.079166666699</v>
      </c>
      <c r="H12" s="91">
        <v>46069.4375</v>
      </c>
      <c r="I12" s="91">
        <v>46071.962500000001</v>
      </c>
      <c r="J12" s="91">
        <v>46072.3</v>
      </c>
      <c r="K12" s="91">
        <v>46072.508333333302</v>
      </c>
      <c r="L12" s="91">
        <v>46071.270833333299</v>
      </c>
      <c r="M12" s="91">
        <v>46071.404166666704</v>
      </c>
      <c r="N12" s="91">
        <v>46071.791666666701</v>
      </c>
      <c r="O12" s="91">
        <v>46074.141666666699</v>
      </c>
      <c r="P12" s="116" t="s">
        <v>25</v>
      </c>
      <c r="Q12" s="91"/>
      <c r="R12" s="110" t="s">
        <v>26</v>
      </c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  <c r="AG12" s="113"/>
      <c r="AH12" s="113"/>
      <c r="AI12" s="113"/>
      <c r="AJ12" s="113"/>
      <c r="AK12" s="113"/>
      <c r="AL12" s="113"/>
      <c r="AM12" s="113"/>
      <c r="AN12"/>
      <c r="AO12"/>
    </row>
    <row r="13" spans="1:269" s="94" customFormat="1" ht="12.75" customHeight="1">
      <c r="A13" s="86"/>
      <c r="B13" s="86" t="s">
        <v>22</v>
      </c>
      <c r="C13" s="88" t="s">
        <v>23</v>
      </c>
      <c r="D13" s="86" t="s">
        <v>24</v>
      </c>
      <c r="E13" s="86" t="s">
        <v>19</v>
      </c>
      <c r="F13" s="91">
        <v>46074.141666666699</v>
      </c>
      <c r="G13" s="116" t="s">
        <v>25</v>
      </c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110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/>
      <c r="AO13"/>
    </row>
    <row r="14" spans="1:269" ht="12.95" customHeight="1">
      <c r="A14" s="117"/>
      <c r="B14" s="117"/>
      <c r="C14" s="98"/>
      <c r="D14" s="98"/>
      <c r="E14" s="117"/>
      <c r="F14" s="117"/>
      <c r="G14" s="117"/>
      <c r="H14" s="117"/>
      <c r="I14" s="197"/>
      <c r="J14" s="197"/>
      <c r="K14" s="197"/>
      <c r="L14" s="197"/>
      <c r="M14" s="197"/>
      <c r="N14" s="197"/>
      <c r="O14" s="99"/>
      <c r="P14" s="99"/>
      <c r="Q14" s="99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IZ14"/>
      <c r="JA14"/>
      <c r="JB14"/>
      <c r="JC14"/>
      <c r="JD14"/>
      <c r="JE14"/>
      <c r="JF14"/>
      <c r="JG14"/>
      <c r="JH14"/>
      <c r="JI14"/>
    </row>
    <row r="15" spans="1:269" ht="12.75" customHeight="1">
      <c r="A15" s="98"/>
      <c r="B15" s="98"/>
      <c r="C15" s="98"/>
      <c r="D15" s="98"/>
      <c r="E15" s="98"/>
      <c r="F15" s="102"/>
      <c r="G15" s="103" t="s">
        <v>27</v>
      </c>
      <c r="H15" s="103"/>
      <c r="I15" s="102"/>
      <c r="J15" s="103" t="s">
        <v>28</v>
      </c>
      <c r="K15" s="104"/>
      <c r="L15" s="102"/>
      <c r="M15" s="103" t="s">
        <v>27</v>
      </c>
      <c r="N15" s="104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IW15"/>
      <c r="IX15"/>
      <c r="IY15"/>
      <c r="IZ15"/>
      <c r="JA15"/>
      <c r="JB15"/>
      <c r="JC15"/>
      <c r="JD15"/>
      <c r="JE15"/>
      <c r="JF15"/>
      <c r="JG15"/>
      <c r="JH15"/>
      <c r="JI15"/>
    </row>
    <row r="16" spans="1:269" ht="12.75" customHeight="1">
      <c r="A16" s="81" t="s">
        <v>9</v>
      </c>
      <c r="B16" s="81" t="s">
        <v>0</v>
      </c>
      <c r="C16" s="84" t="s">
        <v>1</v>
      </c>
      <c r="D16" s="81" t="s">
        <v>2</v>
      </c>
      <c r="E16" s="85" t="s">
        <v>3</v>
      </c>
      <c r="F16" s="118" t="s">
        <v>10</v>
      </c>
      <c r="G16" s="86" t="s">
        <v>11</v>
      </c>
      <c r="H16" s="114" t="s">
        <v>12</v>
      </c>
      <c r="I16" s="86" t="s">
        <v>10</v>
      </c>
      <c r="J16" s="86" t="s">
        <v>11</v>
      </c>
      <c r="K16" s="86" t="s">
        <v>12</v>
      </c>
      <c r="L16" s="86" t="s">
        <v>10</v>
      </c>
      <c r="M16" s="86" t="s">
        <v>11</v>
      </c>
      <c r="N16" s="86" t="s">
        <v>12</v>
      </c>
      <c r="O16" s="107" t="s">
        <v>13</v>
      </c>
      <c r="P16" s="98"/>
      <c r="Q16" s="119"/>
      <c r="R16" s="119"/>
      <c r="S16" s="119"/>
      <c r="T16" s="119"/>
      <c r="U16" s="119"/>
      <c r="V16" s="119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IW16"/>
      <c r="IX16"/>
      <c r="IY16"/>
      <c r="IZ16"/>
      <c r="JA16"/>
      <c r="JB16"/>
      <c r="JC16"/>
      <c r="JD16"/>
      <c r="JE16"/>
      <c r="JF16"/>
      <c r="JG16"/>
      <c r="JH16"/>
      <c r="JI16"/>
    </row>
    <row r="17" spans="1:269" ht="12.75" customHeight="1">
      <c r="A17" s="86">
        <v>3</v>
      </c>
      <c r="B17" s="86" t="s">
        <v>29</v>
      </c>
      <c r="C17" s="88" t="s">
        <v>30</v>
      </c>
      <c r="D17" s="86" t="s">
        <v>31</v>
      </c>
      <c r="E17" s="120" t="s">
        <v>17</v>
      </c>
      <c r="F17" s="91">
        <v>46066.666666666701</v>
      </c>
      <c r="G17" s="91">
        <v>46066.870833333298</v>
      </c>
      <c r="H17" s="91">
        <v>46067.591666666704</v>
      </c>
      <c r="I17" s="91">
        <v>46070.125</v>
      </c>
      <c r="J17" s="91">
        <v>46070.3</v>
      </c>
      <c r="K17" s="91">
        <v>46071.279166666704</v>
      </c>
      <c r="L17" s="91">
        <v>46073.858333333301</v>
      </c>
      <c r="M17" s="91">
        <v>46074.037499999999</v>
      </c>
      <c r="N17" s="91">
        <v>46074.645833333299</v>
      </c>
      <c r="O17" s="121"/>
      <c r="P17" s="113"/>
      <c r="Q17" s="113"/>
      <c r="R17" s="113"/>
      <c r="S17" s="113"/>
      <c r="T17" s="119"/>
      <c r="U17" s="119"/>
      <c r="V17" s="119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</row>
    <row r="18" spans="1:269" s="94" customFormat="1" ht="12.75" customHeight="1">
      <c r="A18" s="86"/>
      <c r="B18" s="86" t="s">
        <v>29</v>
      </c>
      <c r="C18" s="88" t="s">
        <v>30</v>
      </c>
      <c r="D18" s="86" t="s">
        <v>31</v>
      </c>
      <c r="E18" s="120" t="s">
        <v>19</v>
      </c>
      <c r="F18" s="91">
        <v>46074.783333333296</v>
      </c>
      <c r="G18" s="89">
        <v>46080.791666666701</v>
      </c>
      <c r="H18" s="89">
        <v>46081.166666666701</v>
      </c>
      <c r="I18" s="87"/>
      <c r="J18" s="87"/>
      <c r="K18" s="91"/>
      <c r="L18" s="91"/>
      <c r="M18" s="91"/>
      <c r="N18" s="91"/>
      <c r="O18" s="110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</row>
    <row r="19" spans="1:269" s="94" customFormat="1" ht="12.75" customHeight="1">
      <c r="A19" s="98"/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111"/>
      <c r="Q19" s="111"/>
      <c r="R19" s="111"/>
      <c r="S19" s="111"/>
      <c r="T19" s="111"/>
      <c r="U19" s="111"/>
      <c r="V19" s="111"/>
      <c r="W19" s="111"/>
      <c r="X19" s="111"/>
      <c r="Y19" s="111"/>
      <c r="Z19" s="111"/>
      <c r="AA19" s="111"/>
      <c r="AB19" s="111"/>
      <c r="AC19" s="111"/>
      <c r="AD19" s="111"/>
      <c r="AE19" s="111"/>
      <c r="AF19" s="111"/>
      <c r="AG19" s="111"/>
      <c r="AH19" s="111"/>
      <c r="AI19" s="111"/>
      <c r="AJ19" s="111"/>
      <c r="AK19" s="111"/>
      <c r="AL19" s="111"/>
      <c r="AM19" s="111"/>
    </row>
    <row r="20" spans="1:269" ht="12.75" customHeight="1">
      <c r="A20" s="98"/>
      <c r="B20" s="98"/>
      <c r="C20" s="98"/>
      <c r="D20" s="98"/>
      <c r="E20" s="98"/>
      <c r="F20" s="102"/>
      <c r="G20" s="103" t="s">
        <v>32</v>
      </c>
      <c r="H20" s="103"/>
      <c r="I20" s="122"/>
      <c r="J20" s="123" t="s">
        <v>33</v>
      </c>
      <c r="K20" s="124"/>
      <c r="L20" s="102"/>
      <c r="M20" s="103" t="s">
        <v>21</v>
      </c>
      <c r="N20" s="103"/>
      <c r="O20" s="102"/>
      <c r="P20" s="103" t="s">
        <v>20</v>
      </c>
      <c r="Q20" s="103"/>
      <c r="R20" s="102"/>
      <c r="S20" s="103" t="s">
        <v>32</v>
      </c>
      <c r="T20" s="124"/>
      <c r="U20" s="117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IZ20"/>
      <c r="JA20"/>
      <c r="JB20"/>
      <c r="JC20"/>
      <c r="JD20"/>
      <c r="JE20"/>
      <c r="JF20"/>
      <c r="JG20"/>
      <c r="JH20"/>
      <c r="JI20"/>
    </row>
    <row r="21" spans="1:269" ht="12.75" customHeight="1">
      <c r="A21" s="81" t="s">
        <v>9</v>
      </c>
      <c r="B21" s="81" t="s">
        <v>0</v>
      </c>
      <c r="C21" s="84" t="s">
        <v>1</v>
      </c>
      <c r="D21" s="81" t="s">
        <v>2</v>
      </c>
      <c r="E21" s="85" t="s">
        <v>3</v>
      </c>
      <c r="F21" s="118" t="s">
        <v>10</v>
      </c>
      <c r="G21" s="86" t="s">
        <v>11</v>
      </c>
      <c r="H21" s="86" t="s">
        <v>12</v>
      </c>
      <c r="I21" s="86" t="s">
        <v>10</v>
      </c>
      <c r="J21" s="86" t="s">
        <v>11</v>
      </c>
      <c r="K21" s="86" t="s">
        <v>12</v>
      </c>
      <c r="L21" s="86" t="s">
        <v>10</v>
      </c>
      <c r="M21" s="86" t="s">
        <v>11</v>
      </c>
      <c r="N21" s="86" t="s">
        <v>12</v>
      </c>
      <c r="O21" s="86" t="s">
        <v>10</v>
      </c>
      <c r="P21" s="81" t="s">
        <v>11</v>
      </c>
      <c r="Q21" s="114" t="s">
        <v>12</v>
      </c>
      <c r="R21" s="86" t="s">
        <v>10</v>
      </c>
      <c r="S21" s="86" t="s">
        <v>11</v>
      </c>
      <c r="T21" s="86" t="s">
        <v>12</v>
      </c>
      <c r="U21" s="125" t="s">
        <v>13</v>
      </c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IW21"/>
      <c r="IX21"/>
      <c r="IY21"/>
      <c r="IZ21"/>
      <c r="JA21"/>
      <c r="JB21"/>
      <c r="JC21"/>
      <c r="JD21"/>
      <c r="JE21"/>
      <c r="JF21"/>
      <c r="JG21"/>
      <c r="JH21"/>
      <c r="JI21"/>
    </row>
    <row r="22" spans="1:269" s="94" customFormat="1" ht="12.75" customHeight="1">
      <c r="A22" s="86" t="s">
        <v>34</v>
      </c>
      <c r="B22" s="86" t="s">
        <v>35</v>
      </c>
      <c r="C22" s="88" t="s">
        <v>36</v>
      </c>
      <c r="D22" s="86" t="s">
        <v>37</v>
      </c>
      <c r="E22" s="86" t="s">
        <v>19</v>
      </c>
      <c r="F22" s="90"/>
      <c r="G22" s="90"/>
      <c r="H22" s="90"/>
      <c r="I22" s="116">
        <v>46081.083333333299</v>
      </c>
      <c r="J22" s="89">
        <v>46081.166666666701</v>
      </c>
      <c r="K22" s="89" t="s">
        <v>38</v>
      </c>
      <c r="L22" s="91"/>
      <c r="M22" s="91"/>
      <c r="N22" s="91"/>
      <c r="O22" s="91"/>
      <c r="P22" s="91"/>
      <c r="Q22" s="91"/>
      <c r="R22" s="91"/>
      <c r="S22" s="91"/>
      <c r="T22" s="91"/>
      <c r="U22" s="126" t="s">
        <v>39</v>
      </c>
      <c r="V22" s="127"/>
      <c r="W22" s="127"/>
      <c r="X22" s="127"/>
      <c r="Y22" s="127"/>
      <c r="Z22" s="127"/>
      <c r="AA22" s="127"/>
      <c r="AB22" s="127"/>
      <c r="AC22" s="127"/>
      <c r="AD22" s="127"/>
      <c r="AE22" s="127"/>
      <c r="AF22" s="127"/>
      <c r="AG22" s="127"/>
      <c r="AH22" s="128"/>
      <c r="AI22" s="128"/>
      <c r="AJ22" s="128"/>
      <c r="AK22" s="128"/>
      <c r="AL22" s="128"/>
      <c r="AM22" s="128"/>
      <c r="AN22" s="129"/>
      <c r="AO22" s="129"/>
      <c r="AP22" s="129"/>
      <c r="AQ22" s="129"/>
      <c r="AR22" s="129"/>
      <c r="AS22" s="129"/>
      <c r="AT22" s="129"/>
      <c r="AU22" s="129"/>
      <c r="AV22" s="129"/>
      <c r="AW22" s="129"/>
      <c r="AX22" s="129"/>
      <c r="AY22" s="129"/>
      <c r="AZ22" s="129"/>
      <c r="BA22" s="129"/>
      <c r="BB22" s="129"/>
      <c r="BC22" s="129"/>
      <c r="BD22" s="129"/>
    </row>
    <row r="23" spans="1:269" s="94" customFormat="1" ht="12.75" customHeight="1">
      <c r="A23" s="86"/>
      <c r="B23" s="86" t="s">
        <v>35</v>
      </c>
      <c r="C23" s="88" t="s">
        <v>36</v>
      </c>
      <c r="D23" s="86" t="s">
        <v>37</v>
      </c>
      <c r="E23" s="86" t="s">
        <v>40</v>
      </c>
      <c r="F23" s="91">
        <v>46072.583333333299</v>
      </c>
      <c r="G23" s="91">
        <v>46072.604166666701</v>
      </c>
      <c r="H23" s="91">
        <v>46072.762499999997</v>
      </c>
      <c r="I23" s="91">
        <v>46073.1340277778</v>
      </c>
      <c r="J23" s="91">
        <v>46073.145833333299</v>
      </c>
      <c r="K23" s="91">
        <v>46074.5</v>
      </c>
      <c r="L23" s="91">
        <v>46076.809027777803</v>
      </c>
      <c r="M23" s="91">
        <v>46077.337500000001</v>
      </c>
      <c r="N23" s="91">
        <v>46077.670833333301</v>
      </c>
      <c r="O23" s="91">
        <v>46077.888888888898</v>
      </c>
      <c r="P23" s="91">
        <v>46078.304166666698</v>
      </c>
      <c r="Q23" s="92">
        <v>46078.504166666702</v>
      </c>
      <c r="R23" s="130"/>
      <c r="S23" s="90"/>
      <c r="T23" s="90"/>
      <c r="U23" s="126"/>
      <c r="V23" s="131"/>
      <c r="W23" s="131"/>
      <c r="X23" s="131"/>
      <c r="Y23" s="131"/>
      <c r="Z23" s="131"/>
      <c r="AA23" s="131"/>
      <c r="AB23" s="131"/>
      <c r="AC23" s="131"/>
      <c r="AD23" s="131"/>
      <c r="AE23" s="131"/>
      <c r="AF23" s="131"/>
      <c r="AG23" s="131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</row>
    <row r="24" spans="1:269" ht="12.75" customHeight="1">
      <c r="A24" s="98"/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132"/>
      <c r="S24" s="132"/>
      <c r="T24" s="132"/>
      <c r="U24" s="132"/>
      <c r="V24" s="132"/>
      <c r="W24" s="132"/>
      <c r="X24" s="132"/>
      <c r="Y24" s="128"/>
      <c r="Z24" s="128"/>
      <c r="AA24" s="128"/>
      <c r="AB24" s="128"/>
      <c r="AC24" s="128"/>
      <c r="AD24" s="128"/>
      <c r="AE24" s="128"/>
      <c r="AF24" s="128"/>
      <c r="AG24" s="128"/>
      <c r="AH24" s="128"/>
      <c r="AI24" s="128"/>
      <c r="AJ24" s="128"/>
      <c r="AK24" s="128"/>
      <c r="AL24" s="128"/>
      <c r="AM24" s="128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29"/>
      <c r="BD24" s="129"/>
      <c r="IW24"/>
      <c r="IX24"/>
      <c r="IY24"/>
      <c r="IZ24"/>
      <c r="JA24"/>
      <c r="JB24"/>
      <c r="JC24"/>
      <c r="JD24"/>
      <c r="JE24"/>
      <c r="JF24"/>
      <c r="JG24"/>
      <c r="JH24"/>
      <c r="JI24"/>
    </row>
    <row r="25" spans="1:269" s="94" customFormat="1" ht="12.75" customHeight="1">
      <c r="A25" s="133"/>
      <c r="B25" s="133"/>
      <c r="C25" s="133"/>
      <c r="D25" s="133"/>
      <c r="E25" s="133"/>
      <c r="F25" s="81"/>
      <c r="G25" s="82" t="s">
        <v>41</v>
      </c>
      <c r="H25" s="82"/>
      <c r="I25" s="86"/>
      <c r="J25" s="82" t="s">
        <v>33</v>
      </c>
      <c r="K25" s="83"/>
      <c r="L25" s="82"/>
      <c r="M25" s="82" t="s">
        <v>7</v>
      </c>
      <c r="N25" s="82"/>
      <c r="O25" s="81"/>
      <c r="P25" s="82" t="s">
        <v>8</v>
      </c>
      <c r="Q25" s="82"/>
      <c r="R25" s="81"/>
      <c r="S25" s="82" t="s">
        <v>42</v>
      </c>
      <c r="T25" s="82"/>
      <c r="U25" s="81"/>
      <c r="V25" s="82" t="s">
        <v>43</v>
      </c>
      <c r="W25" s="82"/>
      <c r="X25" s="81"/>
      <c r="Y25" s="82" t="s">
        <v>28</v>
      </c>
      <c r="Z25" s="82"/>
      <c r="AA25" s="81"/>
      <c r="AB25" s="82" t="s">
        <v>41</v>
      </c>
      <c r="AC25" s="82"/>
      <c r="AD25" s="134"/>
      <c r="AE25" s="103" t="s">
        <v>33</v>
      </c>
      <c r="AF25" s="135"/>
      <c r="AG25" s="111"/>
      <c r="AH25" s="111"/>
      <c r="AI25" s="111"/>
      <c r="AJ25" s="111"/>
    </row>
    <row r="26" spans="1:269" ht="15" customHeight="1">
      <c r="A26" s="81" t="s">
        <v>9</v>
      </c>
      <c r="B26" s="81" t="s">
        <v>0</v>
      </c>
      <c r="C26" s="84" t="s">
        <v>1</v>
      </c>
      <c r="D26" s="81" t="s">
        <v>2</v>
      </c>
      <c r="E26" s="85" t="s">
        <v>3</v>
      </c>
      <c r="F26" s="86" t="s">
        <v>10</v>
      </c>
      <c r="G26" s="86" t="s">
        <v>11</v>
      </c>
      <c r="H26" s="86" t="s">
        <v>12</v>
      </c>
      <c r="I26" s="86" t="s">
        <v>10</v>
      </c>
      <c r="J26" s="86" t="s">
        <v>11</v>
      </c>
      <c r="K26" s="86" t="s">
        <v>12</v>
      </c>
      <c r="L26" s="86" t="s">
        <v>10</v>
      </c>
      <c r="M26" s="86" t="s">
        <v>11</v>
      </c>
      <c r="N26" s="86" t="s">
        <v>12</v>
      </c>
      <c r="O26" s="86" t="s">
        <v>10</v>
      </c>
      <c r="P26" s="86" t="s">
        <v>11</v>
      </c>
      <c r="Q26" s="86" t="s">
        <v>12</v>
      </c>
      <c r="R26" s="86" t="s">
        <v>10</v>
      </c>
      <c r="S26" s="86" t="s">
        <v>11</v>
      </c>
      <c r="T26" s="86" t="s">
        <v>12</v>
      </c>
      <c r="U26" s="86" t="s">
        <v>10</v>
      </c>
      <c r="V26" s="86" t="s">
        <v>11</v>
      </c>
      <c r="W26" s="86" t="s">
        <v>12</v>
      </c>
      <c r="X26" s="86" t="s">
        <v>10</v>
      </c>
      <c r="Y26" s="86" t="s">
        <v>11</v>
      </c>
      <c r="Z26" s="86" t="s">
        <v>12</v>
      </c>
      <c r="AA26" s="86" t="s">
        <v>10</v>
      </c>
      <c r="AB26" s="86" t="s">
        <v>11</v>
      </c>
      <c r="AC26" s="86" t="s">
        <v>12</v>
      </c>
      <c r="AD26" s="109" t="s">
        <v>10</v>
      </c>
      <c r="AE26" s="109" t="s">
        <v>11</v>
      </c>
      <c r="AF26" s="109" t="s">
        <v>12</v>
      </c>
      <c r="AG26" s="107" t="s">
        <v>13</v>
      </c>
      <c r="AH26" s="98"/>
      <c r="AI26" s="98"/>
      <c r="AJ26" s="98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</row>
    <row r="27" spans="1:269" ht="12.75" customHeight="1">
      <c r="A27" s="86" t="s">
        <v>44</v>
      </c>
      <c r="B27" s="86" t="s">
        <v>45</v>
      </c>
      <c r="C27" s="88" t="s">
        <v>46</v>
      </c>
      <c r="D27" s="86" t="s">
        <v>47</v>
      </c>
      <c r="E27" s="86" t="s">
        <v>17</v>
      </c>
      <c r="F27" s="91">
        <v>46069.358333333301</v>
      </c>
      <c r="G27" s="91">
        <v>46069.483333333301</v>
      </c>
      <c r="H27" s="91">
        <v>46070.8125</v>
      </c>
      <c r="I27" s="91">
        <v>46071.433333333298</v>
      </c>
      <c r="J27" s="91">
        <v>46071.9</v>
      </c>
      <c r="K27" s="91">
        <v>46072.479166666701</v>
      </c>
      <c r="L27" s="91">
        <v>46075.125</v>
      </c>
      <c r="M27" s="91">
        <v>46075.287499999999</v>
      </c>
      <c r="N27" s="91">
        <v>46075.616666666698</v>
      </c>
      <c r="O27" s="91">
        <v>46075.6875</v>
      </c>
      <c r="P27" s="91">
        <v>46076.7</v>
      </c>
      <c r="Q27" s="91">
        <v>46077.25</v>
      </c>
      <c r="R27" s="92">
        <v>46079.431250000001</v>
      </c>
      <c r="S27" s="89" t="s">
        <v>48</v>
      </c>
      <c r="T27" s="93"/>
      <c r="U27" s="93"/>
      <c r="V27" s="93"/>
      <c r="W27" s="93"/>
      <c r="X27" s="91">
        <v>46078.190972222197</v>
      </c>
      <c r="Y27" s="91">
        <v>46078.329166666699</v>
      </c>
      <c r="Z27" s="92">
        <v>46078.808333333298</v>
      </c>
      <c r="AA27" s="93"/>
      <c r="AB27" s="93"/>
      <c r="AC27" s="93"/>
      <c r="AD27" s="87"/>
      <c r="AE27" s="87"/>
      <c r="AF27" s="125"/>
      <c r="AG27" s="136" t="s">
        <v>49</v>
      </c>
      <c r="AH27" s="113"/>
      <c r="AI27" s="113"/>
      <c r="AJ27" s="98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</row>
    <row r="28" spans="1:269" ht="22.5">
      <c r="A28" s="86"/>
      <c r="B28" s="86" t="s">
        <v>45</v>
      </c>
      <c r="C28" s="88" t="s">
        <v>50</v>
      </c>
      <c r="D28" s="86" t="s">
        <v>51</v>
      </c>
      <c r="E28" s="86" t="s">
        <v>40</v>
      </c>
      <c r="F28" s="91">
        <v>46064.125</v>
      </c>
      <c r="G28" s="91">
        <v>46064.133333333302</v>
      </c>
      <c r="H28" s="91">
        <v>46064.85</v>
      </c>
      <c r="I28" s="91">
        <v>46065.4375</v>
      </c>
      <c r="J28" s="91">
        <v>46067.962500000001</v>
      </c>
      <c r="K28" s="91">
        <v>46068.8125</v>
      </c>
      <c r="L28" s="91">
        <v>46071.770833333299</v>
      </c>
      <c r="M28" s="91">
        <v>46071.783333333296</v>
      </c>
      <c r="N28" s="91">
        <v>46072.25</v>
      </c>
      <c r="O28" s="91">
        <v>46072.320833333302</v>
      </c>
      <c r="P28" s="91">
        <v>46072.333333333299</v>
      </c>
      <c r="Q28" s="91">
        <v>46072.779166666704</v>
      </c>
      <c r="R28" s="93">
        <v>46075.295833333301</v>
      </c>
      <c r="S28" s="93">
        <v>46076.791666666701</v>
      </c>
      <c r="T28" s="93">
        <v>46077.487500000003</v>
      </c>
      <c r="U28" s="93">
        <v>46074.666666666701</v>
      </c>
      <c r="V28" s="93">
        <v>46074.770833333299</v>
      </c>
      <c r="W28" s="93">
        <v>46075.237500000003</v>
      </c>
      <c r="X28" s="93">
        <v>46073.737500000003</v>
      </c>
      <c r="Y28" s="93">
        <v>46073.75</v>
      </c>
      <c r="Z28" s="93">
        <v>46074.129166666702</v>
      </c>
      <c r="AA28" s="89" t="s">
        <v>52</v>
      </c>
      <c r="AB28" s="93"/>
      <c r="AC28" s="93"/>
      <c r="AD28" s="93"/>
      <c r="AE28" s="87"/>
      <c r="AF28" s="87"/>
      <c r="AG28" s="136" t="s">
        <v>49</v>
      </c>
      <c r="AH28" s="113"/>
      <c r="AI28" s="113"/>
      <c r="AJ28" s="9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</row>
    <row r="29" spans="1:269" ht="12.75" customHeight="1">
      <c r="A29" s="113"/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3"/>
      <c r="Y29" s="113"/>
      <c r="Z29" s="113"/>
      <c r="AA29" s="113"/>
      <c r="AB29" s="113"/>
      <c r="AC29" s="113"/>
      <c r="AD29" s="113"/>
      <c r="AE29" s="113"/>
      <c r="AF29" s="113"/>
      <c r="AG29" s="113"/>
      <c r="AH29" s="113"/>
      <c r="AI29" s="113"/>
      <c r="AJ29" s="113"/>
      <c r="AK29" s="113"/>
      <c r="AL29" s="113"/>
      <c r="AM29" s="98"/>
      <c r="IW29"/>
      <c r="IX29"/>
      <c r="IY29"/>
      <c r="IZ29"/>
      <c r="JA29"/>
      <c r="JB29"/>
      <c r="JC29"/>
      <c r="JD29"/>
      <c r="JE29"/>
      <c r="JF29"/>
      <c r="JG29"/>
      <c r="JH29"/>
      <c r="JI29"/>
    </row>
    <row r="30" spans="1:269" s="94" customFormat="1" ht="12.75" customHeight="1">
      <c r="A30" s="133"/>
      <c r="B30" s="133"/>
      <c r="C30" s="133"/>
      <c r="D30" s="133"/>
      <c r="E30" s="133"/>
      <c r="F30" s="81"/>
      <c r="G30" s="82" t="s">
        <v>27</v>
      </c>
      <c r="H30" s="82"/>
      <c r="I30" s="81"/>
      <c r="J30" s="82" t="s">
        <v>42</v>
      </c>
      <c r="K30" s="82"/>
      <c r="L30" s="81"/>
      <c r="M30" s="82" t="s">
        <v>43</v>
      </c>
      <c r="N30" s="82"/>
      <c r="O30" s="81"/>
      <c r="P30" s="82" t="s">
        <v>27</v>
      </c>
      <c r="Q30" s="137"/>
      <c r="R30" s="111"/>
      <c r="S30" s="111"/>
      <c r="T30" s="111"/>
      <c r="U30" s="111"/>
      <c r="V30" s="111"/>
      <c r="W30" s="111"/>
      <c r="X30" s="111"/>
      <c r="Y30" s="111"/>
      <c r="Z30" s="111"/>
      <c r="AA30" s="111"/>
      <c r="AB30" s="111"/>
      <c r="AC30" s="111"/>
      <c r="AD30" s="111"/>
      <c r="AE30" s="111"/>
      <c r="AF30" s="111"/>
      <c r="AG30" s="111"/>
      <c r="AH30" s="111"/>
      <c r="AI30" s="111"/>
      <c r="AJ30" s="111"/>
      <c r="AK30" s="111"/>
      <c r="AL30" s="111"/>
      <c r="AM30" s="111"/>
    </row>
    <row r="31" spans="1:269" s="94" customFormat="1" ht="12.75" customHeight="1">
      <c r="A31" s="81" t="s">
        <v>9</v>
      </c>
      <c r="B31" s="81" t="s">
        <v>0</v>
      </c>
      <c r="C31" s="84" t="s">
        <v>1</v>
      </c>
      <c r="D31" s="81" t="s">
        <v>2</v>
      </c>
      <c r="E31" s="85" t="s">
        <v>3</v>
      </c>
      <c r="F31" s="118" t="s">
        <v>10</v>
      </c>
      <c r="G31" s="86" t="s">
        <v>11</v>
      </c>
      <c r="H31" s="86" t="s">
        <v>12</v>
      </c>
      <c r="I31" s="86" t="s">
        <v>10</v>
      </c>
      <c r="J31" s="86" t="s">
        <v>11</v>
      </c>
      <c r="K31" s="86" t="s">
        <v>12</v>
      </c>
      <c r="L31" s="86" t="s">
        <v>10</v>
      </c>
      <c r="M31" s="86" t="s">
        <v>11</v>
      </c>
      <c r="N31" s="86" t="s">
        <v>12</v>
      </c>
      <c r="O31" s="86" t="s">
        <v>10</v>
      </c>
      <c r="P31" s="81" t="s">
        <v>11</v>
      </c>
      <c r="Q31" s="86" t="s">
        <v>12</v>
      </c>
      <c r="R31" s="138" t="s">
        <v>13</v>
      </c>
      <c r="S31" s="111"/>
      <c r="T31" s="111"/>
      <c r="U31" s="111"/>
      <c r="V31" s="111"/>
      <c r="W31" s="111"/>
      <c r="X31" s="111"/>
      <c r="Y31" s="111"/>
      <c r="Z31" s="111"/>
      <c r="AA31" s="111"/>
      <c r="AB31" s="111"/>
      <c r="AC31" s="111"/>
      <c r="AD31" s="111"/>
      <c r="AE31" s="111"/>
      <c r="AF31" s="111"/>
      <c r="AG31" s="111"/>
      <c r="AH31" s="111"/>
      <c r="AI31" s="111"/>
      <c r="AJ31" s="111"/>
      <c r="AK31" s="111"/>
      <c r="AL31" s="111"/>
      <c r="AM31" s="111"/>
    </row>
    <row r="32" spans="1:269" ht="12.75" customHeight="1">
      <c r="A32" s="86">
        <v>6</v>
      </c>
      <c r="B32" s="86" t="s">
        <v>53</v>
      </c>
      <c r="C32" s="88" t="s">
        <v>54</v>
      </c>
      <c r="D32" s="86" t="s">
        <v>55</v>
      </c>
      <c r="E32" s="86" t="s">
        <v>17</v>
      </c>
      <c r="F32" s="91">
        <v>46069.125</v>
      </c>
      <c r="G32" s="91">
        <v>46070.222222222197</v>
      </c>
      <c r="H32" s="91">
        <v>46070.854166666701</v>
      </c>
      <c r="I32" s="91">
        <v>46074.25</v>
      </c>
      <c r="J32" s="91">
        <v>46074.313888888901</v>
      </c>
      <c r="K32" s="91">
        <v>46075.5222222222</v>
      </c>
      <c r="L32" s="91">
        <v>46073.729166666701</v>
      </c>
      <c r="M32" s="91">
        <v>46073.766666666699</v>
      </c>
      <c r="N32" s="91">
        <v>46074.204166666699</v>
      </c>
      <c r="O32" s="93">
        <v>46078.319444444402</v>
      </c>
      <c r="P32" s="89">
        <v>46080.875</v>
      </c>
      <c r="Q32" s="89">
        <v>46081.458333333299</v>
      </c>
      <c r="R32" s="110" t="s">
        <v>56</v>
      </c>
      <c r="S32" s="113"/>
      <c r="T32" s="113"/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3"/>
      <c r="AI32" s="113"/>
      <c r="AJ32" s="113"/>
      <c r="AK32" s="113"/>
      <c r="AL32" s="113"/>
      <c r="AM32" s="113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</row>
    <row r="33" spans="1:16380" ht="12.75" customHeight="1">
      <c r="A33" s="86"/>
      <c r="B33" s="86" t="s">
        <v>53</v>
      </c>
      <c r="C33" s="139" t="s">
        <v>57</v>
      </c>
      <c r="D33" s="86" t="s">
        <v>58</v>
      </c>
      <c r="E33" s="86" t="s">
        <v>19</v>
      </c>
      <c r="F33" s="91">
        <v>46075.915972222203</v>
      </c>
      <c r="G33" s="89">
        <v>46080.541666666701</v>
      </c>
      <c r="H33" s="89">
        <v>46080.958333333299</v>
      </c>
      <c r="I33" s="91"/>
      <c r="J33" s="91"/>
      <c r="K33" s="91"/>
      <c r="L33" s="91"/>
      <c r="M33" s="91"/>
      <c r="N33" s="91"/>
      <c r="O33" s="91"/>
      <c r="P33" s="91"/>
      <c r="Q33" s="91"/>
      <c r="R33" s="110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IZ33"/>
      <c r="JA33"/>
      <c r="JB33"/>
      <c r="JC33"/>
      <c r="JD33"/>
      <c r="JE33"/>
      <c r="JF33"/>
      <c r="JG33"/>
      <c r="JH33"/>
      <c r="JI33"/>
    </row>
    <row r="34" spans="1:16380" ht="12.75" customHeight="1">
      <c r="A34" s="140"/>
      <c r="B34" s="140"/>
      <c r="C34" s="141"/>
      <c r="D34" s="140"/>
      <c r="E34" s="140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42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IZ34"/>
      <c r="JA34"/>
      <c r="JB34"/>
      <c r="JC34"/>
      <c r="JD34"/>
      <c r="JE34"/>
      <c r="JF34"/>
      <c r="JG34"/>
      <c r="JH34"/>
      <c r="JI34"/>
    </row>
    <row r="35" spans="1:16380" ht="12.95" customHeight="1">
      <c r="A35" s="98"/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IZ35"/>
      <c r="JA35"/>
      <c r="JB35"/>
      <c r="JC35"/>
      <c r="JD35"/>
      <c r="JE35"/>
      <c r="JF35"/>
      <c r="JG35"/>
      <c r="JH35"/>
      <c r="JI35"/>
    </row>
    <row r="36" spans="1:16380" s="94" customFormat="1" ht="12.75" customHeight="1">
      <c r="A36" s="133"/>
      <c r="B36" s="133"/>
      <c r="C36" s="133"/>
      <c r="D36" s="133"/>
      <c r="E36" s="133"/>
      <c r="F36" s="81"/>
      <c r="G36" s="82" t="s">
        <v>27</v>
      </c>
      <c r="H36" s="82"/>
      <c r="I36" s="81"/>
      <c r="J36" s="82" t="s">
        <v>7</v>
      </c>
      <c r="K36" s="82"/>
      <c r="L36" s="81"/>
      <c r="M36" s="82" t="s">
        <v>8</v>
      </c>
      <c r="N36" s="82"/>
      <c r="O36" s="81"/>
      <c r="P36" s="82" t="s">
        <v>27</v>
      </c>
      <c r="Q36" s="137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1"/>
      <c r="AK36" s="111"/>
      <c r="AL36" s="111"/>
      <c r="AM36" s="111"/>
    </row>
    <row r="37" spans="1:16380" s="94" customFormat="1" ht="12.75" customHeight="1">
      <c r="A37" s="81" t="s">
        <v>9</v>
      </c>
      <c r="B37" s="81" t="s">
        <v>0</v>
      </c>
      <c r="C37" s="84" t="s">
        <v>1</v>
      </c>
      <c r="D37" s="81" t="s">
        <v>2</v>
      </c>
      <c r="E37" s="85" t="s">
        <v>3</v>
      </c>
      <c r="F37" s="118" t="s">
        <v>10</v>
      </c>
      <c r="G37" s="86" t="s">
        <v>11</v>
      </c>
      <c r="H37" s="86" t="s">
        <v>12</v>
      </c>
      <c r="I37" s="86" t="s">
        <v>10</v>
      </c>
      <c r="J37" s="86" t="s">
        <v>11</v>
      </c>
      <c r="K37" s="86" t="s">
        <v>12</v>
      </c>
      <c r="L37" s="86" t="s">
        <v>10</v>
      </c>
      <c r="M37" s="86" t="s">
        <v>11</v>
      </c>
      <c r="N37" s="86" t="s">
        <v>12</v>
      </c>
      <c r="O37" s="86" t="s">
        <v>10</v>
      </c>
      <c r="P37" s="86" t="s">
        <v>11</v>
      </c>
      <c r="Q37" s="86" t="s">
        <v>12</v>
      </c>
      <c r="R37" s="138" t="s">
        <v>13</v>
      </c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</row>
    <row r="38" spans="1:16380" s="94" customFormat="1" ht="12.75" customHeight="1">
      <c r="A38" s="86">
        <v>7</v>
      </c>
      <c r="B38" s="86" t="s">
        <v>59</v>
      </c>
      <c r="C38" s="139" t="s">
        <v>57</v>
      </c>
      <c r="D38" s="86" t="s">
        <v>58</v>
      </c>
      <c r="E38" s="86" t="s">
        <v>17</v>
      </c>
      <c r="F38" s="91">
        <v>46067.295833333301</v>
      </c>
      <c r="G38" s="91">
        <v>46068.491666666698</v>
      </c>
      <c r="H38" s="91">
        <v>46069.191666666702</v>
      </c>
      <c r="I38" s="91">
        <v>46071.256249999999</v>
      </c>
      <c r="J38" s="91">
        <v>46071.3125</v>
      </c>
      <c r="K38" s="91">
        <v>46071.743055555598</v>
      </c>
      <c r="L38" s="91">
        <v>46071.785416666702</v>
      </c>
      <c r="M38" s="91">
        <v>46071.833333333299</v>
      </c>
      <c r="N38" s="91">
        <v>46072.035416666702</v>
      </c>
      <c r="O38" s="91">
        <v>46074.583333333299</v>
      </c>
      <c r="P38" s="91">
        <v>46075.341666666704</v>
      </c>
      <c r="Q38" s="91">
        <v>46075.798611111102</v>
      </c>
      <c r="R38" s="110" t="s">
        <v>60</v>
      </c>
      <c r="S38" s="142"/>
      <c r="T38" s="142"/>
      <c r="U38" s="142"/>
      <c r="V38" s="142"/>
      <c r="W38" s="142"/>
      <c r="X38" s="142"/>
      <c r="Y38" s="142"/>
      <c r="Z38" s="142"/>
      <c r="AA38" s="142"/>
      <c r="AB38" s="142"/>
      <c r="AC38" s="142"/>
      <c r="AD38" s="142"/>
      <c r="AE38" s="142"/>
      <c r="AF38" s="142"/>
      <c r="AG38" s="142"/>
      <c r="AH38" s="142"/>
      <c r="AI38" s="142"/>
      <c r="AJ38" s="142"/>
      <c r="AK38" s="142"/>
      <c r="AL38" s="142"/>
      <c r="AM38" s="142"/>
      <c r="AN38" s="143"/>
      <c r="AO38" s="143"/>
    </row>
    <row r="39" spans="1:16380" s="94" customFormat="1" ht="12.75" customHeight="1">
      <c r="A39" s="86"/>
      <c r="B39" s="86" t="s">
        <v>59</v>
      </c>
      <c r="C39" s="88" t="s">
        <v>54</v>
      </c>
      <c r="D39" s="86" t="s">
        <v>55</v>
      </c>
      <c r="E39" s="86" t="s">
        <v>19</v>
      </c>
      <c r="F39" s="93">
        <v>46078.319444444402</v>
      </c>
      <c r="G39" s="89">
        <v>46080.875</v>
      </c>
      <c r="H39" s="89">
        <v>46081.458333333299</v>
      </c>
      <c r="I39" s="91"/>
      <c r="J39" s="91"/>
      <c r="K39" s="91"/>
      <c r="L39" s="91"/>
      <c r="M39" s="91"/>
      <c r="N39" s="91"/>
      <c r="O39" s="91"/>
      <c r="P39" s="91"/>
      <c r="Q39" s="91"/>
      <c r="R39" s="110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3"/>
      <c r="AO39" s="143"/>
    </row>
    <row r="40" spans="1:16380" s="94" customFormat="1" ht="12.75" customHeight="1">
      <c r="A40" s="140"/>
      <c r="B40" s="140"/>
      <c r="C40" s="141"/>
      <c r="D40" s="140"/>
      <c r="E40" s="140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42"/>
      <c r="S40" s="142"/>
      <c r="T40" s="142"/>
      <c r="U40" s="142"/>
      <c r="V40" s="142"/>
      <c r="W40" s="142"/>
      <c r="X40" s="142"/>
      <c r="Y40" s="142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3"/>
      <c r="AO40" s="143"/>
    </row>
    <row r="41" spans="1:16380" s="94" customFormat="1" ht="12.75" customHeight="1">
      <c r="A41" s="113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42"/>
      <c r="T41" s="142"/>
      <c r="U41" s="142"/>
      <c r="V41" s="142"/>
      <c r="W41" s="142"/>
      <c r="X41" s="142"/>
      <c r="Y41" s="142"/>
      <c r="Z41" s="142"/>
      <c r="AA41" s="142"/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2"/>
      <c r="AN41" s="143"/>
      <c r="AO41" s="143"/>
    </row>
    <row r="42" spans="1:16380" s="94" customFormat="1" ht="12.75" customHeight="1">
      <c r="A42" s="133"/>
      <c r="B42" s="133"/>
      <c r="C42" s="133"/>
      <c r="D42" s="133"/>
      <c r="E42" s="133"/>
      <c r="F42" s="81"/>
      <c r="G42" s="82" t="s">
        <v>27</v>
      </c>
      <c r="H42" s="82"/>
      <c r="I42" s="81"/>
      <c r="J42" s="82" t="s">
        <v>43</v>
      </c>
      <c r="K42" s="82"/>
      <c r="L42" s="81"/>
      <c r="M42" s="82" t="s">
        <v>42</v>
      </c>
      <c r="N42" s="82"/>
      <c r="O42" s="81"/>
      <c r="P42" s="82" t="s">
        <v>27</v>
      </c>
      <c r="Q42" s="137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  <c r="AK42" s="111"/>
      <c r="AL42" s="111"/>
      <c r="AM42" s="111"/>
    </row>
    <row r="43" spans="1:16380" s="94" customFormat="1" ht="12.75" customHeight="1">
      <c r="A43" s="81" t="s">
        <v>9</v>
      </c>
      <c r="B43" s="81" t="s">
        <v>0</v>
      </c>
      <c r="C43" s="84" t="s">
        <v>1</v>
      </c>
      <c r="D43" s="81" t="s">
        <v>2</v>
      </c>
      <c r="E43" s="85" t="s">
        <v>3</v>
      </c>
      <c r="F43" s="118" t="s">
        <v>10</v>
      </c>
      <c r="G43" s="86" t="s">
        <v>11</v>
      </c>
      <c r="H43" s="86" t="s">
        <v>12</v>
      </c>
      <c r="I43" s="86" t="s">
        <v>10</v>
      </c>
      <c r="J43" s="86" t="s">
        <v>11</v>
      </c>
      <c r="K43" s="86" t="s">
        <v>12</v>
      </c>
      <c r="L43" s="86" t="s">
        <v>10</v>
      </c>
      <c r="M43" s="86" t="s">
        <v>11</v>
      </c>
      <c r="N43" s="86" t="s">
        <v>12</v>
      </c>
      <c r="O43" s="86" t="s">
        <v>10</v>
      </c>
      <c r="P43" s="81" t="s">
        <v>11</v>
      </c>
      <c r="Q43" s="86" t="s">
        <v>12</v>
      </c>
      <c r="R43" s="138" t="s">
        <v>13</v>
      </c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  <c r="AK43" s="111"/>
      <c r="AL43" s="111"/>
      <c r="AM43" s="111"/>
    </row>
    <row r="44" spans="1:16380" s="94" customFormat="1" ht="12.75" customHeight="1">
      <c r="A44" s="86">
        <v>8</v>
      </c>
      <c r="B44" s="81" t="s">
        <v>61</v>
      </c>
      <c r="C44" s="139" t="s">
        <v>62</v>
      </c>
      <c r="D44" s="114" t="s">
        <v>63</v>
      </c>
      <c r="E44" s="86" t="s">
        <v>19</v>
      </c>
      <c r="F44" s="91">
        <v>46075.324999999997</v>
      </c>
      <c r="G44" s="89">
        <v>46080.125</v>
      </c>
      <c r="H44" s="89">
        <v>46080.916666666701</v>
      </c>
      <c r="I44" s="91"/>
      <c r="J44" s="91"/>
      <c r="K44" s="91"/>
      <c r="L44" s="91"/>
      <c r="M44" s="91"/>
      <c r="N44" s="91"/>
      <c r="O44" s="91"/>
      <c r="P44" s="91"/>
      <c r="Q44" s="91"/>
      <c r="R44" s="110"/>
      <c r="S44" s="111"/>
      <c r="T44" s="111"/>
      <c r="U44" s="111"/>
      <c r="V44" s="111"/>
      <c r="W44" s="111"/>
      <c r="X44" s="111"/>
      <c r="Y44" s="111"/>
      <c r="Z44" s="111"/>
      <c r="AA44" s="111"/>
      <c r="AB44" s="111"/>
      <c r="AC44" s="111"/>
      <c r="AD44" s="111"/>
      <c r="AE44" s="111"/>
      <c r="AF44" s="111"/>
      <c r="AG44" s="111"/>
      <c r="AH44" s="111"/>
      <c r="AI44" s="111"/>
      <c r="AJ44" s="111"/>
      <c r="AK44" s="111"/>
      <c r="AL44" s="111"/>
      <c r="AM44" s="111"/>
    </row>
    <row r="45" spans="1:16380" s="94" customFormat="1" ht="12.75" customHeight="1">
      <c r="A45" s="86"/>
      <c r="B45" s="86" t="s">
        <v>61</v>
      </c>
      <c r="C45" s="139" t="s">
        <v>62</v>
      </c>
      <c r="D45" s="114" t="s">
        <v>63</v>
      </c>
      <c r="E45" s="86" t="s">
        <v>17</v>
      </c>
      <c r="F45" s="91">
        <v>46066.9152777778</v>
      </c>
      <c r="G45" s="91">
        <v>46066.958333333299</v>
      </c>
      <c r="H45" s="91">
        <v>46067.690972222197</v>
      </c>
      <c r="I45" s="91">
        <v>46070.730555555601</v>
      </c>
      <c r="J45" s="91">
        <v>46070.75</v>
      </c>
      <c r="K45" s="91">
        <v>46071.1743055556</v>
      </c>
      <c r="L45" s="91">
        <v>46071.254861111098</v>
      </c>
      <c r="M45" s="91">
        <v>46071.291666666701</v>
      </c>
      <c r="N45" s="91">
        <v>46071.682638888902</v>
      </c>
      <c r="O45" s="91">
        <v>46075.324999999997</v>
      </c>
      <c r="P45" s="89">
        <v>46080.125</v>
      </c>
      <c r="Q45" s="89">
        <v>46080.916666666701</v>
      </c>
      <c r="R45" s="110" t="s">
        <v>39</v>
      </c>
      <c r="S45" s="142"/>
      <c r="T45" s="142"/>
      <c r="U45" s="142"/>
      <c r="V45" s="142"/>
      <c r="W45" s="142"/>
      <c r="X45" s="142"/>
      <c r="Y45" s="142"/>
      <c r="Z45" s="142"/>
      <c r="AA45" s="142"/>
      <c r="AB45" s="142"/>
      <c r="AC45" s="142"/>
      <c r="AD45" s="142"/>
      <c r="AE45" s="142"/>
      <c r="AF45" s="142"/>
      <c r="AG45" s="142"/>
      <c r="AH45" s="142"/>
      <c r="AI45" s="142"/>
      <c r="AJ45" s="142"/>
      <c r="AK45" s="142"/>
      <c r="AL45" s="142"/>
      <c r="AM45" s="142"/>
      <c r="AN45" s="143"/>
      <c r="AO45" s="143"/>
    </row>
    <row r="46" spans="1:16380" ht="12.75" customHeight="1">
      <c r="A46" s="142"/>
      <c r="B46" s="142"/>
      <c r="C46" s="142"/>
      <c r="D46" s="142"/>
      <c r="E46" s="142"/>
      <c r="F46" s="142"/>
      <c r="G46" s="142"/>
      <c r="H46" s="142"/>
      <c r="I46" s="142"/>
      <c r="J46" s="142"/>
      <c r="K46" s="142"/>
      <c r="L46" s="98"/>
      <c r="M46" s="98"/>
      <c r="N46" s="98"/>
      <c r="O46" s="142"/>
      <c r="P46" s="142"/>
      <c r="Q46" s="142"/>
      <c r="R46" s="142"/>
      <c r="S46" s="113"/>
      <c r="T46" s="113"/>
      <c r="U46" s="113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CI46" s="94"/>
      <c r="CJ46" s="94"/>
      <c r="CK46" s="94"/>
      <c r="CL46" s="94"/>
      <c r="CM46" s="94"/>
      <c r="CN46" s="94"/>
      <c r="CO46" s="94"/>
      <c r="CP46" s="94"/>
      <c r="CQ46" s="94"/>
      <c r="CR46" s="94"/>
      <c r="CS46" s="94"/>
      <c r="CT46" s="94"/>
      <c r="CU46" s="94"/>
      <c r="CV46" s="94"/>
      <c r="CW46" s="94"/>
      <c r="CX46" s="94"/>
      <c r="CY46" s="94"/>
      <c r="CZ46" s="94"/>
      <c r="DA46" s="94"/>
      <c r="DB46" s="94"/>
      <c r="DC46" s="94"/>
      <c r="DD46" s="94"/>
      <c r="DE46" s="94"/>
      <c r="DF46" s="94"/>
      <c r="DG46" s="94"/>
      <c r="DH46" s="94"/>
      <c r="DI46" s="94"/>
      <c r="DJ46" s="94"/>
      <c r="DK46" s="94"/>
      <c r="DL46" s="94"/>
      <c r="DM46" s="94"/>
      <c r="DN46" s="94"/>
      <c r="DO46" s="94"/>
      <c r="DP46" s="94"/>
      <c r="DQ46" s="94"/>
      <c r="DR46" s="94"/>
      <c r="DS46" s="94"/>
      <c r="DT46" s="94"/>
      <c r="DU46" s="94"/>
      <c r="DV46" s="94"/>
      <c r="DW46" s="94"/>
      <c r="DX46" s="94"/>
      <c r="DY46" s="94"/>
      <c r="DZ46" s="94"/>
      <c r="EA46" s="94"/>
      <c r="EB46" s="94"/>
      <c r="EC46" s="94"/>
      <c r="ED46" s="94"/>
      <c r="EE46" s="94"/>
      <c r="EF46" s="94"/>
      <c r="EG46" s="94"/>
      <c r="EH46" s="94"/>
      <c r="EI46" s="94"/>
      <c r="EJ46" s="94"/>
      <c r="EK46" s="94"/>
      <c r="EL46" s="94"/>
      <c r="EM46" s="94"/>
      <c r="EN46" s="94"/>
      <c r="EO46" s="94"/>
      <c r="EP46" s="94"/>
      <c r="EQ46" s="94"/>
      <c r="ER46" s="94"/>
      <c r="ES46" s="94"/>
      <c r="ET46" s="94"/>
      <c r="EU46" s="94"/>
      <c r="EV46" s="94"/>
      <c r="EW46" s="94"/>
      <c r="EX46" s="94"/>
      <c r="EY46" s="94"/>
      <c r="EZ46" s="94"/>
      <c r="FA46" s="94"/>
      <c r="FB46" s="94"/>
      <c r="FC46" s="94"/>
      <c r="FD46" s="94"/>
      <c r="FE46" s="94"/>
      <c r="FF46" s="94"/>
      <c r="FG46" s="94"/>
      <c r="FH46" s="94"/>
      <c r="FI46" s="94"/>
      <c r="FJ46" s="94"/>
      <c r="FK46" s="94"/>
      <c r="FL46" s="94"/>
      <c r="FM46" s="94"/>
      <c r="FN46" s="94"/>
      <c r="FO46" s="94"/>
      <c r="FP46" s="94"/>
      <c r="FQ46" s="94"/>
      <c r="FR46" s="94"/>
      <c r="FS46" s="94"/>
      <c r="FT46" s="94"/>
      <c r="FU46" s="94"/>
      <c r="FV46" s="94"/>
      <c r="FW46" s="94"/>
      <c r="FX46" s="94"/>
      <c r="FY46" s="94"/>
      <c r="FZ46" s="94"/>
      <c r="GA46" s="94"/>
      <c r="GB46" s="94"/>
      <c r="GC46" s="94"/>
      <c r="GD46" s="94"/>
      <c r="GE46" s="94"/>
      <c r="GF46" s="94"/>
      <c r="GG46" s="94"/>
      <c r="GH46" s="94"/>
      <c r="GI46" s="94"/>
      <c r="GJ46" s="94"/>
      <c r="GK46" s="94"/>
      <c r="GL46" s="94"/>
      <c r="GM46" s="94"/>
      <c r="GN46" s="94"/>
      <c r="GO46" s="94"/>
      <c r="GP46" s="94"/>
      <c r="GQ46" s="94"/>
      <c r="GR46" s="94"/>
      <c r="GS46" s="94"/>
      <c r="GT46" s="94"/>
      <c r="GU46" s="94"/>
      <c r="GV46" s="94"/>
      <c r="GW46" s="94"/>
      <c r="GX46" s="94"/>
      <c r="GY46" s="94"/>
      <c r="GZ46" s="94"/>
      <c r="HA46" s="94"/>
      <c r="HB46" s="94"/>
      <c r="HC46" s="94"/>
      <c r="HD46" s="94"/>
      <c r="HE46" s="94"/>
      <c r="HF46" s="94"/>
      <c r="HG46" s="94"/>
      <c r="HH46" s="94"/>
      <c r="HI46" s="94"/>
      <c r="HJ46" s="94"/>
      <c r="HK46" s="94"/>
      <c r="HL46" s="94"/>
      <c r="HM46" s="94"/>
      <c r="HN46" s="94"/>
      <c r="HO46" s="94"/>
      <c r="HP46" s="94"/>
      <c r="HQ46" s="94"/>
      <c r="HR46" s="94"/>
      <c r="HS46" s="94"/>
      <c r="HT46" s="94"/>
      <c r="HU46" s="94"/>
      <c r="HV46" s="94"/>
      <c r="HW46" s="94"/>
      <c r="HX46" s="94"/>
      <c r="HY46" s="94"/>
      <c r="HZ46" s="94"/>
      <c r="IA46" s="94"/>
      <c r="IB46" s="94"/>
      <c r="IC46" s="94"/>
      <c r="ID46" s="94"/>
      <c r="IE46" s="94"/>
      <c r="IF46" s="94"/>
      <c r="IG46" s="94"/>
      <c r="IH46" s="94"/>
      <c r="II46" s="94"/>
      <c r="IJ46" s="94"/>
      <c r="IK46" s="94"/>
      <c r="IL46" s="94"/>
      <c r="IM46" s="94"/>
      <c r="IN46" s="94"/>
      <c r="IO46" s="94"/>
      <c r="IP46" s="94"/>
      <c r="IQ46" s="94"/>
      <c r="IR46" s="94"/>
      <c r="IS46" s="94"/>
      <c r="IT46" s="94"/>
      <c r="IU46" s="94"/>
      <c r="IV46" s="94"/>
      <c r="IW46" s="94"/>
      <c r="IX46" s="94"/>
      <c r="IY46" s="94"/>
      <c r="IZ46" s="94"/>
      <c r="JA46" s="94"/>
      <c r="JB46" s="94"/>
      <c r="JC46" s="94"/>
      <c r="JD46" s="94"/>
      <c r="JE46" s="94"/>
      <c r="JF46" s="94"/>
      <c r="JG46" s="94"/>
      <c r="JH46" s="94"/>
      <c r="JI46" s="94"/>
      <c r="JJ46" s="94"/>
      <c r="JK46" s="94"/>
      <c r="JL46" s="94"/>
      <c r="JM46" s="94"/>
      <c r="JN46" s="94"/>
      <c r="JO46" s="94"/>
      <c r="JP46" s="94"/>
      <c r="JQ46" s="94"/>
      <c r="JR46" s="94"/>
      <c r="JS46" s="94"/>
      <c r="JT46" s="94"/>
      <c r="JU46" s="94"/>
      <c r="JV46" s="94"/>
      <c r="JW46" s="94"/>
      <c r="JX46" s="94"/>
      <c r="JY46" s="94"/>
      <c r="JZ46" s="94"/>
      <c r="KA46" s="94"/>
      <c r="KB46" s="94"/>
      <c r="KC46" s="94"/>
      <c r="KD46" s="94"/>
      <c r="KE46" s="94"/>
      <c r="KF46" s="94"/>
      <c r="KG46" s="94"/>
      <c r="KH46" s="94"/>
      <c r="KI46" s="94"/>
      <c r="KJ46" s="94"/>
      <c r="KK46" s="94"/>
      <c r="KL46" s="94"/>
      <c r="KM46" s="94"/>
      <c r="KN46" s="94"/>
      <c r="KO46" s="94"/>
      <c r="KP46" s="94"/>
      <c r="KQ46" s="94"/>
      <c r="KR46" s="94"/>
      <c r="KS46" s="94"/>
      <c r="KT46" s="94"/>
      <c r="KU46" s="94"/>
      <c r="KV46" s="94"/>
      <c r="KW46" s="94"/>
      <c r="KX46" s="94"/>
      <c r="KY46" s="94"/>
      <c r="KZ46" s="94"/>
      <c r="LA46" s="94"/>
      <c r="LB46" s="94"/>
      <c r="LC46" s="94"/>
      <c r="LD46" s="94"/>
      <c r="LE46" s="94"/>
      <c r="LF46" s="94"/>
      <c r="LG46" s="94"/>
      <c r="LH46" s="94"/>
      <c r="LI46" s="94"/>
      <c r="LJ46" s="94"/>
      <c r="LK46" s="94"/>
      <c r="LL46" s="94"/>
      <c r="LM46" s="94"/>
      <c r="LN46" s="94"/>
      <c r="LO46" s="94"/>
      <c r="LP46" s="94"/>
      <c r="LQ46" s="94"/>
      <c r="LR46" s="94"/>
      <c r="LS46" s="94"/>
      <c r="LT46" s="94"/>
      <c r="LU46" s="94"/>
      <c r="LV46" s="94"/>
      <c r="LW46" s="94"/>
      <c r="LX46" s="94"/>
      <c r="LY46" s="94"/>
      <c r="LZ46" s="94"/>
      <c r="MA46" s="94"/>
      <c r="MB46" s="94"/>
      <c r="MC46" s="94"/>
      <c r="MD46" s="94"/>
      <c r="ME46" s="94"/>
      <c r="MF46" s="94"/>
      <c r="MG46" s="94"/>
      <c r="MH46" s="94"/>
      <c r="MI46" s="94"/>
      <c r="MJ46" s="94"/>
      <c r="MK46" s="94"/>
      <c r="ML46" s="94"/>
      <c r="MM46" s="94"/>
      <c r="MN46" s="94"/>
      <c r="MO46" s="94"/>
      <c r="MP46" s="94"/>
      <c r="MQ46" s="94"/>
      <c r="MR46" s="94"/>
      <c r="MS46" s="94"/>
      <c r="MT46" s="94"/>
      <c r="MU46" s="94"/>
      <c r="MV46" s="94"/>
      <c r="MW46" s="94"/>
      <c r="MX46" s="94"/>
      <c r="MY46" s="94"/>
      <c r="MZ46" s="94"/>
      <c r="NA46" s="94"/>
      <c r="NB46" s="94"/>
      <c r="NC46" s="94"/>
      <c r="ND46" s="94"/>
      <c r="NE46" s="94"/>
      <c r="NF46" s="94"/>
      <c r="NG46" s="94"/>
      <c r="NH46" s="94"/>
      <c r="NI46" s="94"/>
      <c r="NJ46" s="94"/>
      <c r="NK46" s="94"/>
      <c r="NL46" s="94"/>
      <c r="NM46" s="94"/>
      <c r="NN46" s="94"/>
      <c r="NO46" s="94"/>
      <c r="NP46" s="94"/>
      <c r="NQ46" s="94"/>
      <c r="NR46" s="94"/>
      <c r="NS46" s="94"/>
      <c r="NT46" s="94"/>
      <c r="NU46" s="94"/>
      <c r="NV46" s="94"/>
      <c r="NW46" s="94"/>
      <c r="NX46" s="94"/>
      <c r="NY46" s="94"/>
      <c r="NZ46" s="94"/>
      <c r="OA46" s="94"/>
      <c r="OB46" s="94"/>
      <c r="OC46" s="94"/>
      <c r="OD46" s="94"/>
      <c r="OE46" s="94"/>
      <c r="OF46" s="94"/>
      <c r="OG46" s="94"/>
      <c r="OH46" s="94"/>
      <c r="OI46" s="94"/>
      <c r="OJ46" s="94"/>
      <c r="OK46" s="94"/>
      <c r="OL46" s="94"/>
      <c r="OM46" s="94"/>
      <c r="ON46" s="94"/>
      <c r="OO46" s="94"/>
      <c r="OP46" s="94"/>
      <c r="OQ46" s="94"/>
      <c r="OR46" s="94"/>
      <c r="OS46" s="94"/>
      <c r="OT46" s="94"/>
      <c r="OU46" s="94"/>
      <c r="OV46" s="94"/>
      <c r="OW46" s="94"/>
      <c r="OX46" s="94"/>
      <c r="OY46" s="94"/>
      <c r="OZ46" s="94"/>
      <c r="PA46" s="94"/>
      <c r="PB46" s="94"/>
      <c r="PC46" s="94"/>
      <c r="PD46" s="94"/>
      <c r="PE46" s="94"/>
      <c r="PF46" s="94"/>
      <c r="PG46" s="94"/>
      <c r="PH46" s="94"/>
      <c r="PI46" s="94"/>
      <c r="PJ46" s="94"/>
      <c r="PK46" s="94"/>
      <c r="PL46" s="94"/>
      <c r="PM46" s="94"/>
      <c r="PN46" s="94"/>
      <c r="PO46" s="94"/>
      <c r="PP46" s="94"/>
      <c r="PQ46" s="94"/>
      <c r="PR46" s="94"/>
      <c r="PS46" s="94"/>
      <c r="PT46" s="94"/>
      <c r="PU46" s="94"/>
      <c r="PV46" s="94"/>
      <c r="PW46" s="94"/>
      <c r="PX46" s="94"/>
      <c r="PY46" s="94"/>
      <c r="PZ46" s="94"/>
      <c r="QA46" s="94"/>
      <c r="QB46" s="94"/>
      <c r="QC46" s="94"/>
      <c r="QD46" s="94"/>
      <c r="QE46" s="94"/>
      <c r="QF46" s="94"/>
      <c r="QG46" s="94"/>
      <c r="QH46" s="94"/>
      <c r="QI46" s="94"/>
      <c r="QJ46" s="94"/>
      <c r="QK46" s="94"/>
      <c r="QL46" s="94"/>
      <c r="QM46" s="94"/>
      <c r="QN46" s="94"/>
      <c r="QO46" s="94"/>
      <c r="QP46" s="94"/>
      <c r="QQ46" s="94"/>
      <c r="QR46" s="94"/>
      <c r="QS46" s="94"/>
      <c r="QT46" s="94"/>
      <c r="QU46" s="94"/>
      <c r="QV46" s="94"/>
      <c r="QW46" s="94"/>
      <c r="QX46" s="94"/>
      <c r="QY46" s="94"/>
      <c r="QZ46" s="94"/>
      <c r="RA46" s="94"/>
      <c r="RB46" s="94"/>
      <c r="RC46" s="94"/>
      <c r="RD46" s="94"/>
      <c r="RE46" s="94"/>
      <c r="RF46" s="94"/>
      <c r="RG46" s="94"/>
      <c r="RH46" s="94"/>
      <c r="RI46" s="94"/>
      <c r="RJ46" s="94"/>
      <c r="RK46" s="94"/>
      <c r="RL46" s="94"/>
      <c r="RM46" s="94"/>
      <c r="RN46" s="94"/>
      <c r="RO46" s="94"/>
      <c r="RP46" s="94"/>
      <c r="RQ46" s="94"/>
      <c r="RR46" s="94"/>
      <c r="RS46" s="94"/>
      <c r="RT46" s="94"/>
      <c r="RU46" s="94"/>
      <c r="RV46" s="94"/>
      <c r="RW46" s="94"/>
      <c r="RX46" s="94"/>
      <c r="RY46" s="94"/>
      <c r="RZ46" s="94"/>
      <c r="SA46" s="94"/>
      <c r="SB46" s="94"/>
      <c r="SC46" s="94"/>
      <c r="SD46" s="94"/>
      <c r="SE46" s="94"/>
      <c r="SF46" s="94"/>
      <c r="SG46" s="94"/>
      <c r="SH46" s="94"/>
      <c r="SI46" s="94"/>
      <c r="SJ46" s="94"/>
      <c r="SK46" s="94"/>
      <c r="SL46" s="94"/>
      <c r="SM46" s="94"/>
      <c r="SN46" s="94"/>
      <c r="SO46" s="94"/>
      <c r="SP46" s="94"/>
      <c r="SQ46" s="94"/>
      <c r="SR46" s="94"/>
      <c r="SS46" s="94"/>
      <c r="ST46" s="94"/>
      <c r="SU46" s="94"/>
      <c r="SV46" s="94"/>
      <c r="SW46" s="94"/>
      <c r="SX46" s="94"/>
      <c r="SY46" s="94"/>
      <c r="SZ46" s="94"/>
      <c r="TA46" s="94"/>
      <c r="TB46" s="94"/>
      <c r="TC46" s="94"/>
      <c r="TD46" s="94"/>
      <c r="TE46" s="94"/>
      <c r="TF46" s="94"/>
      <c r="TG46" s="94"/>
      <c r="TH46" s="94"/>
      <c r="TI46" s="94"/>
      <c r="TJ46" s="94"/>
      <c r="TK46" s="94"/>
      <c r="TL46" s="94"/>
      <c r="TM46" s="94"/>
      <c r="TN46" s="94"/>
      <c r="TO46" s="94"/>
      <c r="TP46" s="94"/>
      <c r="TQ46" s="94"/>
      <c r="TR46" s="94"/>
      <c r="TS46" s="94"/>
      <c r="TT46" s="94"/>
      <c r="TU46" s="94"/>
      <c r="TV46" s="94"/>
      <c r="TW46" s="94"/>
      <c r="TX46" s="94"/>
      <c r="TY46" s="94"/>
      <c r="TZ46" s="94"/>
      <c r="UA46" s="94"/>
      <c r="UB46" s="94"/>
      <c r="UC46" s="94"/>
      <c r="UD46" s="94"/>
      <c r="UE46" s="94"/>
      <c r="UF46" s="94"/>
      <c r="UG46" s="94"/>
      <c r="UH46" s="94"/>
      <c r="UI46" s="94"/>
      <c r="UJ46" s="94"/>
      <c r="UK46" s="94"/>
      <c r="UL46" s="94"/>
      <c r="UM46" s="94"/>
      <c r="UN46" s="94"/>
      <c r="UO46" s="94"/>
      <c r="UP46" s="94"/>
      <c r="UQ46" s="94"/>
      <c r="UR46" s="94"/>
      <c r="US46" s="94"/>
      <c r="UT46" s="94"/>
      <c r="UU46" s="94"/>
      <c r="UV46" s="94"/>
      <c r="UW46" s="94"/>
      <c r="UX46" s="94"/>
      <c r="UY46" s="94"/>
      <c r="UZ46" s="94"/>
      <c r="VA46" s="94"/>
      <c r="VB46" s="94"/>
      <c r="VC46" s="94"/>
      <c r="VD46" s="94"/>
      <c r="VE46" s="94"/>
      <c r="VF46" s="94"/>
      <c r="VG46" s="94"/>
      <c r="VH46" s="94"/>
      <c r="VI46" s="94"/>
      <c r="VJ46" s="94"/>
      <c r="VK46" s="94"/>
      <c r="VL46" s="94"/>
      <c r="VM46" s="94"/>
      <c r="VN46" s="94"/>
      <c r="VO46" s="94"/>
      <c r="VP46" s="94"/>
      <c r="VQ46" s="94"/>
      <c r="VR46" s="94"/>
      <c r="VS46" s="94"/>
      <c r="VT46" s="94"/>
      <c r="VU46" s="94"/>
      <c r="VV46" s="94"/>
      <c r="VW46" s="94"/>
      <c r="VX46" s="94"/>
      <c r="VY46" s="94"/>
      <c r="VZ46" s="94"/>
      <c r="WA46" s="94"/>
      <c r="WB46" s="94"/>
      <c r="WC46" s="94"/>
      <c r="WD46" s="94"/>
      <c r="WE46" s="94"/>
      <c r="WF46" s="94"/>
      <c r="WG46" s="94"/>
      <c r="WH46" s="94"/>
      <c r="WI46" s="94"/>
      <c r="WJ46" s="94"/>
      <c r="WK46" s="94"/>
      <c r="WL46" s="94"/>
      <c r="WM46" s="94"/>
      <c r="WN46" s="94"/>
      <c r="WO46" s="94"/>
      <c r="WP46" s="94"/>
      <c r="WQ46" s="94"/>
      <c r="WR46" s="94"/>
      <c r="WS46" s="94"/>
      <c r="WT46" s="94"/>
      <c r="WU46" s="94"/>
      <c r="WV46" s="94"/>
      <c r="WW46" s="94"/>
      <c r="WX46" s="94"/>
      <c r="WY46" s="94"/>
      <c r="WZ46" s="94"/>
      <c r="XA46" s="94"/>
      <c r="XB46" s="94"/>
      <c r="XC46" s="94"/>
      <c r="XD46" s="94"/>
      <c r="XE46" s="94"/>
      <c r="XF46" s="94"/>
      <c r="XG46" s="94"/>
      <c r="XH46" s="94"/>
      <c r="XI46" s="94"/>
      <c r="XJ46" s="94"/>
      <c r="XK46" s="94"/>
      <c r="XL46" s="94"/>
      <c r="XM46" s="94"/>
      <c r="XN46" s="94"/>
      <c r="XO46" s="94"/>
      <c r="XP46" s="94"/>
      <c r="XQ46" s="94"/>
      <c r="XR46" s="94"/>
      <c r="XS46" s="94"/>
      <c r="XT46" s="94"/>
      <c r="XU46" s="94"/>
      <c r="XV46" s="94"/>
      <c r="XW46" s="94"/>
      <c r="XX46" s="94"/>
      <c r="XY46" s="94"/>
      <c r="XZ46" s="94"/>
      <c r="YA46" s="94"/>
      <c r="YB46" s="94"/>
      <c r="YC46" s="94"/>
      <c r="YD46" s="94"/>
      <c r="YE46" s="94"/>
      <c r="YF46" s="94"/>
      <c r="YG46" s="94"/>
      <c r="YH46" s="94"/>
      <c r="YI46" s="94"/>
      <c r="YJ46" s="94"/>
      <c r="YK46" s="94"/>
      <c r="YL46" s="94"/>
      <c r="YM46" s="94"/>
      <c r="YN46" s="94"/>
      <c r="YO46" s="94"/>
      <c r="YP46" s="94"/>
      <c r="YQ46" s="94"/>
      <c r="YR46" s="94"/>
      <c r="YS46" s="94"/>
      <c r="YT46" s="94"/>
      <c r="YU46" s="94"/>
      <c r="YV46" s="94"/>
      <c r="YW46" s="94"/>
      <c r="YX46" s="94"/>
      <c r="YY46" s="94"/>
      <c r="YZ46" s="94"/>
      <c r="ZA46" s="94"/>
      <c r="ZB46" s="94"/>
      <c r="ZC46" s="94"/>
      <c r="ZD46" s="94"/>
      <c r="ZE46" s="94"/>
      <c r="ZF46" s="94"/>
      <c r="ZG46" s="94"/>
      <c r="ZH46" s="94"/>
      <c r="ZI46" s="94"/>
      <c r="ZJ46" s="94"/>
      <c r="ZK46" s="94"/>
      <c r="ZL46" s="94"/>
      <c r="ZM46" s="94"/>
      <c r="ZN46" s="94"/>
      <c r="ZO46" s="94"/>
      <c r="ZP46" s="94"/>
      <c r="ZQ46" s="94"/>
      <c r="ZR46" s="94"/>
      <c r="ZS46" s="94"/>
      <c r="ZT46" s="94"/>
      <c r="ZU46" s="94"/>
      <c r="ZV46" s="94"/>
      <c r="ZW46" s="94"/>
      <c r="ZX46" s="94"/>
      <c r="ZY46" s="94"/>
      <c r="ZZ46" s="94"/>
      <c r="AAA46" s="94"/>
      <c r="AAB46" s="94"/>
      <c r="AAC46" s="94"/>
      <c r="AAD46" s="94"/>
      <c r="AAE46" s="94"/>
      <c r="AAF46" s="94"/>
      <c r="AAG46" s="94"/>
      <c r="AAH46" s="94"/>
      <c r="AAI46" s="94"/>
      <c r="AAJ46" s="94"/>
      <c r="AAK46" s="94"/>
      <c r="AAL46" s="94"/>
      <c r="AAM46" s="94"/>
      <c r="AAN46" s="94"/>
      <c r="AAO46" s="94"/>
      <c r="AAP46" s="94"/>
      <c r="AAQ46" s="94"/>
      <c r="AAR46" s="94"/>
      <c r="AAS46" s="94"/>
      <c r="AAT46" s="94"/>
      <c r="AAU46" s="94"/>
      <c r="AAV46" s="94"/>
      <c r="AAW46" s="94"/>
      <c r="AAX46" s="94"/>
      <c r="AAY46" s="94"/>
      <c r="AAZ46" s="94"/>
      <c r="ABA46" s="94"/>
      <c r="ABB46" s="94"/>
      <c r="ABC46" s="94"/>
      <c r="ABD46" s="94"/>
      <c r="ABE46" s="94"/>
      <c r="ABF46" s="94"/>
      <c r="ABG46" s="94"/>
      <c r="ABH46" s="94"/>
      <c r="ABI46" s="94"/>
      <c r="ABJ46" s="94"/>
      <c r="ABK46" s="94"/>
      <c r="ABL46" s="94"/>
      <c r="ABM46" s="94"/>
      <c r="ABN46" s="94"/>
      <c r="ABO46" s="94"/>
      <c r="ABP46" s="94"/>
      <c r="ABQ46" s="94"/>
      <c r="ABR46" s="94"/>
      <c r="ABS46" s="94"/>
      <c r="ABT46" s="94"/>
      <c r="ABU46" s="94"/>
      <c r="ABV46" s="94"/>
      <c r="ABW46" s="94"/>
      <c r="ABX46" s="94"/>
      <c r="ABY46" s="94"/>
      <c r="ABZ46" s="94"/>
      <c r="ACA46" s="94"/>
      <c r="ACB46" s="94"/>
      <c r="ACC46" s="94"/>
      <c r="ACD46" s="94"/>
      <c r="ACE46" s="94"/>
      <c r="ACF46" s="94"/>
      <c r="ACG46" s="94"/>
      <c r="ACH46" s="94"/>
      <c r="ACI46" s="94"/>
      <c r="ACJ46" s="94"/>
      <c r="ACK46" s="94"/>
      <c r="ACL46" s="94"/>
      <c r="ACM46" s="94"/>
      <c r="ACN46" s="94"/>
      <c r="ACO46" s="94"/>
      <c r="ACP46" s="94"/>
      <c r="ACQ46" s="94"/>
      <c r="ACR46" s="94"/>
      <c r="ACS46" s="94"/>
      <c r="ACT46" s="94"/>
      <c r="ACU46" s="94"/>
      <c r="ACV46" s="94"/>
      <c r="ACW46" s="94"/>
      <c r="ACX46" s="94"/>
      <c r="ACY46" s="94"/>
      <c r="ACZ46" s="94"/>
      <c r="ADA46" s="94"/>
      <c r="ADB46" s="94"/>
      <c r="ADC46" s="94"/>
      <c r="ADD46" s="94"/>
      <c r="ADE46" s="94"/>
      <c r="ADF46" s="94"/>
      <c r="ADG46" s="94"/>
      <c r="ADH46" s="94"/>
      <c r="ADI46" s="94"/>
      <c r="ADJ46" s="94"/>
      <c r="ADK46" s="94"/>
      <c r="ADL46" s="94"/>
      <c r="ADM46" s="94"/>
      <c r="ADN46" s="94"/>
      <c r="ADO46" s="94"/>
      <c r="ADP46" s="94"/>
      <c r="ADQ46" s="94"/>
      <c r="ADR46" s="94"/>
      <c r="ADS46" s="94"/>
      <c r="ADT46" s="94"/>
      <c r="ADU46" s="94"/>
      <c r="ADV46" s="94"/>
      <c r="ADW46" s="94"/>
      <c r="ADX46" s="94"/>
      <c r="ADY46" s="94"/>
      <c r="ADZ46" s="94"/>
      <c r="AEA46" s="94"/>
      <c r="AEB46" s="94"/>
      <c r="AEC46" s="94"/>
      <c r="AED46" s="94"/>
      <c r="AEE46" s="94"/>
      <c r="AEF46" s="94"/>
      <c r="AEG46" s="94"/>
      <c r="AEH46" s="94"/>
      <c r="AEI46" s="94"/>
      <c r="AEJ46" s="94"/>
      <c r="AEK46" s="94"/>
      <c r="AEL46" s="94"/>
      <c r="AEM46" s="94"/>
      <c r="AEN46" s="94"/>
      <c r="AEO46" s="94"/>
      <c r="AEP46" s="94"/>
      <c r="AEQ46" s="94"/>
      <c r="AER46" s="94"/>
      <c r="AES46" s="94"/>
      <c r="AET46" s="94"/>
      <c r="AEU46" s="94"/>
      <c r="AEV46" s="94"/>
      <c r="AEW46" s="94"/>
      <c r="AEX46" s="94"/>
      <c r="AEY46" s="94"/>
      <c r="AEZ46" s="94"/>
      <c r="AFA46" s="94"/>
      <c r="AFB46" s="94"/>
      <c r="AFC46" s="94"/>
      <c r="AFD46" s="94"/>
      <c r="AFE46" s="94"/>
      <c r="AFF46" s="94"/>
      <c r="AFG46" s="94"/>
      <c r="AFH46" s="94"/>
      <c r="AFI46" s="94"/>
      <c r="AFJ46" s="94"/>
      <c r="AFK46" s="94"/>
      <c r="AFL46" s="94"/>
      <c r="AFM46" s="94"/>
      <c r="AFN46" s="94"/>
      <c r="AFO46" s="94"/>
      <c r="AFP46" s="94"/>
      <c r="AFQ46" s="94"/>
      <c r="AFR46" s="94"/>
      <c r="AFS46" s="94"/>
      <c r="AFT46" s="94"/>
      <c r="AFU46" s="94"/>
      <c r="AFV46" s="94"/>
      <c r="AFW46" s="94"/>
      <c r="AFX46" s="94"/>
      <c r="AFY46" s="94"/>
      <c r="AFZ46" s="94"/>
      <c r="AGA46" s="94"/>
      <c r="AGB46" s="94"/>
      <c r="AGC46" s="94"/>
      <c r="AGD46" s="94"/>
      <c r="AGE46" s="94"/>
      <c r="AGF46" s="94"/>
      <c r="AGG46" s="94"/>
      <c r="AGH46" s="94"/>
      <c r="AGI46" s="94"/>
      <c r="AGJ46" s="94"/>
      <c r="AGK46" s="94"/>
      <c r="AGL46" s="94"/>
      <c r="AGM46" s="94"/>
      <c r="AGN46" s="94"/>
      <c r="AGO46" s="94"/>
      <c r="AGP46" s="94"/>
      <c r="AGQ46" s="94"/>
      <c r="AGR46" s="94"/>
      <c r="AGS46" s="94"/>
      <c r="AGT46" s="94"/>
      <c r="AGU46" s="94"/>
      <c r="AGV46" s="94"/>
      <c r="AGW46" s="94"/>
      <c r="AGX46" s="94"/>
      <c r="AGY46" s="94"/>
      <c r="AGZ46" s="94"/>
      <c r="AHA46" s="94"/>
      <c r="AHB46" s="94"/>
      <c r="AHC46" s="94"/>
      <c r="AHD46" s="94"/>
      <c r="AHE46" s="94"/>
      <c r="AHF46" s="94"/>
      <c r="AHG46" s="94"/>
      <c r="AHH46" s="94"/>
      <c r="AHI46" s="94"/>
      <c r="AHJ46" s="94"/>
      <c r="AHK46" s="94"/>
      <c r="AHL46" s="94"/>
      <c r="AHM46" s="94"/>
      <c r="AHN46" s="94"/>
      <c r="AHO46" s="94"/>
      <c r="AHP46" s="94"/>
      <c r="AHQ46" s="94"/>
      <c r="AHR46" s="94"/>
      <c r="AHS46" s="94"/>
      <c r="AHT46" s="94"/>
      <c r="AHU46" s="94"/>
      <c r="AHV46" s="94"/>
      <c r="AHW46" s="94"/>
      <c r="AHX46" s="94"/>
      <c r="AHY46" s="94"/>
      <c r="AHZ46" s="94"/>
      <c r="AIA46" s="94"/>
      <c r="AIB46" s="94"/>
      <c r="AIC46" s="94"/>
      <c r="AID46" s="94"/>
      <c r="AIE46" s="94"/>
      <c r="AIF46" s="94"/>
      <c r="AIG46" s="94"/>
      <c r="AIH46" s="94"/>
      <c r="AII46" s="94"/>
      <c r="AIJ46" s="94"/>
      <c r="AIK46" s="94"/>
      <c r="AIL46" s="94"/>
      <c r="AIM46" s="94"/>
      <c r="AIN46" s="94"/>
      <c r="AIO46" s="94"/>
      <c r="AIP46" s="94"/>
      <c r="AIQ46" s="94"/>
      <c r="AIR46" s="94"/>
      <c r="AIS46" s="94"/>
      <c r="AIT46" s="94"/>
      <c r="AIU46" s="94"/>
      <c r="AIV46" s="94"/>
      <c r="AIW46" s="94"/>
      <c r="AIX46" s="94"/>
      <c r="AIY46" s="94"/>
      <c r="AIZ46" s="94"/>
      <c r="AJA46" s="94"/>
      <c r="AJB46" s="94"/>
      <c r="AJC46" s="94"/>
      <c r="AJD46" s="94"/>
      <c r="AJE46" s="94"/>
      <c r="AJF46" s="94"/>
      <c r="AJG46" s="94"/>
      <c r="AJH46" s="94"/>
      <c r="AJI46" s="94"/>
      <c r="AJJ46" s="94"/>
      <c r="AJK46" s="94"/>
      <c r="AJL46" s="94"/>
      <c r="AJM46" s="94"/>
      <c r="AJN46" s="94"/>
      <c r="AJO46" s="94"/>
      <c r="AJP46" s="94"/>
      <c r="AJQ46" s="94"/>
      <c r="AJR46" s="94"/>
      <c r="AJS46" s="94"/>
      <c r="AJT46" s="94"/>
      <c r="AJU46" s="94"/>
      <c r="AJV46" s="94"/>
      <c r="AJW46" s="94"/>
      <c r="AJX46" s="94"/>
      <c r="AJY46" s="94"/>
      <c r="AJZ46" s="94"/>
      <c r="AKA46" s="94"/>
      <c r="AKB46" s="94"/>
      <c r="AKC46" s="94"/>
      <c r="AKD46" s="94"/>
      <c r="AKE46" s="94"/>
      <c r="AKF46" s="94"/>
      <c r="AKG46" s="94"/>
      <c r="AKH46" s="94"/>
      <c r="AKI46" s="94"/>
      <c r="AKJ46" s="94"/>
      <c r="AKK46" s="94"/>
      <c r="AKL46" s="94"/>
      <c r="AKM46" s="94"/>
      <c r="AKN46" s="94"/>
      <c r="AKO46" s="94"/>
      <c r="AKP46" s="94"/>
      <c r="AKQ46" s="94"/>
      <c r="AKR46" s="94"/>
      <c r="AKS46" s="94"/>
      <c r="AKT46" s="94"/>
      <c r="AKU46" s="94"/>
      <c r="AKV46" s="94"/>
      <c r="AKW46" s="94"/>
      <c r="AKX46" s="94"/>
      <c r="AKY46" s="94"/>
      <c r="AKZ46" s="94"/>
      <c r="ALA46" s="94"/>
      <c r="ALB46" s="94"/>
      <c r="ALC46" s="94"/>
      <c r="ALD46" s="94"/>
      <c r="ALE46" s="94"/>
      <c r="ALF46" s="94"/>
      <c r="ALG46" s="94"/>
      <c r="ALH46" s="94"/>
      <c r="ALI46" s="94"/>
      <c r="ALJ46" s="94"/>
      <c r="ALK46" s="94"/>
      <c r="ALL46" s="94"/>
      <c r="ALM46" s="94"/>
      <c r="ALN46" s="94"/>
      <c r="ALO46" s="94"/>
      <c r="ALP46" s="94"/>
      <c r="ALQ46" s="94"/>
      <c r="ALR46" s="94"/>
      <c r="ALS46" s="94"/>
      <c r="ALT46" s="94"/>
      <c r="ALU46" s="94"/>
      <c r="ALV46" s="94"/>
      <c r="ALW46" s="94"/>
      <c r="ALX46" s="94"/>
      <c r="ALY46" s="94"/>
      <c r="ALZ46" s="94"/>
      <c r="AMA46" s="94"/>
      <c r="AMB46" s="94"/>
      <c r="AMC46" s="94"/>
      <c r="AMD46" s="94"/>
      <c r="AME46" s="94"/>
      <c r="AMF46" s="94"/>
      <c r="AMG46" s="94"/>
      <c r="AMH46" s="94"/>
      <c r="AMI46" s="94"/>
      <c r="AMJ46" s="94"/>
      <c r="AMK46" s="94"/>
      <c r="AML46" s="94"/>
      <c r="AMM46" s="94"/>
      <c r="AMN46" s="94"/>
      <c r="AMO46" s="94"/>
      <c r="AMP46" s="94"/>
      <c r="AMQ46" s="94"/>
      <c r="AMR46" s="94"/>
      <c r="AMS46" s="94"/>
      <c r="AMT46" s="94"/>
      <c r="AMU46" s="94"/>
      <c r="AMV46" s="94"/>
      <c r="AMW46" s="94"/>
      <c r="AMX46" s="94"/>
      <c r="AMY46" s="94"/>
      <c r="AMZ46" s="94"/>
      <c r="ANA46" s="94"/>
      <c r="ANB46" s="94"/>
      <c r="ANC46" s="94"/>
      <c r="AND46" s="94"/>
      <c r="ANE46" s="94"/>
      <c r="ANF46" s="94"/>
      <c r="ANG46" s="94"/>
      <c r="ANH46" s="94"/>
      <c r="ANI46" s="94"/>
      <c r="ANJ46" s="94"/>
      <c r="ANK46" s="94"/>
      <c r="ANL46" s="94"/>
      <c r="ANM46" s="94"/>
      <c r="ANN46" s="94"/>
      <c r="ANO46" s="94"/>
      <c r="ANP46" s="94"/>
      <c r="ANQ46" s="94"/>
      <c r="ANR46" s="94"/>
      <c r="ANS46" s="94"/>
      <c r="ANT46" s="94"/>
      <c r="ANU46" s="94"/>
      <c r="ANV46" s="94"/>
      <c r="ANW46" s="94"/>
      <c r="ANX46" s="94"/>
      <c r="ANY46" s="94"/>
      <c r="ANZ46" s="94"/>
      <c r="AOA46" s="94"/>
      <c r="AOB46" s="94"/>
      <c r="AOC46" s="94"/>
      <c r="AOD46" s="94"/>
      <c r="AOE46" s="94"/>
      <c r="AOF46" s="94"/>
      <c r="AOG46" s="94"/>
      <c r="AOH46" s="94"/>
      <c r="AOI46" s="94"/>
      <c r="AOJ46" s="94"/>
      <c r="AOK46" s="94"/>
      <c r="AOL46" s="94"/>
      <c r="AOM46" s="94"/>
      <c r="AON46" s="94"/>
      <c r="AOO46" s="94"/>
      <c r="AOP46" s="94"/>
      <c r="AOQ46" s="94"/>
      <c r="AOR46" s="94"/>
      <c r="AOS46" s="94"/>
      <c r="AOT46" s="94"/>
      <c r="AOU46" s="94"/>
      <c r="AOV46" s="94"/>
      <c r="AOW46" s="94"/>
      <c r="AOX46" s="94"/>
      <c r="AOY46" s="94"/>
      <c r="AOZ46" s="94"/>
      <c r="APA46" s="94"/>
      <c r="APB46" s="94"/>
      <c r="APC46" s="94"/>
      <c r="APD46" s="94"/>
      <c r="APE46" s="94"/>
      <c r="APF46" s="94"/>
      <c r="APG46" s="94"/>
      <c r="APH46" s="94"/>
      <c r="API46" s="94"/>
      <c r="APJ46" s="94"/>
      <c r="APK46" s="94"/>
      <c r="APL46" s="94"/>
      <c r="APM46" s="94"/>
      <c r="APN46" s="94"/>
      <c r="APO46" s="94"/>
      <c r="APP46" s="94"/>
      <c r="APQ46" s="94"/>
      <c r="APR46" s="94"/>
      <c r="APS46" s="94"/>
      <c r="APT46" s="94"/>
      <c r="APU46" s="94"/>
      <c r="APV46" s="94"/>
      <c r="APW46" s="94"/>
      <c r="APX46" s="94"/>
      <c r="APY46" s="94"/>
      <c r="APZ46" s="94"/>
      <c r="AQA46" s="94"/>
      <c r="AQB46" s="94"/>
      <c r="AQC46" s="94"/>
      <c r="AQD46" s="94"/>
      <c r="AQE46" s="94"/>
      <c r="AQF46" s="94"/>
      <c r="AQG46" s="94"/>
      <c r="AQH46" s="94"/>
      <c r="AQI46" s="94"/>
      <c r="AQJ46" s="94"/>
      <c r="AQK46" s="94"/>
      <c r="AQL46" s="94"/>
      <c r="AQM46" s="94"/>
      <c r="AQN46" s="94"/>
      <c r="AQO46" s="94"/>
      <c r="AQP46" s="94"/>
      <c r="AQQ46" s="94"/>
      <c r="AQR46" s="94"/>
      <c r="AQS46" s="94"/>
      <c r="AQT46" s="94"/>
      <c r="AQU46" s="94"/>
      <c r="AQV46" s="94"/>
      <c r="AQW46" s="94"/>
      <c r="AQX46" s="94"/>
      <c r="AQY46" s="94"/>
      <c r="AQZ46" s="94"/>
      <c r="ARA46" s="94"/>
      <c r="ARB46" s="94"/>
      <c r="ARC46" s="94"/>
      <c r="ARD46" s="94"/>
      <c r="ARE46" s="94"/>
      <c r="ARF46" s="94"/>
      <c r="ARG46" s="94"/>
      <c r="ARH46" s="94"/>
      <c r="ARI46" s="94"/>
      <c r="ARJ46" s="94"/>
      <c r="ARK46" s="94"/>
      <c r="ARL46" s="94"/>
      <c r="ARM46" s="94"/>
      <c r="ARN46" s="94"/>
      <c r="ARO46" s="94"/>
      <c r="ARP46" s="94"/>
      <c r="ARQ46" s="94"/>
      <c r="ARR46" s="94"/>
      <c r="ARS46" s="94"/>
      <c r="ART46" s="94"/>
      <c r="ARU46" s="94"/>
      <c r="ARV46" s="94"/>
      <c r="ARW46" s="94"/>
      <c r="ARX46" s="94"/>
      <c r="ARY46" s="94"/>
      <c r="ARZ46" s="94"/>
      <c r="ASA46" s="94"/>
      <c r="ASB46" s="94"/>
      <c r="ASC46" s="94"/>
      <c r="ASD46" s="94"/>
      <c r="ASE46" s="94"/>
      <c r="ASF46" s="94"/>
      <c r="ASG46" s="94"/>
      <c r="ASH46" s="94"/>
      <c r="ASI46" s="94"/>
      <c r="ASJ46" s="94"/>
      <c r="ASK46" s="94"/>
      <c r="ASL46" s="94"/>
      <c r="ASM46" s="94"/>
      <c r="ASN46" s="94"/>
      <c r="ASO46" s="94"/>
      <c r="ASP46" s="94"/>
      <c r="ASQ46" s="94"/>
      <c r="ASR46" s="94"/>
      <c r="ASS46" s="94"/>
      <c r="AST46" s="94"/>
      <c r="ASU46" s="94"/>
      <c r="ASV46" s="94"/>
      <c r="ASW46" s="94"/>
      <c r="ASX46" s="94"/>
      <c r="ASY46" s="94"/>
      <c r="ASZ46" s="94"/>
      <c r="ATA46" s="94"/>
      <c r="ATB46" s="94"/>
      <c r="ATC46" s="94"/>
      <c r="ATD46" s="94"/>
      <c r="ATE46" s="94"/>
      <c r="ATF46" s="94"/>
      <c r="ATG46" s="94"/>
      <c r="ATH46" s="94"/>
      <c r="ATI46" s="94"/>
      <c r="ATJ46" s="94"/>
      <c r="ATK46" s="94"/>
      <c r="ATL46" s="94"/>
      <c r="ATM46" s="94"/>
      <c r="ATN46" s="94"/>
      <c r="ATO46" s="94"/>
      <c r="ATP46" s="94"/>
      <c r="ATQ46" s="94"/>
      <c r="ATR46" s="94"/>
      <c r="ATS46" s="94"/>
      <c r="ATT46" s="94"/>
      <c r="ATU46" s="94"/>
      <c r="ATV46" s="94"/>
      <c r="ATW46" s="94"/>
      <c r="ATX46" s="94"/>
      <c r="ATY46" s="94"/>
      <c r="ATZ46" s="94"/>
      <c r="AUA46" s="94"/>
      <c r="AUB46" s="94"/>
      <c r="AUC46" s="94"/>
      <c r="AUD46" s="94"/>
      <c r="AUE46" s="94"/>
      <c r="AUF46" s="94"/>
      <c r="AUG46" s="94"/>
      <c r="AUH46" s="94"/>
      <c r="AUI46" s="94"/>
      <c r="AUJ46" s="94"/>
      <c r="AUK46" s="94"/>
      <c r="AUL46" s="94"/>
      <c r="AUM46" s="94"/>
      <c r="AUN46" s="94"/>
      <c r="AUO46" s="94"/>
      <c r="AUP46" s="94"/>
      <c r="AUQ46" s="94"/>
      <c r="AUR46" s="94"/>
      <c r="AUS46" s="94"/>
      <c r="AUT46" s="94"/>
      <c r="AUU46" s="94"/>
      <c r="AUV46" s="94"/>
      <c r="AUW46" s="94"/>
      <c r="AUX46" s="94"/>
      <c r="AUY46" s="94"/>
      <c r="AUZ46" s="94"/>
      <c r="AVA46" s="94"/>
      <c r="AVB46" s="94"/>
      <c r="AVC46" s="94"/>
      <c r="AVD46" s="94"/>
      <c r="AVE46" s="94"/>
      <c r="AVF46" s="94"/>
      <c r="AVG46" s="94"/>
      <c r="AVH46" s="94"/>
      <c r="AVI46" s="94"/>
      <c r="AVJ46" s="94"/>
      <c r="AVK46" s="94"/>
      <c r="AVL46" s="94"/>
      <c r="AVM46" s="94"/>
      <c r="AVN46" s="94"/>
      <c r="AVO46" s="94"/>
      <c r="AVP46" s="94"/>
      <c r="AVQ46" s="94"/>
      <c r="AVR46" s="94"/>
      <c r="AVS46" s="94"/>
      <c r="AVT46" s="94"/>
      <c r="AVU46" s="94"/>
      <c r="AVV46" s="94"/>
      <c r="AVW46" s="94"/>
      <c r="AVX46" s="94"/>
      <c r="AVY46" s="94"/>
      <c r="AVZ46" s="94"/>
      <c r="AWA46" s="94"/>
      <c r="AWB46" s="94"/>
      <c r="AWC46" s="94"/>
      <c r="AWD46" s="94"/>
      <c r="AWE46" s="94"/>
      <c r="AWF46" s="94"/>
      <c r="AWG46" s="94"/>
      <c r="AWH46" s="94"/>
      <c r="AWI46" s="94"/>
      <c r="AWJ46" s="94"/>
      <c r="AWK46" s="94"/>
      <c r="AWL46" s="94"/>
      <c r="AWM46" s="94"/>
      <c r="AWN46" s="94"/>
      <c r="AWO46" s="94"/>
      <c r="AWP46" s="94"/>
      <c r="AWQ46" s="94"/>
      <c r="AWR46" s="94"/>
      <c r="AWS46" s="94"/>
      <c r="AWT46" s="94"/>
      <c r="AWU46" s="94"/>
      <c r="AWV46" s="94"/>
      <c r="AWW46" s="94"/>
      <c r="AWX46" s="94"/>
      <c r="AWY46" s="94"/>
      <c r="AWZ46" s="94"/>
      <c r="AXA46" s="94"/>
      <c r="AXB46" s="94"/>
      <c r="AXC46" s="94"/>
      <c r="AXD46" s="94"/>
      <c r="AXE46" s="94"/>
      <c r="AXF46" s="94"/>
      <c r="AXG46" s="94"/>
      <c r="AXH46" s="94"/>
      <c r="AXI46" s="94"/>
      <c r="AXJ46" s="94"/>
      <c r="AXK46" s="94"/>
      <c r="AXL46" s="94"/>
      <c r="AXM46" s="94"/>
      <c r="AXN46" s="94"/>
      <c r="AXO46" s="94"/>
      <c r="AXP46" s="94"/>
      <c r="AXQ46" s="94"/>
      <c r="AXR46" s="94"/>
      <c r="AXS46" s="94"/>
      <c r="AXT46" s="94"/>
      <c r="AXU46" s="94"/>
      <c r="AXV46" s="94"/>
      <c r="AXW46" s="94"/>
      <c r="AXX46" s="94"/>
      <c r="AXY46" s="94"/>
      <c r="AXZ46" s="94"/>
      <c r="AYA46" s="94"/>
      <c r="AYB46" s="94"/>
      <c r="AYC46" s="94"/>
      <c r="AYD46" s="94"/>
      <c r="AYE46" s="94"/>
      <c r="AYF46" s="94"/>
      <c r="AYG46" s="94"/>
      <c r="AYH46" s="94"/>
      <c r="AYI46" s="94"/>
      <c r="AYJ46" s="94"/>
      <c r="AYK46" s="94"/>
      <c r="AYL46" s="94"/>
      <c r="AYM46" s="94"/>
      <c r="AYN46" s="94"/>
      <c r="AYO46" s="94"/>
      <c r="AYP46" s="94"/>
      <c r="AYQ46" s="94"/>
      <c r="AYR46" s="94"/>
      <c r="AYS46" s="94"/>
      <c r="AYT46" s="94"/>
      <c r="AYU46" s="94"/>
      <c r="AYV46" s="94"/>
      <c r="AYW46" s="94"/>
      <c r="AYX46" s="94"/>
      <c r="AYY46" s="94"/>
      <c r="AYZ46" s="94"/>
      <c r="AZA46" s="94"/>
      <c r="AZB46" s="94"/>
      <c r="AZC46" s="94"/>
      <c r="AZD46" s="94"/>
      <c r="AZE46" s="94"/>
      <c r="AZF46" s="94"/>
      <c r="AZG46" s="94"/>
      <c r="AZH46" s="94"/>
      <c r="AZI46" s="94"/>
      <c r="AZJ46" s="94"/>
      <c r="AZK46" s="94"/>
      <c r="AZL46" s="94"/>
      <c r="AZM46" s="94"/>
      <c r="AZN46" s="94"/>
      <c r="AZO46" s="94"/>
      <c r="AZP46" s="94"/>
      <c r="AZQ46" s="94"/>
      <c r="AZR46" s="94"/>
      <c r="AZS46" s="94"/>
      <c r="AZT46" s="94"/>
      <c r="AZU46" s="94"/>
      <c r="AZV46" s="94"/>
      <c r="AZW46" s="94"/>
      <c r="AZX46" s="94"/>
      <c r="AZY46" s="94"/>
      <c r="AZZ46" s="94"/>
      <c r="BAA46" s="94"/>
      <c r="BAB46" s="94"/>
      <c r="BAC46" s="94"/>
      <c r="BAD46" s="94"/>
      <c r="BAE46" s="94"/>
      <c r="BAF46" s="94"/>
      <c r="BAG46" s="94"/>
      <c r="BAH46" s="94"/>
      <c r="BAI46" s="94"/>
      <c r="BAJ46" s="94"/>
      <c r="BAK46" s="94"/>
      <c r="BAL46" s="94"/>
      <c r="BAM46" s="94"/>
      <c r="BAN46" s="94"/>
      <c r="BAO46" s="94"/>
      <c r="BAP46" s="94"/>
      <c r="BAQ46" s="94"/>
      <c r="BAR46" s="94"/>
      <c r="BAS46" s="94"/>
      <c r="BAT46" s="94"/>
      <c r="BAU46" s="94"/>
      <c r="BAV46" s="94"/>
      <c r="BAW46" s="94"/>
      <c r="BAX46" s="94"/>
      <c r="BAY46" s="94"/>
      <c r="BAZ46" s="94"/>
      <c r="BBA46" s="94"/>
      <c r="BBB46" s="94"/>
      <c r="BBC46" s="94"/>
      <c r="BBD46" s="94"/>
      <c r="BBE46" s="94"/>
      <c r="BBF46" s="94"/>
      <c r="BBG46" s="94"/>
      <c r="BBH46" s="94"/>
      <c r="BBI46" s="94"/>
      <c r="BBJ46" s="94"/>
      <c r="BBK46" s="94"/>
      <c r="BBL46" s="94"/>
      <c r="BBM46" s="94"/>
      <c r="BBN46" s="94"/>
      <c r="BBO46" s="94"/>
      <c r="BBP46" s="94"/>
      <c r="BBQ46" s="94"/>
      <c r="BBR46" s="94"/>
      <c r="BBS46" s="94"/>
      <c r="BBT46" s="94"/>
      <c r="BBU46" s="94"/>
      <c r="BBV46" s="94"/>
      <c r="BBW46" s="94"/>
      <c r="BBX46" s="94"/>
      <c r="BBY46" s="94"/>
      <c r="BBZ46" s="94"/>
      <c r="BCA46" s="94"/>
      <c r="BCB46" s="94"/>
      <c r="BCC46" s="94"/>
      <c r="BCD46" s="94"/>
      <c r="BCE46" s="94"/>
      <c r="BCF46" s="94"/>
      <c r="BCG46" s="94"/>
      <c r="BCH46" s="94"/>
      <c r="BCI46" s="94"/>
      <c r="BCJ46" s="94"/>
      <c r="BCK46" s="94"/>
      <c r="BCL46" s="94"/>
      <c r="BCM46" s="94"/>
      <c r="BCN46" s="94"/>
      <c r="BCO46" s="94"/>
      <c r="BCP46" s="94"/>
      <c r="BCQ46" s="94"/>
      <c r="BCR46" s="94"/>
      <c r="BCS46" s="94"/>
      <c r="BCT46" s="94"/>
      <c r="BCU46" s="94"/>
      <c r="BCV46" s="94"/>
      <c r="BCW46" s="94"/>
      <c r="BCX46" s="94"/>
      <c r="BCY46" s="94"/>
      <c r="BCZ46" s="94"/>
      <c r="BDA46" s="94"/>
      <c r="BDB46" s="94"/>
      <c r="BDC46" s="94"/>
      <c r="BDD46" s="94"/>
      <c r="BDE46" s="94"/>
      <c r="BDF46" s="94"/>
      <c r="BDG46" s="94"/>
      <c r="BDH46" s="94"/>
      <c r="BDI46" s="94"/>
      <c r="BDJ46" s="94"/>
      <c r="BDK46" s="94"/>
      <c r="BDL46" s="94"/>
      <c r="BDM46" s="94"/>
      <c r="BDN46" s="94"/>
      <c r="BDO46" s="94"/>
      <c r="BDP46" s="94"/>
      <c r="BDQ46" s="94"/>
      <c r="BDR46" s="94"/>
      <c r="BDS46" s="94"/>
      <c r="BDT46" s="94"/>
      <c r="BDU46" s="94"/>
      <c r="BDV46" s="94"/>
      <c r="BDW46" s="94"/>
      <c r="BDX46" s="94"/>
      <c r="BDY46" s="94"/>
      <c r="BDZ46" s="94"/>
      <c r="BEA46" s="94"/>
      <c r="BEB46" s="94"/>
      <c r="BEC46" s="94"/>
      <c r="BED46" s="94"/>
      <c r="BEE46" s="94"/>
      <c r="BEF46" s="94"/>
      <c r="BEG46" s="94"/>
      <c r="BEH46" s="94"/>
      <c r="BEI46" s="94"/>
      <c r="BEJ46" s="94"/>
      <c r="BEK46" s="94"/>
      <c r="BEL46" s="94"/>
      <c r="BEM46" s="94"/>
      <c r="BEN46" s="94"/>
      <c r="BEO46" s="94"/>
      <c r="BEP46" s="94"/>
      <c r="BEQ46" s="94"/>
      <c r="BER46" s="94"/>
      <c r="BES46" s="94"/>
      <c r="BET46" s="94"/>
      <c r="BEU46" s="94"/>
      <c r="BEV46" s="94"/>
      <c r="BEW46" s="94"/>
      <c r="BEX46" s="94"/>
      <c r="BEY46" s="94"/>
      <c r="BEZ46" s="94"/>
      <c r="BFA46" s="94"/>
      <c r="BFB46" s="94"/>
      <c r="BFC46" s="94"/>
      <c r="BFD46" s="94"/>
      <c r="BFE46" s="94"/>
      <c r="BFF46" s="94"/>
      <c r="BFG46" s="94"/>
      <c r="BFH46" s="94"/>
      <c r="BFI46" s="94"/>
      <c r="BFJ46" s="94"/>
      <c r="BFK46" s="94"/>
      <c r="BFL46" s="94"/>
      <c r="BFM46" s="94"/>
      <c r="BFN46" s="94"/>
      <c r="BFO46" s="94"/>
      <c r="BFP46" s="94"/>
      <c r="BFQ46" s="94"/>
      <c r="BFR46" s="94"/>
      <c r="BFS46" s="94"/>
      <c r="BFT46" s="94"/>
      <c r="BFU46" s="94"/>
      <c r="BFV46" s="94"/>
      <c r="BFW46" s="94"/>
      <c r="BFX46" s="94"/>
      <c r="BFY46" s="94"/>
      <c r="BFZ46" s="94"/>
      <c r="BGA46" s="94"/>
      <c r="BGB46" s="94"/>
      <c r="BGC46" s="94"/>
      <c r="BGD46" s="94"/>
      <c r="BGE46" s="94"/>
      <c r="BGF46" s="94"/>
      <c r="BGG46" s="94"/>
      <c r="BGH46" s="94"/>
      <c r="BGI46" s="94"/>
      <c r="BGJ46" s="94"/>
      <c r="BGK46" s="94"/>
      <c r="BGL46" s="94"/>
      <c r="BGM46" s="94"/>
      <c r="BGN46" s="94"/>
      <c r="BGO46" s="94"/>
      <c r="BGP46" s="94"/>
      <c r="BGQ46" s="94"/>
      <c r="BGR46" s="94"/>
      <c r="BGS46" s="94"/>
      <c r="BGT46" s="94"/>
      <c r="BGU46" s="94"/>
      <c r="BGV46" s="94"/>
      <c r="BGW46" s="94"/>
      <c r="BGX46" s="94"/>
      <c r="BGY46" s="94"/>
      <c r="BGZ46" s="94"/>
      <c r="BHA46" s="94"/>
      <c r="BHB46" s="94"/>
      <c r="BHC46" s="94"/>
      <c r="BHD46" s="94"/>
      <c r="BHE46" s="94"/>
      <c r="BHF46" s="94"/>
      <c r="BHG46" s="94"/>
      <c r="BHH46" s="94"/>
      <c r="BHI46" s="94"/>
      <c r="BHJ46" s="94"/>
      <c r="BHK46" s="94"/>
      <c r="BHL46" s="94"/>
      <c r="BHM46" s="94"/>
      <c r="BHN46" s="94"/>
      <c r="BHO46" s="94"/>
      <c r="BHP46" s="94"/>
      <c r="BHQ46" s="94"/>
      <c r="BHR46" s="94"/>
      <c r="BHS46" s="94"/>
      <c r="BHT46" s="94"/>
      <c r="BHU46" s="94"/>
      <c r="BHV46" s="94"/>
      <c r="BHW46" s="94"/>
      <c r="BHX46" s="94"/>
      <c r="BHY46" s="94"/>
      <c r="BHZ46" s="94"/>
      <c r="BIA46" s="94"/>
      <c r="BIB46" s="94"/>
      <c r="BIC46" s="94"/>
      <c r="BID46" s="94"/>
      <c r="BIE46" s="94"/>
      <c r="BIF46" s="94"/>
      <c r="BIG46" s="94"/>
      <c r="BIH46" s="94"/>
      <c r="BII46" s="94"/>
      <c r="BIJ46" s="94"/>
      <c r="BIK46" s="94"/>
      <c r="BIL46" s="94"/>
      <c r="BIM46" s="94"/>
      <c r="BIN46" s="94"/>
      <c r="BIO46" s="94"/>
      <c r="BIP46" s="94"/>
      <c r="BIQ46" s="94"/>
      <c r="BIR46" s="94"/>
      <c r="BIS46" s="94"/>
      <c r="BIT46" s="94"/>
      <c r="BIU46" s="94"/>
      <c r="BIV46" s="94"/>
      <c r="BIW46" s="94"/>
      <c r="BIX46" s="94"/>
      <c r="BIY46" s="94"/>
      <c r="BIZ46" s="94"/>
      <c r="BJA46" s="94"/>
      <c r="BJB46" s="94"/>
      <c r="BJC46" s="94"/>
      <c r="BJD46" s="94"/>
      <c r="BJE46" s="94"/>
      <c r="BJF46" s="94"/>
      <c r="BJG46" s="94"/>
      <c r="BJH46" s="94"/>
      <c r="BJI46" s="94"/>
      <c r="BJJ46" s="94"/>
      <c r="BJK46" s="94"/>
      <c r="BJL46" s="94"/>
      <c r="BJM46" s="94"/>
      <c r="BJN46" s="94"/>
      <c r="BJO46" s="94"/>
      <c r="BJP46" s="94"/>
      <c r="BJQ46" s="94"/>
      <c r="BJR46" s="94"/>
      <c r="BJS46" s="94"/>
      <c r="BJT46" s="94"/>
      <c r="BJU46" s="94"/>
      <c r="BJV46" s="94"/>
      <c r="BJW46" s="94"/>
      <c r="BJX46" s="94"/>
      <c r="BJY46" s="94"/>
      <c r="BJZ46" s="94"/>
      <c r="BKA46" s="94"/>
      <c r="BKB46" s="94"/>
      <c r="BKC46" s="94"/>
      <c r="BKD46" s="94"/>
      <c r="BKE46" s="94"/>
      <c r="BKF46" s="94"/>
      <c r="BKG46" s="94"/>
      <c r="BKH46" s="94"/>
      <c r="BKI46" s="94"/>
      <c r="BKJ46" s="94"/>
      <c r="BKK46" s="94"/>
      <c r="BKL46" s="94"/>
      <c r="BKM46" s="94"/>
      <c r="BKN46" s="94"/>
      <c r="BKO46" s="94"/>
      <c r="BKP46" s="94"/>
      <c r="BKQ46" s="94"/>
      <c r="BKR46" s="94"/>
      <c r="BKS46" s="94"/>
      <c r="BKT46" s="94"/>
      <c r="BKU46" s="94"/>
      <c r="BKV46" s="94"/>
      <c r="BKW46" s="94"/>
      <c r="BKX46" s="94"/>
      <c r="BKY46" s="94"/>
      <c r="BKZ46" s="94"/>
      <c r="BLA46" s="94"/>
      <c r="BLB46" s="94"/>
      <c r="BLC46" s="94"/>
      <c r="BLD46" s="94"/>
      <c r="BLE46" s="94"/>
      <c r="BLF46" s="94"/>
      <c r="BLG46" s="94"/>
      <c r="BLH46" s="94"/>
      <c r="BLI46" s="94"/>
      <c r="BLJ46" s="94"/>
      <c r="BLK46" s="94"/>
      <c r="BLL46" s="94"/>
      <c r="BLM46" s="94"/>
      <c r="BLN46" s="94"/>
      <c r="BLO46" s="94"/>
      <c r="BLP46" s="94"/>
      <c r="BLQ46" s="94"/>
      <c r="BLR46" s="94"/>
      <c r="BLS46" s="94"/>
      <c r="BLT46" s="94"/>
      <c r="BLU46" s="94"/>
      <c r="BLV46" s="94"/>
      <c r="BLW46" s="94"/>
      <c r="BLX46" s="94"/>
      <c r="BLY46" s="94"/>
      <c r="BLZ46" s="94"/>
      <c r="BMA46" s="94"/>
      <c r="BMB46" s="94"/>
      <c r="BMC46" s="94"/>
      <c r="BMD46" s="94"/>
      <c r="BME46" s="94"/>
      <c r="BMF46" s="94"/>
      <c r="BMG46" s="94"/>
      <c r="BMH46" s="94"/>
      <c r="BMI46" s="94"/>
      <c r="BMJ46" s="94"/>
      <c r="BMK46" s="94"/>
      <c r="BML46" s="94"/>
      <c r="BMM46" s="94"/>
      <c r="BMN46" s="94"/>
      <c r="BMO46" s="94"/>
      <c r="BMP46" s="94"/>
      <c r="BMQ46" s="94"/>
      <c r="BMR46" s="94"/>
      <c r="BMS46" s="94"/>
      <c r="BMT46" s="94"/>
      <c r="BMU46" s="94"/>
      <c r="BMV46" s="94"/>
      <c r="BMW46" s="94"/>
      <c r="BMX46" s="94"/>
      <c r="BMY46" s="94"/>
      <c r="BMZ46" s="94"/>
      <c r="BNA46" s="94"/>
      <c r="BNB46" s="94"/>
      <c r="BNC46" s="94"/>
      <c r="BND46" s="94"/>
      <c r="BNE46" s="94"/>
      <c r="BNF46" s="94"/>
      <c r="BNG46" s="94"/>
      <c r="BNH46" s="94"/>
      <c r="BNI46" s="94"/>
      <c r="BNJ46" s="94"/>
      <c r="BNK46" s="94"/>
      <c r="BNL46" s="94"/>
      <c r="BNM46" s="94"/>
      <c r="BNN46" s="94"/>
      <c r="BNO46" s="94"/>
      <c r="BNP46" s="94"/>
      <c r="BNQ46" s="94"/>
      <c r="BNR46" s="94"/>
      <c r="BNS46" s="94"/>
      <c r="BNT46" s="94"/>
      <c r="BNU46" s="94"/>
      <c r="BNV46" s="94"/>
      <c r="BNW46" s="94"/>
      <c r="BNX46" s="94"/>
      <c r="BNY46" s="94"/>
      <c r="BNZ46" s="94"/>
      <c r="BOA46" s="94"/>
      <c r="BOB46" s="94"/>
      <c r="BOC46" s="94"/>
      <c r="BOD46" s="94"/>
      <c r="BOE46" s="94"/>
      <c r="BOF46" s="94"/>
      <c r="BOG46" s="94"/>
      <c r="BOH46" s="94"/>
      <c r="BOI46" s="94"/>
      <c r="BOJ46" s="94"/>
      <c r="BOK46" s="94"/>
      <c r="BOL46" s="94"/>
      <c r="BOM46" s="94"/>
      <c r="BON46" s="94"/>
      <c r="BOO46" s="94"/>
      <c r="BOP46" s="94"/>
      <c r="BOQ46" s="94"/>
      <c r="BOR46" s="94"/>
      <c r="BOS46" s="94"/>
      <c r="BOT46" s="94"/>
      <c r="BOU46" s="94"/>
      <c r="BOV46" s="94"/>
      <c r="BOW46" s="94"/>
      <c r="BOX46" s="94"/>
      <c r="BOY46" s="94"/>
      <c r="BOZ46" s="94"/>
      <c r="BPA46" s="94"/>
      <c r="BPB46" s="94"/>
      <c r="BPC46" s="94"/>
      <c r="BPD46" s="94"/>
      <c r="BPE46" s="94"/>
      <c r="BPF46" s="94"/>
      <c r="BPG46" s="94"/>
      <c r="BPH46" s="94"/>
      <c r="BPI46" s="94"/>
      <c r="BPJ46" s="94"/>
      <c r="BPK46" s="94"/>
      <c r="BPL46" s="94"/>
      <c r="BPM46" s="94"/>
      <c r="BPN46" s="94"/>
      <c r="BPO46" s="94"/>
      <c r="BPP46" s="94"/>
      <c r="BPQ46" s="94"/>
      <c r="BPR46" s="94"/>
      <c r="BPS46" s="94"/>
      <c r="BPT46" s="94"/>
      <c r="BPU46" s="94"/>
      <c r="BPV46" s="94"/>
      <c r="BPW46" s="94"/>
      <c r="BPX46" s="94"/>
      <c r="BPY46" s="94"/>
      <c r="BPZ46" s="94"/>
      <c r="BQA46" s="94"/>
      <c r="BQB46" s="94"/>
      <c r="BQC46" s="94"/>
      <c r="BQD46" s="94"/>
      <c r="BQE46" s="94"/>
      <c r="BQF46" s="94"/>
      <c r="BQG46" s="94"/>
      <c r="BQH46" s="94"/>
      <c r="BQI46" s="94"/>
      <c r="BQJ46" s="94"/>
      <c r="BQK46" s="94"/>
      <c r="BQL46" s="94"/>
      <c r="BQM46" s="94"/>
      <c r="BQN46" s="94"/>
      <c r="BQO46" s="94"/>
      <c r="BQP46" s="94"/>
      <c r="BQQ46" s="94"/>
      <c r="BQR46" s="94"/>
      <c r="BQS46" s="94"/>
      <c r="BQT46" s="94"/>
      <c r="BQU46" s="94"/>
      <c r="BQV46" s="94"/>
      <c r="BQW46" s="94"/>
      <c r="BQX46" s="94"/>
      <c r="BQY46" s="94"/>
      <c r="BQZ46" s="94"/>
      <c r="BRA46" s="94"/>
      <c r="BRB46" s="94"/>
      <c r="BRC46" s="94"/>
      <c r="BRD46" s="94"/>
      <c r="BRE46" s="94"/>
      <c r="BRF46" s="94"/>
      <c r="BRG46" s="94"/>
      <c r="BRH46" s="94"/>
      <c r="BRI46" s="94"/>
      <c r="BRJ46" s="94"/>
      <c r="BRK46" s="94"/>
      <c r="BRL46" s="94"/>
      <c r="BRM46" s="94"/>
      <c r="BRN46" s="94"/>
      <c r="BRO46" s="94"/>
      <c r="BRP46" s="94"/>
      <c r="BRQ46" s="94"/>
      <c r="BRR46" s="94"/>
      <c r="BRS46" s="94"/>
      <c r="BRT46" s="94"/>
      <c r="BRU46" s="94"/>
      <c r="BRV46" s="94"/>
      <c r="BRW46" s="94"/>
      <c r="BRX46" s="94"/>
      <c r="BRY46" s="94"/>
      <c r="BRZ46" s="94"/>
      <c r="BSA46" s="94"/>
      <c r="BSB46" s="94"/>
      <c r="BSC46" s="94"/>
      <c r="BSD46" s="94"/>
      <c r="BSE46" s="94"/>
      <c r="BSF46" s="94"/>
      <c r="BSG46" s="94"/>
      <c r="BSH46" s="94"/>
      <c r="BSI46" s="94"/>
      <c r="BSJ46" s="94"/>
      <c r="BSK46" s="94"/>
      <c r="BSL46" s="94"/>
      <c r="BSM46" s="94"/>
      <c r="BSN46" s="94"/>
      <c r="BSO46" s="94"/>
      <c r="BSP46" s="94"/>
      <c r="BSQ46" s="94"/>
      <c r="BSR46" s="94"/>
      <c r="BSS46" s="94"/>
      <c r="BST46" s="94"/>
      <c r="BSU46" s="94"/>
      <c r="BSV46" s="94"/>
      <c r="BSW46" s="94"/>
      <c r="BSX46" s="94"/>
      <c r="BSY46" s="94"/>
      <c r="BSZ46" s="94"/>
      <c r="BTA46" s="94"/>
      <c r="BTB46" s="94"/>
      <c r="BTC46" s="94"/>
      <c r="BTD46" s="94"/>
      <c r="BTE46" s="94"/>
      <c r="BTF46" s="94"/>
      <c r="BTG46" s="94"/>
      <c r="BTH46" s="94"/>
      <c r="BTI46" s="94"/>
      <c r="BTJ46" s="94"/>
      <c r="BTK46" s="94"/>
      <c r="BTL46" s="94"/>
      <c r="BTM46" s="94"/>
      <c r="BTN46" s="94"/>
      <c r="BTO46" s="94"/>
      <c r="BTP46" s="94"/>
      <c r="BTQ46" s="94"/>
      <c r="BTR46" s="94"/>
      <c r="BTS46" s="94"/>
      <c r="BTT46" s="94"/>
      <c r="BTU46" s="94"/>
      <c r="BTV46" s="94"/>
      <c r="BTW46" s="94"/>
      <c r="BTX46" s="94"/>
      <c r="BTY46" s="94"/>
      <c r="BTZ46" s="94"/>
      <c r="BUA46" s="94"/>
      <c r="BUB46" s="94"/>
      <c r="BUC46" s="94"/>
      <c r="BUD46" s="94"/>
      <c r="BUE46" s="94"/>
      <c r="BUF46" s="94"/>
      <c r="BUG46" s="94"/>
      <c r="BUH46" s="94"/>
      <c r="BUI46" s="94"/>
      <c r="BUJ46" s="94"/>
      <c r="BUK46" s="94"/>
      <c r="BUL46" s="94"/>
      <c r="BUM46" s="94"/>
      <c r="BUN46" s="94"/>
      <c r="BUO46" s="94"/>
      <c r="BUP46" s="94"/>
      <c r="BUQ46" s="94"/>
      <c r="BUR46" s="94"/>
      <c r="BUS46" s="94"/>
      <c r="BUT46" s="94"/>
      <c r="BUU46" s="94"/>
      <c r="BUV46" s="94"/>
      <c r="BUW46" s="94"/>
      <c r="BUX46" s="94"/>
      <c r="BUY46" s="94"/>
      <c r="BUZ46" s="94"/>
      <c r="BVA46" s="94"/>
      <c r="BVB46" s="94"/>
      <c r="BVC46" s="94"/>
      <c r="BVD46" s="94"/>
      <c r="BVE46" s="94"/>
      <c r="BVF46" s="94"/>
      <c r="BVG46" s="94"/>
      <c r="BVH46" s="94"/>
      <c r="BVI46" s="94"/>
      <c r="BVJ46" s="94"/>
      <c r="BVK46" s="94"/>
      <c r="BVL46" s="94"/>
      <c r="BVM46" s="94"/>
      <c r="BVN46" s="94"/>
      <c r="BVO46" s="94"/>
      <c r="BVP46" s="94"/>
      <c r="BVQ46" s="94"/>
      <c r="BVR46" s="94"/>
      <c r="BVS46" s="94"/>
      <c r="BVT46" s="94"/>
      <c r="BVU46" s="94"/>
      <c r="BVV46" s="94"/>
      <c r="BVW46" s="94"/>
      <c r="BVX46" s="94"/>
      <c r="BVY46" s="94"/>
      <c r="BVZ46" s="94"/>
      <c r="BWA46" s="94"/>
      <c r="BWB46" s="94"/>
      <c r="BWC46" s="94"/>
      <c r="BWD46" s="94"/>
      <c r="BWE46" s="94"/>
      <c r="BWF46" s="94"/>
      <c r="BWG46" s="94"/>
      <c r="BWH46" s="94"/>
      <c r="BWI46" s="94"/>
      <c r="BWJ46" s="94"/>
      <c r="BWK46" s="94"/>
      <c r="BWL46" s="94"/>
      <c r="BWM46" s="94"/>
      <c r="BWN46" s="94"/>
      <c r="BWO46" s="94"/>
      <c r="BWP46" s="94"/>
      <c r="BWQ46" s="94"/>
      <c r="BWR46" s="94"/>
      <c r="BWS46" s="94"/>
      <c r="BWT46" s="94"/>
      <c r="BWU46" s="94"/>
      <c r="BWV46" s="94"/>
      <c r="BWW46" s="94"/>
      <c r="BWX46" s="94"/>
      <c r="BWY46" s="94"/>
      <c r="BWZ46" s="94"/>
      <c r="BXA46" s="94"/>
      <c r="BXB46" s="94"/>
      <c r="BXC46" s="94"/>
      <c r="BXD46" s="94"/>
      <c r="BXE46" s="94"/>
      <c r="BXF46" s="94"/>
      <c r="BXG46" s="94"/>
      <c r="BXH46" s="94"/>
      <c r="BXI46" s="94"/>
      <c r="BXJ46" s="94"/>
      <c r="BXK46" s="94"/>
      <c r="BXL46" s="94"/>
      <c r="BXM46" s="94"/>
      <c r="BXN46" s="94"/>
      <c r="BXO46" s="94"/>
      <c r="BXP46" s="94"/>
      <c r="BXQ46" s="94"/>
      <c r="BXR46" s="94"/>
      <c r="BXS46" s="94"/>
      <c r="BXT46" s="94"/>
      <c r="BXU46" s="94"/>
      <c r="BXV46" s="94"/>
      <c r="BXW46" s="94"/>
      <c r="BXX46" s="94"/>
      <c r="BXY46" s="94"/>
      <c r="BXZ46" s="94"/>
      <c r="BYA46" s="94"/>
      <c r="BYB46" s="94"/>
      <c r="BYC46" s="94"/>
      <c r="BYD46" s="94"/>
      <c r="BYE46" s="94"/>
      <c r="BYF46" s="94"/>
      <c r="BYG46" s="94"/>
      <c r="BYH46" s="94"/>
      <c r="BYI46" s="94"/>
      <c r="BYJ46" s="94"/>
      <c r="BYK46" s="94"/>
      <c r="BYL46" s="94"/>
      <c r="BYM46" s="94"/>
      <c r="BYN46" s="94"/>
      <c r="BYO46" s="94"/>
      <c r="BYP46" s="94"/>
      <c r="BYQ46" s="94"/>
      <c r="BYR46" s="94"/>
      <c r="BYS46" s="94"/>
      <c r="BYT46" s="94"/>
      <c r="BYU46" s="94"/>
      <c r="BYV46" s="94"/>
      <c r="BYW46" s="94"/>
      <c r="BYX46" s="94"/>
      <c r="BYY46" s="94"/>
      <c r="BYZ46" s="94"/>
      <c r="BZA46" s="94"/>
      <c r="BZB46" s="94"/>
      <c r="BZC46" s="94"/>
      <c r="BZD46" s="94"/>
      <c r="BZE46" s="94"/>
      <c r="BZF46" s="94"/>
      <c r="BZG46" s="94"/>
      <c r="BZH46" s="94"/>
      <c r="BZI46" s="94"/>
      <c r="BZJ46" s="94"/>
      <c r="BZK46" s="94"/>
      <c r="BZL46" s="94"/>
      <c r="BZM46" s="94"/>
      <c r="BZN46" s="94"/>
      <c r="BZO46" s="94"/>
      <c r="BZP46" s="94"/>
      <c r="BZQ46" s="94"/>
      <c r="BZR46" s="94"/>
      <c r="BZS46" s="94"/>
      <c r="BZT46" s="94"/>
      <c r="BZU46" s="94"/>
      <c r="BZV46" s="94"/>
      <c r="BZW46" s="94"/>
      <c r="BZX46" s="94"/>
      <c r="BZY46" s="94"/>
      <c r="BZZ46" s="94"/>
      <c r="CAA46" s="94"/>
      <c r="CAB46" s="94"/>
      <c r="CAC46" s="94"/>
      <c r="CAD46" s="94"/>
      <c r="CAE46" s="94"/>
      <c r="CAF46" s="94"/>
      <c r="CAG46" s="94"/>
      <c r="CAH46" s="94"/>
      <c r="CAI46" s="94"/>
      <c r="CAJ46" s="94"/>
      <c r="CAK46" s="94"/>
      <c r="CAL46" s="94"/>
      <c r="CAM46" s="94"/>
      <c r="CAN46" s="94"/>
      <c r="CAO46" s="94"/>
      <c r="CAP46" s="94"/>
      <c r="CAQ46" s="94"/>
      <c r="CAR46" s="94"/>
      <c r="CAS46" s="94"/>
      <c r="CAT46" s="94"/>
      <c r="CAU46" s="94"/>
      <c r="CAV46" s="94"/>
      <c r="CAW46" s="94"/>
      <c r="CAX46" s="94"/>
      <c r="CAY46" s="94"/>
      <c r="CAZ46" s="94"/>
      <c r="CBA46" s="94"/>
      <c r="CBB46" s="94"/>
      <c r="CBC46" s="94"/>
      <c r="CBD46" s="94"/>
      <c r="CBE46" s="94"/>
      <c r="CBF46" s="94"/>
      <c r="CBG46" s="94"/>
      <c r="CBH46" s="94"/>
      <c r="CBI46" s="94"/>
      <c r="CBJ46" s="94"/>
      <c r="CBK46" s="94"/>
      <c r="CBL46" s="94"/>
      <c r="CBM46" s="94"/>
      <c r="CBN46" s="94"/>
      <c r="CBO46" s="94"/>
      <c r="CBP46" s="94"/>
      <c r="CBQ46" s="94"/>
      <c r="CBR46" s="94"/>
      <c r="CBS46" s="94"/>
      <c r="CBT46" s="94"/>
      <c r="CBU46" s="94"/>
      <c r="CBV46" s="94"/>
      <c r="CBW46" s="94"/>
      <c r="CBX46" s="94"/>
      <c r="CBY46" s="94"/>
      <c r="CBZ46" s="94"/>
      <c r="CCA46" s="94"/>
      <c r="CCB46" s="94"/>
      <c r="CCC46" s="94"/>
      <c r="CCD46" s="94"/>
      <c r="CCE46" s="94"/>
      <c r="CCF46" s="94"/>
      <c r="CCG46" s="94"/>
      <c r="CCH46" s="94"/>
      <c r="CCI46" s="94"/>
      <c r="CCJ46" s="94"/>
      <c r="CCK46" s="94"/>
      <c r="CCL46" s="94"/>
      <c r="CCM46" s="94"/>
      <c r="CCN46" s="94"/>
      <c r="CCO46" s="94"/>
      <c r="CCP46" s="94"/>
      <c r="CCQ46" s="94"/>
      <c r="CCR46" s="94"/>
      <c r="CCS46" s="94"/>
      <c r="CCT46" s="94"/>
      <c r="CCU46" s="94"/>
      <c r="CCV46" s="94"/>
      <c r="CCW46" s="94"/>
      <c r="CCX46" s="94"/>
      <c r="CCY46" s="94"/>
      <c r="CCZ46" s="94"/>
      <c r="CDA46" s="94"/>
      <c r="CDB46" s="94"/>
      <c r="CDC46" s="94"/>
      <c r="CDD46" s="94"/>
      <c r="CDE46" s="94"/>
      <c r="CDF46" s="94"/>
      <c r="CDG46" s="94"/>
      <c r="CDH46" s="94"/>
      <c r="CDI46" s="94"/>
      <c r="CDJ46" s="94"/>
      <c r="CDK46" s="94"/>
      <c r="CDL46" s="94"/>
      <c r="CDM46" s="94"/>
      <c r="CDN46" s="94"/>
      <c r="CDO46" s="94"/>
      <c r="CDP46" s="94"/>
      <c r="CDQ46" s="94"/>
      <c r="CDR46" s="94"/>
      <c r="CDS46" s="94"/>
      <c r="CDT46" s="94"/>
      <c r="CDU46" s="94"/>
      <c r="CDV46" s="94"/>
      <c r="CDW46" s="94"/>
      <c r="CDX46" s="94"/>
      <c r="CDY46" s="94"/>
      <c r="CDZ46" s="94"/>
      <c r="CEA46" s="94"/>
      <c r="CEB46" s="94"/>
      <c r="CEC46" s="94"/>
      <c r="CED46" s="94"/>
      <c r="CEE46" s="94"/>
      <c r="CEF46" s="94"/>
      <c r="CEG46" s="94"/>
      <c r="CEH46" s="94"/>
      <c r="CEI46" s="94"/>
      <c r="CEJ46" s="94"/>
      <c r="CEK46" s="94"/>
      <c r="CEL46" s="94"/>
      <c r="CEM46" s="94"/>
      <c r="CEN46" s="94"/>
      <c r="CEO46" s="94"/>
      <c r="CEP46" s="94"/>
      <c r="CEQ46" s="94"/>
      <c r="CER46" s="94"/>
      <c r="CES46" s="94"/>
      <c r="CET46" s="94"/>
      <c r="CEU46" s="94"/>
      <c r="CEV46" s="94"/>
      <c r="CEW46" s="94"/>
      <c r="CEX46" s="94"/>
      <c r="CEY46" s="94"/>
      <c r="CEZ46" s="94"/>
      <c r="CFA46" s="94"/>
      <c r="CFB46" s="94"/>
      <c r="CFC46" s="94"/>
      <c r="CFD46" s="94"/>
      <c r="CFE46" s="94"/>
      <c r="CFF46" s="94"/>
      <c r="CFG46" s="94"/>
      <c r="CFH46" s="94"/>
      <c r="CFI46" s="94"/>
      <c r="CFJ46" s="94"/>
      <c r="CFK46" s="94"/>
      <c r="CFL46" s="94"/>
      <c r="CFM46" s="94"/>
      <c r="CFN46" s="94"/>
      <c r="CFO46" s="94"/>
      <c r="CFP46" s="94"/>
      <c r="CFQ46" s="94"/>
      <c r="CFR46" s="94"/>
      <c r="CFS46" s="94"/>
      <c r="CFT46" s="94"/>
      <c r="CFU46" s="94"/>
      <c r="CFV46" s="94"/>
      <c r="CFW46" s="94"/>
      <c r="CFX46" s="94"/>
      <c r="CFY46" s="94"/>
      <c r="CFZ46" s="94"/>
      <c r="CGA46" s="94"/>
      <c r="CGB46" s="94"/>
      <c r="CGC46" s="94"/>
      <c r="CGD46" s="94"/>
      <c r="CGE46" s="94"/>
      <c r="CGF46" s="94"/>
      <c r="CGG46" s="94"/>
      <c r="CGH46" s="94"/>
      <c r="CGI46" s="94"/>
      <c r="CGJ46" s="94"/>
      <c r="CGK46" s="94"/>
      <c r="CGL46" s="94"/>
      <c r="CGM46" s="94"/>
      <c r="CGN46" s="94"/>
      <c r="CGO46" s="94"/>
      <c r="CGP46" s="94"/>
      <c r="CGQ46" s="94"/>
      <c r="CGR46" s="94"/>
      <c r="CGS46" s="94"/>
      <c r="CGT46" s="94"/>
      <c r="CGU46" s="94"/>
      <c r="CGV46" s="94"/>
      <c r="CGW46" s="94"/>
      <c r="CGX46" s="94"/>
      <c r="CGY46" s="94"/>
      <c r="CGZ46" s="94"/>
      <c r="CHA46" s="94"/>
      <c r="CHB46" s="94"/>
      <c r="CHC46" s="94"/>
      <c r="CHD46" s="94"/>
      <c r="CHE46" s="94"/>
      <c r="CHF46" s="94"/>
      <c r="CHG46" s="94"/>
      <c r="CHH46" s="94"/>
      <c r="CHI46" s="94"/>
      <c r="CHJ46" s="94"/>
      <c r="CHK46" s="94"/>
      <c r="CHL46" s="94"/>
      <c r="CHM46" s="94"/>
      <c r="CHN46" s="94"/>
      <c r="CHO46" s="94"/>
      <c r="CHP46" s="94"/>
      <c r="CHQ46" s="94"/>
      <c r="CHR46" s="94"/>
      <c r="CHS46" s="94"/>
      <c r="CHT46" s="94"/>
      <c r="CHU46" s="94"/>
      <c r="CHV46" s="94"/>
      <c r="CHW46" s="94"/>
      <c r="CHX46" s="94"/>
      <c r="CHY46" s="94"/>
      <c r="CHZ46" s="94"/>
      <c r="CIA46" s="94"/>
      <c r="CIB46" s="94"/>
      <c r="CIC46" s="94"/>
      <c r="CID46" s="94"/>
      <c r="CIE46" s="94"/>
      <c r="CIF46" s="94"/>
      <c r="CIG46" s="94"/>
      <c r="CIH46" s="94"/>
      <c r="CII46" s="94"/>
      <c r="CIJ46" s="94"/>
      <c r="CIK46" s="94"/>
      <c r="CIL46" s="94"/>
      <c r="CIM46" s="94"/>
      <c r="CIN46" s="94"/>
      <c r="CIO46" s="94"/>
      <c r="CIP46" s="94"/>
      <c r="CIQ46" s="94"/>
      <c r="CIR46" s="94"/>
      <c r="CIS46" s="94"/>
      <c r="CIT46" s="94"/>
      <c r="CIU46" s="94"/>
      <c r="CIV46" s="94"/>
      <c r="CIW46" s="94"/>
      <c r="CIX46" s="94"/>
      <c r="CIY46" s="94"/>
      <c r="CIZ46" s="94"/>
      <c r="CJA46" s="94"/>
      <c r="CJB46" s="94"/>
      <c r="CJC46" s="94"/>
      <c r="CJD46" s="94"/>
      <c r="CJE46" s="94"/>
      <c r="CJF46" s="94"/>
      <c r="CJG46" s="94"/>
      <c r="CJH46" s="94"/>
      <c r="CJI46" s="94"/>
      <c r="CJJ46" s="94"/>
      <c r="CJK46" s="94"/>
      <c r="CJL46" s="94"/>
      <c r="CJM46" s="94"/>
      <c r="CJN46" s="94"/>
      <c r="CJO46" s="94"/>
      <c r="CJP46" s="94"/>
      <c r="CJQ46" s="94"/>
      <c r="CJR46" s="94"/>
      <c r="CJS46" s="94"/>
      <c r="CJT46" s="94"/>
      <c r="CJU46" s="94"/>
      <c r="CJV46" s="94"/>
      <c r="CJW46" s="94"/>
      <c r="CJX46" s="94"/>
      <c r="CJY46" s="94"/>
      <c r="CJZ46" s="94"/>
      <c r="CKA46" s="94"/>
      <c r="CKB46" s="94"/>
      <c r="CKC46" s="94"/>
      <c r="CKD46" s="94"/>
      <c r="CKE46" s="94"/>
      <c r="CKF46" s="94"/>
      <c r="CKG46" s="94"/>
      <c r="CKH46" s="94"/>
      <c r="CKI46" s="94"/>
      <c r="CKJ46" s="94"/>
      <c r="CKK46" s="94"/>
      <c r="CKL46" s="94"/>
      <c r="CKM46" s="94"/>
      <c r="CKN46" s="94"/>
      <c r="CKO46" s="94"/>
      <c r="CKP46" s="94"/>
      <c r="CKQ46" s="94"/>
      <c r="CKR46" s="94"/>
      <c r="CKS46" s="94"/>
      <c r="CKT46" s="94"/>
      <c r="CKU46" s="94"/>
      <c r="CKV46" s="94"/>
      <c r="CKW46" s="94"/>
      <c r="CKX46" s="94"/>
      <c r="CKY46" s="94"/>
      <c r="CKZ46" s="94"/>
      <c r="CLA46" s="94"/>
      <c r="CLB46" s="94"/>
      <c r="CLC46" s="94"/>
      <c r="CLD46" s="94"/>
      <c r="CLE46" s="94"/>
      <c r="CLF46" s="94"/>
      <c r="CLG46" s="94"/>
      <c r="CLH46" s="94"/>
      <c r="CLI46" s="94"/>
      <c r="CLJ46" s="94"/>
      <c r="CLK46" s="94"/>
      <c r="CLL46" s="94"/>
      <c r="CLM46" s="94"/>
      <c r="CLN46" s="94"/>
      <c r="CLO46" s="94"/>
      <c r="CLP46" s="94"/>
      <c r="CLQ46" s="94"/>
      <c r="CLR46" s="94"/>
      <c r="CLS46" s="94"/>
      <c r="CLT46" s="94"/>
      <c r="CLU46" s="94"/>
      <c r="CLV46" s="94"/>
      <c r="CLW46" s="94"/>
      <c r="CLX46" s="94"/>
      <c r="CLY46" s="94"/>
      <c r="CLZ46" s="94"/>
      <c r="CMA46" s="94"/>
      <c r="CMB46" s="94"/>
      <c r="CMC46" s="94"/>
      <c r="CMD46" s="94"/>
      <c r="CME46" s="94"/>
      <c r="CMF46" s="94"/>
      <c r="CMG46" s="94"/>
      <c r="CMH46" s="94"/>
      <c r="CMI46" s="94"/>
      <c r="CMJ46" s="94"/>
      <c r="CMK46" s="94"/>
      <c r="CML46" s="94"/>
      <c r="CMM46" s="94"/>
      <c r="CMN46" s="94"/>
      <c r="CMO46" s="94"/>
      <c r="CMP46" s="94"/>
      <c r="CMQ46" s="94"/>
      <c r="CMR46" s="94"/>
      <c r="CMS46" s="94"/>
      <c r="CMT46" s="94"/>
      <c r="CMU46" s="94"/>
      <c r="CMV46" s="94"/>
      <c r="CMW46" s="94"/>
      <c r="CMX46" s="94"/>
      <c r="CMY46" s="94"/>
      <c r="CMZ46" s="94"/>
      <c r="CNA46" s="94"/>
      <c r="CNB46" s="94"/>
      <c r="CNC46" s="94"/>
      <c r="CND46" s="94"/>
      <c r="CNE46" s="94"/>
      <c r="CNF46" s="94"/>
      <c r="CNG46" s="94"/>
      <c r="CNH46" s="94"/>
      <c r="CNI46" s="94"/>
      <c r="CNJ46" s="94"/>
      <c r="CNK46" s="94"/>
      <c r="CNL46" s="94"/>
      <c r="CNM46" s="94"/>
      <c r="CNN46" s="94"/>
      <c r="CNO46" s="94"/>
      <c r="CNP46" s="94"/>
      <c r="CNQ46" s="94"/>
      <c r="CNR46" s="94"/>
      <c r="CNS46" s="94"/>
      <c r="CNT46" s="94"/>
      <c r="CNU46" s="94"/>
      <c r="CNV46" s="94"/>
      <c r="CNW46" s="94"/>
      <c r="CNX46" s="94"/>
      <c r="CNY46" s="94"/>
      <c r="CNZ46" s="94"/>
      <c r="COA46" s="94"/>
      <c r="COB46" s="94"/>
      <c r="COC46" s="94"/>
      <c r="COD46" s="94"/>
      <c r="COE46" s="94"/>
      <c r="COF46" s="94"/>
      <c r="COG46" s="94"/>
      <c r="COH46" s="94"/>
      <c r="COI46" s="94"/>
      <c r="COJ46" s="94"/>
      <c r="COK46" s="94"/>
      <c r="COL46" s="94"/>
      <c r="COM46" s="94"/>
      <c r="CON46" s="94"/>
      <c r="COO46" s="94"/>
      <c r="COP46" s="94"/>
      <c r="COQ46" s="94"/>
      <c r="COR46" s="94"/>
      <c r="COS46" s="94"/>
      <c r="COT46" s="94"/>
      <c r="COU46" s="94"/>
      <c r="COV46" s="94"/>
      <c r="COW46" s="94"/>
      <c r="COX46" s="94"/>
      <c r="COY46" s="94"/>
      <c r="COZ46" s="94"/>
      <c r="CPA46" s="94"/>
      <c r="CPB46" s="94"/>
      <c r="CPC46" s="94"/>
      <c r="CPD46" s="94"/>
      <c r="CPE46" s="94"/>
      <c r="CPF46" s="94"/>
      <c r="CPG46" s="94"/>
      <c r="CPH46" s="94"/>
      <c r="CPI46" s="94"/>
      <c r="CPJ46" s="94"/>
      <c r="CPK46" s="94"/>
      <c r="CPL46" s="94"/>
      <c r="CPM46" s="94"/>
      <c r="CPN46" s="94"/>
      <c r="CPO46" s="94"/>
      <c r="CPP46" s="94"/>
      <c r="CPQ46" s="94"/>
      <c r="CPR46" s="94"/>
      <c r="CPS46" s="94"/>
      <c r="CPT46" s="94"/>
      <c r="CPU46" s="94"/>
      <c r="CPV46" s="94"/>
      <c r="CPW46" s="94"/>
      <c r="CPX46" s="94"/>
      <c r="CPY46" s="94"/>
      <c r="CPZ46" s="94"/>
      <c r="CQA46" s="94"/>
      <c r="CQB46" s="94"/>
      <c r="CQC46" s="94"/>
      <c r="CQD46" s="94"/>
      <c r="CQE46" s="94"/>
      <c r="CQF46" s="94"/>
      <c r="CQG46" s="94"/>
      <c r="CQH46" s="94"/>
      <c r="CQI46" s="94"/>
      <c r="CQJ46" s="94"/>
      <c r="CQK46" s="94"/>
      <c r="CQL46" s="94"/>
      <c r="CQM46" s="94"/>
      <c r="CQN46" s="94"/>
      <c r="CQO46" s="94"/>
      <c r="CQP46" s="94"/>
      <c r="CQQ46" s="94"/>
      <c r="CQR46" s="94"/>
      <c r="CQS46" s="94"/>
      <c r="CQT46" s="94"/>
      <c r="CQU46" s="94"/>
      <c r="CQV46" s="94"/>
      <c r="CQW46" s="94"/>
      <c r="CQX46" s="94"/>
      <c r="CQY46" s="94"/>
      <c r="CQZ46" s="94"/>
      <c r="CRA46" s="94"/>
      <c r="CRB46" s="94"/>
      <c r="CRC46" s="94"/>
      <c r="CRD46" s="94"/>
      <c r="CRE46" s="94"/>
      <c r="CRF46" s="94"/>
      <c r="CRG46" s="94"/>
      <c r="CRH46" s="94"/>
      <c r="CRI46" s="94"/>
      <c r="CRJ46" s="94"/>
      <c r="CRK46" s="94"/>
      <c r="CRL46" s="94"/>
      <c r="CRM46" s="94"/>
      <c r="CRN46" s="94"/>
      <c r="CRO46" s="94"/>
      <c r="CRP46" s="94"/>
      <c r="CRQ46" s="94"/>
      <c r="CRR46" s="94"/>
      <c r="CRS46" s="94"/>
      <c r="CRT46" s="94"/>
      <c r="CRU46" s="94"/>
      <c r="CRV46" s="94"/>
      <c r="CRW46" s="94"/>
      <c r="CRX46" s="94"/>
      <c r="CRY46" s="94"/>
      <c r="CRZ46" s="94"/>
      <c r="CSA46" s="94"/>
      <c r="CSB46" s="94"/>
      <c r="CSC46" s="94"/>
      <c r="CSD46" s="94"/>
      <c r="CSE46" s="94"/>
      <c r="CSF46" s="94"/>
      <c r="CSG46" s="94"/>
      <c r="CSH46" s="94"/>
      <c r="CSI46" s="94"/>
      <c r="CSJ46" s="94"/>
      <c r="CSK46" s="94"/>
      <c r="CSL46" s="94"/>
      <c r="CSM46" s="94"/>
      <c r="CSN46" s="94"/>
      <c r="CSO46" s="94"/>
      <c r="CSP46" s="94"/>
      <c r="CSQ46" s="94"/>
      <c r="CSR46" s="94"/>
      <c r="CSS46" s="94"/>
      <c r="CST46" s="94"/>
      <c r="CSU46" s="94"/>
      <c r="CSV46" s="94"/>
      <c r="CSW46" s="94"/>
      <c r="CSX46" s="94"/>
      <c r="CSY46" s="94"/>
      <c r="CSZ46" s="94"/>
      <c r="CTA46" s="94"/>
      <c r="CTB46" s="94"/>
      <c r="CTC46" s="94"/>
      <c r="CTD46" s="94"/>
      <c r="CTE46" s="94"/>
      <c r="CTF46" s="94"/>
      <c r="CTG46" s="94"/>
      <c r="CTH46" s="94"/>
      <c r="CTI46" s="94"/>
      <c r="CTJ46" s="94"/>
      <c r="CTK46" s="94"/>
      <c r="CTL46" s="94"/>
      <c r="CTM46" s="94"/>
      <c r="CTN46" s="94"/>
      <c r="CTO46" s="94"/>
      <c r="CTP46" s="94"/>
      <c r="CTQ46" s="94"/>
      <c r="CTR46" s="94"/>
      <c r="CTS46" s="94"/>
      <c r="CTT46" s="94"/>
      <c r="CTU46" s="94"/>
      <c r="CTV46" s="94"/>
      <c r="CTW46" s="94"/>
      <c r="CTX46" s="94"/>
      <c r="CTY46" s="94"/>
      <c r="CTZ46" s="94"/>
      <c r="CUA46" s="94"/>
      <c r="CUB46" s="94"/>
      <c r="CUC46" s="94"/>
      <c r="CUD46" s="94"/>
      <c r="CUE46" s="94"/>
      <c r="CUF46" s="94"/>
      <c r="CUG46" s="94"/>
      <c r="CUH46" s="94"/>
      <c r="CUI46" s="94"/>
      <c r="CUJ46" s="94"/>
      <c r="CUK46" s="94"/>
      <c r="CUL46" s="94"/>
      <c r="CUM46" s="94"/>
      <c r="CUN46" s="94"/>
      <c r="CUO46" s="94"/>
      <c r="CUP46" s="94"/>
      <c r="CUQ46" s="94"/>
      <c r="CUR46" s="94"/>
      <c r="CUS46" s="94"/>
      <c r="CUT46" s="94"/>
      <c r="CUU46" s="94"/>
      <c r="CUV46" s="94"/>
      <c r="CUW46" s="94"/>
      <c r="CUX46" s="94"/>
      <c r="CUY46" s="94"/>
      <c r="CUZ46" s="94"/>
      <c r="CVA46" s="94"/>
      <c r="CVB46" s="94"/>
      <c r="CVC46" s="94"/>
      <c r="CVD46" s="94"/>
      <c r="CVE46" s="94"/>
      <c r="CVF46" s="94"/>
      <c r="CVG46" s="94"/>
      <c r="CVH46" s="94"/>
      <c r="CVI46" s="94"/>
      <c r="CVJ46" s="94"/>
      <c r="CVK46" s="94"/>
      <c r="CVL46" s="94"/>
      <c r="CVM46" s="94"/>
      <c r="CVN46" s="94"/>
      <c r="CVO46" s="94"/>
      <c r="CVP46" s="94"/>
      <c r="CVQ46" s="94"/>
      <c r="CVR46" s="94"/>
      <c r="CVS46" s="94"/>
      <c r="CVT46" s="94"/>
      <c r="CVU46" s="94"/>
      <c r="CVV46" s="94"/>
      <c r="CVW46" s="94"/>
      <c r="CVX46" s="94"/>
      <c r="CVY46" s="94"/>
      <c r="CVZ46" s="94"/>
      <c r="CWA46" s="94"/>
      <c r="CWB46" s="94"/>
      <c r="CWC46" s="94"/>
      <c r="CWD46" s="94"/>
      <c r="CWE46" s="94"/>
      <c r="CWF46" s="94"/>
      <c r="CWG46" s="94"/>
      <c r="CWH46" s="94"/>
      <c r="CWI46" s="94"/>
      <c r="CWJ46" s="94"/>
      <c r="CWK46" s="94"/>
      <c r="CWL46" s="94"/>
      <c r="CWM46" s="94"/>
      <c r="CWN46" s="94"/>
      <c r="CWO46" s="94"/>
      <c r="CWP46" s="94"/>
      <c r="CWQ46" s="94"/>
      <c r="CWR46" s="94"/>
      <c r="CWS46" s="94"/>
      <c r="CWT46" s="94"/>
      <c r="CWU46" s="94"/>
      <c r="CWV46" s="94"/>
      <c r="CWW46" s="94"/>
      <c r="CWX46" s="94"/>
      <c r="CWY46" s="94"/>
      <c r="CWZ46" s="94"/>
      <c r="CXA46" s="94"/>
      <c r="CXB46" s="94"/>
      <c r="CXC46" s="94"/>
      <c r="CXD46" s="94"/>
      <c r="CXE46" s="94"/>
      <c r="CXF46" s="94"/>
      <c r="CXG46" s="94"/>
      <c r="CXH46" s="94"/>
      <c r="CXI46" s="94"/>
      <c r="CXJ46" s="94"/>
      <c r="CXK46" s="94"/>
      <c r="CXL46" s="94"/>
      <c r="CXM46" s="94"/>
      <c r="CXN46" s="94"/>
      <c r="CXO46" s="94"/>
      <c r="CXP46" s="94"/>
      <c r="CXQ46" s="94"/>
      <c r="CXR46" s="94"/>
      <c r="CXS46" s="94"/>
      <c r="CXT46" s="94"/>
      <c r="CXU46" s="94"/>
      <c r="CXV46" s="94"/>
      <c r="CXW46" s="94"/>
      <c r="CXX46" s="94"/>
      <c r="CXY46" s="94"/>
      <c r="CXZ46" s="94"/>
      <c r="CYA46" s="94"/>
      <c r="CYB46" s="94"/>
      <c r="CYC46" s="94"/>
      <c r="CYD46" s="94"/>
      <c r="CYE46" s="94"/>
      <c r="CYF46" s="94"/>
      <c r="CYG46" s="94"/>
      <c r="CYH46" s="94"/>
      <c r="CYI46" s="94"/>
      <c r="CYJ46" s="94"/>
      <c r="CYK46" s="94"/>
      <c r="CYL46" s="94"/>
      <c r="CYM46" s="94"/>
      <c r="CYN46" s="94"/>
      <c r="CYO46" s="94"/>
      <c r="CYP46" s="94"/>
      <c r="CYQ46" s="94"/>
      <c r="CYR46" s="94"/>
      <c r="CYS46" s="94"/>
      <c r="CYT46" s="94"/>
      <c r="CYU46" s="94"/>
      <c r="CYV46" s="94"/>
      <c r="CYW46" s="94"/>
      <c r="CYX46" s="94"/>
      <c r="CYY46" s="94"/>
      <c r="CYZ46" s="94"/>
      <c r="CZA46" s="94"/>
      <c r="CZB46" s="94"/>
      <c r="CZC46" s="94"/>
      <c r="CZD46" s="94"/>
      <c r="CZE46" s="94"/>
      <c r="CZF46" s="94"/>
      <c r="CZG46" s="94"/>
      <c r="CZH46" s="94"/>
      <c r="CZI46" s="94"/>
      <c r="CZJ46" s="94"/>
      <c r="CZK46" s="94"/>
      <c r="CZL46" s="94"/>
      <c r="CZM46" s="94"/>
      <c r="CZN46" s="94"/>
      <c r="CZO46" s="94"/>
      <c r="CZP46" s="94"/>
      <c r="CZQ46" s="94"/>
      <c r="CZR46" s="94"/>
      <c r="CZS46" s="94"/>
      <c r="CZT46" s="94"/>
      <c r="CZU46" s="94"/>
      <c r="CZV46" s="94"/>
      <c r="CZW46" s="94"/>
      <c r="CZX46" s="94"/>
      <c r="CZY46" s="94"/>
      <c r="CZZ46" s="94"/>
      <c r="DAA46" s="94"/>
      <c r="DAB46" s="94"/>
      <c r="DAC46" s="94"/>
      <c r="DAD46" s="94"/>
      <c r="DAE46" s="94"/>
      <c r="DAF46" s="94"/>
      <c r="DAG46" s="94"/>
      <c r="DAH46" s="94"/>
      <c r="DAI46" s="94"/>
      <c r="DAJ46" s="94"/>
      <c r="DAK46" s="94"/>
      <c r="DAL46" s="94"/>
      <c r="DAM46" s="94"/>
      <c r="DAN46" s="94"/>
      <c r="DAO46" s="94"/>
      <c r="DAP46" s="94"/>
      <c r="DAQ46" s="94"/>
      <c r="DAR46" s="94"/>
      <c r="DAS46" s="94"/>
      <c r="DAT46" s="94"/>
      <c r="DAU46" s="94"/>
      <c r="DAV46" s="94"/>
      <c r="DAW46" s="94"/>
      <c r="DAX46" s="94"/>
      <c r="DAY46" s="94"/>
      <c r="DAZ46" s="94"/>
      <c r="DBA46" s="94"/>
      <c r="DBB46" s="94"/>
      <c r="DBC46" s="94"/>
      <c r="DBD46" s="94"/>
      <c r="DBE46" s="94"/>
      <c r="DBF46" s="94"/>
      <c r="DBG46" s="94"/>
      <c r="DBH46" s="94"/>
      <c r="DBI46" s="94"/>
      <c r="DBJ46" s="94"/>
      <c r="DBK46" s="94"/>
      <c r="DBL46" s="94"/>
      <c r="DBM46" s="94"/>
      <c r="DBN46" s="94"/>
      <c r="DBO46" s="94"/>
      <c r="DBP46" s="94"/>
      <c r="DBQ46" s="94"/>
      <c r="DBR46" s="94"/>
      <c r="DBS46" s="94"/>
      <c r="DBT46" s="94"/>
      <c r="DBU46" s="94"/>
      <c r="DBV46" s="94"/>
      <c r="DBW46" s="94"/>
      <c r="DBX46" s="94"/>
      <c r="DBY46" s="94"/>
      <c r="DBZ46" s="94"/>
      <c r="DCA46" s="94"/>
      <c r="DCB46" s="94"/>
      <c r="DCC46" s="94"/>
      <c r="DCD46" s="94"/>
      <c r="DCE46" s="94"/>
      <c r="DCF46" s="94"/>
      <c r="DCG46" s="94"/>
      <c r="DCH46" s="94"/>
      <c r="DCI46" s="94"/>
      <c r="DCJ46" s="94"/>
      <c r="DCK46" s="94"/>
      <c r="DCL46" s="94"/>
      <c r="DCM46" s="94"/>
      <c r="DCN46" s="94"/>
      <c r="DCO46" s="94"/>
      <c r="DCP46" s="94"/>
      <c r="DCQ46" s="94"/>
      <c r="DCR46" s="94"/>
      <c r="DCS46" s="94"/>
      <c r="DCT46" s="94"/>
      <c r="DCU46" s="94"/>
      <c r="DCV46" s="94"/>
      <c r="DCW46" s="94"/>
      <c r="DCX46" s="94"/>
      <c r="DCY46" s="94"/>
      <c r="DCZ46" s="94"/>
      <c r="DDA46" s="94"/>
      <c r="DDB46" s="94"/>
      <c r="DDC46" s="94"/>
      <c r="DDD46" s="94"/>
      <c r="DDE46" s="94"/>
      <c r="DDF46" s="94"/>
      <c r="DDG46" s="94"/>
      <c r="DDH46" s="94"/>
      <c r="DDI46" s="94"/>
      <c r="DDJ46" s="94"/>
      <c r="DDK46" s="94"/>
      <c r="DDL46" s="94"/>
      <c r="DDM46" s="94"/>
      <c r="DDN46" s="94"/>
      <c r="DDO46" s="94"/>
      <c r="DDP46" s="94"/>
      <c r="DDQ46" s="94"/>
      <c r="DDR46" s="94"/>
      <c r="DDS46" s="94"/>
      <c r="DDT46" s="94"/>
      <c r="DDU46" s="94"/>
      <c r="DDV46" s="94"/>
      <c r="DDW46" s="94"/>
      <c r="DDX46" s="94"/>
      <c r="DDY46" s="94"/>
      <c r="DDZ46" s="94"/>
      <c r="DEA46" s="94"/>
      <c r="DEB46" s="94"/>
      <c r="DEC46" s="94"/>
      <c r="DED46" s="94"/>
      <c r="DEE46" s="94"/>
      <c r="DEF46" s="94"/>
      <c r="DEG46" s="94"/>
      <c r="DEH46" s="94"/>
      <c r="DEI46" s="94"/>
      <c r="DEJ46" s="94"/>
      <c r="DEK46" s="94"/>
      <c r="DEL46" s="94"/>
      <c r="DEM46" s="94"/>
      <c r="DEN46" s="94"/>
      <c r="DEO46" s="94"/>
      <c r="DEP46" s="94"/>
      <c r="DEQ46" s="94"/>
      <c r="DER46" s="94"/>
      <c r="DES46" s="94"/>
      <c r="DET46" s="94"/>
      <c r="DEU46" s="94"/>
      <c r="DEV46" s="94"/>
      <c r="DEW46" s="94"/>
      <c r="DEX46" s="94"/>
      <c r="DEY46" s="94"/>
      <c r="DEZ46" s="94"/>
      <c r="DFA46" s="94"/>
      <c r="DFB46" s="94"/>
      <c r="DFC46" s="94"/>
      <c r="DFD46" s="94"/>
      <c r="DFE46" s="94"/>
      <c r="DFF46" s="94"/>
      <c r="DFG46" s="94"/>
      <c r="DFH46" s="94"/>
      <c r="DFI46" s="94"/>
      <c r="DFJ46" s="94"/>
      <c r="DFK46" s="94"/>
      <c r="DFL46" s="94"/>
      <c r="DFM46" s="94"/>
      <c r="DFN46" s="94"/>
      <c r="DFO46" s="94"/>
      <c r="DFP46" s="94"/>
      <c r="DFQ46" s="94"/>
      <c r="DFR46" s="94"/>
      <c r="DFS46" s="94"/>
      <c r="DFT46" s="94"/>
      <c r="DFU46" s="94"/>
      <c r="DFV46" s="94"/>
      <c r="DFW46" s="94"/>
      <c r="DFX46" s="94"/>
      <c r="DFY46" s="94"/>
      <c r="DFZ46" s="94"/>
      <c r="DGA46" s="94"/>
      <c r="DGB46" s="94"/>
      <c r="DGC46" s="94"/>
      <c r="DGD46" s="94"/>
      <c r="DGE46" s="94"/>
      <c r="DGF46" s="94"/>
      <c r="DGG46" s="94"/>
      <c r="DGH46" s="94"/>
      <c r="DGI46" s="94"/>
      <c r="DGJ46" s="94"/>
      <c r="DGK46" s="94"/>
      <c r="DGL46" s="94"/>
      <c r="DGM46" s="94"/>
      <c r="DGN46" s="94"/>
      <c r="DGO46" s="94"/>
      <c r="DGP46" s="94"/>
      <c r="DGQ46" s="94"/>
      <c r="DGR46" s="94"/>
      <c r="DGS46" s="94"/>
      <c r="DGT46" s="94"/>
      <c r="DGU46" s="94"/>
      <c r="DGV46" s="94"/>
      <c r="DGW46" s="94"/>
      <c r="DGX46" s="94"/>
      <c r="DGY46" s="94"/>
      <c r="DGZ46" s="94"/>
      <c r="DHA46" s="94"/>
      <c r="DHB46" s="94"/>
      <c r="DHC46" s="94"/>
      <c r="DHD46" s="94"/>
      <c r="DHE46" s="94"/>
      <c r="DHF46" s="94"/>
      <c r="DHG46" s="94"/>
      <c r="DHH46" s="94"/>
      <c r="DHI46" s="94"/>
      <c r="DHJ46" s="94"/>
      <c r="DHK46" s="94"/>
      <c r="DHL46" s="94"/>
      <c r="DHM46" s="94"/>
      <c r="DHN46" s="94"/>
      <c r="DHO46" s="94"/>
      <c r="DHP46" s="94"/>
      <c r="DHQ46" s="94"/>
      <c r="DHR46" s="94"/>
      <c r="DHS46" s="94"/>
      <c r="DHT46" s="94"/>
      <c r="DHU46" s="94"/>
      <c r="DHV46" s="94"/>
      <c r="DHW46" s="94"/>
      <c r="DHX46" s="94"/>
      <c r="DHY46" s="94"/>
      <c r="DHZ46" s="94"/>
      <c r="DIA46" s="94"/>
      <c r="DIB46" s="94"/>
      <c r="DIC46" s="94"/>
      <c r="DID46" s="94"/>
      <c r="DIE46" s="94"/>
      <c r="DIF46" s="94"/>
      <c r="DIG46" s="94"/>
      <c r="DIH46" s="94"/>
      <c r="DII46" s="94"/>
      <c r="DIJ46" s="94"/>
      <c r="DIK46" s="94"/>
      <c r="DIL46" s="94"/>
      <c r="DIM46" s="94"/>
      <c r="DIN46" s="94"/>
      <c r="DIO46" s="94"/>
      <c r="DIP46" s="94"/>
      <c r="DIQ46" s="94"/>
      <c r="DIR46" s="94"/>
      <c r="DIS46" s="94"/>
      <c r="DIT46" s="94"/>
      <c r="DIU46" s="94"/>
      <c r="DIV46" s="94"/>
      <c r="DIW46" s="94"/>
      <c r="DIX46" s="94"/>
      <c r="DIY46" s="94"/>
      <c r="DIZ46" s="94"/>
      <c r="DJA46" s="94"/>
      <c r="DJB46" s="94"/>
      <c r="DJC46" s="94"/>
      <c r="DJD46" s="94"/>
      <c r="DJE46" s="94"/>
      <c r="DJF46" s="94"/>
      <c r="DJG46" s="94"/>
      <c r="DJH46" s="94"/>
      <c r="DJI46" s="94"/>
      <c r="DJJ46" s="94"/>
      <c r="DJK46" s="94"/>
      <c r="DJL46" s="94"/>
      <c r="DJM46" s="94"/>
      <c r="DJN46" s="94"/>
      <c r="DJO46" s="94"/>
      <c r="DJP46" s="94"/>
      <c r="DJQ46" s="94"/>
      <c r="DJR46" s="94"/>
      <c r="DJS46" s="94"/>
      <c r="DJT46" s="94"/>
      <c r="DJU46" s="94"/>
      <c r="DJV46" s="94"/>
      <c r="DJW46" s="94"/>
      <c r="DJX46" s="94"/>
      <c r="DJY46" s="94"/>
      <c r="DJZ46" s="94"/>
      <c r="DKA46" s="94"/>
      <c r="DKB46" s="94"/>
      <c r="DKC46" s="94"/>
      <c r="DKD46" s="94"/>
      <c r="DKE46" s="94"/>
      <c r="DKF46" s="94"/>
      <c r="DKG46" s="94"/>
      <c r="DKH46" s="94"/>
      <c r="DKI46" s="94"/>
      <c r="DKJ46" s="94"/>
      <c r="DKK46" s="94"/>
      <c r="DKL46" s="94"/>
      <c r="DKM46" s="94"/>
      <c r="DKN46" s="94"/>
      <c r="DKO46" s="94"/>
      <c r="DKP46" s="94"/>
      <c r="DKQ46" s="94"/>
      <c r="DKR46" s="94"/>
      <c r="DKS46" s="94"/>
      <c r="DKT46" s="94"/>
      <c r="DKU46" s="94"/>
      <c r="DKV46" s="94"/>
      <c r="DKW46" s="94"/>
      <c r="DKX46" s="94"/>
      <c r="DKY46" s="94"/>
      <c r="DKZ46" s="94"/>
      <c r="DLA46" s="94"/>
      <c r="DLB46" s="94"/>
      <c r="DLC46" s="94"/>
      <c r="DLD46" s="94"/>
      <c r="DLE46" s="94"/>
      <c r="DLF46" s="94"/>
      <c r="DLG46" s="94"/>
      <c r="DLH46" s="94"/>
      <c r="DLI46" s="94"/>
      <c r="DLJ46" s="94"/>
      <c r="DLK46" s="94"/>
      <c r="DLL46" s="94"/>
      <c r="DLM46" s="94"/>
      <c r="DLN46" s="94"/>
      <c r="DLO46" s="94"/>
      <c r="DLP46" s="94"/>
      <c r="DLQ46" s="94"/>
      <c r="DLR46" s="94"/>
      <c r="DLS46" s="94"/>
      <c r="DLT46" s="94"/>
      <c r="DLU46" s="94"/>
      <c r="DLV46" s="94"/>
      <c r="DLW46" s="94"/>
      <c r="DLX46" s="94"/>
      <c r="DLY46" s="94"/>
      <c r="DLZ46" s="94"/>
      <c r="DMA46" s="94"/>
      <c r="DMB46" s="94"/>
      <c r="DMC46" s="94"/>
      <c r="DMD46" s="94"/>
      <c r="DME46" s="94"/>
      <c r="DMF46" s="94"/>
      <c r="DMG46" s="94"/>
      <c r="DMH46" s="94"/>
      <c r="DMI46" s="94"/>
      <c r="DMJ46" s="94"/>
      <c r="DMK46" s="94"/>
      <c r="DML46" s="94"/>
      <c r="DMM46" s="94"/>
      <c r="DMN46" s="94"/>
      <c r="DMO46" s="94"/>
      <c r="DMP46" s="94"/>
      <c r="DMQ46" s="94"/>
      <c r="DMR46" s="94"/>
      <c r="DMS46" s="94"/>
      <c r="DMT46" s="94"/>
      <c r="DMU46" s="94"/>
      <c r="DMV46" s="94"/>
      <c r="DMW46" s="94"/>
      <c r="DMX46" s="94"/>
      <c r="DMY46" s="94"/>
      <c r="DMZ46" s="94"/>
      <c r="DNA46" s="94"/>
      <c r="DNB46" s="94"/>
      <c r="DNC46" s="94"/>
      <c r="DND46" s="94"/>
      <c r="DNE46" s="94"/>
      <c r="DNF46" s="94"/>
      <c r="DNG46" s="94"/>
      <c r="DNH46" s="94"/>
      <c r="DNI46" s="94"/>
      <c r="DNJ46" s="94"/>
      <c r="DNK46" s="94"/>
      <c r="DNL46" s="94"/>
      <c r="DNM46" s="94"/>
      <c r="DNN46" s="94"/>
      <c r="DNO46" s="94"/>
      <c r="DNP46" s="94"/>
      <c r="DNQ46" s="94"/>
      <c r="DNR46" s="94"/>
      <c r="DNS46" s="94"/>
      <c r="DNT46" s="94"/>
      <c r="DNU46" s="94"/>
      <c r="DNV46" s="94"/>
      <c r="DNW46" s="94"/>
      <c r="DNX46" s="94"/>
      <c r="DNY46" s="94"/>
      <c r="DNZ46" s="94"/>
      <c r="DOA46" s="94"/>
      <c r="DOB46" s="94"/>
      <c r="DOC46" s="94"/>
      <c r="DOD46" s="94"/>
      <c r="DOE46" s="94"/>
      <c r="DOF46" s="94"/>
      <c r="DOG46" s="94"/>
      <c r="DOH46" s="94"/>
      <c r="DOI46" s="94"/>
      <c r="DOJ46" s="94"/>
      <c r="DOK46" s="94"/>
      <c r="DOL46" s="94"/>
      <c r="DOM46" s="94"/>
      <c r="DON46" s="94"/>
      <c r="DOO46" s="94"/>
      <c r="DOP46" s="94"/>
      <c r="DOQ46" s="94"/>
      <c r="DOR46" s="94"/>
      <c r="DOS46" s="94"/>
      <c r="DOT46" s="94"/>
      <c r="DOU46" s="94"/>
      <c r="DOV46" s="94"/>
      <c r="DOW46" s="94"/>
      <c r="DOX46" s="94"/>
      <c r="DOY46" s="94"/>
      <c r="DOZ46" s="94"/>
      <c r="DPA46" s="94"/>
      <c r="DPB46" s="94"/>
      <c r="DPC46" s="94"/>
      <c r="DPD46" s="94"/>
      <c r="DPE46" s="94"/>
      <c r="DPF46" s="94"/>
      <c r="DPG46" s="94"/>
      <c r="DPH46" s="94"/>
      <c r="DPI46" s="94"/>
      <c r="DPJ46" s="94"/>
      <c r="DPK46" s="94"/>
      <c r="DPL46" s="94"/>
      <c r="DPM46" s="94"/>
      <c r="DPN46" s="94"/>
      <c r="DPO46" s="94"/>
      <c r="DPP46" s="94"/>
      <c r="DPQ46" s="94"/>
      <c r="DPR46" s="94"/>
      <c r="DPS46" s="94"/>
      <c r="DPT46" s="94"/>
      <c r="DPU46" s="94"/>
      <c r="DPV46" s="94"/>
      <c r="DPW46" s="94"/>
      <c r="DPX46" s="94"/>
      <c r="DPY46" s="94"/>
      <c r="DPZ46" s="94"/>
      <c r="DQA46" s="94"/>
      <c r="DQB46" s="94"/>
      <c r="DQC46" s="94"/>
      <c r="DQD46" s="94"/>
      <c r="DQE46" s="94"/>
      <c r="DQF46" s="94"/>
      <c r="DQG46" s="94"/>
      <c r="DQH46" s="94"/>
      <c r="DQI46" s="94"/>
      <c r="DQJ46" s="94"/>
      <c r="DQK46" s="94"/>
      <c r="DQL46" s="94"/>
      <c r="DQM46" s="94"/>
      <c r="DQN46" s="94"/>
      <c r="DQO46" s="94"/>
      <c r="DQP46" s="94"/>
      <c r="DQQ46" s="94"/>
      <c r="DQR46" s="94"/>
      <c r="DQS46" s="94"/>
      <c r="DQT46" s="94"/>
      <c r="DQU46" s="94"/>
      <c r="DQV46" s="94"/>
      <c r="DQW46" s="94"/>
      <c r="DQX46" s="94"/>
      <c r="DQY46" s="94"/>
      <c r="DQZ46" s="94"/>
      <c r="DRA46" s="94"/>
      <c r="DRB46" s="94"/>
      <c r="DRC46" s="94"/>
      <c r="DRD46" s="94"/>
      <c r="DRE46" s="94"/>
      <c r="DRF46" s="94"/>
      <c r="DRG46" s="94"/>
      <c r="DRH46" s="94"/>
      <c r="DRI46" s="94"/>
      <c r="DRJ46" s="94"/>
      <c r="DRK46" s="94"/>
      <c r="DRL46" s="94"/>
      <c r="DRM46" s="94"/>
      <c r="DRN46" s="94"/>
      <c r="DRO46" s="94"/>
      <c r="DRP46" s="94"/>
      <c r="DRQ46" s="94"/>
      <c r="DRR46" s="94"/>
      <c r="DRS46" s="94"/>
      <c r="DRT46" s="94"/>
      <c r="DRU46" s="94"/>
      <c r="DRV46" s="94"/>
      <c r="DRW46" s="94"/>
      <c r="DRX46" s="94"/>
      <c r="DRY46" s="94"/>
      <c r="DRZ46" s="94"/>
      <c r="DSA46" s="94"/>
      <c r="DSB46" s="94"/>
      <c r="DSC46" s="94"/>
      <c r="DSD46" s="94"/>
      <c r="DSE46" s="94"/>
      <c r="DSF46" s="94"/>
      <c r="DSG46" s="94"/>
      <c r="DSH46" s="94"/>
      <c r="DSI46" s="94"/>
      <c r="DSJ46" s="94"/>
      <c r="DSK46" s="94"/>
      <c r="DSL46" s="94"/>
      <c r="DSM46" s="94"/>
      <c r="DSN46" s="94"/>
      <c r="DSO46" s="94"/>
      <c r="DSP46" s="94"/>
      <c r="DSQ46" s="94"/>
      <c r="DSR46" s="94"/>
      <c r="DSS46" s="94"/>
      <c r="DST46" s="94"/>
      <c r="DSU46" s="94"/>
      <c r="DSV46" s="94"/>
      <c r="DSW46" s="94"/>
      <c r="DSX46" s="94"/>
      <c r="DSY46" s="94"/>
      <c r="DSZ46" s="94"/>
      <c r="DTA46" s="94"/>
      <c r="DTB46" s="94"/>
      <c r="DTC46" s="94"/>
      <c r="DTD46" s="94"/>
      <c r="DTE46" s="94"/>
      <c r="DTF46" s="94"/>
      <c r="DTG46" s="94"/>
      <c r="DTH46" s="94"/>
      <c r="DTI46" s="94"/>
      <c r="DTJ46" s="94"/>
      <c r="DTK46" s="94"/>
      <c r="DTL46" s="94"/>
      <c r="DTM46" s="94"/>
      <c r="DTN46" s="94"/>
      <c r="DTO46" s="94"/>
      <c r="DTP46" s="94"/>
      <c r="DTQ46" s="94"/>
      <c r="DTR46" s="94"/>
      <c r="DTS46" s="94"/>
      <c r="DTT46" s="94"/>
      <c r="DTU46" s="94"/>
      <c r="DTV46" s="94"/>
      <c r="DTW46" s="94"/>
      <c r="DTX46" s="94"/>
      <c r="DTY46" s="94"/>
      <c r="DTZ46" s="94"/>
      <c r="DUA46" s="94"/>
      <c r="DUB46" s="94"/>
      <c r="DUC46" s="94"/>
      <c r="DUD46" s="94"/>
      <c r="DUE46" s="94"/>
      <c r="DUF46" s="94"/>
      <c r="DUG46" s="94"/>
      <c r="DUH46" s="94"/>
      <c r="DUI46" s="94"/>
      <c r="DUJ46" s="94"/>
      <c r="DUK46" s="94"/>
      <c r="DUL46" s="94"/>
      <c r="DUM46" s="94"/>
      <c r="DUN46" s="94"/>
      <c r="DUO46" s="94"/>
      <c r="DUP46" s="94"/>
      <c r="DUQ46" s="94"/>
      <c r="DUR46" s="94"/>
      <c r="DUS46" s="94"/>
      <c r="DUT46" s="94"/>
      <c r="DUU46" s="94"/>
      <c r="DUV46" s="94"/>
      <c r="DUW46" s="94"/>
      <c r="DUX46" s="94"/>
      <c r="DUY46" s="94"/>
      <c r="DUZ46" s="94"/>
      <c r="DVA46" s="94"/>
      <c r="DVB46" s="94"/>
      <c r="DVC46" s="94"/>
      <c r="DVD46" s="94"/>
      <c r="DVE46" s="94"/>
      <c r="DVF46" s="94"/>
      <c r="DVG46" s="94"/>
      <c r="DVH46" s="94"/>
      <c r="DVI46" s="94"/>
      <c r="DVJ46" s="94"/>
      <c r="DVK46" s="94"/>
      <c r="DVL46" s="94"/>
      <c r="DVM46" s="94"/>
      <c r="DVN46" s="94"/>
      <c r="DVO46" s="94"/>
      <c r="DVP46" s="94"/>
      <c r="DVQ46" s="94"/>
      <c r="DVR46" s="94"/>
      <c r="DVS46" s="94"/>
      <c r="DVT46" s="94"/>
      <c r="DVU46" s="94"/>
      <c r="DVV46" s="94"/>
      <c r="DVW46" s="94"/>
      <c r="DVX46" s="94"/>
      <c r="DVY46" s="94"/>
      <c r="DVZ46" s="94"/>
      <c r="DWA46" s="94"/>
      <c r="DWB46" s="94"/>
      <c r="DWC46" s="94"/>
      <c r="DWD46" s="94"/>
      <c r="DWE46" s="94"/>
      <c r="DWF46" s="94"/>
      <c r="DWG46" s="94"/>
      <c r="DWH46" s="94"/>
      <c r="DWI46" s="94"/>
      <c r="DWJ46" s="94"/>
      <c r="DWK46" s="94"/>
      <c r="DWL46" s="94"/>
      <c r="DWM46" s="94"/>
      <c r="DWN46" s="94"/>
      <c r="DWO46" s="94"/>
      <c r="DWP46" s="94"/>
      <c r="DWQ46" s="94"/>
      <c r="DWR46" s="94"/>
      <c r="DWS46" s="94"/>
      <c r="DWT46" s="94"/>
      <c r="DWU46" s="94"/>
      <c r="DWV46" s="94"/>
      <c r="DWW46" s="94"/>
      <c r="DWX46" s="94"/>
      <c r="DWY46" s="94"/>
      <c r="DWZ46" s="94"/>
      <c r="DXA46" s="94"/>
      <c r="DXB46" s="94"/>
      <c r="DXC46" s="94"/>
      <c r="DXD46" s="94"/>
      <c r="DXE46" s="94"/>
      <c r="DXF46" s="94"/>
      <c r="DXG46" s="94"/>
      <c r="DXH46" s="94"/>
      <c r="DXI46" s="94"/>
      <c r="DXJ46" s="94"/>
      <c r="DXK46" s="94"/>
      <c r="DXL46" s="94"/>
      <c r="DXM46" s="94"/>
      <c r="DXN46" s="94"/>
      <c r="DXO46" s="94"/>
      <c r="DXP46" s="94"/>
      <c r="DXQ46" s="94"/>
      <c r="DXR46" s="94"/>
      <c r="DXS46" s="94"/>
      <c r="DXT46" s="94"/>
      <c r="DXU46" s="94"/>
      <c r="DXV46" s="94"/>
      <c r="DXW46" s="94"/>
      <c r="DXX46" s="94"/>
      <c r="DXY46" s="94"/>
      <c r="DXZ46" s="94"/>
      <c r="DYA46" s="94"/>
      <c r="DYB46" s="94"/>
      <c r="DYC46" s="94"/>
      <c r="DYD46" s="94"/>
      <c r="DYE46" s="94"/>
      <c r="DYF46" s="94"/>
      <c r="DYG46" s="94"/>
      <c r="DYH46" s="94"/>
      <c r="DYI46" s="94"/>
      <c r="DYJ46" s="94"/>
      <c r="DYK46" s="94"/>
      <c r="DYL46" s="94"/>
      <c r="DYM46" s="94"/>
      <c r="DYN46" s="94"/>
      <c r="DYO46" s="94"/>
      <c r="DYP46" s="94"/>
      <c r="DYQ46" s="94"/>
      <c r="DYR46" s="94"/>
      <c r="DYS46" s="94"/>
      <c r="DYT46" s="94"/>
      <c r="DYU46" s="94"/>
      <c r="DYV46" s="94"/>
      <c r="DYW46" s="94"/>
      <c r="DYX46" s="94"/>
      <c r="DYY46" s="94"/>
      <c r="DYZ46" s="94"/>
      <c r="DZA46" s="94"/>
      <c r="DZB46" s="94"/>
      <c r="DZC46" s="94"/>
      <c r="DZD46" s="94"/>
      <c r="DZE46" s="94"/>
      <c r="DZF46" s="94"/>
      <c r="DZG46" s="94"/>
      <c r="DZH46" s="94"/>
      <c r="DZI46" s="94"/>
      <c r="DZJ46" s="94"/>
      <c r="DZK46" s="94"/>
      <c r="DZL46" s="94"/>
      <c r="DZM46" s="94"/>
      <c r="DZN46" s="94"/>
      <c r="DZO46" s="94"/>
      <c r="DZP46" s="94"/>
      <c r="DZQ46" s="94"/>
      <c r="DZR46" s="94"/>
      <c r="DZS46" s="94"/>
      <c r="DZT46" s="94"/>
      <c r="DZU46" s="94"/>
      <c r="DZV46" s="94"/>
      <c r="DZW46" s="94"/>
      <c r="DZX46" s="94"/>
      <c r="DZY46" s="94"/>
      <c r="DZZ46" s="94"/>
      <c r="EAA46" s="94"/>
      <c r="EAB46" s="94"/>
      <c r="EAC46" s="94"/>
      <c r="EAD46" s="94"/>
      <c r="EAE46" s="94"/>
      <c r="EAF46" s="94"/>
      <c r="EAG46" s="94"/>
      <c r="EAH46" s="94"/>
      <c r="EAI46" s="94"/>
      <c r="EAJ46" s="94"/>
      <c r="EAK46" s="94"/>
      <c r="EAL46" s="94"/>
      <c r="EAM46" s="94"/>
      <c r="EAN46" s="94"/>
      <c r="EAO46" s="94"/>
      <c r="EAP46" s="94"/>
      <c r="EAQ46" s="94"/>
      <c r="EAR46" s="94"/>
      <c r="EAS46" s="94"/>
      <c r="EAT46" s="94"/>
      <c r="EAU46" s="94"/>
      <c r="EAV46" s="94"/>
      <c r="EAW46" s="94"/>
      <c r="EAX46" s="94"/>
      <c r="EAY46" s="94"/>
      <c r="EAZ46" s="94"/>
      <c r="EBA46" s="94"/>
      <c r="EBB46" s="94"/>
      <c r="EBC46" s="94"/>
      <c r="EBD46" s="94"/>
      <c r="EBE46" s="94"/>
      <c r="EBF46" s="94"/>
      <c r="EBG46" s="94"/>
      <c r="EBH46" s="94"/>
      <c r="EBI46" s="94"/>
      <c r="EBJ46" s="94"/>
      <c r="EBK46" s="94"/>
      <c r="EBL46" s="94"/>
      <c r="EBM46" s="94"/>
      <c r="EBN46" s="94"/>
      <c r="EBO46" s="94"/>
      <c r="EBP46" s="94"/>
      <c r="EBQ46" s="94"/>
      <c r="EBR46" s="94"/>
      <c r="EBS46" s="94"/>
      <c r="EBT46" s="94"/>
      <c r="EBU46" s="94"/>
      <c r="EBV46" s="94"/>
      <c r="EBW46" s="94"/>
      <c r="EBX46" s="94"/>
      <c r="EBY46" s="94"/>
      <c r="EBZ46" s="94"/>
      <c r="ECA46" s="94"/>
      <c r="ECB46" s="94"/>
      <c r="ECC46" s="94"/>
      <c r="ECD46" s="94"/>
      <c r="ECE46" s="94"/>
      <c r="ECF46" s="94"/>
      <c r="ECG46" s="94"/>
      <c r="ECH46" s="94"/>
      <c r="ECI46" s="94"/>
      <c r="ECJ46" s="94"/>
      <c r="ECK46" s="94"/>
      <c r="ECL46" s="94"/>
      <c r="ECM46" s="94"/>
      <c r="ECN46" s="94"/>
      <c r="ECO46" s="94"/>
      <c r="ECP46" s="94"/>
      <c r="ECQ46" s="94"/>
      <c r="ECR46" s="94"/>
      <c r="ECS46" s="94"/>
      <c r="ECT46" s="94"/>
      <c r="ECU46" s="94"/>
      <c r="ECV46" s="94"/>
      <c r="ECW46" s="94"/>
      <c r="ECX46" s="94"/>
      <c r="ECY46" s="94"/>
      <c r="ECZ46" s="94"/>
      <c r="EDA46" s="94"/>
      <c r="EDB46" s="94"/>
      <c r="EDC46" s="94"/>
      <c r="EDD46" s="94"/>
      <c r="EDE46" s="94"/>
      <c r="EDF46" s="94"/>
      <c r="EDG46" s="94"/>
      <c r="EDH46" s="94"/>
      <c r="EDI46" s="94"/>
      <c r="EDJ46" s="94"/>
      <c r="EDK46" s="94"/>
      <c r="EDL46" s="94"/>
      <c r="EDM46" s="94"/>
      <c r="EDN46" s="94"/>
      <c r="EDO46" s="94"/>
      <c r="EDP46" s="94"/>
      <c r="EDQ46" s="94"/>
      <c r="EDR46" s="94"/>
      <c r="EDS46" s="94"/>
      <c r="EDT46" s="94"/>
      <c r="EDU46" s="94"/>
      <c r="EDV46" s="94"/>
      <c r="EDW46" s="94"/>
      <c r="EDX46" s="94"/>
      <c r="EDY46" s="94"/>
      <c r="EDZ46" s="94"/>
      <c r="EEA46" s="94"/>
      <c r="EEB46" s="94"/>
      <c r="EEC46" s="94"/>
      <c r="EED46" s="94"/>
      <c r="EEE46" s="94"/>
      <c r="EEF46" s="94"/>
      <c r="EEG46" s="94"/>
      <c r="EEH46" s="94"/>
      <c r="EEI46" s="94"/>
      <c r="EEJ46" s="94"/>
      <c r="EEK46" s="94"/>
      <c r="EEL46" s="94"/>
      <c r="EEM46" s="94"/>
      <c r="EEN46" s="94"/>
      <c r="EEO46" s="94"/>
      <c r="EEP46" s="94"/>
      <c r="EEQ46" s="94"/>
      <c r="EER46" s="94"/>
      <c r="EES46" s="94"/>
      <c r="EET46" s="94"/>
      <c r="EEU46" s="94"/>
      <c r="EEV46" s="94"/>
      <c r="EEW46" s="94"/>
      <c r="EEX46" s="94"/>
      <c r="EEY46" s="94"/>
      <c r="EEZ46" s="94"/>
      <c r="EFA46" s="94"/>
      <c r="EFB46" s="94"/>
      <c r="EFC46" s="94"/>
      <c r="EFD46" s="94"/>
      <c r="EFE46" s="94"/>
      <c r="EFF46" s="94"/>
      <c r="EFG46" s="94"/>
      <c r="EFH46" s="94"/>
      <c r="EFI46" s="94"/>
      <c r="EFJ46" s="94"/>
      <c r="EFK46" s="94"/>
      <c r="EFL46" s="94"/>
      <c r="EFM46" s="94"/>
      <c r="EFN46" s="94"/>
      <c r="EFO46" s="94"/>
      <c r="EFP46" s="94"/>
      <c r="EFQ46" s="94"/>
      <c r="EFR46" s="94"/>
      <c r="EFS46" s="94"/>
      <c r="EFT46" s="94"/>
      <c r="EFU46" s="94"/>
      <c r="EFV46" s="94"/>
      <c r="EFW46" s="94"/>
      <c r="EFX46" s="94"/>
      <c r="EFY46" s="94"/>
      <c r="EFZ46" s="94"/>
      <c r="EGA46" s="94"/>
      <c r="EGB46" s="94"/>
      <c r="EGC46" s="94"/>
      <c r="EGD46" s="94"/>
      <c r="EGE46" s="94"/>
      <c r="EGF46" s="94"/>
      <c r="EGG46" s="94"/>
      <c r="EGH46" s="94"/>
      <c r="EGI46" s="94"/>
      <c r="EGJ46" s="94"/>
      <c r="EGK46" s="94"/>
      <c r="EGL46" s="94"/>
      <c r="EGM46" s="94"/>
      <c r="EGN46" s="94"/>
      <c r="EGO46" s="94"/>
      <c r="EGP46" s="94"/>
      <c r="EGQ46" s="94"/>
      <c r="EGR46" s="94"/>
      <c r="EGS46" s="94"/>
      <c r="EGT46" s="94"/>
      <c r="EGU46" s="94"/>
      <c r="EGV46" s="94"/>
      <c r="EGW46" s="94"/>
      <c r="EGX46" s="94"/>
      <c r="EGY46" s="94"/>
      <c r="EGZ46" s="94"/>
      <c r="EHA46" s="94"/>
      <c r="EHB46" s="94"/>
      <c r="EHC46" s="94"/>
      <c r="EHD46" s="94"/>
      <c r="EHE46" s="94"/>
      <c r="EHF46" s="94"/>
      <c r="EHG46" s="94"/>
      <c r="EHH46" s="94"/>
      <c r="EHI46" s="94"/>
      <c r="EHJ46" s="94"/>
      <c r="EHK46" s="94"/>
      <c r="EHL46" s="94"/>
      <c r="EHM46" s="94"/>
      <c r="EHN46" s="94"/>
      <c r="EHO46" s="94"/>
      <c r="EHP46" s="94"/>
      <c r="EHQ46" s="94"/>
      <c r="EHR46" s="94"/>
      <c r="EHS46" s="94"/>
      <c r="EHT46" s="94"/>
      <c r="EHU46" s="94"/>
      <c r="EHV46" s="94"/>
      <c r="EHW46" s="94"/>
      <c r="EHX46" s="94"/>
      <c r="EHY46" s="94"/>
      <c r="EHZ46" s="94"/>
      <c r="EIA46" s="94"/>
      <c r="EIB46" s="94"/>
      <c r="EIC46" s="94"/>
      <c r="EID46" s="94"/>
      <c r="EIE46" s="94"/>
      <c r="EIF46" s="94"/>
      <c r="EIG46" s="94"/>
      <c r="EIH46" s="94"/>
      <c r="EII46" s="94"/>
      <c r="EIJ46" s="94"/>
      <c r="EIK46" s="94"/>
      <c r="EIL46" s="94"/>
      <c r="EIM46" s="94"/>
      <c r="EIN46" s="94"/>
      <c r="EIO46" s="94"/>
      <c r="EIP46" s="94"/>
      <c r="EIQ46" s="94"/>
      <c r="EIR46" s="94"/>
      <c r="EIS46" s="94"/>
      <c r="EIT46" s="94"/>
      <c r="EIU46" s="94"/>
      <c r="EIV46" s="94"/>
      <c r="EIW46" s="94"/>
      <c r="EIX46" s="94"/>
      <c r="EIY46" s="94"/>
      <c r="EIZ46" s="94"/>
      <c r="EJA46" s="94"/>
      <c r="EJB46" s="94"/>
      <c r="EJC46" s="94"/>
      <c r="EJD46" s="94"/>
      <c r="EJE46" s="94"/>
      <c r="EJF46" s="94"/>
      <c r="EJG46" s="94"/>
      <c r="EJH46" s="94"/>
      <c r="EJI46" s="94"/>
      <c r="EJJ46" s="94"/>
      <c r="EJK46" s="94"/>
      <c r="EJL46" s="94"/>
      <c r="EJM46" s="94"/>
      <c r="EJN46" s="94"/>
      <c r="EJO46" s="94"/>
      <c r="EJP46" s="94"/>
      <c r="EJQ46" s="94"/>
      <c r="EJR46" s="94"/>
      <c r="EJS46" s="94"/>
      <c r="EJT46" s="94"/>
      <c r="EJU46" s="94"/>
      <c r="EJV46" s="94"/>
      <c r="EJW46" s="94"/>
      <c r="EJX46" s="94"/>
      <c r="EJY46" s="94"/>
      <c r="EJZ46" s="94"/>
      <c r="EKA46" s="94"/>
      <c r="EKB46" s="94"/>
      <c r="EKC46" s="94"/>
      <c r="EKD46" s="94"/>
      <c r="EKE46" s="94"/>
      <c r="EKF46" s="94"/>
      <c r="EKG46" s="94"/>
      <c r="EKH46" s="94"/>
      <c r="EKI46" s="94"/>
      <c r="EKJ46" s="94"/>
      <c r="EKK46" s="94"/>
      <c r="EKL46" s="94"/>
      <c r="EKM46" s="94"/>
      <c r="EKN46" s="94"/>
      <c r="EKO46" s="94"/>
      <c r="EKP46" s="94"/>
      <c r="EKQ46" s="94"/>
      <c r="EKR46" s="94"/>
      <c r="EKS46" s="94"/>
      <c r="EKT46" s="94"/>
      <c r="EKU46" s="94"/>
      <c r="EKV46" s="94"/>
      <c r="EKW46" s="94"/>
      <c r="EKX46" s="94"/>
      <c r="EKY46" s="94"/>
      <c r="EKZ46" s="94"/>
      <c r="ELA46" s="94"/>
      <c r="ELB46" s="94"/>
      <c r="ELC46" s="94"/>
      <c r="ELD46" s="94"/>
      <c r="ELE46" s="94"/>
      <c r="ELF46" s="94"/>
      <c r="ELG46" s="94"/>
      <c r="ELH46" s="94"/>
      <c r="ELI46" s="94"/>
      <c r="ELJ46" s="94"/>
      <c r="ELK46" s="94"/>
      <c r="ELL46" s="94"/>
      <c r="ELM46" s="94"/>
      <c r="ELN46" s="94"/>
      <c r="ELO46" s="94"/>
      <c r="ELP46" s="94"/>
      <c r="ELQ46" s="94"/>
      <c r="ELR46" s="94"/>
      <c r="ELS46" s="94"/>
      <c r="ELT46" s="94"/>
      <c r="ELU46" s="94"/>
      <c r="ELV46" s="94"/>
      <c r="ELW46" s="94"/>
      <c r="ELX46" s="94"/>
      <c r="ELY46" s="94"/>
      <c r="ELZ46" s="94"/>
      <c r="EMA46" s="94"/>
      <c r="EMB46" s="94"/>
      <c r="EMC46" s="94"/>
      <c r="EMD46" s="94"/>
      <c r="EME46" s="94"/>
      <c r="EMF46" s="94"/>
      <c r="EMG46" s="94"/>
      <c r="EMH46" s="94"/>
      <c r="EMI46" s="94"/>
      <c r="EMJ46" s="94"/>
      <c r="EMK46" s="94"/>
      <c r="EML46" s="94"/>
      <c r="EMM46" s="94"/>
      <c r="EMN46" s="94"/>
      <c r="EMO46" s="94"/>
      <c r="EMP46" s="94"/>
      <c r="EMQ46" s="94"/>
      <c r="EMR46" s="94"/>
      <c r="EMS46" s="94"/>
      <c r="EMT46" s="94"/>
      <c r="EMU46" s="94"/>
      <c r="EMV46" s="94"/>
      <c r="EMW46" s="94"/>
      <c r="EMX46" s="94"/>
      <c r="EMY46" s="94"/>
      <c r="EMZ46" s="94"/>
      <c r="ENA46" s="94"/>
      <c r="ENB46" s="94"/>
      <c r="ENC46" s="94"/>
      <c r="END46" s="94"/>
      <c r="ENE46" s="94"/>
      <c r="ENF46" s="94"/>
      <c r="ENG46" s="94"/>
      <c r="ENH46" s="94"/>
      <c r="ENI46" s="94"/>
      <c r="ENJ46" s="94"/>
      <c r="ENK46" s="94"/>
      <c r="ENL46" s="94"/>
      <c r="ENM46" s="94"/>
      <c r="ENN46" s="94"/>
      <c r="ENO46" s="94"/>
      <c r="ENP46" s="94"/>
      <c r="ENQ46" s="94"/>
      <c r="ENR46" s="94"/>
      <c r="ENS46" s="94"/>
      <c r="ENT46" s="94"/>
      <c r="ENU46" s="94"/>
      <c r="ENV46" s="94"/>
      <c r="ENW46" s="94"/>
      <c r="ENX46" s="94"/>
      <c r="ENY46" s="94"/>
      <c r="ENZ46" s="94"/>
      <c r="EOA46" s="94"/>
      <c r="EOB46" s="94"/>
      <c r="EOC46" s="94"/>
      <c r="EOD46" s="94"/>
      <c r="EOE46" s="94"/>
      <c r="EOF46" s="94"/>
      <c r="EOG46" s="94"/>
      <c r="EOH46" s="94"/>
      <c r="EOI46" s="94"/>
      <c r="EOJ46" s="94"/>
      <c r="EOK46" s="94"/>
      <c r="EOL46" s="94"/>
      <c r="EOM46" s="94"/>
      <c r="EON46" s="94"/>
      <c r="EOO46" s="94"/>
      <c r="EOP46" s="94"/>
      <c r="EOQ46" s="94"/>
      <c r="EOR46" s="94"/>
      <c r="EOS46" s="94"/>
      <c r="EOT46" s="94"/>
      <c r="EOU46" s="94"/>
      <c r="EOV46" s="94"/>
      <c r="EOW46" s="94"/>
      <c r="EOX46" s="94"/>
      <c r="EOY46" s="94"/>
      <c r="EOZ46" s="94"/>
      <c r="EPA46" s="94"/>
      <c r="EPB46" s="94"/>
      <c r="EPC46" s="94"/>
      <c r="EPD46" s="94"/>
      <c r="EPE46" s="94"/>
      <c r="EPF46" s="94"/>
      <c r="EPG46" s="94"/>
      <c r="EPH46" s="94"/>
      <c r="EPI46" s="94"/>
      <c r="EPJ46" s="94"/>
      <c r="EPK46" s="94"/>
      <c r="EPL46" s="94"/>
      <c r="EPM46" s="94"/>
      <c r="EPN46" s="94"/>
      <c r="EPO46" s="94"/>
      <c r="EPP46" s="94"/>
      <c r="EPQ46" s="94"/>
      <c r="EPR46" s="94"/>
      <c r="EPS46" s="94"/>
      <c r="EPT46" s="94"/>
      <c r="EPU46" s="94"/>
      <c r="EPV46" s="94"/>
      <c r="EPW46" s="94"/>
      <c r="EPX46" s="94"/>
      <c r="EPY46" s="94"/>
      <c r="EPZ46" s="94"/>
      <c r="EQA46" s="94"/>
      <c r="EQB46" s="94"/>
      <c r="EQC46" s="94"/>
      <c r="EQD46" s="94"/>
      <c r="EQE46" s="94"/>
      <c r="EQF46" s="94"/>
      <c r="EQG46" s="94"/>
      <c r="EQH46" s="94"/>
      <c r="EQI46" s="94"/>
      <c r="EQJ46" s="94"/>
      <c r="EQK46" s="94"/>
      <c r="EQL46" s="94"/>
      <c r="EQM46" s="94"/>
      <c r="EQN46" s="94"/>
      <c r="EQO46" s="94"/>
      <c r="EQP46" s="94"/>
      <c r="EQQ46" s="94"/>
      <c r="EQR46" s="94"/>
      <c r="EQS46" s="94"/>
      <c r="EQT46" s="94"/>
      <c r="EQU46" s="94"/>
      <c r="EQV46" s="94"/>
      <c r="EQW46" s="94"/>
      <c r="EQX46" s="94"/>
      <c r="EQY46" s="94"/>
      <c r="EQZ46" s="94"/>
      <c r="ERA46" s="94"/>
      <c r="ERB46" s="94"/>
      <c r="ERC46" s="94"/>
      <c r="ERD46" s="94"/>
      <c r="ERE46" s="94"/>
      <c r="ERF46" s="94"/>
      <c r="ERG46" s="94"/>
      <c r="ERH46" s="94"/>
      <c r="ERI46" s="94"/>
      <c r="ERJ46" s="94"/>
      <c r="ERK46" s="94"/>
      <c r="ERL46" s="94"/>
      <c r="ERM46" s="94"/>
      <c r="ERN46" s="94"/>
      <c r="ERO46" s="94"/>
      <c r="ERP46" s="94"/>
      <c r="ERQ46" s="94"/>
      <c r="ERR46" s="94"/>
      <c r="ERS46" s="94"/>
      <c r="ERT46" s="94"/>
      <c r="ERU46" s="94"/>
      <c r="ERV46" s="94"/>
      <c r="ERW46" s="94"/>
      <c r="ERX46" s="94"/>
      <c r="ERY46" s="94"/>
      <c r="ERZ46" s="94"/>
      <c r="ESA46" s="94"/>
      <c r="ESB46" s="94"/>
      <c r="ESC46" s="94"/>
      <c r="ESD46" s="94"/>
      <c r="ESE46" s="94"/>
      <c r="ESF46" s="94"/>
      <c r="ESG46" s="94"/>
      <c r="ESH46" s="94"/>
      <c r="ESI46" s="94"/>
      <c r="ESJ46" s="94"/>
      <c r="ESK46" s="94"/>
      <c r="ESL46" s="94"/>
      <c r="ESM46" s="94"/>
      <c r="ESN46" s="94"/>
      <c r="ESO46" s="94"/>
      <c r="ESP46" s="94"/>
      <c r="ESQ46" s="94"/>
      <c r="ESR46" s="94"/>
      <c r="ESS46" s="94"/>
      <c r="EST46" s="94"/>
      <c r="ESU46" s="94"/>
      <c r="ESV46" s="94"/>
      <c r="ESW46" s="94"/>
      <c r="ESX46" s="94"/>
      <c r="ESY46" s="94"/>
      <c r="ESZ46" s="94"/>
      <c r="ETA46" s="94"/>
      <c r="ETB46" s="94"/>
      <c r="ETC46" s="94"/>
      <c r="ETD46" s="94"/>
      <c r="ETE46" s="94"/>
      <c r="ETF46" s="94"/>
      <c r="ETG46" s="94"/>
      <c r="ETH46" s="94"/>
      <c r="ETI46" s="94"/>
      <c r="ETJ46" s="94"/>
      <c r="ETK46" s="94"/>
      <c r="ETL46" s="94"/>
      <c r="ETM46" s="94"/>
      <c r="ETN46" s="94"/>
      <c r="ETO46" s="94"/>
      <c r="ETP46" s="94"/>
      <c r="ETQ46" s="94"/>
      <c r="ETR46" s="94"/>
      <c r="ETS46" s="94"/>
      <c r="ETT46" s="94"/>
      <c r="ETU46" s="94"/>
      <c r="ETV46" s="94"/>
      <c r="ETW46" s="94"/>
      <c r="ETX46" s="94"/>
      <c r="ETY46" s="94"/>
      <c r="ETZ46" s="94"/>
      <c r="EUA46" s="94"/>
      <c r="EUB46" s="94"/>
      <c r="EUC46" s="94"/>
      <c r="EUD46" s="94"/>
      <c r="EUE46" s="94"/>
      <c r="EUF46" s="94"/>
      <c r="EUG46" s="94"/>
      <c r="EUH46" s="94"/>
      <c r="EUI46" s="94"/>
      <c r="EUJ46" s="94"/>
      <c r="EUK46" s="94"/>
      <c r="EUL46" s="94"/>
      <c r="EUM46" s="94"/>
      <c r="EUN46" s="94"/>
      <c r="EUO46" s="94"/>
      <c r="EUP46" s="94"/>
      <c r="EUQ46" s="94"/>
      <c r="EUR46" s="94"/>
      <c r="EUS46" s="94"/>
      <c r="EUT46" s="94"/>
      <c r="EUU46" s="94"/>
      <c r="EUV46" s="94"/>
      <c r="EUW46" s="94"/>
      <c r="EUX46" s="94"/>
      <c r="EUY46" s="94"/>
      <c r="EUZ46" s="94"/>
      <c r="EVA46" s="94"/>
      <c r="EVB46" s="94"/>
      <c r="EVC46" s="94"/>
      <c r="EVD46" s="94"/>
      <c r="EVE46" s="94"/>
      <c r="EVF46" s="94"/>
      <c r="EVG46" s="94"/>
      <c r="EVH46" s="94"/>
      <c r="EVI46" s="94"/>
      <c r="EVJ46" s="94"/>
      <c r="EVK46" s="94"/>
      <c r="EVL46" s="94"/>
      <c r="EVM46" s="94"/>
      <c r="EVN46" s="94"/>
      <c r="EVO46" s="94"/>
      <c r="EVP46" s="94"/>
      <c r="EVQ46" s="94"/>
      <c r="EVR46" s="94"/>
      <c r="EVS46" s="94"/>
      <c r="EVT46" s="94"/>
      <c r="EVU46" s="94"/>
      <c r="EVV46" s="94"/>
      <c r="EVW46" s="94"/>
      <c r="EVX46" s="94"/>
      <c r="EVY46" s="94"/>
      <c r="EVZ46" s="94"/>
      <c r="EWA46" s="94"/>
      <c r="EWB46" s="94"/>
      <c r="EWC46" s="94"/>
      <c r="EWD46" s="94"/>
      <c r="EWE46" s="94"/>
      <c r="EWF46" s="94"/>
      <c r="EWG46" s="94"/>
      <c r="EWH46" s="94"/>
      <c r="EWI46" s="94"/>
      <c r="EWJ46" s="94"/>
      <c r="EWK46" s="94"/>
      <c r="EWL46" s="94"/>
      <c r="EWM46" s="94"/>
      <c r="EWN46" s="94"/>
      <c r="EWO46" s="94"/>
      <c r="EWP46" s="94"/>
      <c r="EWQ46" s="94"/>
      <c r="EWR46" s="94"/>
      <c r="EWS46" s="94"/>
      <c r="EWT46" s="94"/>
      <c r="EWU46" s="94"/>
      <c r="EWV46" s="94"/>
      <c r="EWW46" s="94"/>
      <c r="EWX46" s="94"/>
      <c r="EWY46" s="94"/>
      <c r="EWZ46" s="94"/>
      <c r="EXA46" s="94"/>
      <c r="EXB46" s="94"/>
      <c r="EXC46" s="94"/>
      <c r="EXD46" s="94"/>
      <c r="EXE46" s="94"/>
      <c r="EXF46" s="94"/>
      <c r="EXG46" s="94"/>
      <c r="EXH46" s="94"/>
      <c r="EXI46" s="94"/>
      <c r="EXJ46" s="94"/>
      <c r="EXK46" s="94"/>
      <c r="EXL46" s="94"/>
      <c r="EXM46" s="94"/>
      <c r="EXN46" s="94"/>
      <c r="EXO46" s="94"/>
      <c r="EXP46" s="94"/>
      <c r="EXQ46" s="94"/>
      <c r="EXR46" s="94"/>
      <c r="EXS46" s="94"/>
      <c r="EXT46" s="94"/>
      <c r="EXU46" s="94"/>
      <c r="EXV46" s="94"/>
      <c r="EXW46" s="94"/>
      <c r="EXX46" s="94"/>
      <c r="EXY46" s="94"/>
      <c r="EXZ46" s="94"/>
      <c r="EYA46" s="94"/>
      <c r="EYB46" s="94"/>
      <c r="EYC46" s="94"/>
      <c r="EYD46" s="94"/>
      <c r="EYE46" s="94"/>
      <c r="EYF46" s="94"/>
      <c r="EYG46" s="94"/>
      <c r="EYH46" s="94"/>
      <c r="EYI46" s="94"/>
      <c r="EYJ46" s="94"/>
      <c r="EYK46" s="94"/>
      <c r="EYL46" s="94"/>
      <c r="EYM46" s="94"/>
      <c r="EYN46" s="94"/>
      <c r="EYO46" s="94"/>
      <c r="EYP46" s="94"/>
      <c r="EYQ46" s="94"/>
      <c r="EYR46" s="94"/>
      <c r="EYS46" s="94"/>
      <c r="EYT46" s="94"/>
      <c r="EYU46" s="94"/>
      <c r="EYV46" s="94"/>
      <c r="EYW46" s="94"/>
      <c r="EYX46" s="94"/>
      <c r="EYY46" s="94"/>
      <c r="EYZ46" s="94"/>
      <c r="EZA46" s="94"/>
      <c r="EZB46" s="94"/>
      <c r="EZC46" s="94"/>
      <c r="EZD46" s="94"/>
      <c r="EZE46" s="94"/>
      <c r="EZF46" s="94"/>
      <c r="EZG46" s="94"/>
      <c r="EZH46" s="94"/>
      <c r="EZI46" s="94"/>
      <c r="EZJ46" s="94"/>
      <c r="EZK46" s="94"/>
      <c r="EZL46" s="94"/>
      <c r="EZM46" s="94"/>
      <c r="EZN46" s="94"/>
      <c r="EZO46" s="94"/>
      <c r="EZP46" s="94"/>
      <c r="EZQ46" s="94"/>
      <c r="EZR46" s="94"/>
      <c r="EZS46" s="94"/>
      <c r="EZT46" s="94"/>
      <c r="EZU46" s="94"/>
      <c r="EZV46" s="94"/>
      <c r="EZW46" s="94"/>
      <c r="EZX46" s="94"/>
      <c r="EZY46" s="94"/>
      <c r="EZZ46" s="94"/>
      <c r="FAA46" s="94"/>
      <c r="FAB46" s="94"/>
      <c r="FAC46" s="94"/>
      <c r="FAD46" s="94"/>
      <c r="FAE46" s="94"/>
      <c r="FAF46" s="94"/>
      <c r="FAG46" s="94"/>
      <c r="FAH46" s="94"/>
      <c r="FAI46" s="94"/>
      <c r="FAJ46" s="94"/>
      <c r="FAK46" s="94"/>
      <c r="FAL46" s="94"/>
      <c r="FAM46" s="94"/>
      <c r="FAN46" s="94"/>
      <c r="FAO46" s="94"/>
      <c r="FAP46" s="94"/>
      <c r="FAQ46" s="94"/>
      <c r="FAR46" s="94"/>
      <c r="FAS46" s="94"/>
      <c r="FAT46" s="94"/>
      <c r="FAU46" s="94"/>
      <c r="FAV46" s="94"/>
      <c r="FAW46" s="94"/>
      <c r="FAX46" s="94"/>
      <c r="FAY46" s="94"/>
      <c r="FAZ46" s="94"/>
      <c r="FBA46" s="94"/>
      <c r="FBB46" s="94"/>
      <c r="FBC46" s="94"/>
      <c r="FBD46" s="94"/>
      <c r="FBE46" s="94"/>
      <c r="FBF46" s="94"/>
      <c r="FBG46" s="94"/>
      <c r="FBH46" s="94"/>
      <c r="FBI46" s="94"/>
      <c r="FBJ46" s="94"/>
      <c r="FBK46" s="94"/>
      <c r="FBL46" s="94"/>
      <c r="FBM46" s="94"/>
      <c r="FBN46" s="94"/>
      <c r="FBO46" s="94"/>
      <c r="FBP46" s="94"/>
      <c r="FBQ46" s="94"/>
      <c r="FBR46" s="94"/>
      <c r="FBS46" s="94"/>
      <c r="FBT46" s="94"/>
      <c r="FBU46" s="94"/>
      <c r="FBV46" s="94"/>
      <c r="FBW46" s="94"/>
      <c r="FBX46" s="94"/>
      <c r="FBY46" s="94"/>
      <c r="FBZ46" s="94"/>
      <c r="FCA46" s="94"/>
      <c r="FCB46" s="94"/>
      <c r="FCC46" s="94"/>
      <c r="FCD46" s="94"/>
      <c r="FCE46" s="94"/>
      <c r="FCF46" s="94"/>
      <c r="FCG46" s="94"/>
      <c r="FCH46" s="94"/>
      <c r="FCI46" s="94"/>
      <c r="FCJ46" s="94"/>
      <c r="FCK46" s="94"/>
      <c r="FCL46" s="94"/>
      <c r="FCM46" s="94"/>
      <c r="FCN46" s="94"/>
      <c r="FCO46" s="94"/>
      <c r="FCP46" s="94"/>
      <c r="FCQ46" s="94"/>
      <c r="FCR46" s="94"/>
      <c r="FCS46" s="94"/>
      <c r="FCT46" s="94"/>
      <c r="FCU46" s="94"/>
      <c r="FCV46" s="94"/>
      <c r="FCW46" s="94"/>
      <c r="FCX46" s="94"/>
      <c r="FCY46" s="94"/>
      <c r="FCZ46" s="94"/>
      <c r="FDA46" s="94"/>
      <c r="FDB46" s="94"/>
      <c r="FDC46" s="94"/>
      <c r="FDD46" s="94"/>
      <c r="FDE46" s="94"/>
      <c r="FDF46" s="94"/>
      <c r="FDG46" s="94"/>
      <c r="FDH46" s="94"/>
      <c r="FDI46" s="94"/>
      <c r="FDJ46" s="94"/>
      <c r="FDK46" s="94"/>
      <c r="FDL46" s="94"/>
      <c r="FDM46" s="94"/>
      <c r="FDN46" s="94"/>
      <c r="FDO46" s="94"/>
      <c r="FDP46" s="94"/>
      <c r="FDQ46" s="94"/>
      <c r="FDR46" s="94"/>
      <c r="FDS46" s="94"/>
      <c r="FDT46" s="94"/>
      <c r="FDU46" s="94"/>
      <c r="FDV46" s="94"/>
      <c r="FDW46" s="94"/>
      <c r="FDX46" s="94"/>
      <c r="FDY46" s="94"/>
      <c r="FDZ46" s="94"/>
      <c r="FEA46" s="94"/>
      <c r="FEB46" s="94"/>
      <c r="FEC46" s="94"/>
      <c r="FED46" s="94"/>
      <c r="FEE46" s="94"/>
      <c r="FEF46" s="94"/>
      <c r="FEG46" s="94"/>
      <c r="FEH46" s="94"/>
      <c r="FEI46" s="94"/>
      <c r="FEJ46" s="94"/>
      <c r="FEK46" s="94"/>
      <c r="FEL46" s="94"/>
      <c r="FEM46" s="94"/>
      <c r="FEN46" s="94"/>
      <c r="FEO46" s="94"/>
      <c r="FEP46" s="94"/>
      <c r="FEQ46" s="94"/>
      <c r="FER46" s="94"/>
      <c r="FES46" s="94"/>
      <c r="FET46" s="94"/>
      <c r="FEU46" s="94"/>
      <c r="FEV46" s="94"/>
      <c r="FEW46" s="94"/>
      <c r="FEX46" s="94"/>
      <c r="FEY46" s="94"/>
      <c r="FEZ46" s="94"/>
      <c r="FFA46" s="94"/>
      <c r="FFB46" s="94"/>
      <c r="FFC46" s="94"/>
      <c r="FFD46" s="94"/>
      <c r="FFE46" s="94"/>
      <c r="FFF46" s="94"/>
      <c r="FFG46" s="94"/>
      <c r="FFH46" s="94"/>
      <c r="FFI46" s="94"/>
      <c r="FFJ46" s="94"/>
      <c r="FFK46" s="94"/>
      <c r="FFL46" s="94"/>
      <c r="FFM46" s="94"/>
      <c r="FFN46" s="94"/>
      <c r="FFO46" s="94"/>
      <c r="FFP46" s="94"/>
      <c r="FFQ46" s="94"/>
      <c r="FFR46" s="94"/>
      <c r="FFS46" s="94"/>
      <c r="FFT46" s="94"/>
      <c r="FFU46" s="94"/>
      <c r="FFV46" s="94"/>
      <c r="FFW46" s="94"/>
      <c r="FFX46" s="94"/>
      <c r="FFY46" s="94"/>
      <c r="FFZ46" s="94"/>
      <c r="FGA46" s="94"/>
      <c r="FGB46" s="94"/>
      <c r="FGC46" s="94"/>
      <c r="FGD46" s="94"/>
      <c r="FGE46" s="94"/>
      <c r="FGF46" s="94"/>
      <c r="FGG46" s="94"/>
      <c r="FGH46" s="94"/>
      <c r="FGI46" s="94"/>
      <c r="FGJ46" s="94"/>
      <c r="FGK46" s="94"/>
      <c r="FGL46" s="94"/>
      <c r="FGM46" s="94"/>
      <c r="FGN46" s="94"/>
      <c r="FGO46" s="94"/>
      <c r="FGP46" s="94"/>
      <c r="FGQ46" s="94"/>
      <c r="FGR46" s="94"/>
      <c r="FGS46" s="94"/>
      <c r="FGT46" s="94"/>
      <c r="FGU46" s="94"/>
      <c r="FGV46" s="94"/>
      <c r="FGW46" s="94"/>
      <c r="FGX46" s="94"/>
      <c r="FGY46" s="94"/>
      <c r="FGZ46" s="94"/>
      <c r="FHA46" s="94"/>
      <c r="FHB46" s="94"/>
      <c r="FHC46" s="94"/>
      <c r="FHD46" s="94"/>
      <c r="FHE46" s="94"/>
      <c r="FHF46" s="94"/>
      <c r="FHG46" s="94"/>
      <c r="FHH46" s="94"/>
      <c r="FHI46" s="94"/>
      <c r="FHJ46" s="94"/>
      <c r="FHK46" s="94"/>
      <c r="FHL46" s="94"/>
      <c r="FHM46" s="94"/>
      <c r="FHN46" s="94"/>
      <c r="FHO46" s="94"/>
      <c r="FHP46" s="94"/>
      <c r="FHQ46" s="94"/>
      <c r="FHR46" s="94"/>
      <c r="FHS46" s="94"/>
      <c r="FHT46" s="94"/>
      <c r="FHU46" s="94"/>
      <c r="FHV46" s="94"/>
      <c r="FHW46" s="94"/>
      <c r="FHX46" s="94"/>
      <c r="FHY46" s="94"/>
      <c r="FHZ46" s="94"/>
      <c r="FIA46" s="94"/>
      <c r="FIB46" s="94"/>
      <c r="FIC46" s="94"/>
      <c r="FID46" s="94"/>
      <c r="FIE46" s="94"/>
      <c r="FIF46" s="94"/>
      <c r="FIG46" s="94"/>
      <c r="FIH46" s="94"/>
      <c r="FII46" s="94"/>
      <c r="FIJ46" s="94"/>
      <c r="FIK46" s="94"/>
      <c r="FIL46" s="94"/>
      <c r="FIM46" s="94"/>
      <c r="FIN46" s="94"/>
      <c r="FIO46" s="94"/>
      <c r="FIP46" s="94"/>
      <c r="FIQ46" s="94"/>
      <c r="FIR46" s="94"/>
      <c r="FIS46" s="94"/>
      <c r="FIT46" s="94"/>
      <c r="FIU46" s="94"/>
      <c r="FIV46" s="94"/>
      <c r="FIW46" s="94"/>
      <c r="FIX46" s="94"/>
      <c r="FIY46" s="94"/>
      <c r="FIZ46" s="94"/>
      <c r="FJA46" s="94"/>
      <c r="FJB46" s="94"/>
      <c r="FJC46" s="94"/>
      <c r="FJD46" s="94"/>
      <c r="FJE46" s="94"/>
      <c r="FJF46" s="94"/>
      <c r="FJG46" s="94"/>
      <c r="FJH46" s="94"/>
      <c r="FJI46" s="94"/>
      <c r="FJJ46" s="94"/>
      <c r="FJK46" s="94"/>
      <c r="FJL46" s="94"/>
      <c r="FJM46" s="94"/>
      <c r="FJN46" s="94"/>
      <c r="FJO46" s="94"/>
      <c r="FJP46" s="94"/>
      <c r="FJQ46" s="94"/>
      <c r="FJR46" s="94"/>
      <c r="FJS46" s="94"/>
      <c r="FJT46" s="94"/>
      <c r="FJU46" s="94"/>
      <c r="FJV46" s="94"/>
      <c r="FJW46" s="94"/>
      <c r="FJX46" s="94"/>
      <c r="FJY46" s="94"/>
      <c r="FJZ46" s="94"/>
      <c r="FKA46" s="94"/>
      <c r="FKB46" s="94"/>
      <c r="FKC46" s="94"/>
      <c r="FKD46" s="94"/>
      <c r="FKE46" s="94"/>
      <c r="FKF46" s="94"/>
      <c r="FKG46" s="94"/>
      <c r="FKH46" s="94"/>
      <c r="FKI46" s="94"/>
      <c r="FKJ46" s="94"/>
      <c r="FKK46" s="94"/>
      <c r="FKL46" s="94"/>
      <c r="FKM46" s="94"/>
      <c r="FKN46" s="94"/>
      <c r="FKO46" s="94"/>
      <c r="FKP46" s="94"/>
      <c r="FKQ46" s="94"/>
      <c r="FKR46" s="94"/>
      <c r="FKS46" s="94"/>
      <c r="FKT46" s="94"/>
      <c r="FKU46" s="94"/>
      <c r="FKV46" s="94"/>
      <c r="FKW46" s="94"/>
      <c r="FKX46" s="94"/>
      <c r="FKY46" s="94"/>
      <c r="FKZ46" s="94"/>
      <c r="FLA46" s="94"/>
      <c r="FLB46" s="94"/>
      <c r="FLC46" s="94"/>
      <c r="FLD46" s="94"/>
      <c r="FLE46" s="94"/>
      <c r="FLF46" s="94"/>
      <c r="FLG46" s="94"/>
      <c r="FLH46" s="94"/>
      <c r="FLI46" s="94"/>
      <c r="FLJ46" s="94"/>
      <c r="FLK46" s="94"/>
      <c r="FLL46" s="94"/>
      <c r="FLM46" s="94"/>
      <c r="FLN46" s="94"/>
      <c r="FLO46" s="94"/>
      <c r="FLP46" s="94"/>
      <c r="FLQ46" s="94"/>
      <c r="FLR46" s="94"/>
      <c r="FLS46" s="94"/>
      <c r="FLT46" s="94"/>
      <c r="FLU46" s="94"/>
      <c r="FLV46" s="94"/>
      <c r="FLW46" s="94"/>
      <c r="FLX46" s="94"/>
      <c r="FLY46" s="94"/>
      <c r="FLZ46" s="94"/>
      <c r="FMA46" s="94"/>
      <c r="FMB46" s="94"/>
      <c r="FMC46" s="94"/>
      <c r="FMD46" s="94"/>
      <c r="FME46" s="94"/>
      <c r="FMF46" s="94"/>
      <c r="FMG46" s="94"/>
      <c r="FMH46" s="94"/>
      <c r="FMI46" s="94"/>
      <c r="FMJ46" s="94"/>
      <c r="FMK46" s="94"/>
      <c r="FML46" s="94"/>
      <c r="FMM46" s="94"/>
      <c r="FMN46" s="94"/>
      <c r="FMO46" s="94"/>
      <c r="FMP46" s="94"/>
      <c r="FMQ46" s="94"/>
      <c r="FMR46" s="94"/>
      <c r="FMS46" s="94"/>
      <c r="FMT46" s="94"/>
      <c r="FMU46" s="94"/>
      <c r="FMV46" s="94"/>
      <c r="FMW46" s="94"/>
      <c r="FMX46" s="94"/>
      <c r="FMY46" s="94"/>
      <c r="FMZ46" s="94"/>
      <c r="FNA46" s="94"/>
      <c r="FNB46" s="94"/>
      <c r="FNC46" s="94"/>
      <c r="FND46" s="94"/>
      <c r="FNE46" s="94"/>
      <c r="FNF46" s="94"/>
      <c r="FNG46" s="94"/>
      <c r="FNH46" s="94"/>
      <c r="FNI46" s="94"/>
      <c r="FNJ46" s="94"/>
      <c r="FNK46" s="94"/>
      <c r="FNL46" s="94"/>
      <c r="FNM46" s="94"/>
      <c r="FNN46" s="94"/>
      <c r="FNO46" s="94"/>
      <c r="FNP46" s="94"/>
      <c r="FNQ46" s="94"/>
      <c r="FNR46" s="94"/>
      <c r="FNS46" s="94"/>
      <c r="FNT46" s="94"/>
      <c r="FNU46" s="94"/>
      <c r="FNV46" s="94"/>
      <c r="FNW46" s="94"/>
      <c r="FNX46" s="94"/>
      <c r="FNY46" s="94"/>
      <c r="FNZ46" s="94"/>
      <c r="FOA46" s="94"/>
      <c r="FOB46" s="94"/>
      <c r="FOC46" s="94"/>
      <c r="FOD46" s="94"/>
      <c r="FOE46" s="94"/>
      <c r="FOF46" s="94"/>
      <c r="FOG46" s="94"/>
      <c r="FOH46" s="94"/>
      <c r="FOI46" s="94"/>
      <c r="FOJ46" s="94"/>
      <c r="FOK46" s="94"/>
      <c r="FOL46" s="94"/>
      <c r="FOM46" s="94"/>
      <c r="FON46" s="94"/>
      <c r="FOO46" s="94"/>
      <c r="FOP46" s="94"/>
      <c r="FOQ46" s="94"/>
      <c r="FOR46" s="94"/>
      <c r="FOS46" s="94"/>
      <c r="FOT46" s="94"/>
      <c r="FOU46" s="94"/>
      <c r="FOV46" s="94"/>
      <c r="FOW46" s="94"/>
      <c r="FOX46" s="94"/>
      <c r="FOY46" s="94"/>
      <c r="FOZ46" s="94"/>
      <c r="FPA46" s="94"/>
      <c r="FPB46" s="94"/>
      <c r="FPC46" s="94"/>
      <c r="FPD46" s="94"/>
      <c r="FPE46" s="94"/>
      <c r="FPF46" s="94"/>
      <c r="FPG46" s="94"/>
      <c r="FPH46" s="94"/>
      <c r="FPI46" s="94"/>
      <c r="FPJ46" s="94"/>
      <c r="FPK46" s="94"/>
      <c r="FPL46" s="94"/>
      <c r="FPM46" s="94"/>
      <c r="FPN46" s="94"/>
      <c r="FPO46" s="94"/>
      <c r="FPP46" s="94"/>
      <c r="FPQ46" s="94"/>
      <c r="FPR46" s="94"/>
      <c r="FPS46" s="94"/>
      <c r="FPT46" s="94"/>
      <c r="FPU46" s="94"/>
      <c r="FPV46" s="94"/>
      <c r="FPW46" s="94"/>
      <c r="FPX46" s="94"/>
      <c r="FPY46" s="94"/>
      <c r="FPZ46" s="94"/>
      <c r="FQA46" s="94"/>
      <c r="FQB46" s="94"/>
      <c r="FQC46" s="94"/>
      <c r="FQD46" s="94"/>
      <c r="FQE46" s="94"/>
      <c r="FQF46" s="94"/>
      <c r="FQG46" s="94"/>
      <c r="FQH46" s="94"/>
      <c r="FQI46" s="94"/>
      <c r="FQJ46" s="94"/>
      <c r="FQK46" s="94"/>
      <c r="FQL46" s="94"/>
      <c r="FQM46" s="94"/>
      <c r="FQN46" s="94"/>
      <c r="FQO46" s="94"/>
      <c r="FQP46" s="94"/>
      <c r="FQQ46" s="94"/>
      <c r="FQR46" s="94"/>
      <c r="FQS46" s="94"/>
      <c r="FQT46" s="94"/>
      <c r="FQU46" s="94"/>
      <c r="FQV46" s="94"/>
      <c r="FQW46" s="94"/>
      <c r="FQX46" s="94"/>
      <c r="FQY46" s="94"/>
      <c r="FQZ46" s="94"/>
      <c r="FRA46" s="94"/>
      <c r="FRB46" s="94"/>
      <c r="FRC46" s="94"/>
      <c r="FRD46" s="94"/>
      <c r="FRE46" s="94"/>
      <c r="FRF46" s="94"/>
      <c r="FRG46" s="94"/>
      <c r="FRH46" s="94"/>
      <c r="FRI46" s="94"/>
      <c r="FRJ46" s="94"/>
      <c r="FRK46" s="94"/>
      <c r="FRL46" s="94"/>
      <c r="FRM46" s="94"/>
      <c r="FRN46" s="94"/>
      <c r="FRO46" s="94"/>
      <c r="FRP46" s="94"/>
      <c r="FRQ46" s="94"/>
      <c r="FRR46" s="94"/>
      <c r="FRS46" s="94"/>
      <c r="FRT46" s="94"/>
      <c r="FRU46" s="94"/>
      <c r="FRV46" s="94"/>
      <c r="FRW46" s="94"/>
      <c r="FRX46" s="94"/>
      <c r="FRY46" s="94"/>
      <c r="FRZ46" s="94"/>
      <c r="FSA46" s="94"/>
      <c r="FSB46" s="94"/>
      <c r="FSC46" s="94"/>
      <c r="FSD46" s="94"/>
      <c r="FSE46" s="94"/>
      <c r="FSF46" s="94"/>
      <c r="FSG46" s="94"/>
      <c r="FSH46" s="94"/>
      <c r="FSI46" s="94"/>
      <c r="FSJ46" s="94"/>
      <c r="FSK46" s="94"/>
      <c r="FSL46" s="94"/>
      <c r="FSM46" s="94"/>
      <c r="FSN46" s="94"/>
      <c r="FSO46" s="94"/>
      <c r="FSP46" s="94"/>
      <c r="FSQ46" s="94"/>
      <c r="FSR46" s="94"/>
      <c r="FSS46" s="94"/>
      <c r="FST46" s="94"/>
      <c r="FSU46" s="94"/>
      <c r="FSV46" s="94"/>
      <c r="FSW46" s="94"/>
      <c r="FSX46" s="94"/>
      <c r="FSY46" s="94"/>
      <c r="FSZ46" s="94"/>
      <c r="FTA46" s="94"/>
      <c r="FTB46" s="94"/>
      <c r="FTC46" s="94"/>
      <c r="FTD46" s="94"/>
      <c r="FTE46" s="94"/>
      <c r="FTF46" s="94"/>
      <c r="FTG46" s="94"/>
      <c r="FTH46" s="94"/>
      <c r="FTI46" s="94"/>
      <c r="FTJ46" s="94"/>
      <c r="FTK46" s="94"/>
      <c r="FTL46" s="94"/>
      <c r="FTM46" s="94"/>
      <c r="FTN46" s="94"/>
      <c r="FTO46" s="94"/>
      <c r="FTP46" s="94"/>
      <c r="FTQ46" s="94"/>
      <c r="FTR46" s="94"/>
      <c r="FTS46" s="94"/>
      <c r="FTT46" s="94"/>
      <c r="FTU46" s="94"/>
      <c r="FTV46" s="94"/>
      <c r="FTW46" s="94"/>
      <c r="FTX46" s="94"/>
      <c r="FTY46" s="94"/>
      <c r="FTZ46" s="94"/>
      <c r="FUA46" s="94"/>
      <c r="FUB46" s="94"/>
      <c r="FUC46" s="94"/>
      <c r="FUD46" s="94"/>
      <c r="FUE46" s="94"/>
      <c r="FUF46" s="94"/>
      <c r="FUG46" s="94"/>
      <c r="FUH46" s="94"/>
      <c r="FUI46" s="94"/>
      <c r="FUJ46" s="94"/>
      <c r="FUK46" s="94"/>
      <c r="FUL46" s="94"/>
      <c r="FUM46" s="94"/>
      <c r="FUN46" s="94"/>
      <c r="FUO46" s="94"/>
      <c r="FUP46" s="94"/>
      <c r="FUQ46" s="94"/>
      <c r="FUR46" s="94"/>
      <c r="FUS46" s="94"/>
      <c r="FUT46" s="94"/>
      <c r="FUU46" s="94"/>
      <c r="FUV46" s="94"/>
      <c r="FUW46" s="94"/>
      <c r="FUX46" s="94"/>
      <c r="FUY46" s="94"/>
      <c r="FUZ46" s="94"/>
      <c r="FVA46" s="94"/>
      <c r="FVB46" s="94"/>
      <c r="FVC46" s="94"/>
      <c r="FVD46" s="94"/>
      <c r="FVE46" s="94"/>
      <c r="FVF46" s="94"/>
      <c r="FVG46" s="94"/>
      <c r="FVH46" s="94"/>
      <c r="FVI46" s="94"/>
      <c r="FVJ46" s="94"/>
      <c r="FVK46" s="94"/>
      <c r="FVL46" s="94"/>
      <c r="FVM46" s="94"/>
      <c r="FVN46" s="94"/>
      <c r="FVO46" s="94"/>
      <c r="FVP46" s="94"/>
      <c r="FVQ46" s="94"/>
      <c r="FVR46" s="94"/>
      <c r="FVS46" s="94"/>
      <c r="FVT46" s="94"/>
      <c r="FVU46" s="94"/>
      <c r="FVV46" s="94"/>
      <c r="FVW46" s="94"/>
      <c r="FVX46" s="94"/>
      <c r="FVY46" s="94"/>
      <c r="FVZ46" s="94"/>
      <c r="FWA46" s="94"/>
      <c r="FWB46" s="94"/>
      <c r="FWC46" s="94"/>
      <c r="FWD46" s="94"/>
      <c r="FWE46" s="94"/>
      <c r="FWF46" s="94"/>
      <c r="FWG46" s="94"/>
      <c r="FWH46" s="94"/>
      <c r="FWI46" s="94"/>
      <c r="FWJ46" s="94"/>
      <c r="FWK46" s="94"/>
      <c r="FWL46" s="94"/>
      <c r="FWM46" s="94"/>
      <c r="FWN46" s="94"/>
      <c r="FWO46" s="94"/>
      <c r="FWP46" s="94"/>
      <c r="FWQ46" s="94"/>
      <c r="FWR46" s="94"/>
      <c r="FWS46" s="94"/>
      <c r="FWT46" s="94"/>
      <c r="FWU46" s="94"/>
      <c r="FWV46" s="94"/>
      <c r="FWW46" s="94"/>
      <c r="FWX46" s="94"/>
      <c r="FWY46" s="94"/>
      <c r="FWZ46" s="94"/>
      <c r="FXA46" s="94"/>
      <c r="FXB46" s="94"/>
      <c r="FXC46" s="94"/>
      <c r="FXD46" s="94"/>
      <c r="FXE46" s="94"/>
      <c r="FXF46" s="94"/>
      <c r="FXG46" s="94"/>
      <c r="FXH46" s="94"/>
      <c r="FXI46" s="94"/>
      <c r="FXJ46" s="94"/>
      <c r="FXK46" s="94"/>
      <c r="FXL46" s="94"/>
      <c r="FXM46" s="94"/>
      <c r="FXN46" s="94"/>
      <c r="FXO46" s="94"/>
      <c r="FXP46" s="94"/>
      <c r="FXQ46" s="94"/>
      <c r="FXR46" s="94"/>
      <c r="FXS46" s="94"/>
      <c r="FXT46" s="94"/>
      <c r="FXU46" s="94"/>
      <c r="FXV46" s="94"/>
      <c r="FXW46" s="94"/>
      <c r="FXX46" s="94"/>
      <c r="FXY46" s="94"/>
      <c r="FXZ46" s="94"/>
      <c r="FYA46" s="94"/>
      <c r="FYB46" s="94"/>
      <c r="FYC46" s="94"/>
      <c r="FYD46" s="94"/>
      <c r="FYE46" s="94"/>
      <c r="FYF46" s="94"/>
      <c r="FYG46" s="94"/>
      <c r="FYH46" s="94"/>
      <c r="FYI46" s="94"/>
      <c r="FYJ46" s="94"/>
      <c r="FYK46" s="94"/>
      <c r="FYL46" s="94"/>
      <c r="FYM46" s="94"/>
      <c r="FYN46" s="94"/>
      <c r="FYO46" s="94"/>
      <c r="FYP46" s="94"/>
      <c r="FYQ46" s="94"/>
      <c r="FYR46" s="94"/>
      <c r="FYS46" s="94"/>
      <c r="FYT46" s="94"/>
      <c r="FYU46" s="94"/>
      <c r="FYV46" s="94"/>
      <c r="FYW46" s="94"/>
      <c r="FYX46" s="94"/>
      <c r="FYY46" s="94"/>
      <c r="FYZ46" s="94"/>
      <c r="FZA46" s="94"/>
      <c r="FZB46" s="94"/>
      <c r="FZC46" s="94"/>
      <c r="FZD46" s="94"/>
      <c r="FZE46" s="94"/>
      <c r="FZF46" s="94"/>
      <c r="FZG46" s="94"/>
      <c r="FZH46" s="94"/>
      <c r="FZI46" s="94"/>
      <c r="FZJ46" s="94"/>
      <c r="FZK46" s="94"/>
      <c r="FZL46" s="94"/>
      <c r="FZM46" s="94"/>
      <c r="FZN46" s="94"/>
      <c r="FZO46" s="94"/>
      <c r="FZP46" s="94"/>
      <c r="FZQ46" s="94"/>
      <c r="FZR46" s="94"/>
      <c r="FZS46" s="94"/>
      <c r="FZT46" s="94"/>
      <c r="FZU46" s="94"/>
      <c r="FZV46" s="94"/>
      <c r="FZW46" s="94"/>
      <c r="FZX46" s="94"/>
      <c r="FZY46" s="94"/>
      <c r="FZZ46" s="94"/>
      <c r="GAA46" s="94"/>
      <c r="GAB46" s="94"/>
      <c r="GAC46" s="94"/>
      <c r="GAD46" s="94"/>
      <c r="GAE46" s="94"/>
      <c r="GAF46" s="94"/>
      <c r="GAG46" s="94"/>
      <c r="GAH46" s="94"/>
      <c r="GAI46" s="94"/>
      <c r="GAJ46" s="94"/>
      <c r="GAK46" s="94"/>
      <c r="GAL46" s="94"/>
      <c r="GAM46" s="94"/>
      <c r="GAN46" s="94"/>
      <c r="GAO46" s="94"/>
      <c r="GAP46" s="94"/>
      <c r="GAQ46" s="94"/>
      <c r="GAR46" s="94"/>
      <c r="GAS46" s="94"/>
      <c r="GAT46" s="94"/>
      <c r="GAU46" s="94"/>
      <c r="GAV46" s="94"/>
      <c r="GAW46" s="94"/>
      <c r="GAX46" s="94"/>
      <c r="GAY46" s="94"/>
      <c r="GAZ46" s="94"/>
      <c r="GBA46" s="94"/>
      <c r="GBB46" s="94"/>
      <c r="GBC46" s="94"/>
      <c r="GBD46" s="94"/>
      <c r="GBE46" s="94"/>
      <c r="GBF46" s="94"/>
      <c r="GBG46" s="94"/>
      <c r="GBH46" s="94"/>
      <c r="GBI46" s="94"/>
      <c r="GBJ46" s="94"/>
      <c r="GBK46" s="94"/>
      <c r="GBL46" s="94"/>
      <c r="GBM46" s="94"/>
      <c r="GBN46" s="94"/>
      <c r="GBO46" s="94"/>
      <c r="GBP46" s="94"/>
      <c r="GBQ46" s="94"/>
      <c r="GBR46" s="94"/>
      <c r="GBS46" s="94"/>
      <c r="GBT46" s="94"/>
      <c r="GBU46" s="94"/>
      <c r="GBV46" s="94"/>
      <c r="GBW46" s="94"/>
      <c r="GBX46" s="94"/>
      <c r="GBY46" s="94"/>
      <c r="GBZ46" s="94"/>
      <c r="GCA46" s="94"/>
      <c r="GCB46" s="94"/>
      <c r="GCC46" s="94"/>
      <c r="GCD46" s="94"/>
      <c r="GCE46" s="94"/>
      <c r="GCF46" s="94"/>
      <c r="GCG46" s="94"/>
      <c r="GCH46" s="94"/>
      <c r="GCI46" s="94"/>
      <c r="GCJ46" s="94"/>
      <c r="GCK46" s="94"/>
      <c r="GCL46" s="94"/>
      <c r="GCM46" s="94"/>
      <c r="GCN46" s="94"/>
      <c r="GCO46" s="94"/>
      <c r="GCP46" s="94"/>
      <c r="GCQ46" s="94"/>
      <c r="GCR46" s="94"/>
      <c r="GCS46" s="94"/>
      <c r="GCT46" s="94"/>
      <c r="GCU46" s="94"/>
      <c r="GCV46" s="94"/>
      <c r="GCW46" s="94"/>
      <c r="GCX46" s="94"/>
      <c r="GCY46" s="94"/>
      <c r="GCZ46" s="94"/>
      <c r="GDA46" s="94"/>
      <c r="GDB46" s="94"/>
      <c r="GDC46" s="94"/>
      <c r="GDD46" s="94"/>
      <c r="GDE46" s="94"/>
      <c r="GDF46" s="94"/>
      <c r="GDG46" s="94"/>
      <c r="GDH46" s="94"/>
      <c r="GDI46" s="94"/>
      <c r="GDJ46" s="94"/>
      <c r="GDK46" s="94"/>
      <c r="GDL46" s="94"/>
      <c r="GDM46" s="94"/>
      <c r="GDN46" s="94"/>
      <c r="GDO46" s="94"/>
      <c r="GDP46" s="94"/>
      <c r="GDQ46" s="94"/>
      <c r="GDR46" s="94"/>
      <c r="GDS46" s="94"/>
      <c r="GDT46" s="94"/>
      <c r="GDU46" s="94"/>
      <c r="GDV46" s="94"/>
      <c r="GDW46" s="94"/>
      <c r="GDX46" s="94"/>
      <c r="GDY46" s="94"/>
      <c r="GDZ46" s="94"/>
      <c r="GEA46" s="94"/>
      <c r="GEB46" s="94"/>
      <c r="GEC46" s="94"/>
      <c r="GED46" s="94"/>
      <c r="GEE46" s="94"/>
      <c r="GEF46" s="94"/>
      <c r="GEG46" s="94"/>
      <c r="GEH46" s="94"/>
      <c r="GEI46" s="94"/>
      <c r="GEJ46" s="94"/>
      <c r="GEK46" s="94"/>
      <c r="GEL46" s="94"/>
      <c r="GEM46" s="94"/>
      <c r="GEN46" s="94"/>
      <c r="GEO46" s="94"/>
      <c r="GEP46" s="94"/>
      <c r="GEQ46" s="94"/>
      <c r="GER46" s="94"/>
      <c r="GES46" s="94"/>
      <c r="GET46" s="94"/>
      <c r="GEU46" s="94"/>
      <c r="GEV46" s="94"/>
      <c r="GEW46" s="94"/>
      <c r="GEX46" s="94"/>
      <c r="GEY46" s="94"/>
      <c r="GEZ46" s="94"/>
      <c r="GFA46" s="94"/>
      <c r="GFB46" s="94"/>
      <c r="GFC46" s="94"/>
      <c r="GFD46" s="94"/>
      <c r="GFE46" s="94"/>
      <c r="GFF46" s="94"/>
      <c r="GFG46" s="94"/>
      <c r="GFH46" s="94"/>
      <c r="GFI46" s="94"/>
      <c r="GFJ46" s="94"/>
      <c r="GFK46" s="94"/>
      <c r="GFL46" s="94"/>
      <c r="GFM46" s="94"/>
      <c r="GFN46" s="94"/>
      <c r="GFO46" s="94"/>
      <c r="GFP46" s="94"/>
      <c r="GFQ46" s="94"/>
      <c r="GFR46" s="94"/>
      <c r="GFS46" s="94"/>
      <c r="GFT46" s="94"/>
      <c r="GFU46" s="94"/>
      <c r="GFV46" s="94"/>
      <c r="GFW46" s="94"/>
      <c r="GFX46" s="94"/>
      <c r="GFY46" s="94"/>
      <c r="GFZ46" s="94"/>
      <c r="GGA46" s="94"/>
      <c r="GGB46" s="94"/>
      <c r="GGC46" s="94"/>
      <c r="GGD46" s="94"/>
      <c r="GGE46" s="94"/>
      <c r="GGF46" s="94"/>
      <c r="GGG46" s="94"/>
      <c r="GGH46" s="94"/>
      <c r="GGI46" s="94"/>
      <c r="GGJ46" s="94"/>
      <c r="GGK46" s="94"/>
      <c r="GGL46" s="94"/>
      <c r="GGM46" s="94"/>
      <c r="GGN46" s="94"/>
      <c r="GGO46" s="94"/>
      <c r="GGP46" s="94"/>
      <c r="GGQ46" s="94"/>
      <c r="GGR46" s="94"/>
      <c r="GGS46" s="94"/>
      <c r="GGT46" s="94"/>
      <c r="GGU46" s="94"/>
      <c r="GGV46" s="94"/>
      <c r="GGW46" s="94"/>
      <c r="GGX46" s="94"/>
      <c r="GGY46" s="94"/>
      <c r="GGZ46" s="94"/>
      <c r="GHA46" s="94"/>
      <c r="GHB46" s="94"/>
      <c r="GHC46" s="94"/>
      <c r="GHD46" s="94"/>
      <c r="GHE46" s="94"/>
      <c r="GHF46" s="94"/>
      <c r="GHG46" s="94"/>
      <c r="GHH46" s="94"/>
      <c r="GHI46" s="94"/>
      <c r="GHJ46" s="94"/>
      <c r="GHK46" s="94"/>
      <c r="GHL46" s="94"/>
      <c r="GHM46" s="94"/>
      <c r="GHN46" s="94"/>
      <c r="GHO46" s="94"/>
      <c r="GHP46" s="94"/>
      <c r="GHQ46" s="94"/>
      <c r="GHR46" s="94"/>
      <c r="GHS46" s="94"/>
      <c r="GHT46" s="94"/>
      <c r="GHU46" s="94"/>
      <c r="GHV46" s="94"/>
      <c r="GHW46" s="94"/>
      <c r="GHX46" s="94"/>
      <c r="GHY46" s="94"/>
      <c r="GHZ46" s="94"/>
      <c r="GIA46" s="94"/>
      <c r="GIB46" s="94"/>
      <c r="GIC46" s="94"/>
      <c r="GID46" s="94"/>
      <c r="GIE46" s="94"/>
      <c r="GIF46" s="94"/>
      <c r="GIG46" s="94"/>
      <c r="GIH46" s="94"/>
      <c r="GII46" s="94"/>
      <c r="GIJ46" s="94"/>
      <c r="GIK46" s="94"/>
      <c r="GIL46" s="94"/>
      <c r="GIM46" s="94"/>
      <c r="GIN46" s="94"/>
      <c r="GIO46" s="94"/>
      <c r="GIP46" s="94"/>
      <c r="GIQ46" s="94"/>
      <c r="GIR46" s="94"/>
      <c r="GIS46" s="94"/>
      <c r="GIT46" s="94"/>
      <c r="GIU46" s="94"/>
      <c r="GIV46" s="94"/>
      <c r="GIW46" s="94"/>
      <c r="GIX46" s="94"/>
      <c r="GIY46" s="94"/>
      <c r="GIZ46" s="94"/>
      <c r="GJA46" s="94"/>
      <c r="GJB46" s="94"/>
      <c r="GJC46" s="94"/>
      <c r="GJD46" s="94"/>
      <c r="GJE46" s="94"/>
      <c r="GJF46" s="94"/>
      <c r="GJG46" s="94"/>
      <c r="GJH46" s="94"/>
      <c r="GJI46" s="94"/>
      <c r="GJJ46" s="94"/>
      <c r="GJK46" s="94"/>
      <c r="GJL46" s="94"/>
      <c r="GJM46" s="94"/>
      <c r="GJN46" s="94"/>
      <c r="GJO46" s="94"/>
      <c r="GJP46" s="94"/>
      <c r="GJQ46" s="94"/>
      <c r="GJR46" s="94"/>
      <c r="GJS46" s="94"/>
      <c r="GJT46" s="94"/>
      <c r="GJU46" s="94"/>
      <c r="GJV46" s="94"/>
      <c r="GJW46" s="94"/>
      <c r="GJX46" s="94"/>
      <c r="GJY46" s="94"/>
      <c r="GJZ46" s="94"/>
      <c r="GKA46" s="94"/>
      <c r="GKB46" s="94"/>
      <c r="GKC46" s="94"/>
      <c r="GKD46" s="94"/>
      <c r="GKE46" s="94"/>
      <c r="GKF46" s="94"/>
      <c r="GKG46" s="94"/>
      <c r="GKH46" s="94"/>
      <c r="GKI46" s="94"/>
      <c r="GKJ46" s="94"/>
      <c r="GKK46" s="94"/>
      <c r="GKL46" s="94"/>
      <c r="GKM46" s="94"/>
      <c r="GKN46" s="94"/>
      <c r="GKO46" s="94"/>
      <c r="GKP46" s="94"/>
      <c r="GKQ46" s="94"/>
      <c r="GKR46" s="94"/>
      <c r="GKS46" s="94"/>
      <c r="GKT46" s="94"/>
      <c r="GKU46" s="94"/>
      <c r="GKV46" s="94"/>
      <c r="GKW46" s="94"/>
      <c r="GKX46" s="94"/>
      <c r="GKY46" s="94"/>
      <c r="GKZ46" s="94"/>
      <c r="GLA46" s="94"/>
      <c r="GLB46" s="94"/>
      <c r="GLC46" s="94"/>
      <c r="GLD46" s="94"/>
      <c r="GLE46" s="94"/>
      <c r="GLF46" s="94"/>
      <c r="GLG46" s="94"/>
      <c r="GLH46" s="94"/>
      <c r="GLI46" s="94"/>
      <c r="GLJ46" s="94"/>
      <c r="GLK46" s="94"/>
      <c r="GLL46" s="94"/>
      <c r="GLM46" s="94"/>
      <c r="GLN46" s="94"/>
      <c r="GLO46" s="94"/>
      <c r="GLP46" s="94"/>
      <c r="GLQ46" s="94"/>
      <c r="GLR46" s="94"/>
      <c r="GLS46" s="94"/>
      <c r="GLT46" s="94"/>
      <c r="GLU46" s="94"/>
      <c r="GLV46" s="94"/>
      <c r="GLW46" s="94"/>
      <c r="GLX46" s="94"/>
      <c r="GLY46" s="94"/>
      <c r="GLZ46" s="94"/>
      <c r="GMA46" s="94"/>
      <c r="GMB46" s="94"/>
      <c r="GMC46" s="94"/>
      <c r="GMD46" s="94"/>
      <c r="GME46" s="94"/>
      <c r="GMF46" s="94"/>
      <c r="GMG46" s="94"/>
      <c r="GMH46" s="94"/>
      <c r="GMI46" s="94"/>
      <c r="GMJ46" s="94"/>
      <c r="GMK46" s="94"/>
      <c r="GML46" s="94"/>
      <c r="GMM46" s="94"/>
      <c r="GMN46" s="94"/>
      <c r="GMO46" s="94"/>
      <c r="GMP46" s="94"/>
      <c r="GMQ46" s="94"/>
      <c r="GMR46" s="94"/>
      <c r="GMS46" s="94"/>
      <c r="GMT46" s="94"/>
      <c r="GMU46" s="94"/>
      <c r="GMV46" s="94"/>
      <c r="GMW46" s="94"/>
      <c r="GMX46" s="94"/>
      <c r="GMY46" s="94"/>
      <c r="GMZ46" s="94"/>
      <c r="GNA46" s="94"/>
      <c r="GNB46" s="94"/>
      <c r="GNC46" s="94"/>
      <c r="GND46" s="94"/>
      <c r="GNE46" s="94"/>
      <c r="GNF46" s="94"/>
      <c r="GNG46" s="94"/>
      <c r="GNH46" s="94"/>
      <c r="GNI46" s="94"/>
      <c r="GNJ46" s="94"/>
      <c r="GNK46" s="94"/>
      <c r="GNL46" s="94"/>
      <c r="GNM46" s="94"/>
      <c r="GNN46" s="94"/>
      <c r="GNO46" s="94"/>
      <c r="GNP46" s="94"/>
      <c r="GNQ46" s="94"/>
      <c r="GNR46" s="94"/>
      <c r="GNS46" s="94"/>
      <c r="GNT46" s="94"/>
      <c r="GNU46" s="94"/>
      <c r="GNV46" s="94"/>
      <c r="GNW46" s="94"/>
      <c r="GNX46" s="94"/>
      <c r="GNY46" s="94"/>
      <c r="GNZ46" s="94"/>
      <c r="GOA46" s="94"/>
      <c r="GOB46" s="94"/>
      <c r="GOC46" s="94"/>
      <c r="GOD46" s="94"/>
      <c r="GOE46" s="94"/>
      <c r="GOF46" s="94"/>
      <c r="GOG46" s="94"/>
      <c r="GOH46" s="94"/>
      <c r="GOI46" s="94"/>
      <c r="GOJ46" s="94"/>
      <c r="GOK46" s="94"/>
      <c r="GOL46" s="94"/>
      <c r="GOM46" s="94"/>
      <c r="GON46" s="94"/>
      <c r="GOO46" s="94"/>
      <c r="GOP46" s="94"/>
      <c r="GOQ46" s="94"/>
      <c r="GOR46" s="94"/>
      <c r="GOS46" s="94"/>
      <c r="GOT46" s="94"/>
      <c r="GOU46" s="94"/>
      <c r="GOV46" s="94"/>
      <c r="GOW46" s="94"/>
      <c r="GOX46" s="94"/>
      <c r="GOY46" s="94"/>
      <c r="GOZ46" s="94"/>
      <c r="GPA46" s="94"/>
      <c r="GPB46" s="94"/>
      <c r="GPC46" s="94"/>
      <c r="GPD46" s="94"/>
      <c r="GPE46" s="94"/>
      <c r="GPF46" s="94"/>
      <c r="GPG46" s="94"/>
      <c r="GPH46" s="94"/>
      <c r="GPI46" s="94"/>
      <c r="GPJ46" s="94"/>
      <c r="GPK46" s="94"/>
      <c r="GPL46" s="94"/>
      <c r="GPM46" s="94"/>
      <c r="GPN46" s="94"/>
      <c r="GPO46" s="94"/>
      <c r="GPP46" s="94"/>
      <c r="GPQ46" s="94"/>
      <c r="GPR46" s="94"/>
      <c r="GPS46" s="94"/>
      <c r="GPT46" s="94"/>
      <c r="GPU46" s="94"/>
      <c r="GPV46" s="94"/>
      <c r="GPW46" s="94"/>
      <c r="GPX46" s="94"/>
      <c r="GPY46" s="94"/>
      <c r="GPZ46" s="94"/>
      <c r="GQA46" s="94"/>
      <c r="GQB46" s="94"/>
      <c r="GQC46" s="94"/>
      <c r="GQD46" s="94"/>
      <c r="GQE46" s="94"/>
      <c r="GQF46" s="94"/>
      <c r="GQG46" s="94"/>
      <c r="GQH46" s="94"/>
      <c r="GQI46" s="94"/>
      <c r="GQJ46" s="94"/>
      <c r="GQK46" s="94"/>
      <c r="GQL46" s="94"/>
      <c r="GQM46" s="94"/>
      <c r="GQN46" s="94"/>
      <c r="GQO46" s="94"/>
      <c r="GQP46" s="94"/>
      <c r="GQQ46" s="94"/>
      <c r="GQR46" s="94"/>
      <c r="GQS46" s="94"/>
      <c r="GQT46" s="94"/>
      <c r="GQU46" s="94"/>
      <c r="GQV46" s="94"/>
      <c r="GQW46" s="94"/>
      <c r="GQX46" s="94"/>
      <c r="GQY46" s="94"/>
      <c r="GQZ46" s="94"/>
      <c r="GRA46" s="94"/>
      <c r="GRB46" s="94"/>
      <c r="GRC46" s="94"/>
      <c r="GRD46" s="94"/>
      <c r="GRE46" s="94"/>
      <c r="GRF46" s="94"/>
      <c r="GRG46" s="94"/>
      <c r="GRH46" s="94"/>
      <c r="GRI46" s="94"/>
      <c r="GRJ46" s="94"/>
      <c r="GRK46" s="94"/>
      <c r="GRL46" s="94"/>
      <c r="GRM46" s="94"/>
      <c r="GRN46" s="94"/>
      <c r="GRO46" s="94"/>
      <c r="GRP46" s="94"/>
      <c r="GRQ46" s="94"/>
      <c r="GRR46" s="94"/>
      <c r="GRS46" s="94"/>
      <c r="GRT46" s="94"/>
      <c r="GRU46" s="94"/>
      <c r="GRV46" s="94"/>
      <c r="GRW46" s="94"/>
      <c r="GRX46" s="94"/>
      <c r="GRY46" s="94"/>
      <c r="GRZ46" s="94"/>
      <c r="GSA46" s="94"/>
      <c r="GSB46" s="94"/>
      <c r="GSC46" s="94"/>
      <c r="GSD46" s="94"/>
      <c r="GSE46" s="94"/>
      <c r="GSF46" s="94"/>
      <c r="GSG46" s="94"/>
      <c r="GSH46" s="94"/>
      <c r="GSI46" s="94"/>
      <c r="GSJ46" s="94"/>
      <c r="GSK46" s="94"/>
      <c r="GSL46" s="94"/>
      <c r="GSM46" s="94"/>
      <c r="GSN46" s="94"/>
      <c r="GSO46" s="94"/>
      <c r="GSP46" s="94"/>
      <c r="GSQ46" s="94"/>
      <c r="GSR46" s="94"/>
      <c r="GSS46" s="94"/>
      <c r="GST46" s="94"/>
      <c r="GSU46" s="94"/>
      <c r="GSV46" s="94"/>
      <c r="GSW46" s="94"/>
      <c r="GSX46" s="94"/>
      <c r="GSY46" s="94"/>
      <c r="GSZ46" s="94"/>
      <c r="GTA46" s="94"/>
      <c r="GTB46" s="94"/>
      <c r="GTC46" s="94"/>
      <c r="GTD46" s="94"/>
      <c r="GTE46" s="94"/>
      <c r="GTF46" s="94"/>
      <c r="GTG46" s="94"/>
      <c r="GTH46" s="94"/>
      <c r="GTI46" s="94"/>
      <c r="GTJ46" s="94"/>
      <c r="GTK46" s="94"/>
      <c r="GTL46" s="94"/>
      <c r="GTM46" s="94"/>
      <c r="GTN46" s="94"/>
      <c r="GTO46" s="94"/>
      <c r="GTP46" s="94"/>
      <c r="GTQ46" s="94"/>
      <c r="GTR46" s="94"/>
      <c r="GTS46" s="94"/>
      <c r="GTT46" s="94"/>
      <c r="GTU46" s="94"/>
      <c r="GTV46" s="94"/>
      <c r="GTW46" s="94"/>
      <c r="GTX46" s="94"/>
      <c r="GTY46" s="94"/>
      <c r="GTZ46" s="94"/>
      <c r="GUA46" s="94"/>
      <c r="GUB46" s="94"/>
      <c r="GUC46" s="94"/>
      <c r="GUD46" s="94"/>
      <c r="GUE46" s="94"/>
      <c r="GUF46" s="94"/>
      <c r="GUG46" s="94"/>
      <c r="GUH46" s="94"/>
      <c r="GUI46" s="94"/>
      <c r="GUJ46" s="94"/>
      <c r="GUK46" s="94"/>
      <c r="GUL46" s="94"/>
      <c r="GUM46" s="94"/>
      <c r="GUN46" s="94"/>
      <c r="GUO46" s="94"/>
      <c r="GUP46" s="94"/>
      <c r="GUQ46" s="94"/>
      <c r="GUR46" s="94"/>
      <c r="GUS46" s="94"/>
      <c r="GUT46" s="94"/>
      <c r="GUU46" s="94"/>
      <c r="GUV46" s="94"/>
      <c r="GUW46" s="94"/>
      <c r="GUX46" s="94"/>
      <c r="GUY46" s="94"/>
      <c r="GUZ46" s="94"/>
      <c r="GVA46" s="94"/>
      <c r="GVB46" s="94"/>
      <c r="GVC46" s="94"/>
      <c r="GVD46" s="94"/>
      <c r="GVE46" s="94"/>
      <c r="GVF46" s="94"/>
      <c r="GVG46" s="94"/>
      <c r="GVH46" s="94"/>
      <c r="GVI46" s="94"/>
      <c r="GVJ46" s="94"/>
      <c r="GVK46" s="94"/>
      <c r="GVL46" s="94"/>
      <c r="GVM46" s="94"/>
      <c r="GVN46" s="94"/>
      <c r="GVO46" s="94"/>
      <c r="GVP46" s="94"/>
      <c r="GVQ46" s="94"/>
      <c r="GVR46" s="94"/>
      <c r="GVS46" s="94"/>
      <c r="GVT46" s="94"/>
      <c r="GVU46" s="94"/>
      <c r="GVV46" s="94"/>
      <c r="GVW46" s="94"/>
      <c r="GVX46" s="94"/>
      <c r="GVY46" s="94"/>
      <c r="GVZ46" s="94"/>
      <c r="GWA46" s="94"/>
      <c r="GWB46" s="94"/>
      <c r="GWC46" s="94"/>
      <c r="GWD46" s="94"/>
      <c r="GWE46" s="94"/>
      <c r="GWF46" s="94"/>
      <c r="GWG46" s="94"/>
      <c r="GWH46" s="94"/>
      <c r="GWI46" s="94"/>
      <c r="GWJ46" s="94"/>
      <c r="GWK46" s="94"/>
      <c r="GWL46" s="94"/>
      <c r="GWM46" s="94"/>
      <c r="GWN46" s="94"/>
      <c r="GWO46" s="94"/>
      <c r="GWP46" s="94"/>
      <c r="GWQ46" s="94"/>
      <c r="GWR46" s="94"/>
      <c r="GWS46" s="94"/>
      <c r="GWT46" s="94"/>
      <c r="GWU46" s="94"/>
      <c r="GWV46" s="94"/>
      <c r="GWW46" s="94"/>
      <c r="GWX46" s="94"/>
      <c r="GWY46" s="94"/>
      <c r="GWZ46" s="94"/>
      <c r="GXA46" s="94"/>
      <c r="GXB46" s="94"/>
      <c r="GXC46" s="94"/>
      <c r="GXD46" s="94"/>
      <c r="GXE46" s="94"/>
      <c r="GXF46" s="94"/>
      <c r="GXG46" s="94"/>
      <c r="GXH46" s="94"/>
      <c r="GXI46" s="94"/>
      <c r="GXJ46" s="94"/>
      <c r="GXK46" s="94"/>
      <c r="GXL46" s="94"/>
      <c r="GXM46" s="94"/>
      <c r="GXN46" s="94"/>
      <c r="GXO46" s="94"/>
      <c r="GXP46" s="94"/>
      <c r="GXQ46" s="94"/>
      <c r="GXR46" s="94"/>
      <c r="GXS46" s="94"/>
      <c r="GXT46" s="94"/>
      <c r="GXU46" s="94"/>
      <c r="GXV46" s="94"/>
      <c r="GXW46" s="94"/>
      <c r="GXX46" s="94"/>
      <c r="GXY46" s="94"/>
      <c r="GXZ46" s="94"/>
      <c r="GYA46" s="94"/>
      <c r="GYB46" s="94"/>
      <c r="GYC46" s="94"/>
      <c r="GYD46" s="94"/>
      <c r="GYE46" s="94"/>
      <c r="GYF46" s="94"/>
      <c r="GYG46" s="94"/>
      <c r="GYH46" s="94"/>
      <c r="GYI46" s="94"/>
      <c r="GYJ46" s="94"/>
      <c r="GYK46" s="94"/>
      <c r="GYL46" s="94"/>
      <c r="GYM46" s="94"/>
      <c r="GYN46" s="94"/>
      <c r="GYO46" s="94"/>
      <c r="GYP46" s="94"/>
      <c r="GYQ46" s="94"/>
      <c r="GYR46" s="94"/>
      <c r="GYS46" s="94"/>
      <c r="GYT46" s="94"/>
      <c r="GYU46" s="94"/>
      <c r="GYV46" s="94"/>
      <c r="GYW46" s="94"/>
      <c r="GYX46" s="94"/>
      <c r="GYY46" s="94"/>
      <c r="GYZ46" s="94"/>
      <c r="GZA46" s="94"/>
      <c r="GZB46" s="94"/>
      <c r="GZC46" s="94"/>
      <c r="GZD46" s="94"/>
      <c r="GZE46" s="94"/>
      <c r="GZF46" s="94"/>
      <c r="GZG46" s="94"/>
      <c r="GZH46" s="94"/>
      <c r="GZI46" s="94"/>
      <c r="GZJ46" s="94"/>
      <c r="GZK46" s="94"/>
      <c r="GZL46" s="94"/>
      <c r="GZM46" s="94"/>
      <c r="GZN46" s="94"/>
      <c r="GZO46" s="94"/>
      <c r="GZP46" s="94"/>
      <c r="GZQ46" s="94"/>
      <c r="GZR46" s="94"/>
      <c r="GZS46" s="94"/>
      <c r="GZT46" s="94"/>
      <c r="GZU46" s="94"/>
      <c r="GZV46" s="94"/>
      <c r="GZW46" s="94"/>
      <c r="GZX46" s="94"/>
      <c r="GZY46" s="94"/>
      <c r="GZZ46" s="94"/>
      <c r="HAA46" s="94"/>
      <c r="HAB46" s="94"/>
      <c r="HAC46" s="94"/>
      <c r="HAD46" s="94"/>
      <c r="HAE46" s="94"/>
      <c r="HAF46" s="94"/>
      <c r="HAG46" s="94"/>
      <c r="HAH46" s="94"/>
      <c r="HAI46" s="94"/>
      <c r="HAJ46" s="94"/>
      <c r="HAK46" s="94"/>
      <c r="HAL46" s="94"/>
      <c r="HAM46" s="94"/>
      <c r="HAN46" s="94"/>
      <c r="HAO46" s="94"/>
      <c r="HAP46" s="94"/>
      <c r="HAQ46" s="94"/>
      <c r="HAR46" s="94"/>
      <c r="HAS46" s="94"/>
      <c r="HAT46" s="94"/>
      <c r="HAU46" s="94"/>
      <c r="HAV46" s="94"/>
      <c r="HAW46" s="94"/>
      <c r="HAX46" s="94"/>
      <c r="HAY46" s="94"/>
      <c r="HAZ46" s="94"/>
      <c r="HBA46" s="94"/>
      <c r="HBB46" s="94"/>
      <c r="HBC46" s="94"/>
      <c r="HBD46" s="94"/>
      <c r="HBE46" s="94"/>
      <c r="HBF46" s="94"/>
      <c r="HBG46" s="94"/>
      <c r="HBH46" s="94"/>
      <c r="HBI46" s="94"/>
      <c r="HBJ46" s="94"/>
      <c r="HBK46" s="94"/>
      <c r="HBL46" s="94"/>
      <c r="HBM46" s="94"/>
      <c r="HBN46" s="94"/>
      <c r="HBO46" s="94"/>
      <c r="HBP46" s="94"/>
      <c r="HBQ46" s="94"/>
      <c r="HBR46" s="94"/>
      <c r="HBS46" s="94"/>
      <c r="HBT46" s="94"/>
      <c r="HBU46" s="94"/>
      <c r="HBV46" s="94"/>
      <c r="HBW46" s="94"/>
      <c r="HBX46" s="94"/>
      <c r="HBY46" s="94"/>
      <c r="HBZ46" s="94"/>
      <c r="HCA46" s="94"/>
      <c r="HCB46" s="94"/>
      <c r="HCC46" s="94"/>
      <c r="HCD46" s="94"/>
      <c r="HCE46" s="94"/>
      <c r="HCF46" s="94"/>
      <c r="HCG46" s="94"/>
      <c r="HCH46" s="94"/>
      <c r="HCI46" s="94"/>
      <c r="HCJ46" s="94"/>
      <c r="HCK46" s="94"/>
      <c r="HCL46" s="94"/>
      <c r="HCM46" s="94"/>
      <c r="HCN46" s="94"/>
      <c r="HCO46" s="94"/>
      <c r="HCP46" s="94"/>
      <c r="HCQ46" s="94"/>
      <c r="HCR46" s="94"/>
      <c r="HCS46" s="94"/>
      <c r="HCT46" s="94"/>
      <c r="HCU46" s="94"/>
      <c r="HCV46" s="94"/>
      <c r="HCW46" s="94"/>
      <c r="HCX46" s="94"/>
      <c r="HCY46" s="94"/>
      <c r="HCZ46" s="94"/>
      <c r="HDA46" s="94"/>
      <c r="HDB46" s="94"/>
      <c r="HDC46" s="94"/>
      <c r="HDD46" s="94"/>
      <c r="HDE46" s="94"/>
      <c r="HDF46" s="94"/>
      <c r="HDG46" s="94"/>
      <c r="HDH46" s="94"/>
      <c r="HDI46" s="94"/>
      <c r="HDJ46" s="94"/>
      <c r="HDK46" s="94"/>
      <c r="HDL46" s="94"/>
      <c r="HDM46" s="94"/>
      <c r="HDN46" s="94"/>
      <c r="HDO46" s="94"/>
      <c r="HDP46" s="94"/>
      <c r="HDQ46" s="94"/>
      <c r="HDR46" s="94"/>
      <c r="HDS46" s="94"/>
      <c r="HDT46" s="94"/>
      <c r="HDU46" s="94"/>
      <c r="HDV46" s="94"/>
      <c r="HDW46" s="94"/>
      <c r="HDX46" s="94"/>
      <c r="HDY46" s="94"/>
      <c r="HDZ46" s="94"/>
      <c r="HEA46" s="94"/>
      <c r="HEB46" s="94"/>
      <c r="HEC46" s="94"/>
      <c r="HED46" s="94"/>
      <c r="HEE46" s="94"/>
      <c r="HEF46" s="94"/>
      <c r="HEG46" s="94"/>
      <c r="HEH46" s="94"/>
      <c r="HEI46" s="94"/>
      <c r="HEJ46" s="94"/>
      <c r="HEK46" s="94"/>
      <c r="HEL46" s="94"/>
      <c r="HEM46" s="94"/>
      <c r="HEN46" s="94"/>
      <c r="HEO46" s="94"/>
      <c r="HEP46" s="94"/>
      <c r="HEQ46" s="94"/>
      <c r="HER46" s="94"/>
      <c r="HES46" s="94"/>
      <c r="HET46" s="94"/>
      <c r="HEU46" s="94"/>
      <c r="HEV46" s="94"/>
      <c r="HEW46" s="94"/>
      <c r="HEX46" s="94"/>
      <c r="HEY46" s="94"/>
      <c r="HEZ46" s="94"/>
      <c r="HFA46" s="94"/>
      <c r="HFB46" s="94"/>
      <c r="HFC46" s="94"/>
      <c r="HFD46" s="94"/>
      <c r="HFE46" s="94"/>
      <c r="HFF46" s="94"/>
      <c r="HFG46" s="94"/>
      <c r="HFH46" s="94"/>
      <c r="HFI46" s="94"/>
      <c r="HFJ46" s="94"/>
      <c r="HFK46" s="94"/>
      <c r="HFL46" s="94"/>
      <c r="HFM46" s="94"/>
      <c r="HFN46" s="94"/>
      <c r="HFO46" s="94"/>
      <c r="HFP46" s="94"/>
      <c r="HFQ46" s="94"/>
      <c r="HFR46" s="94"/>
      <c r="HFS46" s="94"/>
      <c r="HFT46" s="94"/>
      <c r="HFU46" s="94"/>
      <c r="HFV46" s="94"/>
      <c r="HFW46" s="94"/>
      <c r="HFX46" s="94"/>
      <c r="HFY46" s="94"/>
      <c r="HFZ46" s="94"/>
      <c r="HGA46" s="94"/>
      <c r="HGB46" s="94"/>
      <c r="HGC46" s="94"/>
      <c r="HGD46" s="94"/>
      <c r="HGE46" s="94"/>
      <c r="HGF46" s="94"/>
      <c r="HGG46" s="94"/>
      <c r="HGH46" s="94"/>
      <c r="HGI46" s="94"/>
      <c r="HGJ46" s="94"/>
      <c r="HGK46" s="94"/>
      <c r="HGL46" s="94"/>
      <c r="HGM46" s="94"/>
      <c r="HGN46" s="94"/>
      <c r="HGO46" s="94"/>
      <c r="HGP46" s="94"/>
      <c r="HGQ46" s="94"/>
      <c r="HGR46" s="94"/>
      <c r="HGS46" s="94"/>
      <c r="HGT46" s="94"/>
      <c r="HGU46" s="94"/>
      <c r="HGV46" s="94"/>
      <c r="HGW46" s="94"/>
      <c r="HGX46" s="94"/>
      <c r="HGY46" s="94"/>
      <c r="HGZ46" s="94"/>
      <c r="HHA46" s="94"/>
      <c r="HHB46" s="94"/>
      <c r="HHC46" s="94"/>
      <c r="HHD46" s="94"/>
      <c r="HHE46" s="94"/>
      <c r="HHF46" s="94"/>
      <c r="HHG46" s="94"/>
      <c r="HHH46" s="94"/>
      <c r="HHI46" s="94"/>
      <c r="HHJ46" s="94"/>
      <c r="HHK46" s="94"/>
      <c r="HHL46" s="94"/>
      <c r="HHM46" s="94"/>
      <c r="HHN46" s="94"/>
      <c r="HHO46" s="94"/>
      <c r="HHP46" s="94"/>
      <c r="HHQ46" s="94"/>
      <c r="HHR46" s="94"/>
      <c r="HHS46" s="94"/>
      <c r="HHT46" s="94"/>
      <c r="HHU46" s="94"/>
      <c r="HHV46" s="94"/>
      <c r="HHW46" s="94"/>
      <c r="HHX46" s="94"/>
      <c r="HHY46" s="94"/>
      <c r="HHZ46" s="94"/>
      <c r="HIA46" s="94"/>
      <c r="HIB46" s="94"/>
      <c r="HIC46" s="94"/>
      <c r="HID46" s="94"/>
      <c r="HIE46" s="94"/>
      <c r="HIF46" s="94"/>
      <c r="HIG46" s="94"/>
      <c r="HIH46" s="94"/>
      <c r="HII46" s="94"/>
      <c r="HIJ46" s="94"/>
      <c r="HIK46" s="94"/>
      <c r="HIL46" s="94"/>
      <c r="HIM46" s="94"/>
      <c r="HIN46" s="94"/>
      <c r="HIO46" s="94"/>
      <c r="HIP46" s="94"/>
      <c r="HIQ46" s="94"/>
      <c r="HIR46" s="94"/>
      <c r="HIS46" s="94"/>
      <c r="HIT46" s="94"/>
      <c r="HIU46" s="94"/>
      <c r="HIV46" s="94"/>
      <c r="HIW46" s="94"/>
      <c r="HIX46" s="94"/>
      <c r="HIY46" s="94"/>
      <c r="HIZ46" s="94"/>
      <c r="HJA46" s="94"/>
      <c r="HJB46" s="94"/>
      <c r="HJC46" s="94"/>
      <c r="HJD46" s="94"/>
      <c r="HJE46" s="94"/>
      <c r="HJF46" s="94"/>
      <c r="HJG46" s="94"/>
      <c r="HJH46" s="94"/>
      <c r="HJI46" s="94"/>
      <c r="HJJ46" s="94"/>
      <c r="HJK46" s="94"/>
      <c r="HJL46" s="94"/>
      <c r="HJM46" s="94"/>
      <c r="HJN46" s="94"/>
      <c r="HJO46" s="94"/>
      <c r="HJP46" s="94"/>
      <c r="HJQ46" s="94"/>
      <c r="HJR46" s="94"/>
      <c r="HJS46" s="94"/>
      <c r="HJT46" s="94"/>
      <c r="HJU46" s="94"/>
      <c r="HJV46" s="94"/>
      <c r="HJW46" s="94"/>
      <c r="HJX46" s="94"/>
      <c r="HJY46" s="94"/>
      <c r="HJZ46" s="94"/>
      <c r="HKA46" s="94"/>
      <c r="HKB46" s="94"/>
      <c r="HKC46" s="94"/>
      <c r="HKD46" s="94"/>
      <c r="HKE46" s="94"/>
      <c r="HKF46" s="94"/>
      <c r="HKG46" s="94"/>
      <c r="HKH46" s="94"/>
      <c r="HKI46" s="94"/>
      <c r="HKJ46" s="94"/>
      <c r="HKK46" s="94"/>
      <c r="HKL46" s="94"/>
      <c r="HKM46" s="94"/>
      <c r="HKN46" s="94"/>
      <c r="HKO46" s="94"/>
      <c r="HKP46" s="94"/>
      <c r="HKQ46" s="94"/>
      <c r="HKR46" s="94"/>
      <c r="HKS46" s="94"/>
      <c r="HKT46" s="94"/>
      <c r="HKU46" s="94"/>
      <c r="HKV46" s="94"/>
      <c r="HKW46" s="94"/>
      <c r="HKX46" s="94"/>
      <c r="HKY46" s="94"/>
      <c r="HKZ46" s="94"/>
      <c r="HLA46" s="94"/>
      <c r="HLB46" s="94"/>
      <c r="HLC46" s="94"/>
      <c r="HLD46" s="94"/>
      <c r="HLE46" s="94"/>
      <c r="HLF46" s="94"/>
      <c r="HLG46" s="94"/>
      <c r="HLH46" s="94"/>
      <c r="HLI46" s="94"/>
      <c r="HLJ46" s="94"/>
      <c r="HLK46" s="94"/>
      <c r="HLL46" s="94"/>
      <c r="HLM46" s="94"/>
      <c r="HLN46" s="94"/>
      <c r="HLO46" s="94"/>
      <c r="HLP46" s="94"/>
      <c r="HLQ46" s="94"/>
      <c r="HLR46" s="94"/>
      <c r="HLS46" s="94"/>
      <c r="HLT46" s="94"/>
      <c r="HLU46" s="94"/>
      <c r="HLV46" s="94"/>
      <c r="HLW46" s="94"/>
      <c r="HLX46" s="94"/>
      <c r="HLY46" s="94"/>
      <c r="HLZ46" s="94"/>
      <c r="HMA46" s="94"/>
      <c r="HMB46" s="94"/>
      <c r="HMC46" s="94"/>
      <c r="HMD46" s="94"/>
      <c r="HME46" s="94"/>
      <c r="HMF46" s="94"/>
      <c r="HMG46" s="94"/>
      <c r="HMH46" s="94"/>
      <c r="HMI46" s="94"/>
      <c r="HMJ46" s="94"/>
      <c r="HMK46" s="94"/>
      <c r="HML46" s="94"/>
      <c r="HMM46" s="94"/>
      <c r="HMN46" s="94"/>
      <c r="HMO46" s="94"/>
      <c r="HMP46" s="94"/>
      <c r="HMQ46" s="94"/>
      <c r="HMR46" s="94"/>
      <c r="HMS46" s="94"/>
      <c r="HMT46" s="94"/>
      <c r="HMU46" s="94"/>
      <c r="HMV46" s="94"/>
      <c r="HMW46" s="94"/>
      <c r="HMX46" s="94"/>
      <c r="HMY46" s="94"/>
      <c r="HMZ46" s="94"/>
      <c r="HNA46" s="94"/>
      <c r="HNB46" s="94"/>
      <c r="HNC46" s="94"/>
      <c r="HND46" s="94"/>
      <c r="HNE46" s="94"/>
      <c r="HNF46" s="94"/>
      <c r="HNG46" s="94"/>
      <c r="HNH46" s="94"/>
      <c r="HNI46" s="94"/>
      <c r="HNJ46" s="94"/>
      <c r="HNK46" s="94"/>
      <c r="HNL46" s="94"/>
      <c r="HNM46" s="94"/>
      <c r="HNN46" s="94"/>
      <c r="HNO46" s="94"/>
      <c r="HNP46" s="94"/>
      <c r="HNQ46" s="94"/>
      <c r="HNR46" s="94"/>
      <c r="HNS46" s="94"/>
      <c r="HNT46" s="94"/>
      <c r="HNU46" s="94"/>
      <c r="HNV46" s="94"/>
      <c r="HNW46" s="94"/>
      <c r="HNX46" s="94"/>
      <c r="HNY46" s="94"/>
      <c r="HNZ46" s="94"/>
      <c r="HOA46" s="94"/>
      <c r="HOB46" s="94"/>
      <c r="HOC46" s="94"/>
      <c r="HOD46" s="94"/>
      <c r="HOE46" s="94"/>
      <c r="HOF46" s="94"/>
      <c r="HOG46" s="94"/>
      <c r="HOH46" s="94"/>
      <c r="HOI46" s="94"/>
      <c r="HOJ46" s="94"/>
      <c r="HOK46" s="94"/>
      <c r="HOL46" s="94"/>
      <c r="HOM46" s="94"/>
      <c r="HON46" s="94"/>
      <c r="HOO46" s="94"/>
      <c r="HOP46" s="94"/>
      <c r="HOQ46" s="94"/>
      <c r="HOR46" s="94"/>
      <c r="HOS46" s="94"/>
      <c r="HOT46" s="94"/>
      <c r="HOU46" s="94"/>
      <c r="HOV46" s="94"/>
      <c r="HOW46" s="94"/>
      <c r="HOX46" s="94"/>
      <c r="HOY46" s="94"/>
      <c r="HOZ46" s="94"/>
      <c r="HPA46" s="94"/>
      <c r="HPB46" s="94"/>
      <c r="HPC46" s="94"/>
      <c r="HPD46" s="94"/>
      <c r="HPE46" s="94"/>
      <c r="HPF46" s="94"/>
      <c r="HPG46" s="94"/>
      <c r="HPH46" s="94"/>
      <c r="HPI46" s="94"/>
      <c r="HPJ46" s="94"/>
      <c r="HPK46" s="94"/>
      <c r="HPL46" s="94"/>
      <c r="HPM46" s="94"/>
      <c r="HPN46" s="94"/>
      <c r="HPO46" s="94"/>
      <c r="HPP46" s="94"/>
      <c r="HPQ46" s="94"/>
      <c r="HPR46" s="94"/>
      <c r="HPS46" s="94"/>
      <c r="HPT46" s="94"/>
      <c r="HPU46" s="94"/>
      <c r="HPV46" s="94"/>
      <c r="HPW46" s="94"/>
      <c r="HPX46" s="94"/>
      <c r="HPY46" s="94"/>
      <c r="HPZ46" s="94"/>
      <c r="HQA46" s="94"/>
      <c r="HQB46" s="94"/>
      <c r="HQC46" s="94"/>
      <c r="HQD46" s="94"/>
      <c r="HQE46" s="94"/>
      <c r="HQF46" s="94"/>
      <c r="HQG46" s="94"/>
      <c r="HQH46" s="94"/>
      <c r="HQI46" s="94"/>
      <c r="HQJ46" s="94"/>
      <c r="HQK46" s="94"/>
      <c r="HQL46" s="94"/>
      <c r="HQM46" s="94"/>
      <c r="HQN46" s="94"/>
      <c r="HQO46" s="94"/>
      <c r="HQP46" s="94"/>
      <c r="HQQ46" s="94"/>
      <c r="HQR46" s="94"/>
      <c r="HQS46" s="94"/>
      <c r="HQT46" s="94"/>
      <c r="HQU46" s="94"/>
      <c r="HQV46" s="94"/>
      <c r="HQW46" s="94"/>
      <c r="HQX46" s="94"/>
      <c r="HQY46" s="94"/>
      <c r="HQZ46" s="94"/>
      <c r="HRA46" s="94"/>
      <c r="HRB46" s="94"/>
      <c r="HRC46" s="94"/>
      <c r="HRD46" s="94"/>
      <c r="HRE46" s="94"/>
      <c r="HRF46" s="94"/>
      <c r="HRG46" s="94"/>
      <c r="HRH46" s="94"/>
      <c r="HRI46" s="94"/>
      <c r="HRJ46" s="94"/>
      <c r="HRK46" s="94"/>
      <c r="HRL46" s="94"/>
      <c r="HRM46" s="94"/>
      <c r="HRN46" s="94"/>
      <c r="HRO46" s="94"/>
      <c r="HRP46" s="94"/>
      <c r="HRQ46" s="94"/>
      <c r="HRR46" s="94"/>
      <c r="HRS46" s="94"/>
      <c r="HRT46" s="94"/>
      <c r="HRU46" s="94"/>
      <c r="HRV46" s="94"/>
      <c r="HRW46" s="94"/>
      <c r="HRX46" s="94"/>
      <c r="HRY46" s="94"/>
      <c r="HRZ46" s="94"/>
      <c r="HSA46" s="94"/>
      <c r="HSB46" s="94"/>
      <c r="HSC46" s="94"/>
      <c r="HSD46" s="94"/>
      <c r="HSE46" s="94"/>
      <c r="HSF46" s="94"/>
      <c r="HSG46" s="94"/>
      <c r="HSH46" s="94"/>
      <c r="HSI46" s="94"/>
      <c r="HSJ46" s="94"/>
      <c r="HSK46" s="94"/>
      <c r="HSL46" s="94"/>
      <c r="HSM46" s="94"/>
      <c r="HSN46" s="94"/>
      <c r="HSO46" s="94"/>
      <c r="HSP46" s="94"/>
      <c r="HSQ46" s="94"/>
      <c r="HSR46" s="94"/>
      <c r="HSS46" s="94"/>
      <c r="HST46" s="94"/>
      <c r="HSU46" s="94"/>
      <c r="HSV46" s="94"/>
      <c r="HSW46" s="94"/>
      <c r="HSX46" s="94"/>
      <c r="HSY46" s="94"/>
      <c r="HSZ46" s="94"/>
      <c r="HTA46" s="94"/>
      <c r="HTB46" s="94"/>
      <c r="HTC46" s="94"/>
      <c r="HTD46" s="94"/>
      <c r="HTE46" s="94"/>
      <c r="HTF46" s="94"/>
      <c r="HTG46" s="94"/>
      <c r="HTH46" s="94"/>
      <c r="HTI46" s="94"/>
      <c r="HTJ46" s="94"/>
      <c r="HTK46" s="94"/>
      <c r="HTL46" s="94"/>
      <c r="HTM46" s="94"/>
      <c r="HTN46" s="94"/>
      <c r="HTO46" s="94"/>
      <c r="HTP46" s="94"/>
      <c r="HTQ46" s="94"/>
      <c r="HTR46" s="94"/>
      <c r="HTS46" s="94"/>
      <c r="HTT46" s="94"/>
      <c r="HTU46" s="94"/>
      <c r="HTV46" s="94"/>
      <c r="HTW46" s="94"/>
      <c r="HTX46" s="94"/>
      <c r="HTY46" s="94"/>
      <c r="HTZ46" s="94"/>
      <c r="HUA46" s="94"/>
      <c r="HUB46" s="94"/>
      <c r="HUC46" s="94"/>
      <c r="HUD46" s="94"/>
      <c r="HUE46" s="94"/>
      <c r="HUF46" s="94"/>
      <c r="HUG46" s="94"/>
      <c r="HUH46" s="94"/>
      <c r="HUI46" s="94"/>
      <c r="HUJ46" s="94"/>
      <c r="HUK46" s="94"/>
      <c r="HUL46" s="94"/>
      <c r="HUM46" s="94"/>
      <c r="HUN46" s="94"/>
      <c r="HUO46" s="94"/>
      <c r="HUP46" s="94"/>
      <c r="HUQ46" s="94"/>
      <c r="HUR46" s="94"/>
      <c r="HUS46" s="94"/>
      <c r="HUT46" s="94"/>
      <c r="HUU46" s="94"/>
      <c r="HUV46" s="94"/>
      <c r="HUW46" s="94"/>
      <c r="HUX46" s="94"/>
      <c r="HUY46" s="94"/>
      <c r="HUZ46" s="94"/>
      <c r="HVA46" s="94"/>
      <c r="HVB46" s="94"/>
      <c r="HVC46" s="94"/>
      <c r="HVD46" s="94"/>
      <c r="HVE46" s="94"/>
      <c r="HVF46" s="94"/>
      <c r="HVG46" s="94"/>
      <c r="HVH46" s="94"/>
      <c r="HVI46" s="94"/>
      <c r="HVJ46" s="94"/>
      <c r="HVK46" s="94"/>
      <c r="HVL46" s="94"/>
      <c r="HVM46" s="94"/>
      <c r="HVN46" s="94"/>
      <c r="HVO46" s="94"/>
      <c r="HVP46" s="94"/>
      <c r="HVQ46" s="94"/>
      <c r="HVR46" s="94"/>
      <c r="HVS46" s="94"/>
      <c r="HVT46" s="94"/>
      <c r="HVU46" s="94"/>
      <c r="HVV46" s="94"/>
      <c r="HVW46" s="94"/>
      <c r="HVX46" s="94"/>
      <c r="HVY46" s="94"/>
      <c r="HVZ46" s="94"/>
      <c r="HWA46" s="94"/>
      <c r="HWB46" s="94"/>
      <c r="HWC46" s="94"/>
      <c r="HWD46" s="94"/>
      <c r="HWE46" s="94"/>
      <c r="HWF46" s="94"/>
      <c r="HWG46" s="94"/>
      <c r="HWH46" s="94"/>
      <c r="HWI46" s="94"/>
      <c r="HWJ46" s="94"/>
      <c r="HWK46" s="94"/>
      <c r="HWL46" s="94"/>
      <c r="HWM46" s="94"/>
      <c r="HWN46" s="94"/>
      <c r="HWO46" s="94"/>
      <c r="HWP46" s="94"/>
      <c r="HWQ46" s="94"/>
      <c r="HWR46" s="94"/>
      <c r="HWS46" s="94"/>
      <c r="HWT46" s="94"/>
      <c r="HWU46" s="94"/>
      <c r="HWV46" s="94"/>
      <c r="HWW46" s="94"/>
      <c r="HWX46" s="94"/>
      <c r="HWY46" s="94"/>
      <c r="HWZ46" s="94"/>
      <c r="HXA46" s="94"/>
      <c r="HXB46" s="94"/>
      <c r="HXC46" s="94"/>
      <c r="HXD46" s="94"/>
      <c r="HXE46" s="94"/>
      <c r="HXF46" s="94"/>
      <c r="HXG46" s="94"/>
      <c r="HXH46" s="94"/>
      <c r="HXI46" s="94"/>
      <c r="HXJ46" s="94"/>
      <c r="HXK46" s="94"/>
      <c r="HXL46" s="94"/>
      <c r="HXM46" s="94"/>
      <c r="HXN46" s="94"/>
      <c r="HXO46" s="94"/>
      <c r="HXP46" s="94"/>
      <c r="HXQ46" s="94"/>
      <c r="HXR46" s="94"/>
      <c r="HXS46" s="94"/>
      <c r="HXT46" s="94"/>
      <c r="HXU46" s="94"/>
      <c r="HXV46" s="94"/>
      <c r="HXW46" s="94"/>
      <c r="HXX46" s="94"/>
      <c r="HXY46" s="94"/>
      <c r="HXZ46" s="94"/>
      <c r="HYA46" s="94"/>
      <c r="HYB46" s="94"/>
      <c r="HYC46" s="94"/>
      <c r="HYD46" s="94"/>
      <c r="HYE46" s="94"/>
      <c r="HYF46" s="94"/>
      <c r="HYG46" s="94"/>
      <c r="HYH46" s="94"/>
      <c r="HYI46" s="94"/>
      <c r="HYJ46" s="94"/>
      <c r="HYK46" s="94"/>
      <c r="HYL46" s="94"/>
      <c r="HYM46" s="94"/>
      <c r="HYN46" s="94"/>
      <c r="HYO46" s="94"/>
      <c r="HYP46" s="94"/>
      <c r="HYQ46" s="94"/>
      <c r="HYR46" s="94"/>
      <c r="HYS46" s="94"/>
      <c r="HYT46" s="94"/>
      <c r="HYU46" s="94"/>
      <c r="HYV46" s="94"/>
      <c r="HYW46" s="94"/>
      <c r="HYX46" s="94"/>
      <c r="HYY46" s="94"/>
      <c r="HYZ46" s="94"/>
      <c r="HZA46" s="94"/>
      <c r="HZB46" s="94"/>
      <c r="HZC46" s="94"/>
      <c r="HZD46" s="94"/>
      <c r="HZE46" s="94"/>
      <c r="HZF46" s="94"/>
      <c r="HZG46" s="94"/>
      <c r="HZH46" s="94"/>
      <c r="HZI46" s="94"/>
      <c r="HZJ46" s="94"/>
      <c r="HZK46" s="94"/>
      <c r="HZL46" s="94"/>
      <c r="HZM46" s="94"/>
      <c r="HZN46" s="94"/>
      <c r="HZO46" s="94"/>
      <c r="HZP46" s="94"/>
      <c r="HZQ46" s="94"/>
      <c r="HZR46" s="94"/>
      <c r="HZS46" s="94"/>
      <c r="HZT46" s="94"/>
      <c r="HZU46" s="94"/>
      <c r="HZV46" s="94"/>
      <c r="HZW46" s="94"/>
      <c r="HZX46" s="94"/>
      <c r="HZY46" s="94"/>
      <c r="HZZ46" s="94"/>
      <c r="IAA46" s="94"/>
      <c r="IAB46" s="94"/>
      <c r="IAC46" s="94"/>
      <c r="IAD46" s="94"/>
      <c r="IAE46" s="94"/>
      <c r="IAF46" s="94"/>
      <c r="IAG46" s="94"/>
      <c r="IAH46" s="94"/>
      <c r="IAI46" s="94"/>
      <c r="IAJ46" s="94"/>
      <c r="IAK46" s="94"/>
      <c r="IAL46" s="94"/>
      <c r="IAM46" s="94"/>
      <c r="IAN46" s="94"/>
      <c r="IAO46" s="94"/>
      <c r="IAP46" s="94"/>
      <c r="IAQ46" s="94"/>
      <c r="IAR46" s="94"/>
      <c r="IAS46" s="94"/>
      <c r="IAT46" s="94"/>
      <c r="IAU46" s="94"/>
      <c r="IAV46" s="94"/>
      <c r="IAW46" s="94"/>
      <c r="IAX46" s="94"/>
      <c r="IAY46" s="94"/>
      <c r="IAZ46" s="94"/>
      <c r="IBA46" s="94"/>
      <c r="IBB46" s="94"/>
      <c r="IBC46" s="94"/>
      <c r="IBD46" s="94"/>
      <c r="IBE46" s="94"/>
      <c r="IBF46" s="94"/>
      <c r="IBG46" s="94"/>
      <c r="IBH46" s="94"/>
      <c r="IBI46" s="94"/>
      <c r="IBJ46" s="94"/>
      <c r="IBK46" s="94"/>
      <c r="IBL46" s="94"/>
      <c r="IBM46" s="94"/>
      <c r="IBN46" s="94"/>
      <c r="IBO46" s="94"/>
      <c r="IBP46" s="94"/>
      <c r="IBQ46" s="94"/>
      <c r="IBR46" s="94"/>
      <c r="IBS46" s="94"/>
      <c r="IBT46" s="94"/>
      <c r="IBU46" s="94"/>
      <c r="IBV46" s="94"/>
      <c r="IBW46" s="94"/>
      <c r="IBX46" s="94"/>
      <c r="IBY46" s="94"/>
      <c r="IBZ46" s="94"/>
      <c r="ICA46" s="94"/>
      <c r="ICB46" s="94"/>
      <c r="ICC46" s="94"/>
      <c r="ICD46" s="94"/>
      <c r="ICE46" s="94"/>
      <c r="ICF46" s="94"/>
      <c r="ICG46" s="94"/>
      <c r="ICH46" s="94"/>
      <c r="ICI46" s="94"/>
      <c r="ICJ46" s="94"/>
      <c r="ICK46" s="94"/>
      <c r="ICL46" s="94"/>
      <c r="ICM46" s="94"/>
      <c r="ICN46" s="94"/>
      <c r="ICO46" s="94"/>
      <c r="ICP46" s="94"/>
      <c r="ICQ46" s="94"/>
      <c r="ICR46" s="94"/>
      <c r="ICS46" s="94"/>
      <c r="ICT46" s="94"/>
      <c r="ICU46" s="94"/>
      <c r="ICV46" s="94"/>
      <c r="ICW46" s="94"/>
      <c r="ICX46" s="94"/>
      <c r="ICY46" s="94"/>
      <c r="ICZ46" s="94"/>
      <c r="IDA46" s="94"/>
      <c r="IDB46" s="94"/>
      <c r="IDC46" s="94"/>
      <c r="IDD46" s="94"/>
      <c r="IDE46" s="94"/>
      <c r="IDF46" s="94"/>
      <c r="IDG46" s="94"/>
      <c r="IDH46" s="94"/>
      <c r="IDI46" s="94"/>
      <c r="IDJ46" s="94"/>
      <c r="IDK46" s="94"/>
      <c r="IDL46" s="94"/>
      <c r="IDM46" s="94"/>
      <c r="IDN46" s="94"/>
      <c r="IDO46" s="94"/>
      <c r="IDP46" s="94"/>
      <c r="IDQ46" s="94"/>
      <c r="IDR46" s="94"/>
      <c r="IDS46" s="94"/>
      <c r="IDT46" s="94"/>
      <c r="IDU46" s="94"/>
      <c r="IDV46" s="94"/>
      <c r="IDW46" s="94"/>
      <c r="IDX46" s="94"/>
      <c r="IDY46" s="94"/>
      <c r="IDZ46" s="94"/>
      <c r="IEA46" s="94"/>
      <c r="IEB46" s="94"/>
      <c r="IEC46" s="94"/>
      <c r="IED46" s="94"/>
      <c r="IEE46" s="94"/>
      <c r="IEF46" s="94"/>
      <c r="IEG46" s="94"/>
      <c r="IEH46" s="94"/>
      <c r="IEI46" s="94"/>
      <c r="IEJ46" s="94"/>
      <c r="IEK46" s="94"/>
      <c r="IEL46" s="94"/>
      <c r="IEM46" s="94"/>
      <c r="IEN46" s="94"/>
      <c r="IEO46" s="94"/>
      <c r="IEP46" s="94"/>
      <c r="IEQ46" s="94"/>
      <c r="IER46" s="94"/>
      <c r="IES46" s="94"/>
      <c r="IET46" s="94"/>
      <c r="IEU46" s="94"/>
      <c r="IEV46" s="94"/>
      <c r="IEW46" s="94"/>
      <c r="IEX46" s="94"/>
      <c r="IEY46" s="94"/>
      <c r="IEZ46" s="94"/>
      <c r="IFA46" s="94"/>
      <c r="IFB46" s="94"/>
      <c r="IFC46" s="94"/>
      <c r="IFD46" s="94"/>
      <c r="IFE46" s="94"/>
      <c r="IFF46" s="94"/>
      <c r="IFG46" s="94"/>
      <c r="IFH46" s="94"/>
      <c r="IFI46" s="94"/>
      <c r="IFJ46" s="94"/>
      <c r="IFK46" s="94"/>
      <c r="IFL46" s="94"/>
      <c r="IFM46" s="94"/>
      <c r="IFN46" s="94"/>
      <c r="IFO46" s="94"/>
      <c r="IFP46" s="94"/>
      <c r="IFQ46" s="94"/>
      <c r="IFR46" s="94"/>
      <c r="IFS46" s="94"/>
      <c r="IFT46" s="94"/>
      <c r="IFU46" s="94"/>
      <c r="IFV46" s="94"/>
      <c r="IFW46" s="94"/>
      <c r="IFX46" s="94"/>
      <c r="IFY46" s="94"/>
      <c r="IFZ46" s="94"/>
      <c r="IGA46" s="94"/>
      <c r="IGB46" s="94"/>
      <c r="IGC46" s="94"/>
      <c r="IGD46" s="94"/>
      <c r="IGE46" s="94"/>
      <c r="IGF46" s="94"/>
      <c r="IGG46" s="94"/>
      <c r="IGH46" s="94"/>
      <c r="IGI46" s="94"/>
      <c r="IGJ46" s="94"/>
      <c r="IGK46" s="94"/>
      <c r="IGL46" s="94"/>
      <c r="IGM46" s="94"/>
      <c r="IGN46" s="94"/>
      <c r="IGO46" s="94"/>
      <c r="IGP46" s="94"/>
      <c r="IGQ46" s="94"/>
      <c r="IGR46" s="94"/>
      <c r="IGS46" s="94"/>
      <c r="IGT46" s="94"/>
      <c r="IGU46" s="94"/>
      <c r="IGV46" s="94"/>
      <c r="IGW46" s="94"/>
      <c r="IGX46" s="94"/>
      <c r="IGY46" s="94"/>
      <c r="IGZ46" s="94"/>
      <c r="IHA46" s="94"/>
      <c r="IHB46" s="94"/>
      <c r="IHC46" s="94"/>
      <c r="IHD46" s="94"/>
      <c r="IHE46" s="94"/>
      <c r="IHF46" s="94"/>
      <c r="IHG46" s="94"/>
      <c r="IHH46" s="94"/>
      <c r="IHI46" s="94"/>
      <c r="IHJ46" s="94"/>
      <c r="IHK46" s="94"/>
      <c r="IHL46" s="94"/>
      <c r="IHM46" s="94"/>
      <c r="IHN46" s="94"/>
      <c r="IHO46" s="94"/>
      <c r="IHP46" s="94"/>
      <c r="IHQ46" s="94"/>
      <c r="IHR46" s="94"/>
      <c r="IHS46" s="94"/>
      <c r="IHT46" s="94"/>
      <c r="IHU46" s="94"/>
      <c r="IHV46" s="94"/>
      <c r="IHW46" s="94"/>
      <c r="IHX46" s="94"/>
      <c r="IHY46" s="94"/>
      <c r="IHZ46" s="94"/>
      <c r="IIA46" s="94"/>
      <c r="IIB46" s="94"/>
      <c r="IIC46" s="94"/>
      <c r="IID46" s="94"/>
      <c r="IIE46" s="94"/>
      <c r="IIF46" s="94"/>
      <c r="IIG46" s="94"/>
      <c r="IIH46" s="94"/>
      <c r="III46" s="94"/>
      <c r="IIJ46" s="94"/>
      <c r="IIK46" s="94"/>
      <c r="IIL46" s="94"/>
      <c r="IIM46" s="94"/>
      <c r="IIN46" s="94"/>
      <c r="IIO46" s="94"/>
      <c r="IIP46" s="94"/>
      <c r="IIQ46" s="94"/>
      <c r="IIR46" s="94"/>
      <c r="IIS46" s="94"/>
      <c r="IIT46" s="94"/>
      <c r="IIU46" s="94"/>
      <c r="IIV46" s="94"/>
      <c r="IIW46" s="94"/>
      <c r="IIX46" s="94"/>
      <c r="IIY46" s="94"/>
      <c r="IIZ46" s="94"/>
      <c r="IJA46" s="94"/>
      <c r="IJB46" s="94"/>
      <c r="IJC46" s="94"/>
      <c r="IJD46" s="94"/>
      <c r="IJE46" s="94"/>
      <c r="IJF46" s="94"/>
      <c r="IJG46" s="94"/>
      <c r="IJH46" s="94"/>
      <c r="IJI46" s="94"/>
      <c r="IJJ46" s="94"/>
      <c r="IJK46" s="94"/>
      <c r="IJL46" s="94"/>
      <c r="IJM46" s="94"/>
      <c r="IJN46" s="94"/>
      <c r="IJO46" s="94"/>
      <c r="IJP46" s="94"/>
      <c r="IJQ46" s="94"/>
      <c r="IJR46" s="94"/>
      <c r="IJS46" s="94"/>
      <c r="IJT46" s="94"/>
      <c r="IJU46" s="94"/>
      <c r="IJV46" s="94"/>
      <c r="IJW46" s="94"/>
      <c r="IJX46" s="94"/>
      <c r="IJY46" s="94"/>
      <c r="IJZ46" s="94"/>
      <c r="IKA46" s="94"/>
      <c r="IKB46" s="94"/>
      <c r="IKC46" s="94"/>
      <c r="IKD46" s="94"/>
      <c r="IKE46" s="94"/>
      <c r="IKF46" s="94"/>
      <c r="IKG46" s="94"/>
      <c r="IKH46" s="94"/>
      <c r="IKI46" s="94"/>
      <c r="IKJ46" s="94"/>
      <c r="IKK46" s="94"/>
      <c r="IKL46" s="94"/>
      <c r="IKM46" s="94"/>
      <c r="IKN46" s="94"/>
      <c r="IKO46" s="94"/>
      <c r="IKP46" s="94"/>
      <c r="IKQ46" s="94"/>
      <c r="IKR46" s="94"/>
      <c r="IKS46" s="94"/>
      <c r="IKT46" s="94"/>
      <c r="IKU46" s="94"/>
      <c r="IKV46" s="94"/>
      <c r="IKW46" s="94"/>
      <c r="IKX46" s="94"/>
      <c r="IKY46" s="94"/>
      <c r="IKZ46" s="94"/>
      <c r="ILA46" s="94"/>
      <c r="ILB46" s="94"/>
      <c r="ILC46" s="94"/>
      <c r="ILD46" s="94"/>
      <c r="ILE46" s="94"/>
      <c r="ILF46" s="94"/>
      <c r="ILG46" s="94"/>
      <c r="ILH46" s="94"/>
      <c r="ILI46" s="94"/>
      <c r="ILJ46" s="94"/>
      <c r="ILK46" s="94"/>
      <c r="ILL46" s="94"/>
      <c r="ILM46" s="94"/>
      <c r="ILN46" s="94"/>
      <c r="ILO46" s="94"/>
      <c r="ILP46" s="94"/>
      <c r="ILQ46" s="94"/>
      <c r="ILR46" s="94"/>
      <c r="ILS46" s="94"/>
      <c r="ILT46" s="94"/>
      <c r="ILU46" s="94"/>
      <c r="ILV46" s="94"/>
      <c r="ILW46" s="94"/>
      <c r="ILX46" s="94"/>
      <c r="ILY46" s="94"/>
      <c r="ILZ46" s="94"/>
      <c r="IMA46" s="94"/>
      <c r="IMB46" s="94"/>
      <c r="IMC46" s="94"/>
      <c r="IMD46" s="94"/>
      <c r="IME46" s="94"/>
      <c r="IMF46" s="94"/>
      <c r="IMG46" s="94"/>
      <c r="IMH46" s="94"/>
      <c r="IMI46" s="94"/>
      <c r="IMJ46" s="94"/>
      <c r="IMK46" s="94"/>
      <c r="IML46" s="94"/>
      <c r="IMM46" s="94"/>
      <c r="IMN46" s="94"/>
      <c r="IMO46" s="94"/>
      <c r="IMP46" s="94"/>
      <c r="IMQ46" s="94"/>
      <c r="IMR46" s="94"/>
      <c r="IMS46" s="94"/>
      <c r="IMT46" s="94"/>
      <c r="IMU46" s="94"/>
      <c r="IMV46" s="94"/>
      <c r="IMW46" s="94"/>
      <c r="IMX46" s="94"/>
      <c r="IMY46" s="94"/>
      <c r="IMZ46" s="94"/>
      <c r="INA46" s="94"/>
      <c r="INB46" s="94"/>
      <c r="INC46" s="94"/>
      <c r="IND46" s="94"/>
      <c r="INE46" s="94"/>
      <c r="INF46" s="94"/>
      <c r="ING46" s="94"/>
      <c r="INH46" s="94"/>
      <c r="INI46" s="94"/>
      <c r="INJ46" s="94"/>
      <c r="INK46" s="94"/>
      <c r="INL46" s="94"/>
      <c r="INM46" s="94"/>
      <c r="INN46" s="94"/>
      <c r="INO46" s="94"/>
      <c r="INP46" s="94"/>
      <c r="INQ46" s="94"/>
      <c r="INR46" s="94"/>
      <c r="INS46" s="94"/>
      <c r="INT46" s="94"/>
      <c r="INU46" s="94"/>
      <c r="INV46" s="94"/>
      <c r="INW46" s="94"/>
      <c r="INX46" s="94"/>
      <c r="INY46" s="94"/>
      <c r="INZ46" s="94"/>
      <c r="IOA46" s="94"/>
      <c r="IOB46" s="94"/>
      <c r="IOC46" s="94"/>
      <c r="IOD46" s="94"/>
      <c r="IOE46" s="94"/>
      <c r="IOF46" s="94"/>
      <c r="IOG46" s="94"/>
      <c r="IOH46" s="94"/>
      <c r="IOI46" s="94"/>
      <c r="IOJ46" s="94"/>
      <c r="IOK46" s="94"/>
      <c r="IOL46" s="94"/>
      <c r="IOM46" s="94"/>
      <c r="ION46" s="94"/>
      <c r="IOO46" s="94"/>
      <c r="IOP46" s="94"/>
      <c r="IOQ46" s="94"/>
      <c r="IOR46" s="94"/>
      <c r="IOS46" s="94"/>
      <c r="IOT46" s="94"/>
      <c r="IOU46" s="94"/>
      <c r="IOV46" s="94"/>
      <c r="IOW46" s="94"/>
      <c r="IOX46" s="94"/>
      <c r="IOY46" s="94"/>
      <c r="IOZ46" s="94"/>
      <c r="IPA46" s="94"/>
      <c r="IPB46" s="94"/>
      <c r="IPC46" s="94"/>
      <c r="IPD46" s="94"/>
      <c r="IPE46" s="94"/>
      <c r="IPF46" s="94"/>
      <c r="IPG46" s="94"/>
      <c r="IPH46" s="94"/>
      <c r="IPI46" s="94"/>
      <c r="IPJ46" s="94"/>
      <c r="IPK46" s="94"/>
      <c r="IPL46" s="94"/>
      <c r="IPM46" s="94"/>
      <c r="IPN46" s="94"/>
      <c r="IPO46" s="94"/>
      <c r="IPP46" s="94"/>
      <c r="IPQ46" s="94"/>
      <c r="IPR46" s="94"/>
      <c r="IPS46" s="94"/>
      <c r="IPT46" s="94"/>
      <c r="IPU46" s="94"/>
      <c r="IPV46" s="94"/>
      <c r="IPW46" s="94"/>
      <c r="IPX46" s="94"/>
      <c r="IPY46" s="94"/>
      <c r="IPZ46" s="94"/>
      <c r="IQA46" s="94"/>
      <c r="IQB46" s="94"/>
      <c r="IQC46" s="94"/>
      <c r="IQD46" s="94"/>
      <c r="IQE46" s="94"/>
      <c r="IQF46" s="94"/>
      <c r="IQG46" s="94"/>
      <c r="IQH46" s="94"/>
      <c r="IQI46" s="94"/>
      <c r="IQJ46" s="94"/>
      <c r="IQK46" s="94"/>
      <c r="IQL46" s="94"/>
      <c r="IQM46" s="94"/>
      <c r="IQN46" s="94"/>
      <c r="IQO46" s="94"/>
      <c r="IQP46" s="94"/>
      <c r="IQQ46" s="94"/>
      <c r="IQR46" s="94"/>
      <c r="IQS46" s="94"/>
      <c r="IQT46" s="94"/>
      <c r="IQU46" s="94"/>
      <c r="IQV46" s="94"/>
      <c r="IQW46" s="94"/>
      <c r="IQX46" s="94"/>
      <c r="IQY46" s="94"/>
      <c r="IQZ46" s="94"/>
      <c r="IRA46" s="94"/>
      <c r="IRB46" s="94"/>
      <c r="IRC46" s="94"/>
      <c r="IRD46" s="94"/>
      <c r="IRE46" s="94"/>
      <c r="IRF46" s="94"/>
      <c r="IRG46" s="94"/>
      <c r="IRH46" s="94"/>
      <c r="IRI46" s="94"/>
      <c r="IRJ46" s="94"/>
      <c r="IRK46" s="94"/>
      <c r="IRL46" s="94"/>
      <c r="IRM46" s="94"/>
      <c r="IRN46" s="94"/>
      <c r="IRO46" s="94"/>
      <c r="IRP46" s="94"/>
      <c r="IRQ46" s="94"/>
      <c r="IRR46" s="94"/>
      <c r="IRS46" s="94"/>
      <c r="IRT46" s="94"/>
      <c r="IRU46" s="94"/>
      <c r="IRV46" s="94"/>
      <c r="IRW46" s="94"/>
      <c r="IRX46" s="94"/>
      <c r="IRY46" s="94"/>
      <c r="IRZ46" s="94"/>
      <c r="ISA46" s="94"/>
      <c r="ISB46" s="94"/>
      <c r="ISC46" s="94"/>
      <c r="ISD46" s="94"/>
      <c r="ISE46" s="94"/>
      <c r="ISF46" s="94"/>
      <c r="ISG46" s="94"/>
      <c r="ISH46" s="94"/>
      <c r="ISI46" s="94"/>
      <c r="ISJ46" s="94"/>
      <c r="ISK46" s="94"/>
      <c r="ISL46" s="94"/>
      <c r="ISM46" s="94"/>
      <c r="ISN46" s="94"/>
      <c r="ISO46" s="94"/>
      <c r="ISP46" s="94"/>
      <c r="ISQ46" s="94"/>
      <c r="ISR46" s="94"/>
      <c r="ISS46" s="94"/>
      <c r="IST46" s="94"/>
      <c r="ISU46" s="94"/>
      <c r="ISV46" s="94"/>
      <c r="ISW46" s="94"/>
      <c r="ISX46" s="94"/>
      <c r="ISY46" s="94"/>
      <c r="ISZ46" s="94"/>
      <c r="ITA46" s="94"/>
      <c r="ITB46" s="94"/>
      <c r="ITC46" s="94"/>
      <c r="ITD46" s="94"/>
      <c r="ITE46" s="94"/>
      <c r="ITF46" s="94"/>
      <c r="ITG46" s="94"/>
      <c r="ITH46" s="94"/>
      <c r="ITI46" s="94"/>
      <c r="ITJ46" s="94"/>
      <c r="ITK46" s="94"/>
      <c r="ITL46" s="94"/>
      <c r="ITM46" s="94"/>
      <c r="ITN46" s="94"/>
      <c r="ITO46" s="94"/>
      <c r="ITP46" s="94"/>
      <c r="ITQ46" s="94"/>
      <c r="ITR46" s="94"/>
      <c r="ITS46" s="94"/>
      <c r="ITT46" s="94"/>
      <c r="ITU46" s="94"/>
      <c r="ITV46" s="94"/>
      <c r="ITW46" s="94"/>
      <c r="ITX46" s="94"/>
      <c r="ITY46" s="94"/>
      <c r="ITZ46" s="94"/>
      <c r="IUA46" s="94"/>
      <c r="IUB46" s="94"/>
      <c r="IUC46" s="94"/>
      <c r="IUD46" s="94"/>
      <c r="IUE46" s="94"/>
      <c r="IUF46" s="94"/>
      <c r="IUG46" s="94"/>
      <c r="IUH46" s="94"/>
      <c r="IUI46" s="94"/>
      <c r="IUJ46" s="94"/>
      <c r="IUK46" s="94"/>
      <c r="IUL46" s="94"/>
      <c r="IUM46" s="94"/>
      <c r="IUN46" s="94"/>
      <c r="IUO46" s="94"/>
      <c r="IUP46" s="94"/>
      <c r="IUQ46" s="94"/>
      <c r="IUR46" s="94"/>
      <c r="IUS46" s="94"/>
      <c r="IUT46" s="94"/>
      <c r="IUU46" s="94"/>
      <c r="IUV46" s="94"/>
      <c r="IUW46" s="94"/>
      <c r="IUX46" s="94"/>
      <c r="IUY46" s="94"/>
      <c r="IUZ46" s="94"/>
      <c r="IVA46" s="94"/>
      <c r="IVB46" s="94"/>
      <c r="IVC46" s="94"/>
      <c r="IVD46" s="94"/>
      <c r="IVE46" s="94"/>
      <c r="IVF46" s="94"/>
      <c r="IVG46" s="94"/>
      <c r="IVH46" s="94"/>
      <c r="IVI46" s="94"/>
      <c r="IVJ46" s="94"/>
      <c r="IVK46" s="94"/>
      <c r="IVL46" s="94"/>
      <c r="IVM46" s="94"/>
      <c r="IVN46" s="94"/>
      <c r="IVO46" s="94"/>
      <c r="IVP46" s="94"/>
      <c r="IVQ46" s="94"/>
      <c r="IVR46" s="94"/>
      <c r="IVS46" s="94"/>
      <c r="IVT46" s="94"/>
      <c r="IVU46" s="94"/>
      <c r="IVV46" s="94"/>
      <c r="IVW46" s="94"/>
      <c r="IVX46" s="94"/>
      <c r="IVY46" s="94"/>
      <c r="IVZ46" s="94"/>
      <c r="IWA46" s="94"/>
      <c r="IWB46" s="94"/>
      <c r="IWC46" s="94"/>
      <c r="IWD46" s="94"/>
      <c r="IWE46" s="94"/>
      <c r="IWF46" s="94"/>
      <c r="IWG46" s="94"/>
      <c r="IWH46" s="94"/>
      <c r="IWI46" s="94"/>
      <c r="IWJ46" s="94"/>
      <c r="IWK46" s="94"/>
      <c r="IWL46" s="94"/>
      <c r="IWM46" s="94"/>
      <c r="IWN46" s="94"/>
      <c r="IWO46" s="94"/>
      <c r="IWP46" s="94"/>
      <c r="IWQ46" s="94"/>
      <c r="IWR46" s="94"/>
      <c r="IWS46" s="94"/>
      <c r="IWT46" s="94"/>
      <c r="IWU46" s="94"/>
      <c r="IWV46" s="94"/>
      <c r="IWW46" s="94"/>
      <c r="IWX46" s="94"/>
      <c r="IWY46" s="94"/>
      <c r="IWZ46" s="94"/>
      <c r="IXA46" s="94"/>
      <c r="IXB46" s="94"/>
      <c r="IXC46" s="94"/>
      <c r="IXD46" s="94"/>
      <c r="IXE46" s="94"/>
      <c r="IXF46" s="94"/>
      <c r="IXG46" s="94"/>
      <c r="IXH46" s="94"/>
      <c r="IXI46" s="94"/>
      <c r="IXJ46" s="94"/>
      <c r="IXK46" s="94"/>
      <c r="IXL46" s="94"/>
      <c r="IXM46" s="94"/>
      <c r="IXN46" s="94"/>
      <c r="IXO46" s="94"/>
      <c r="IXP46" s="94"/>
      <c r="IXQ46" s="94"/>
      <c r="IXR46" s="94"/>
      <c r="IXS46" s="94"/>
      <c r="IXT46" s="94"/>
      <c r="IXU46" s="94"/>
      <c r="IXV46" s="94"/>
      <c r="IXW46" s="94"/>
      <c r="IXX46" s="94"/>
      <c r="IXY46" s="94"/>
      <c r="IXZ46" s="94"/>
      <c r="IYA46" s="94"/>
      <c r="IYB46" s="94"/>
      <c r="IYC46" s="94"/>
      <c r="IYD46" s="94"/>
      <c r="IYE46" s="94"/>
      <c r="IYF46" s="94"/>
      <c r="IYG46" s="94"/>
      <c r="IYH46" s="94"/>
      <c r="IYI46" s="94"/>
      <c r="IYJ46" s="94"/>
      <c r="IYK46" s="94"/>
      <c r="IYL46" s="94"/>
      <c r="IYM46" s="94"/>
      <c r="IYN46" s="94"/>
      <c r="IYO46" s="94"/>
      <c r="IYP46" s="94"/>
      <c r="IYQ46" s="94"/>
      <c r="IYR46" s="94"/>
      <c r="IYS46" s="94"/>
      <c r="IYT46" s="94"/>
      <c r="IYU46" s="94"/>
      <c r="IYV46" s="94"/>
      <c r="IYW46" s="94"/>
      <c r="IYX46" s="94"/>
      <c r="IYY46" s="94"/>
      <c r="IYZ46" s="94"/>
      <c r="IZA46" s="94"/>
      <c r="IZB46" s="94"/>
      <c r="IZC46" s="94"/>
      <c r="IZD46" s="94"/>
      <c r="IZE46" s="94"/>
      <c r="IZF46" s="94"/>
      <c r="IZG46" s="94"/>
      <c r="IZH46" s="94"/>
      <c r="IZI46" s="94"/>
      <c r="IZJ46" s="94"/>
      <c r="IZK46" s="94"/>
      <c r="IZL46" s="94"/>
      <c r="IZM46" s="94"/>
      <c r="IZN46" s="94"/>
      <c r="IZO46" s="94"/>
      <c r="IZP46" s="94"/>
      <c r="IZQ46" s="94"/>
      <c r="IZR46" s="94"/>
      <c r="IZS46" s="94"/>
      <c r="IZT46" s="94"/>
      <c r="IZU46" s="94"/>
      <c r="IZV46" s="94"/>
      <c r="IZW46" s="94"/>
      <c r="IZX46" s="94"/>
      <c r="IZY46" s="94"/>
      <c r="IZZ46" s="94"/>
      <c r="JAA46" s="94"/>
      <c r="JAB46" s="94"/>
      <c r="JAC46" s="94"/>
      <c r="JAD46" s="94"/>
      <c r="JAE46" s="94"/>
      <c r="JAF46" s="94"/>
      <c r="JAG46" s="94"/>
      <c r="JAH46" s="94"/>
      <c r="JAI46" s="94"/>
      <c r="JAJ46" s="94"/>
      <c r="JAK46" s="94"/>
      <c r="JAL46" s="94"/>
      <c r="JAM46" s="94"/>
      <c r="JAN46" s="94"/>
      <c r="JAO46" s="94"/>
      <c r="JAP46" s="94"/>
      <c r="JAQ46" s="94"/>
      <c r="JAR46" s="94"/>
      <c r="JAS46" s="94"/>
      <c r="JAT46" s="94"/>
      <c r="JAU46" s="94"/>
      <c r="JAV46" s="94"/>
      <c r="JAW46" s="94"/>
      <c r="JAX46" s="94"/>
      <c r="JAY46" s="94"/>
      <c r="JAZ46" s="94"/>
      <c r="JBA46" s="94"/>
      <c r="JBB46" s="94"/>
      <c r="JBC46" s="94"/>
      <c r="JBD46" s="94"/>
      <c r="JBE46" s="94"/>
      <c r="JBF46" s="94"/>
      <c r="JBG46" s="94"/>
      <c r="JBH46" s="94"/>
      <c r="JBI46" s="94"/>
      <c r="JBJ46" s="94"/>
      <c r="JBK46" s="94"/>
      <c r="JBL46" s="94"/>
      <c r="JBM46" s="94"/>
      <c r="JBN46" s="94"/>
      <c r="JBO46" s="94"/>
      <c r="JBP46" s="94"/>
      <c r="JBQ46" s="94"/>
      <c r="JBR46" s="94"/>
      <c r="JBS46" s="94"/>
      <c r="JBT46" s="94"/>
      <c r="JBU46" s="94"/>
      <c r="JBV46" s="94"/>
      <c r="JBW46" s="94"/>
      <c r="JBX46" s="94"/>
      <c r="JBY46" s="94"/>
      <c r="JBZ46" s="94"/>
      <c r="JCA46" s="94"/>
      <c r="JCB46" s="94"/>
      <c r="JCC46" s="94"/>
      <c r="JCD46" s="94"/>
      <c r="JCE46" s="94"/>
      <c r="JCF46" s="94"/>
      <c r="JCG46" s="94"/>
      <c r="JCH46" s="94"/>
      <c r="JCI46" s="94"/>
      <c r="JCJ46" s="94"/>
      <c r="JCK46" s="94"/>
      <c r="JCL46" s="94"/>
      <c r="JCM46" s="94"/>
      <c r="JCN46" s="94"/>
      <c r="JCO46" s="94"/>
      <c r="JCP46" s="94"/>
      <c r="JCQ46" s="94"/>
      <c r="JCR46" s="94"/>
      <c r="JCS46" s="94"/>
      <c r="JCT46" s="94"/>
      <c r="JCU46" s="94"/>
      <c r="JCV46" s="94"/>
      <c r="JCW46" s="94"/>
      <c r="JCX46" s="94"/>
      <c r="JCY46" s="94"/>
      <c r="JCZ46" s="94"/>
      <c r="JDA46" s="94"/>
      <c r="JDB46" s="94"/>
      <c r="JDC46" s="94"/>
      <c r="JDD46" s="94"/>
      <c r="JDE46" s="94"/>
      <c r="JDF46" s="94"/>
      <c r="JDG46" s="94"/>
      <c r="JDH46" s="94"/>
      <c r="JDI46" s="94"/>
      <c r="JDJ46" s="94"/>
      <c r="JDK46" s="94"/>
      <c r="JDL46" s="94"/>
      <c r="JDM46" s="94"/>
      <c r="JDN46" s="94"/>
      <c r="JDO46" s="94"/>
      <c r="JDP46" s="94"/>
      <c r="JDQ46" s="94"/>
      <c r="JDR46" s="94"/>
      <c r="JDS46" s="94"/>
      <c r="JDT46" s="94"/>
      <c r="JDU46" s="94"/>
      <c r="JDV46" s="94"/>
      <c r="JDW46" s="94"/>
      <c r="JDX46" s="94"/>
      <c r="JDY46" s="94"/>
      <c r="JDZ46" s="94"/>
      <c r="JEA46" s="94"/>
      <c r="JEB46" s="94"/>
      <c r="JEC46" s="94"/>
      <c r="JED46" s="94"/>
      <c r="JEE46" s="94"/>
      <c r="JEF46" s="94"/>
      <c r="JEG46" s="94"/>
      <c r="JEH46" s="94"/>
      <c r="JEI46" s="94"/>
      <c r="JEJ46" s="94"/>
      <c r="JEK46" s="94"/>
      <c r="JEL46" s="94"/>
      <c r="JEM46" s="94"/>
      <c r="JEN46" s="94"/>
      <c r="JEO46" s="94"/>
      <c r="JEP46" s="94"/>
      <c r="JEQ46" s="94"/>
      <c r="JER46" s="94"/>
      <c r="JES46" s="94"/>
      <c r="JET46" s="94"/>
      <c r="JEU46" s="94"/>
      <c r="JEV46" s="94"/>
      <c r="JEW46" s="94"/>
      <c r="JEX46" s="94"/>
      <c r="JEY46" s="94"/>
      <c r="JEZ46" s="94"/>
      <c r="JFA46" s="94"/>
      <c r="JFB46" s="94"/>
      <c r="JFC46" s="94"/>
      <c r="JFD46" s="94"/>
      <c r="JFE46" s="94"/>
      <c r="JFF46" s="94"/>
      <c r="JFG46" s="94"/>
      <c r="JFH46" s="94"/>
      <c r="JFI46" s="94"/>
      <c r="JFJ46" s="94"/>
      <c r="JFK46" s="94"/>
      <c r="JFL46" s="94"/>
      <c r="JFM46" s="94"/>
      <c r="JFN46" s="94"/>
      <c r="JFO46" s="94"/>
      <c r="JFP46" s="94"/>
      <c r="JFQ46" s="94"/>
      <c r="JFR46" s="94"/>
      <c r="JFS46" s="94"/>
      <c r="JFT46" s="94"/>
      <c r="JFU46" s="94"/>
      <c r="JFV46" s="94"/>
      <c r="JFW46" s="94"/>
      <c r="JFX46" s="94"/>
      <c r="JFY46" s="94"/>
      <c r="JFZ46" s="94"/>
      <c r="JGA46" s="94"/>
      <c r="JGB46" s="94"/>
      <c r="JGC46" s="94"/>
      <c r="JGD46" s="94"/>
      <c r="JGE46" s="94"/>
      <c r="JGF46" s="94"/>
      <c r="JGG46" s="94"/>
      <c r="JGH46" s="94"/>
      <c r="JGI46" s="94"/>
      <c r="JGJ46" s="94"/>
      <c r="JGK46" s="94"/>
      <c r="JGL46" s="94"/>
      <c r="JGM46" s="94"/>
      <c r="JGN46" s="94"/>
      <c r="JGO46" s="94"/>
      <c r="JGP46" s="94"/>
      <c r="JGQ46" s="94"/>
      <c r="JGR46" s="94"/>
      <c r="JGS46" s="94"/>
      <c r="JGT46" s="94"/>
      <c r="JGU46" s="94"/>
      <c r="JGV46" s="94"/>
      <c r="JGW46" s="94"/>
      <c r="JGX46" s="94"/>
      <c r="JGY46" s="94"/>
      <c r="JGZ46" s="94"/>
      <c r="JHA46" s="94"/>
      <c r="JHB46" s="94"/>
      <c r="JHC46" s="94"/>
      <c r="JHD46" s="94"/>
      <c r="JHE46" s="94"/>
      <c r="JHF46" s="94"/>
      <c r="JHG46" s="94"/>
      <c r="JHH46" s="94"/>
      <c r="JHI46" s="94"/>
      <c r="JHJ46" s="94"/>
      <c r="JHK46" s="94"/>
      <c r="JHL46" s="94"/>
      <c r="JHM46" s="94"/>
      <c r="JHN46" s="94"/>
      <c r="JHO46" s="94"/>
      <c r="JHP46" s="94"/>
      <c r="JHQ46" s="94"/>
      <c r="JHR46" s="94"/>
      <c r="JHS46" s="94"/>
      <c r="JHT46" s="94"/>
      <c r="JHU46" s="94"/>
      <c r="JHV46" s="94"/>
      <c r="JHW46" s="94"/>
      <c r="JHX46" s="94"/>
      <c r="JHY46" s="94"/>
      <c r="JHZ46" s="94"/>
      <c r="JIA46" s="94"/>
      <c r="JIB46" s="94"/>
      <c r="JIC46" s="94"/>
      <c r="JID46" s="94"/>
      <c r="JIE46" s="94"/>
      <c r="JIF46" s="94"/>
      <c r="JIG46" s="94"/>
      <c r="JIH46" s="94"/>
      <c r="JII46" s="94"/>
      <c r="JIJ46" s="94"/>
      <c r="JIK46" s="94"/>
      <c r="JIL46" s="94"/>
      <c r="JIM46" s="94"/>
      <c r="JIN46" s="94"/>
      <c r="JIO46" s="94"/>
      <c r="JIP46" s="94"/>
      <c r="JIQ46" s="94"/>
      <c r="JIR46" s="94"/>
      <c r="JIS46" s="94"/>
      <c r="JIT46" s="94"/>
      <c r="JIU46" s="94"/>
      <c r="JIV46" s="94"/>
      <c r="JIW46" s="94"/>
      <c r="JIX46" s="94"/>
      <c r="JIY46" s="94"/>
      <c r="JIZ46" s="94"/>
      <c r="JJA46" s="94"/>
      <c r="JJB46" s="94"/>
      <c r="JJC46" s="94"/>
      <c r="JJD46" s="94"/>
      <c r="JJE46" s="94"/>
      <c r="JJF46" s="94"/>
      <c r="JJG46" s="94"/>
      <c r="JJH46" s="94"/>
      <c r="JJI46" s="94"/>
      <c r="JJJ46" s="94"/>
      <c r="JJK46" s="94"/>
      <c r="JJL46" s="94"/>
      <c r="JJM46" s="94"/>
      <c r="JJN46" s="94"/>
      <c r="JJO46" s="94"/>
      <c r="JJP46" s="94"/>
      <c r="JJQ46" s="94"/>
      <c r="JJR46" s="94"/>
      <c r="JJS46" s="94"/>
      <c r="JJT46" s="94"/>
      <c r="JJU46" s="94"/>
      <c r="JJV46" s="94"/>
      <c r="JJW46" s="94"/>
      <c r="JJX46" s="94"/>
      <c r="JJY46" s="94"/>
      <c r="JJZ46" s="94"/>
      <c r="JKA46" s="94"/>
      <c r="JKB46" s="94"/>
      <c r="JKC46" s="94"/>
      <c r="JKD46" s="94"/>
      <c r="JKE46" s="94"/>
      <c r="JKF46" s="94"/>
      <c r="JKG46" s="94"/>
      <c r="JKH46" s="94"/>
      <c r="JKI46" s="94"/>
      <c r="JKJ46" s="94"/>
      <c r="JKK46" s="94"/>
      <c r="JKL46" s="94"/>
      <c r="JKM46" s="94"/>
      <c r="JKN46" s="94"/>
      <c r="JKO46" s="94"/>
      <c r="JKP46" s="94"/>
      <c r="JKQ46" s="94"/>
      <c r="JKR46" s="94"/>
      <c r="JKS46" s="94"/>
      <c r="JKT46" s="94"/>
      <c r="JKU46" s="94"/>
      <c r="JKV46" s="94"/>
      <c r="JKW46" s="94"/>
      <c r="JKX46" s="94"/>
      <c r="JKY46" s="94"/>
      <c r="JKZ46" s="94"/>
      <c r="JLA46" s="94"/>
      <c r="JLB46" s="94"/>
      <c r="JLC46" s="94"/>
      <c r="JLD46" s="94"/>
      <c r="JLE46" s="94"/>
      <c r="JLF46" s="94"/>
      <c r="JLG46" s="94"/>
      <c r="JLH46" s="94"/>
      <c r="JLI46" s="94"/>
      <c r="JLJ46" s="94"/>
      <c r="JLK46" s="94"/>
      <c r="JLL46" s="94"/>
      <c r="JLM46" s="94"/>
      <c r="JLN46" s="94"/>
      <c r="JLO46" s="94"/>
      <c r="JLP46" s="94"/>
      <c r="JLQ46" s="94"/>
      <c r="JLR46" s="94"/>
      <c r="JLS46" s="94"/>
      <c r="JLT46" s="94"/>
      <c r="JLU46" s="94"/>
      <c r="JLV46" s="94"/>
      <c r="JLW46" s="94"/>
      <c r="JLX46" s="94"/>
      <c r="JLY46" s="94"/>
      <c r="JLZ46" s="94"/>
      <c r="JMA46" s="94"/>
      <c r="JMB46" s="94"/>
      <c r="JMC46" s="94"/>
      <c r="JMD46" s="94"/>
      <c r="JME46" s="94"/>
      <c r="JMF46" s="94"/>
      <c r="JMG46" s="94"/>
      <c r="JMH46" s="94"/>
      <c r="JMI46" s="94"/>
      <c r="JMJ46" s="94"/>
      <c r="JMK46" s="94"/>
      <c r="JML46" s="94"/>
      <c r="JMM46" s="94"/>
      <c r="JMN46" s="94"/>
      <c r="JMO46" s="94"/>
      <c r="JMP46" s="94"/>
      <c r="JMQ46" s="94"/>
      <c r="JMR46" s="94"/>
      <c r="JMS46" s="94"/>
      <c r="JMT46" s="94"/>
      <c r="JMU46" s="94"/>
      <c r="JMV46" s="94"/>
      <c r="JMW46" s="94"/>
      <c r="JMX46" s="94"/>
      <c r="JMY46" s="94"/>
      <c r="JMZ46" s="94"/>
      <c r="JNA46" s="94"/>
      <c r="JNB46" s="94"/>
      <c r="JNC46" s="94"/>
      <c r="JND46" s="94"/>
      <c r="JNE46" s="94"/>
      <c r="JNF46" s="94"/>
      <c r="JNG46" s="94"/>
      <c r="JNH46" s="94"/>
      <c r="JNI46" s="94"/>
      <c r="JNJ46" s="94"/>
      <c r="JNK46" s="94"/>
      <c r="JNL46" s="94"/>
      <c r="JNM46" s="94"/>
      <c r="JNN46" s="94"/>
      <c r="JNO46" s="94"/>
      <c r="JNP46" s="94"/>
      <c r="JNQ46" s="94"/>
      <c r="JNR46" s="94"/>
      <c r="JNS46" s="94"/>
      <c r="JNT46" s="94"/>
      <c r="JNU46" s="94"/>
      <c r="JNV46" s="94"/>
      <c r="JNW46" s="94"/>
      <c r="JNX46" s="94"/>
      <c r="JNY46" s="94"/>
      <c r="JNZ46" s="94"/>
      <c r="JOA46" s="94"/>
      <c r="JOB46" s="94"/>
      <c r="JOC46" s="94"/>
      <c r="JOD46" s="94"/>
      <c r="JOE46" s="94"/>
      <c r="JOF46" s="94"/>
      <c r="JOG46" s="94"/>
      <c r="JOH46" s="94"/>
      <c r="JOI46" s="94"/>
      <c r="JOJ46" s="94"/>
      <c r="JOK46" s="94"/>
      <c r="JOL46" s="94"/>
      <c r="JOM46" s="94"/>
      <c r="JON46" s="94"/>
      <c r="JOO46" s="94"/>
      <c r="JOP46" s="94"/>
      <c r="JOQ46" s="94"/>
      <c r="JOR46" s="94"/>
      <c r="JOS46" s="94"/>
      <c r="JOT46" s="94"/>
      <c r="JOU46" s="94"/>
      <c r="JOV46" s="94"/>
      <c r="JOW46" s="94"/>
      <c r="JOX46" s="94"/>
      <c r="JOY46" s="94"/>
      <c r="JOZ46" s="94"/>
      <c r="JPA46" s="94"/>
      <c r="JPB46" s="94"/>
      <c r="JPC46" s="94"/>
      <c r="JPD46" s="94"/>
      <c r="JPE46" s="94"/>
      <c r="JPF46" s="94"/>
      <c r="JPG46" s="94"/>
      <c r="JPH46" s="94"/>
      <c r="JPI46" s="94"/>
      <c r="JPJ46" s="94"/>
      <c r="JPK46" s="94"/>
      <c r="JPL46" s="94"/>
      <c r="JPM46" s="94"/>
      <c r="JPN46" s="94"/>
      <c r="JPO46" s="94"/>
      <c r="JPP46" s="94"/>
      <c r="JPQ46" s="94"/>
      <c r="JPR46" s="94"/>
      <c r="JPS46" s="94"/>
      <c r="JPT46" s="94"/>
      <c r="JPU46" s="94"/>
      <c r="JPV46" s="94"/>
      <c r="JPW46" s="94"/>
      <c r="JPX46" s="94"/>
      <c r="JPY46" s="94"/>
      <c r="JPZ46" s="94"/>
      <c r="JQA46" s="94"/>
      <c r="JQB46" s="94"/>
      <c r="JQC46" s="94"/>
      <c r="JQD46" s="94"/>
      <c r="JQE46" s="94"/>
      <c r="JQF46" s="94"/>
      <c r="JQG46" s="94"/>
      <c r="JQH46" s="94"/>
      <c r="JQI46" s="94"/>
      <c r="JQJ46" s="94"/>
      <c r="JQK46" s="94"/>
      <c r="JQL46" s="94"/>
      <c r="JQM46" s="94"/>
      <c r="JQN46" s="94"/>
      <c r="JQO46" s="94"/>
      <c r="JQP46" s="94"/>
      <c r="JQQ46" s="94"/>
      <c r="JQR46" s="94"/>
      <c r="JQS46" s="94"/>
      <c r="JQT46" s="94"/>
      <c r="JQU46" s="94"/>
      <c r="JQV46" s="94"/>
      <c r="JQW46" s="94"/>
      <c r="JQX46" s="94"/>
      <c r="JQY46" s="94"/>
      <c r="JQZ46" s="94"/>
      <c r="JRA46" s="94"/>
      <c r="JRB46" s="94"/>
      <c r="JRC46" s="94"/>
      <c r="JRD46" s="94"/>
      <c r="JRE46" s="94"/>
      <c r="JRF46" s="94"/>
      <c r="JRG46" s="94"/>
      <c r="JRH46" s="94"/>
      <c r="JRI46" s="94"/>
      <c r="JRJ46" s="94"/>
      <c r="JRK46" s="94"/>
      <c r="JRL46" s="94"/>
      <c r="JRM46" s="94"/>
      <c r="JRN46" s="94"/>
      <c r="JRO46" s="94"/>
      <c r="JRP46" s="94"/>
      <c r="JRQ46" s="94"/>
      <c r="JRR46" s="94"/>
      <c r="JRS46" s="94"/>
      <c r="JRT46" s="94"/>
      <c r="JRU46" s="94"/>
      <c r="JRV46" s="94"/>
      <c r="JRW46" s="94"/>
      <c r="JRX46" s="94"/>
      <c r="JRY46" s="94"/>
      <c r="JRZ46" s="94"/>
      <c r="JSA46" s="94"/>
      <c r="JSB46" s="94"/>
      <c r="JSC46" s="94"/>
      <c r="JSD46" s="94"/>
      <c r="JSE46" s="94"/>
      <c r="JSF46" s="94"/>
      <c r="JSG46" s="94"/>
      <c r="JSH46" s="94"/>
      <c r="JSI46" s="94"/>
      <c r="JSJ46" s="94"/>
      <c r="JSK46" s="94"/>
      <c r="JSL46" s="94"/>
      <c r="JSM46" s="94"/>
      <c r="JSN46" s="94"/>
      <c r="JSO46" s="94"/>
      <c r="JSP46" s="94"/>
      <c r="JSQ46" s="94"/>
      <c r="JSR46" s="94"/>
      <c r="JSS46" s="94"/>
      <c r="JST46" s="94"/>
      <c r="JSU46" s="94"/>
      <c r="JSV46" s="94"/>
      <c r="JSW46" s="94"/>
      <c r="JSX46" s="94"/>
      <c r="JSY46" s="94"/>
      <c r="JSZ46" s="94"/>
      <c r="JTA46" s="94"/>
      <c r="JTB46" s="94"/>
      <c r="JTC46" s="94"/>
      <c r="JTD46" s="94"/>
      <c r="JTE46" s="94"/>
      <c r="JTF46" s="94"/>
      <c r="JTG46" s="94"/>
      <c r="JTH46" s="94"/>
      <c r="JTI46" s="94"/>
      <c r="JTJ46" s="94"/>
      <c r="JTK46" s="94"/>
      <c r="JTL46" s="94"/>
      <c r="JTM46" s="94"/>
      <c r="JTN46" s="94"/>
      <c r="JTO46" s="94"/>
      <c r="JTP46" s="94"/>
      <c r="JTQ46" s="94"/>
      <c r="JTR46" s="94"/>
      <c r="JTS46" s="94"/>
      <c r="JTT46" s="94"/>
      <c r="JTU46" s="94"/>
      <c r="JTV46" s="94"/>
      <c r="JTW46" s="94"/>
      <c r="JTX46" s="94"/>
      <c r="JTY46" s="94"/>
      <c r="JTZ46" s="94"/>
      <c r="JUA46" s="94"/>
      <c r="JUB46" s="94"/>
      <c r="JUC46" s="94"/>
      <c r="JUD46" s="94"/>
      <c r="JUE46" s="94"/>
      <c r="JUF46" s="94"/>
      <c r="JUG46" s="94"/>
      <c r="JUH46" s="94"/>
      <c r="JUI46" s="94"/>
      <c r="JUJ46" s="94"/>
      <c r="JUK46" s="94"/>
      <c r="JUL46" s="94"/>
      <c r="JUM46" s="94"/>
      <c r="JUN46" s="94"/>
      <c r="JUO46" s="94"/>
      <c r="JUP46" s="94"/>
      <c r="JUQ46" s="94"/>
      <c r="JUR46" s="94"/>
      <c r="JUS46" s="94"/>
      <c r="JUT46" s="94"/>
      <c r="JUU46" s="94"/>
      <c r="JUV46" s="94"/>
      <c r="JUW46" s="94"/>
      <c r="JUX46" s="94"/>
      <c r="JUY46" s="94"/>
      <c r="JUZ46" s="94"/>
      <c r="JVA46" s="94"/>
      <c r="JVB46" s="94"/>
      <c r="JVC46" s="94"/>
      <c r="JVD46" s="94"/>
      <c r="JVE46" s="94"/>
      <c r="JVF46" s="94"/>
      <c r="JVG46" s="94"/>
      <c r="JVH46" s="94"/>
      <c r="JVI46" s="94"/>
      <c r="JVJ46" s="94"/>
      <c r="JVK46" s="94"/>
      <c r="JVL46" s="94"/>
      <c r="JVM46" s="94"/>
      <c r="JVN46" s="94"/>
      <c r="JVO46" s="94"/>
      <c r="JVP46" s="94"/>
      <c r="JVQ46" s="94"/>
      <c r="JVR46" s="94"/>
      <c r="JVS46" s="94"/>
      <c r="JVT46" s="94"/>
      <c r="JVU46" s="94"/>
      <c r="JVV46" s="94"/>
      <c r="JVW46" s="94"/>
      <c r="JVX46" s="94"/>
      <c r="JVY46" s="94"/>
      <c r="JVZ46" s="94"/>
      <c r="JWA46" s="94"/>
      <c r="JWB46" s="94"/>
      <c r="JWC46" s="94"/>
      <c r="JWD46" s="94"/>
      <c r="JWE46" s="94"/>
      <c r="JWF46" s="94"/>
      <c r="JWG46" s="94"/>
      <c r="JWH46" s="94"/>
      <c r="JWI46" s="94"/>
      <c r="JWJ46" s="94"/>
      <c r="JWK46" s="94"/>
      <c r="JWL46" s="94"/>
      <c r="JWM46" s="94"/>
      <c r="JWN46" s="94"/>
      <c r="JWO46" s="94"/>
      <c r="JWP46" s="94"/>
      <c r="JWQ46" s="94"/>
      <c r="JWR46" s="94"/>
      <c r="JWS46" s="94"/>
      <c r="JWT46" s="94"/>
      <c r="JWU46" s="94"/>
      <c r="JWV46" s="94"/>
      <c r="JWW46" s="94"/>
      <c r="JWX46" s="94"/>
      <c r="JWY46" s="94"/>
      <c r="JWZ46" s="94"/>
      <c r="JXA46" s="94"/>
      <c r="JXB46" s="94"/>
      <c r="JXC46" s="94"/>
      <c r="JXD46" s="94"/>
      <c r="JXE46" s="94"/>
      <c r="JXF46" s="94"/>
      <c r="JXG46" s="94"/>
      <c r="JXH46" s="94"/>
      <c r="JXI46" s="94"/>
      <c r="JXJ46" s="94"/>
      <c r="JXK46" s="94"/>
      <c r="JXL46" s="94"/>
      <c r="JXM46" s="94"/>
      <c r="JXN46" s="94"/>
      <c r="JXO46" s="94"/>
      <c r="JXP46" s="94"/>
      <c r="JXQ46" s="94"/>
      <c r="JXR46" s="94"/>
      <c r="JXS46" s="94"/>
      <c r="JXT46" s="94"/>
      <c r="JXU46" s="94"/>
      <c r="JXV46" s="94"/>
      <c r="JXW46" s="94"/>
      <c r="JXX46" s="94"/>
      <c r="JXY46" s="94"/>
      <c r="JXZ46" s="94"/>
      <c r="JYA46" s="94"/>
      <c r="JYB46" s="94"/>
      <c r="JYC46" s="94"/>
      <c r="JYD46" s="94"/>
      <c r="JYE46" s="94"/>
      <c r="JYF46" s="94"/>
      <c r="JYG46" s="94"/>
      <c r="JYH46" s="94"/>
      <c r="JYI46" s="94"/>
      <c r="JYJ46" s="94"/>
      <c r="JYK46" s="94"/>
      <c r="JYL46" s="94"/>
      <c r="JYM46" s="94"/>
      <c r="JYN46" s="94"/>
      <c r="JYO46" s="94"/>
      <c r="JYP46" s="94"/>
      <c r="JYQ46" s="94"/>
      <c r="JYR46" s="94"/>
      <c r="JYS46" s="94"/>
      <c r="JYT46" s="94"/>
      <c r="JYU46" s="94"/>
      <c r="JYV46" s="94"/>
      <c r="JYW46" s="94"/>
      <c r="JYX46" s="94"/>
      <c r="JYY46" s="94"/>
      <c r="JYZ46" s="94"/>
      <c r="JZA46" s="94"/>
      <c r="JZB46" s="94"/>
      <c r="JZC46" s="94"/>
      <c r="JZD46" s="94"/>
      <c r="JZE46" s="94"/>
      <c r="JZF46" s="94"/>
      <c r="JZG46" s="94"/>
      <c r="JZH46" s="94"/>
      <c r="JZI46" s="94"/>
      <c r="JZJ46" s="94"/>
      <c r="JZK46" s="94"/>
      <c r="JZL46" s="94"/>
      <c r="JZM46" s="94"/>
      <c r="JZN46" s="94"/>
      <c r="JZO46" s="94"/>
      <c r="JZP46" s="94"/>
      <c r="JZQ46" s="94"/>
      <c r="JZR46" s="94"/>
      <c r="JZS46" s="94"/>
      <c r="JZT46" s="94"/>
      <c r="JZU46" s="94"/>
      <c r="JZV46" s="94"/>
      <c r="JZW46" s="94"/>
      <c r="JZX46" s="94"/>
      <c r="JZY46" s="94"/>
      <c r="JZZ46" s="94"/>
      <c r="KAA46" s="94"/>
      <c r="KAB46" s="94"/>
      <c r="KAC46" s="94"/>
      <c r="KAD46" s="94"/>
      <c r="KAE46" s="94"/>
      <c r="KAF46" s="94"/>
      <c r="KAG46" s="94"/>
      <c r="KAH46" s="94"/>
      <c r="KAI46" s="94"/>
      <c r="KAJ46" s="94"/>
      <c r="KAK46" s="94"/>
      <c r="KAL46" s="94"/>
      <c r="KAM46" s="94"/>
      <c r="KAN46" s="94"/>
      <c r="KAO46" s="94"/>
      <c r="KAP46" s="94"/>
      <c r="KAQ46" s="94"/>
      <c r="KAR46" s="94"/>
      <c r="KAS46" s="94"/>
      <c r="KAT46" s="94"/>
      <c r="KAU46" s="94"/>
      <c r="KAV46" s="94"/>
      <c r="KAW46" s="94"/>
      <c r="KAX46" s="94"/>
      <c r="KAY46" s="94"/>
      <c r="KAZ46" s="94"/>
      <c r="KBA46" s="94"/>
      <c r="KBB46" s="94"/>
      <c r="KBC46" s="94"/>
      <c r="KBD46" s="94"/>
      <c r="KBE46" s="94"/>
      <c r="KBF46" s="94"/>
      <c r="KBG46" s="94"/>
      <c r="KBH46" s="94"/>
      <c r="KBI46" s="94"/>
      <c r="KBJ46" s="94"/>
      <c r="KBK46" s="94"/>
      <c r="KBL46" s="94"/>
      <c r="KBM46" s="94"/>
      <c r="KBN46" s="94"/>
      <c r="KBO46" s="94"/>
      <c r="KBP46" s="94"/>
      <c r="KBQ46" s="94"/>
      <c r="KBR46" s="94"/>
      <c r="KBS46" s="94"/>
      <c r="KBT46" s="94"/>
      <c r="KBU46" s="94"/>
      <c r="KBV46" s="94"/>
      <c r="KBW46" s="94"/>
      <c r="KBX46" s="94"/>
      <c r="KBY46" s="94"/>
      <c r="KBZ46" s="94"/>
      <c r="KCA46" s="94"/>
      <c r="KCB46" s="94"/>
      <c r="KCC46" s="94"/>
      <c r="KCD46" s="94"/>
      <c r="KCE46" s="94"/>
      <c r="KCF46" s="94"/>
      <c r="KCG46" s="94"/>
      <c r="KCH46" s="94"/>
      <c r="KCI46" s="94"/>
      <c r="KCJ46" s="94"/>
      <c r="KCK46" s="94"/>
      <c r="KCL46" s="94"/>
      <c r="KCM46" s="94"/>
      <c r="KCN46" s="94"/>
      <c r="KCO46" s="94"/>
      <c r="KCP46" s="94"/>
      <c r="KCQ46" s="94"/>
      <c r="KCR46" s="94"/>
      <c r="KCS46" s="94"/>
      <c r="KCT46" s="94"/>
      <c r="KCU46" s="94"/>
      <c r="KCV46" s="94"/>
      <c r="KCW46" s="94"/>
      <c r="KCX46" s="94"/>
      <c r="KCY46" s="94"/>
      <c r="KCZ46" s="94"/>
      <c r="KDA46" s="94"/>
      <c r="KDB46" s="94"/>
      <c r="KDC46" s="94"/>
      <c r="KDD46" s="94"/>
      <c r="KDE46" s="94"/>
      <c r="KDF46" s="94"/>
      <c r="KDG46" s="94"/>
      <c r="KDH46" s="94"/>
      <c r="KDI46" s="94"/>
      <c r="KDJ46" s="94"/>
      <c r="KDK46" s="94"/>
      <c r="KDL46" s="94"/>
      <c r="KDM46" s="94"/>
      <c r="KDN46" s="94"/>
      <c r="KDO46" s="94"/>
      <c r="KDP46" s="94"/>
      <c r="KDQ46" s="94"/>
      <c r="KDR46" s="94"/>
      <c r="KDS46" s="94"/>
      <c r="KDT46" s="94"/>
      <c r="KDU46" s="94"/>
      <c r="KDV46" s="94"/>
      <c r="KDW46" s="94"/>
      <c r="KDX46" s="94"/>
      <c r="KDY46" s="94"/>
      <c r="KDZ46" s="94"/>
      <c r="KEA46" s="94"/>
      <c r="KEB46" s="94"/>
      <c r="KEC46" s="94"/>
      <c r="KED46" s="94"/>
      <c r="KEE46" s="94"/>
      <c r="KEF46" s="94"/>
      <c r="KEG46" s="94"/>
      <c r="KEH46" s="94"/>
      <c r="KEI46" s="94"/>
      <c r="KEJ46" s="94"/>
      <c r="KEK46" s="94"/>
      <c r="KEL46" s="94"/>
      <c r="KEM46" s="94"/>
      <c r="KEN46" s="94"/>
      <c r="KEO46" s="94"/>
      <c r="KEP46" s="94"/>
      <c r="KEQ46" s="94"/>
      <c r="KER46" s="94"/>
      <c r="KES46" s="94"/>
      <c r="KET46" s="94"/>
      <c r="KEU46" s="94"/>
      <c r="KEV46" s="94"/>
      <c r="KEW46" s="94"/>
      <c r="KEX46" s="94"/>
      <c r="KEY46" s="94"/>
      <c r="KEZ46" s="94"/>
      <c r="KFA46" s="94"/>
      <c r="KFB46" s="94"/>
      <c r="KFC46" s="94"/>
      <c r="KFD46" s="94"/>
      <c r="KFE46" s="94"/>
      <c r="KFF46" s="94"/>
      <c r="KFG46" s="94"/>
      <c r="KFH46" s="94"/>
      <c r="KFI46" s="94"/>
      <c r="KFJ46" s="94"/>
      <c r="KFK46" s="94"/>
      <c r="KFL46" s="94"/>
      <c r="KFM46" s="94"/>
      <c r="KFN46" s="94"/>
      <c r="KFO46" s="94"/>
      <c r="KFP46" s="94"/>
      <c r="KFQ46" s="94"/>
      <c r="KFR46" s="94"/>
      <c r="KFS46" s="94"/>
      <c r="KFT46" s="94"/>
      <c r="KFU46" s="94"/>
      <c r="KFV46" s="94"/>
      <c r="KFW46" s="94"/>
      <c r="KFX46" s="94"/>
      <c r="KFY46" s="94"/>
      <c r="KFZ46" s="94"/>
      <c r="KGA46" s="94"/>
      <c r="KGB46" s="94"/>
      <c r="KGC46" s="94"/>
      <c r="KGD46" s="94"/>
      <c r="KGE46" s="94"/>
      <c r="KGF46" s="94"/>
      <c r="KGG46" s="94"/>
      <c r="KGH46" s="94"/>
      <c r="KGI46" s="94"/>
      <c r="KGJ46" s="94"/>
      <c r="KGK46" s="94"/>
      <c r="KGL46" s="94"/>
      <c r="KGM46" s="94"/>
      <c r="KGN46" s="94"/>
      <c r="KGO46" s="94"/>
      <c r="KGP46" s="94"/>
      <c r="KGQ46" s="94"/>
      <c r="KGR46" s="94"/>
      <c r="KGS46" s="94"/>
      <c r="KGT46" s="94"/>
      <c r="KGU46" s="94"/>
      <c r="KGV46" s="94"/>
      <c r="KGW46" s="94"/>
      <c r="KGX46" s="94"/>
      <c r="KGY46" s="94"/>
      <c r="KGZ46" s="94"/>
      <c r="KHA46" s="94"/>
      <c r="KHB46" s="94"/>
      <c r="KHC46" s="94"/>
      <c r="KHD46" s="94"/>
      <c r="KHE46" s="94"/>
      <c r="KHF46" s="94"/>
      <c r="KHG46" s="94"/>
      <c r="KHH46" s="94"/>
      <c r="KHI46" s="94"/>
      <c r="KHJ46" s="94"/>
      <c r="KHK46" s="94"/>
      <c r="KHL46" s="94"/>
      <c r="KHM46" s="94"/>
      <c r="KHN46" s="94"/>
      <c r="KHO46" s="94"/>
      <c r="KHP46" s="94"/>
      <c r="KHQ46" s="94"/>
      <c r="KHR46" s="94"/>
      <c r="KHS46" s="94"/>
      <c r="KHT46" s="94"/>
      <c r="KHU46" s="94"/>
      <c r="KHV46" s="94"/>
      <c r="KHW46" s="94"/>
      <c r="KHX46" s="94"/>
      <c r="KHY46" s="94"/>
      <c r="KHZ46" s="94"/>
      <c r="KIA46" s="94"/>
      <c r="KIB46" s="94"/>
      <c r="KIC46" s="94"/>
      <c r="KID46" s="94"/>
      <c r="KIE46" s="94"/>
      <c r="KIF46" s="94"/>
      <c r="KIG46" s="94"/>
      <c r="KIH46" s="94"/>
      <c r="KII46" s="94"/>
      <c r="KIJ46" s="94"/>
      <c r="KIK46" s="94"/>
      <c r="KIL46" s="94"/>
      <c r="KIM46" s="94"/>
      <c r="KIN46" s="94"/>
      <c r="KIO46" s="94"/>
      <c r="KIP46" s="94"/>
      <c r="KIQ46" s="94"/>
      <c r="KIR46" s="94"/>
      <c r="KIS46" s="94"/>
      <c r="KIT46" s="94"/>
      <c r="KIU46" s="94"/>
      <c r="KIV46" s="94"/>
      <c r="KIW46" s="94"/>
      <c r="KIX46" s="94"/>
      <c r="KIY46" s="94"/>
      <c r="KIZ46" s="94"/>
      <c r="KJA46" s="94"/>
      <c r="KJB46" s="94"/>
      <c r="KJC46" s="94"/>
      <c r="KJD46" s="94"/>
      <c r="KJE46" s="94"/>
      <c r="KJF46" s="94"/>
      <c r="KJG46" s="94"/>
      <c r="KJH46" s="94"/>
      <c r="KJI46" s="94"/>
      <c r="KJJ46" s="94"/>
      <c r="KJK46" s="94"/>
      <c r="KJL46" s="94"/>
      <c r="KJM46" s="94"/>
      <c r="KJN46" s="94"/>
      <c r="KJO46" s="94"/>
      <c r="KJP46" s="94"/>
      <c r="KJQ46" s="94"/>
      <c r="KJR46" s="94"/>
      <c r="KJS46" s="94"/>
      <c r="KJT46" s="94"/>
      <c r="KJU46" s="94"/>
      <c r="KJV46" s="94"/>
      <c r="KJW46" s="94"/>
      <c r="KJX46" s="94"/>
      <c r="KJY46" s="94"/>
      <c r="KJZ46" s="94"/>
      <c r="KKA46" s="94"/>
      <c r="KKB46" s="94"/>
      <c r="KKC46" s="94"/>
      <c r="KKD46" s="94"/>
      <c r="KKE46" s="94"/>
      <c r="KKF46" s="94"/>
      <c r="KKG46" s="94"/>
      <c r="KKH46" s="94"/>
      <c r="KKI46" s="94"/>
      <c r="KKJ46" s="94"/>
      <c r="KKK46" s="94"/>
      <c r="KKL46" s="94"/>
      <c r="KKM46" s="94"/>
      <c r="KKN46" s="94"/>
      <c r="KKO46" s="94"/>
      <c r="KKP46" s="94"/>
      <c r="KKQ46" s="94"/>
      <c r="KKR46" s="94"/>
      <c r="KKS46" s="94"/>
      <c r="KKT46" s="94"/>
      <c r="KKU46" s="94"/>
      <c r="KKV46" s="94"/>
      <c r="KKW46" s="94"/>
      <c r="KKX46" s="94"/>
      <c r="KKY46" s="94"/>
      <c r="KKZ46" s="94"/>
      <c r="KLA46" s="94"/>
      <c r="KLB46" s="94"/>
      <c r="KLC46" s="94"/>
      <c r="KLD46" s="94"/>
      <c r="KLE46" s="94"/>
      <c r="KLF46" s="94"/>
      <c r="KLG46" s="94"/>
      <c r="KLH46" s="94"/>
      <c r="KLI46" s="94"/>
      <c r="KLJ46" s="94"/>
      <c r="KLK46" s="94"/>
      <c r="KLL46" s="94"/>
      <c r="KLM46" s="94"/>
      <c r="KLN46" s="94"/>
      <c r="KLO46" s="94"/>
      <c r="KLP46" s="94"/>
      <c r="KLQ46" s="94"/>
      <c r="KLR46" s="94"/>
      <c r="KLS46" s="94"/>
      <c r="KLT46" s="94"/>
      <c r="KLU46" s="94"/>
      <c r="KLV46" s="94"/>
      <c r="KLW46" s="94"/>
      <c r="KLX46" s="94"/>
      <c r="KLY46" s="94"/>
      <c r="KLZ46" s="94"/>
      <c r="KMA46" s="94"/>
      <c r="KMB46" s="94"/>
      <c r="KMC46" s="94"/>
      <c r="KMD46" s="94"/>
      <c r="KME46" s="94"/>
      <c r="KMF46" s="94"/>
      <c r="KMG46" s="94"/>
      <c r="KMH46" s="94"/>
      <c r="KMI46" s="94"/>
      <c r="KMJ46" s="94"/>
      <c r="KMK46" s="94"/>
      <c r="KML46" s="94"/>
      <c r="KMM46" s="94"/>
      <c r="KMN46" s="94"/>
      <c r="KMO46" s="94"/>
      <c r="KMP46" s="94"/>
      <c r="KMQ46" s="94"/>
      <c r="KMR46" s="94"/>
      <c r="KMS46" s="94"/>
      <c r="KMT46" s="94"/>
      <c r="KMU46" s="94"/>
      <c r="KMV46" s="94"/>
      <c r="KMW46" s="94"/>
      <c r="KMX46" s="94"/>
      <c r="KMY46" s="94"/>
      <c r="KMZ46" s="94"/>
      <c r="KNA46" s="94"/>
      <c r="KNB46" s="94"/>
      <c r="KNC46" s="94"/>
      <c r="KND46" s="94"/>
      <c r="KNE46" s="94"/>
      <c r="KNF46" s="94"/>
      <c r="KNG46" s="94"/>
      <c r="KNH46" s="94"/>
      <c r="KNI46" s="94"/>
      <c r="KNJ46" s="94"/>
      <c r="KNK46" s="94"/>
      <c r="KNL46" s="94"/>
      <c r="KNM46" s="94"/>
      <c r="KNN46" s="94"/>
      <c r="KNO46" s="94"/>
      <c r="KNP46" s="94"/>
      <c r="KNQ46" s="94"/>
      <c r="KNR46" s="94"/>
      <c r="KNS46" s="94"/>
      <c r="KNT46" s="94"/>
      <c r="KNU46" s="94"/>
      <c r="KNV46" s="94"/>
      <c r="KNW46" s="94"/>
      <c r="KNX46" s="94"/>
      <c r="KNY46" s="94"/>
      <c r="KNZ46" s="94"/>
      <c r="KOA46" s="94"/>
      <c r="KOB46" s="94"/>
      <c r="KOC46" s="94"/>
      <c r="KOD46" s="94"/>
      <c r="KOE46" s="94"/>
      <c r="KOF46" s="94"/>
      <c r="KOG46" s="94"/>
      <c r="KOH46" s="94"/>
      <c r="KOI46" s="94"/>
      <c r="KOJ46" s="94"/>
      <c r="KOK46" s="94"/>
      <c r="KOL46" s="94"/>
      <c r="KOM46" s="94"/>
      <c r="KON46" s="94"/>
      <c r="KOO46" s="94"/>
      <c r="KOP46" s="94"/>
      <c r="KOQ46" s="94"/>
      <c r="KOR46" s="94"/>
      <c r="KOS46" s="94"/>
      <c r="KOT46" s="94"/>
      <c r="KOU46" s="94"/>
      <c r="KOV46" s="94"/>
      <c r="KOW46" s="94"/>
      <c r="KOX46" s="94"/>
      <c r="KOY46" s="94"/>
      <c r="KOZ46" s="94"/>
      <c r="KPA46" s="94"/>
      <c r="KPB46" s="94"/>
      <c r="KPC46" s="94"/>
      <c r="KPD46" s="94"/>
      <c r="KPE46" s="94"/>
      <c r="KPF46" s="94"/>
      <c r="KPG46" s="94"/>
      <c r="KPH46" s="94"/>
      <c r="KPI46" s="94"/>
      <c r="KPJ46" s="94"/>
      <c r="KPK46" s="94"/>
      <c r="KPL46" s="94"/>
      <c r="KPM46" s="94"/>
      <c r="KPN46" s="94"/>
      <c r="KPO46" s="94"/>
      <c r="KPP46" s="94"/>
      <c r="KPQ46" s="94"/>
      <c r="KPR46" s="94"/>
      <c r="KPS46" s="94"/>
      <c r="KPT46" s="94"/>
      <c r="KPU46" s="94"/>
      <c r="KPV46" s="94"/>
      <c r="KPW46" s="94"/>
      <c r="KPX46" s="94"/>
      <c r="KPY46" s="94"/>
      <c r="KPZ46" s="94"/>
      <c r="KQA46" s="94"/>
      <c r="KQB46" s="94"/>
      <c r="KQC46" s="94"/>
      <c r="KQD46" s="94"/>
      <c r="KQE46" s="94"/>
      <c r="KQF46" s="94"/>
      <c r="KQG46" s="94"/>
      <c r="KQH46" s="94"/>
      <c r="KQI46" s="94"/>
      <c r="KQJ46" s="94"/>
      <c r="KQK46" s="94"/>
      <c r="KQL46" s="94"/>
      <c r="KQM46" s="94"/>
      <c r="KQN46" s="94"/>
      <c r="KQO46" s="94"/>
      <c r="KQP46" s="94"/>
      <c r="KQQ46" s="94"/>
      <c r="KQR46" s="94"/>
      <c r="KQS46" s="94"/>
      <c r="KQT46" s="94"/>
      <c r="KQU46" s="94"/>
      <c r="KQV46" s="94"/>
      <c r="KQW46" s="94"/>
      <c r="KQX46" s="94"/>
      <c r="KQY46" s="94"/>
      <c r="KQZ46" s="94"/>
      <c r="KRA46" s="94"/>
      <c r="KRB46" s="94"/>
      <c r="KRC46" s="94"/>
      <c r="KRD46" s="94"/>
      <c r="KRE46" s="94"/>
      <c r="KRF46" s="94"/>
      <c r="KRG46" s="94"/>
      <c r="KRH46" s="94"/>
      <c r="KRI46" s="94"/>
      <c r="KRJ46" s="94"/>
      <c r="KRK46" s="94"/>
      <c r="KRL46" s="94"/>
      <c r="KRM46" s="94"/>
      <c r="KRN46" s="94"/>
      <c r="KRO46" s="94"/>
      <c r="KRP46" s="94"/>
      <c r="KRQ46" s="94"/>
      <c r="KRR46" s="94"/>
      <c r="KRS46" s="94"/>
      <c r="KRT46" s="94"/>
      <c r="KRU46" s="94"/>
      <c r="KRV46" s="94"/>
      <c r="KRW46" s="94"/>
      <c r="KRX46" s="94"/>
      <c r="KRY46" s="94"/>
      <c r="KRZ46" s="94"/>
      <c r="KSA46" s="94"/>
      <c r="KSB46" s="94"/>
      <c r="KSC46" s="94"/>
      <c r="KSD46" s="94"/>
      <c r="KSE46" s="94"/>
      <c r="KSF46" s="94"/>
      <c r="KSG46" s="94"/>
      <c r="KSH46" s="94"/>
      <c r="KSI46" s="94"/>
      <c r="KSJ46" s="94"/>
      <c r="KSK46" s="94"/>
      <c r="KSL46" s="94"/>
      <c r="KSM46" s="94"/>
      <c r="KSN46" s="94"/>
      <c r="KSO46" s="94"/>
      <c r="KSP46" s="94"/>
      <c r="KSQ46" s="94"/>
      <c r="KSR46" s="94"/>
      <c r="KSS46" s="94"/>
      <c r="KST46" s="94"/>
      <c r="KSU46" s="94"/>
      <c r="KSV46" s="94"/>
      <c r="KSW46" s="94"/>
      <c r="KSX46" s="94"/>
      <c r="KSY46" s="94"/>
      <c r="KSZ46" s="94"/>
      <c r="KTA46" s="94"/>
      <c r="KTB46" s="94"/>
      <c r="KTC46" s="94"/>
      <c r="KTD46" s="94"/>
      <c r="KTE46" s="94"/>
      <c r="KTF46" s="94"/>
      <c r="KTG46" s="94"/>
      <c r="KTH46" s="94"/>
      <c r="KTI46" s="94"/>
      <c r="KTJ46" s="94"/>
      <c r="KTK46" s="94"/>
      <c r="KTL46" s="94"/>
      <c r="KTM46" s="94"/>
      <c r="KTN46" s="94"/>
      <c r="KTO46" s="94"/>
      <c r="KTP46" s="94"/>
      <c r="KTQ46" s="94"/>
      <c r="KTR46" s="94"/>
      <c r="KTS46" s="94"/>
      <c r="KTT46" s="94"/>
      <c r="KTU46" s="94"/>
      <c r="KTV46" s="94"/>
      <c r="KTW46" s="94"/>
      <c r="KTX46" s="94"/>
      <c r="KTY46" s="94"/>
      <c r="KTZ46" s="94"/>
      <c r="KUA46" s="94"/>
      <c r="KUB46" s="94"/>
      <c r="KUC46" s="94"/>
      <c r="KUD46" s="94"/>
      <c r="KUE46" s="94"/>
      <c r="KUF46" s="94"/>
      <c r="KUG46" s="94"/>
      <c r="KUH46" s="94"/>
      <c r="KUI46" s="94"/>
      <c r="KUJ46" s="94"/>
      <c r="KUK46" s="94"/>
      <c r="KUL46" s="94"/>
      <c r="KUM46" s="94"/>
      <c r="KUN46" s="94"/>
      <c r="KUO46" s="94"/>
      <c r="KUP46" s="94"/>
      <c r="KUQ46" s="94"/>
      <c r="KUR46" s="94"/>
      <c r="KUS46" s="94"/>
      <c r="KUT46" s="94"/>
      <c r="KUU46" s="94"/>
      <c r="KUV46" s="94"/>
      <c r="KUW46" s="94"/>
      <c r="KUX46" s="94"/>
      <c r="KUY46" s="94"/>
      <c r="KUZ46" s="94"/>
      <c r="KVA46" s="94"/>
      <c r="KVB46" s="94"/>
      <c r="KVC46" s="94"/>
      <c r="KVD46" s="94"/>
      <c r="KVE46" s="94"/>
      <c r="KVF46" s="94"/>
      <c r="KVG46" s="94"/>
      <c r="KVH46" s="94"/>
      <c r="KVI46" s="94"/>
      <c r="KVJ46" s="94"/>
      <c r="KVK46" s="94"/>
      <c r="KVL46" s="94"/>
      <c r="KVM46" s="94"/>
      <c r="KVN46" s="94"/>
      <c r="KVO46" s="94"/>
      <c r="KVP46" s="94"/>
      <c r="KVQ46" s="94"/>
      <c r="KVR46" s="94"/>
      <c r="KVS46" s="94"/>
      <c r="KVT46" s="94"/>
      <c r="KVU46" s="94"/>
      <c r="KVV46" s="94"/>
      <c r="KVW46" s="94"/>
      <c r="KVX46" s="94"/>
      <c r="KVY46" s="94"/>
      <c r="KVZ46" s="94"/>
      <c r="KWA46" s="94"/>
      <c r="KWB46" s="94"/>
      <c r="KWC46" s="94"/>
      <c r="KWD46" s="94"/>
      <c r="KWE46" s="94"/>
      <c r="KWF46" s="94"/>
      <c r="KWG46" s="94"/>
      <c r="KWH46" s="94"/>
      <c r="KWI46" s="94"/>
      <c r="KWJ46" s="94"/>
      <c r="KWK46" s="94"/>
      <c r="KWL46" s="94"/>
      <c r="KWM46" s="94"/>
      <c r="KWN46" s="94"/>
      <c r="KWO46" s="94"/>
      <c r="KWP46" s="94"/>
      <c r="KWQ46" s="94"/>
      <c r="KWR46" s="94"/>
      <c r="KWS46" s="94"/>
      <c r="KWT46" s="94"/>
      <c r="KWU46" s="94"/>
      <c r="KWV46" s="94"/>
      <c r="KWW46" s="94"/>
      <c r="KWX46" s="94"/>
      <c r="KWY46" s="94"/>
      <c r="KWZ46" s="94"/>
      <c r="KXA46" s="94"/>
      <c r="KXB46" s="94"/>
      <c r="KXC46" s="94"/>
      <c r="KXD46" s="94"/>
      <c r="KXE46" s="94"/>
      <c r="KXF46" s="94"/>
      <c r="KXG46" s="94"/>
      <c r="KXH46" s="94"/>
      <c r="KXI46" s="94"/>
      <c r="KXJ46" s="94"/>
      <c r="KXK46" s="94"/>
      <c r="KXL46" s="94"/>
      <c r="KXM46" s="94"/>
      <c r="KXN46" s="94"/>
      <c r="KXO46" s="94"/>
      <c r="KXP46" s="94"/>
      <c r="KXQ46" s="94"/>
      <c r="KXR46" s="94"/>
      <c r="KXS46" s="94"/>
      <c r="KXT46" s="94"/>
      <c r="KXU46" s="94"/>
      <c r="KXV46" s="94"/>
      <c r="KXW46" s="94"/>
      <c r="KXX46" s="94"/>
      <c r="KXY46" s="94"/>
      <c r="KXZ46" s="94"/>
      <c r="KYA46" s="94"/>
      <c r="KYB46" s="94"/>
      <c r="KYC46" s="94"/>
      <c r="KYD46" s="94"/>
      <c r="KYE46" s="94"/>
      <c r="KYF46" s="94"/>
      <c r="KYG46" s="94"/>
      <c r="KYH46" s="94"/>
      <c r="KYI46" s="94"/>
      <c r="KYJ46" s="94"/>
      <c r="KYK46" s="94"/>
      <c r="KYL46" s="94"/>
      <c r="KYM46" s="94"/>
      <c r="KYN46" s="94"/>
      <c r="KYO46" s="94"/>
      <c r="KYP46" s="94"/>
      <c r="KYQ46" s="94"/>
      <c r="KYR46" s="94"/>
      <c r="KYS46" s="94"/>
      <c r="KYT46" s="94"/>
      <c r="KYU46" s="94"/>
      <c r="KYV46" s="94"/>
      <c r="KYW46" s="94"/>
      <c r="KYX46" s="94"/>
      <c r="KYY46" s="94"/>
      <c r="KYZ46" s="94"/>
      <c r="KZA46" s="94"/>
      <c r="KZB46" s="94"/>
      <c r="KZC46" s="94"/>
      <c r="KZD46" s="94"/>
      <c r="KZE46" s="94"/>
      <c r="KZF46" s="94"/>
      <c r="KZG46" s="94"/>
      <c r="KZH46" s="94"/>
      <c r="KZI46" s="94"/>
      <c r="KZJ46" s="94"/>
      <c r="KZK46" s="94"/>
      <c r="KZL46" s="94"/>
      <c r="KZM46" s="94"/>
      <c r="KZN46" s="94"/>
      <c r="KZO46" s="94"/>
      <c r="KZP46" s="94"/>
      <c r="KZQ46" s="94"/>
      <c r="KZR46" s="94"/>
      <c r="KZS46" s="94"/>
      <c r="KZT46" s="94"/>
      <c r="KZU46" s="94"/>
      <c r="KZV46" s="94"/>
      <c r="KZW46" s="94"/>
      <c r="KZX46" s="94"/>
      <c r="KZY46" s="94"/>
      <c r="KZZ46" s="94"/>
      <c r="LAA46" s="94"/>
      <c r="LAB46" s="94"/>
      <c r="LAC46" s="94"/>
      <c r="LAD46" s="94"/>
      <c r="LAE46" s="94"/>
      <c r="LAF46" s="94"/>
      <c r="LAG46" s="94"/>
      <c r="LAH46" s="94"/>
      <c r="LAI46" s="94"/>
      <c r="LAJ46" s="94"/>
      <c r="LAK46" s="94"/>
      <c r="LAL46" s="94"/>
      <c r="LAM46" s="94"/>
      <c r="LAN46" s="94"/>
      <c r="LAO46" s="94"/>
      <c r="LAP46" s="94"/>
      <c r="LAQ46" s="94"/>
      <c r="LAR46" s="94"/>
      <c r="LAS46" s="94"/>
      <c r="LAT46" s="94"/>
      <c r="LAU46" s="94"/>
      <c r="LAV46" s="94"/>
      <c r="LAW46" s="94"/>
      <c r="LAX46" s="94"/>
      <c r="LAY46" s="94"/>
      <c r="LAZ46" s="94"/>
      <c r="LBA46" s="94"/>
      <c r="LBB46" s="94"/>
      <c r="LBC46" s="94"/>
      <c r="LBD46" s="94"/>
      <c r="LBE46" s="94"/>
      <c r="LBF46" s="94"/>
      <c r="LBG46" s="94"/>
      <c r="LBH46" s="94"/>
      <c r="LBI46" s="94"/>
      <c r="LBJ46" s="94"/>
      <c r="LBK46" s="94"/>
      <c r="LBL46" s="94"/>
      <c r="LBM46" s="94"/>
      <c r="LBN46" s="94"/>
      <c r="LBO46" s="94"/>
      <c r="LBP46" s="94"/>
      <c r="LBQ46" s="94"/>
      <c r="LBR46" s="94"/>
      <c r="LBS46" s="94"/>
      <c r="LBT46" s="94"/>
      <c r="LBU46" s="94"/>
      <c r="LBV46" s="94"/>
      <c r="LBW46" s="94"/>
      <c r="LBX46" s="94"/>
      <c r="LBY46" s="94"/>
      <c r="LBZ46" s="94"/>
      <c r="LCA46" s="94"/>
      <c r="LCB46" s="94"/>
      <c r="LCC46" s="94"/>
      <c r="LCD46" s="94"/>
      <c r="LCE46" s="94"/>
      <c r="LCF46" s="94"/>
      <c r="LCG46" s="94"/>
      <c r="LCH46" s="94"/>
      <c r="LCI46" s="94"/>
      <c r="LCJ46" s="94"/>
      <c r="LCK46" s="94"/>
      <c r="LCL46" s="94"/>
      <c r="LCM46" s="94"/>
      <c r="LCN46" s="94"/>
      <c r="LCO46" s="94"/>
      <c r="LCP46" s="94"/>
      <c r="LCQ46" s="94"/>
      <c r="LCR46" s="94"/>
      <c r="LCS46" s="94"/>
      <c r="LCT46" s="94"/>
      <c r="LCU46" s="94"/>
      <c r="LCV46" s="94"/>
      <c r="LCW46" s="94"/>
      <c r="LCX46" s="94"/>
      <c r="LCY46" s="94"/>
      <c r="LCZ46" s="94"/>
      <c r="LDA46" s="94"/>
      <c r="LDB46" s="94"/>
      <c r="LDC46" s="94"/>
      <c r="LDD46" s="94"/>
      <c r="LDE46" s="94"/>
      <c r="LDF46" s="94"/>
      <c r="LDG46" s="94"/>
      <c r="LDH46" s="94"/>
      <c r="LDI46" s="94"/>
      <c r="LDJ46" s="94"/>
      <c r="LDK46" s="94"/>
      <c r="LDL46" s="94"/>
      <c r="LDM46" s="94"/>
      <c r="LDN46" s="94"/>
      <c r="LDO46" s="94"/>
      <c r="LDP46" s="94"/>
      <c r="LDQ46" s="94"/>
      <c r="LDR46" s="94"/>
      <c r="LDS46" s="94"/>
      <c r="LDT46" s="94"/>
      <c r="LDU46" s="94"/>
      <c r="LDV46" s="94"/>
      <c r="LDW46" s="94"/>
      <c r="LDX46" s="94"/>
      <c r="LDY46" s="94"/>
      <c r="LDZ46" s="94"/>
      <c r="LEA46" s="94"/>
      <c r="LEB46" s="94"/>
      <c r="LEC46" s="94"/>
      <c r="LED46" s="94"/>
      <c r="LEE46" s="94"/>
      <c r="LEF46" s="94"/>
      <c r="LEG46" s="94"/>
      <c r="LEH46" s="94"/>
      <c r="LEI46" s="94"/>
      <c r="LEJ46" s="94"/>
      <c r="LEK46" s="94"/>
      <c r="LEL46" s="94"/>
      <c r="LEM46" s="94"/>
      <c r="LEN46" s="94"/>
      <c r="LEO46" s="94"/>
      <c r="LEP46" s="94"/>
      <c r="LEQ46" s="94"/>
      <c r="LER46" s="94"/>
      <c r="LES46" s="94"/>
      <c r="LET46" s="94"/>
      <c r="LEU46" s="94"/>
      <c r="LEV46" s="94"/>
      <c r="LEW46" s="94"/>
      <c r="LEX46" s="94"/>
      <c r="LEY46" s="94"/>
      <c r="LEZ46" s="94"/>
      <c r="LFA46" s="94"/>
      <c r="LFB46" s="94"/>
      <c r="LFC46" s="94"/>
      <c r="LFD46" s="94"/>
      <c r="LFE46" s="94"/>
      <c r="LFF46" s="94"/>
      <c r="LFG46" s="94"/>
      <c r="LFH46" s="94"/>
      <c r="LFI46" s="94"/>
      <c r="LFJ46" s="94"/>
      <c r="LFK46" s="94"/>
      <c r="LFL46" s="94"/>
      <c r="LFM46" s="94"/>
      <c r="LFN46" s="94"/>
      <c r="LFO46" s="94"/>
      <c r="LFP46" s="94"/>
      <c r="LFQ46" s="94"/>
      <c r="LFR46" s="94"/>
      <c r="LFS46" s="94"/>
      <c r="LFT46" s="94"/>
      <c r="LFU46" s="94"/>
      <c r="LFV46" s="94"/>
      <c r="LFW46" s="94"/>
      <c r="LFX46" s="94"/>
      <c r="LFY46" s="94"/>
      <c r="LFZ46" s="94"/>
      <c r="LGA46" s="94"/>
      <c r="LGB46" s="94"/>
      <c r="LGC46" s="94"/>
      <c r="LGD46" s="94"/>
      <c r="LGE46" s="94"/>
      <c r="LGF46" s="94"/>
      <c r="LGG46" s="94"/>
      <c r="LGH46" s="94"/>
      <c r="LGI46" s="94"/>
      <c r="LGJ46" s="94"/>
      <c r="LGK46" s="94"/>
      <c r="LGL46" s="94"/>
      <c r="LGM46" s="94"/>
      <c r="LGN46" s="94"/>
      <c r="LGO46" s="94"/>
      <c r="LGP46" s="94"/>
      <c r="LGQ46" s="94"/>
      <c r="LGR46" s="94"/>
      <c r="LGS46" s="94"/>
      <c r="LGT46" s="94"/>
      <c r="LGU46" s="94"/>
      <c r="LGV46" s="94"/>
      <c r="LGW46" s="94"/>
      <c r="LGX46" s="94"/>
      <c r="LGY46" s="94"/>
      <c r="LGZ46" s="94"/>
      <c r="LHA46" s="94"/>
      <c r="LHB46" s="94"/>
      <c r="LHC46" s="94"/>
      <c r="LHD46" s="94"/>
      <c r="LHE46" s="94"/>
      <c r="LHF46" s="94"/>
      <c r="LHG46" s="94"/>
      <c r="LHH46" s="94"/>
      <c r="LHI46" s="94"/>
      <c r="LHJ46" s="94"/>
      <c r="LHK46" s="94"/>
      <c r="LHL46" s="94"/>
      <c r="LHM46" s="94"/>
      <c r="LHN46" s="94"/>
      <c r="LHO46" s="94"/>
      <c r="LHP46" s="94"/>
      <c r="LHQ46" s="94"/>
      <c r="LHR46" s="94"/>
      <c r="LHS46" s="94"/>
      <c r="LHT46" s="94"/>
      <c r="LHU46" s="94"/>
      <c r="LHV46" s="94"/>
      <c r="LHW46" s="94"/>
      <c r="LHX46" s="94"/>
      <c r="LHY46" s="94"/>
      <c r="LHZ46" s="94"/>
      <c r="LIA46" s="94"/>
      <c r="LIB46" s="94"/>
      <c r="LIC46" s="94"/>
      <c r="LID46" s="94"/>
      <c r="LIE46" s="94"/>
      <c r="LIF46" s="94"/>
      <c r="LIG46" s="94"/>
      <c r="LIH46" s="94"/>
      <c r="LII46" s="94"/>
      <c r="LIJ46" s="94"/>
      <c r="LIK46" s="94"/>
      <c r="LIL46" s="94"/>
      <c r="LIM46" s="94"/>
      <c r="LIN46" s="94"/>
      <c r="LIO46" s="94"/>
      <c r="LIP46" s="94"/>
      <c r="LIQ46" s="94"/>
      <c r="LIR46" s="94"/>
      <c r="LIS46" s="94"/>
      <c r="LIT46" s="94"/>
      <c r="LIU46" s="94"/>
      <c r="LIV46" s="94"/>
      <c r="LIW46" s="94"/>
      <c r="LIX46" s="94"/>
      <c r="LIY46" s="94"/>
      <c r="LIZ46" s="94"/>
      <c r="LJA46" s="94"/>
      <c r="LJB46" s="94"/>
      <c r="LJC46" s="94"/>
      <c r="LJD46" s="94"/>
      <c r="LJE46" s="94"/>
      <c r="LJF46" s="94"/>
      <c r="LJG46" s="94"/>
      <c r="LJH46" s="94"/>
      <c r="LJI46" s="94"/>
      <c r="LJJ46" s="94"/>
      <c r="LJK46" s="94"/>
      <c r="LJL46" s="94"/>
      <c r="LJM46" s="94"/>
      <c r="LJN46" s="94"/>
      <c r="LJO46" s="94"/>
      <c r="LJP46" s="94"/>
      <c r="LJQ46" s="94"/>
      <c r="LJR46" s="94"/>
      <c r="LJS46" s="94"/>
      <c r="LJT46" s="94"/>
      <c r="LJU46" s="94"/>
      <c r="LJV46" s="94"/>
      <c r="LJW46" s="94"/>
      <c r="LJX46" s="94"/>
      <c r="LJY46" s="94"/>
      <c r="LJZ46" s="94"/>
      <c r="LKA46" s="94"/>
      <c r="LKB46" s="94"/>
      <c r="LKC46" s="94"/>
      <c r="LKD46" s="94"/>
      <c r="LKE46" s="94"/>
      <c r="LKF46" s="94"/>
      <c r="LKG46" s="94"/>
      <c r="LKH46" s="94"/>
      <c r="LKI46" s="94"/>
      <c r="LKJ46" s="94"/>
      <c r="LKK46" s="94"/>
      <c r="LKL46" s="94"/>
      <c r="LKM46" s="94"/>
      <c r="LKN46" s="94"/>
      <c r="LKO46" s="94"/>
      <c r="LKP46" s="94"/>
      <c r="LKQ46" s="94"/>
      <c r="LKR46" s="94"/>
      <c r="LKS46" s="94"/>
      <c r="LKT46" s="94"/>
      <c r="LKU46" s="94"/>
      <c r="LKV46" s="94"/>
      <c r="LKW46" s="94"/>
      <c r="LKX46" s="94"/>
      <c r="LKY46" s="94"/>
      <c r="LKZ46" s="94"/>
      <c r="LLA46" s="94"/>
      <c r="LLB46" s="94"/>
      <c r="LLC46" s="94"/>
      <c r="LLD46" s="94"/>
      <c r="LLE46" s="94"/>
      <c r="LLF46" s="94"/>
      <c r="LLG46" s="94"/>
      <c r="LLH46" s="94"/>
      <c r="LLI46" s="94"/>
      <c r="LLJ46" s="94"/>
      <c r="LLK46" s="94"/>
      <c r="LLL46" s="94"/>
      <c r="LLM46" s="94"/>
      <c r="LLN46" s="94"/>
      <c r="LLO46" s="94"/>
      <c r="LLP46" s="94"/>
      <c r="LLQ46" s="94"/>
      <c r="LLR46" s="94"/>
      <c r="LLS46" s="94"/>
      <c r="LLT46" s="94"/>
      <c r="LLU46" s="94"/>
      <c r="LLV46" s="94"/>
      <c r="LLW46" s="94"/>
      <c r="LLX46" s="94"/>
      <c r="LLY46" s="94"/>
      <c r="LLZ46" s="94"/>
      <c r="LMA46" s="94"/>
      <c r="LMB46" s="94"/>
      <c r="LMC46" s="94"/>
      <c r="LMD46" s="94"/>
      <c r="LME46" s="94"/>
      <c r="LMF46" s="94"/>
      <c r="LMG46" s="94"/>
      <c r="LMH46" s="94"/>
      <c r="LMI46" s="94"/>
      <c r="LMJ46" s="94"/>
      <c r="LMK46" s="94"/>
      <c r="LML46" s="94"/>
      <c r="LMM46" s="94"/>
      <c r="LMN46" s="94"/>
      <c r="LMO46" s="94"/>
      <c r="LMP46" s="94"/>
      <c r="LMQ46" s="94"/>
      <c r="LMR46" s="94"/>
      <c r="LMS46" s="94"/>
      <c r="LMT46" s="94"/>
      <c r="LMU46" s="94"/>
      <c r="LMV46" s="94"/>
      <c r="LMW46" s="94"/>
      <c r="LMX46" s="94"/>
      <c r="LMY46" s="94"/>
      <c r="LMZ46" s="94"/>
      <c r="LNA46" s="94"/>
      <c r="LNB46" s="94"/>
      <c r="LNC46" s="94"/>
      <c r="LND46" s="94"/>
      <c r="LNE46" s="94"/>
      <c r="LNF46" s="94"/>
      <c r="LNG46" s="94"/>
      <c r="LNH46" s="94"/>
      <c r="LNI46" s="94"/>
      <c r="LNJ46" s="94"/>
      <c r="LNK46" s="94"/>
      <c r="LNL46" s="94"/>
      <c r="LNM46" s="94"/>
      <c r="LNN46" s="94"/>
      <c r="LNO46" s="94"/>
      <c r="LNP46" s="94"/>
      <c r="LNQ46" s="94"/>
      <c r="LNR46" s="94"/>
      <c r="LNS46" s="94"/>
      <c r="LNT46" s="94"/>
      <c r="LNU46" s="94"/>
      <c r="LNV46" s="94"/>
      <c r="LNW46" s="94"/>
      <c r="LNX46" s="94"/>
      <c r="LNY46" s="94"/>
      <c r="LNZ46" s="94"/>
      <c r="LOA46" s="94"/>
      <c r="LOB46" s="94"/>
      <c r="LOC46" s="94"/>
      <c r="LOD46" s="94"/>
      <c r="LOE46" s="94"/>
      <c r="LOF46" s="94"/>
      <c r="LOG46" s="94"/>
      <c r="LOH46" s="94"/>
      <c r="LOI46" s="94"/>
      <c r="LOJ46" s="94"/>
      <c r="LOK46" s="94"/>
      <c r="LOL46" s="94"/>
      <c r="LOM46" s="94"/>
      <c r="LON46" s="94"/>
      <c r="LOO46" s="94"/>
      <c r="LOP46" s="94"/>
      <c r="LOQ46" s="94"/>
      <c r="LOR46" s="94"/>
      <c r="LOS46" s="94"/>
      <c r="LOT46" s="94"/>
      <c r="LOU46" s="94"/>
      <c r="LOV46" s="94"/>
      <c r="LOW46" s="94"/>
      <c r="LOX46" s="94"/>
      <c r="LOY46" s="94"/>
      <c r="LOZ46" s="94"/>
      <c r="LPA46" s="94"/>
      <c r="LPB46" s="94"/>
      <c r="LPC46" s="94"/>
      <c r="LPD46" s="94"/>
      <c r="LPE46" s="94"/>
      <c r="LPF46" s="94"/>
      <c r="LPG46" s="94"/>
      <c r="LPH46" s="94"/>
      <c r="LPI46" s="94"/>
      <c r="LPJ46" s="94"/>
      <c r="LPK46" s="94"/>
      <c r="LPL46" s="94"/>
      <c r="LPM46" s="94"/>
      <c r="LPN46" s="94"/>
      <c r="LPO46" s="94"/>
      <c r="LPP46" s="94"/>
      <c r="LPQ46" s="94"/>
      <c r="LPR46" s="94"/>
      <c r="LPS46" s="94"/>
      <c r="LPT46" s="94"/>
      <c r="LPU46" s="94"/>
      <c r="LPV46" s="94"/>
      <c r="LPW46" s="94"/>
      <c r="LPX46" s="94"/>
      <c r="LPY46" s="94"/>
      <c r="LPZ46" s="94"/>
      <c r="LQA46" s="94"/>
      <c r="LQB46" s="94"/>
      <c r="LQC46" s="94"/>
      <c r="LQD46" s="94"/>
      <c r="LQE46" s="94"/>
      <c r="LQF46" s="94"/>
      <c r="LQG46" s="94"/>
      <c r="LQH46" s="94"/>
      <c r="LQI46" s="94"/>
      <c r="LQJ46" s="94"/>
      <c r="LQK46" s="94"/>
      <c r="LQL46" s="94"/>
      <c r="LQM46" s="94"/>
      <c r="LQN46" s="94"/>
      <c r="LQO46" s="94"/>
      <c r="LQP46" s="94"/>
      <c r="LQQ46" s="94"/>
      <c r="LQR46" s="94"/>
      <c r="LQS46" s="94"/>
      <c r="LQT46" s="94"/>
      <c r="LQU46" s="94"/>
      <c r="LQV46" s="94"/>
      <c r="LQW46" s="94"/>
      <c r="LQX46" s="94"/>
      <c r="LQY46" s="94"/>
      <c r="LQZ46" s="94"/>
      <c r="LRA46" s="94"/>
      <c r="LRB46" s="94"/>
      <c r="LRC46" s="94"/>
      <c r="LRD46" s="94"/>
      <c r="LRE46" s="94"/>
      <c r="LRF46" s="94"/>
      <c r="LRG46" s="94"/>
      <c r="LRH46" s="94"/>
      <c r="LRI46" s="94"/>
      <c r="LRJ46" s="94"/>
      <c r="LRK46" s="94"/>
      <c r="LRL46" s="94"/>
      <c r="LRM46" s="94"/>
      <c r="LRN46" s="94"/>
      <c r="LRO46" s="94"/>
      <c r="LRP46" s="94"/>
      <c r="LRQ46" s="94"/>
      <c r="LRR46" s="94"/>
      <c r="LRS46" s="94"/>
      <c r="LRT46" s="94"/>
      <c r="LRU46" s="94"/>
      <c r="LRV46" s="94"/>
      <c r="LRW46" s="94"/>
      <c r="LRX46" s="94"/>
      <c r="LRY46" s="94"/>
      <c r="LRZ46" s="94"/>
      <c r="LSA46" s="94"/>
      <c r="LSB46" s="94"/>
      <c r="LSC46" s="94"/>
      <c r="LSD46" s="94"/>
      <c r="LSE46" s="94"/>
      <c r="LSF46" s="94"/>
      <c r="LSG46" s="94"/>
      <c r="LSH46" s="94"/>
      <c r="LSI46" s="94"/>
      <c r="LSJ46" s="94"/>
      <c r="LSK46" s="94"/>
      <c r="LSL46" s="94"/>
      <c r="LSM46" s="94"/>
      <c r="LSN46" s="94"/>
      <c r="LSO46" s="94"/>
      <c r="LSP46" s="94"/>
      <c r="LSQ46" s="94"/>
      <c r="LSR46" s="94"/>
      <c r="LSS46" s="94"/>
      <c r="LST46" s="94"/>
      <c r="LSU46" s="94"/>
      <c r="LSV46" s="94"/>
      <c r="LSW46" s="94"/>
      <c r="LSX46" s="94"/>
      <c r="LSY46" s="94"/>
      <c r="LSZ46" s="94"/>
      <c r="LTA46" s="94"/>
      <c r="LTB46" s="94"/>
      <c r="LTC46" s="94"/>
      <c r="LTD46" s="94"/>
      <c r="LTE46" s="94"/>
      <c r="LTF46" s="94"/>
      <c r="LTG46" s="94"/>
      <c r="LTH46" s="94"/>
      <c r="LTI46" s="94"/>
      <c r="LTJ46" s="94"/>
      <c r="LTK46" s="94"/>
      <c r="LTL46" s="94"/>
      <c r="LTM46" s="94"/>
      <c r="LTN46" s="94"/>
      <c r="LTO46" s="94"/>
      <c r="LTP46" s="94"/>
      <c r="LTQ46" s="94"/>
      <c r="LTR46" s="94"/>
      <c r="LTS46" s="94"/>
      <c r="LTT46" s="94"/>
      <c r="LTU46" s="94"/>
      <c r="LTV46" s="94"/>
      <c r="LTW46" s="94"/>
      <c r="LTX46" s="94"/>
      <c r="LTY46" s="94"/>
      <c r="LTZ46" s="94"/>
      <c r="LUA46" s="94"/>
      <c r="LUB46" s="94"/>
      <c r="LUC46" s="94"/>
      <c r="LUD46" s="94"/>
      <c r="LUE46" s="94"/>
      <c r="LUF46" s="94"/>
      <c r="LUG46" s="94"/>
      <c r="LUH46" s="94"/>
      <c r="LUI46" s="94"/>
      <c r="LUJ46" s="94"/>
      <c r="LUK46" s="94"/>
      <c r="LUL46" s="94"/>
      <c r="LUM46" s="94"/>
      <c r="LUN46" s="94"/>
      <c r="LUO46" s="94"/>
      <c r="LUP46" s="94"/>
      <c r="LUQ46" s="94"/>
      <c r="LUR46" s="94"/>
      <c r="LUS46" s="94"/>
      <c r="LUT46" s="94"/>
      <c r="LUU46" s="94"/>
      <c r="LUV46" s="94"/>
      <c r="LUW46" s="94"/>
      <c r="LUX46" s="94"/>
      <c r="LUY46" s="94"/>
      <c r="LUZ46" s="94"/>
      <c r="LVA46" s="94"/>
      <c r="LVB46" s="94"/>
      <c r="LVC46" s="94"/>
      <c r="LVD46" s="94"/>
      <c r="LVE46" s="94"/>
      <c r="LVF46" s="94"/>
      <c r="LVG46" s="94"/>
      <c r="LVH46" s="94"/>
      <c r="LVI46" s="94"/>
      <c r="LVJ46" s="94"/>
      <c r="LVK46" s="94"/>
      <c r="LVL46" s="94"/>
      <c r="LVM46" s="94"/>
      <c r="LVN46" s="94"/>
      <c r="LVO46" s="94"/>
      <c r="LVP46" s="94"/>
      <c r="LVQ46" s="94"/>
      <c r="LVR46" s="94"/>
      <c r="LVS46" s="94"/>
      <c r="LVT46" s="94"/>
      <c r="LVU46" s="94"/>
      <c r="LVV46" s="94"/>
      <c r="LVW46" s="94"/>
      <c r="LVX46" s="94"/>
      <c r="LVY46" s="94"/>
      <c r="LVZ46" s="94"/>
      <c r="LWA46" s="94"/>
      <c r="LWB46" s="94"/>
      <c r="LWC46" s="94"/>
      <c r="LWD46" s="94"/>
      <c r="LWE46" s="94"/>
      <c r="LWF46" s="94"/>
      <c r="LWG46" s="94"/>
      <c r="LWH46" s="94"/>
      <c r="LWI46" s="94"/>
      <c r="LWJ46" s="94"/>
      <c r="LWK46" s="94"/>
      <c r="LWL46" s="94"/>
      <c r="LWM46" s="94"/>
      <c r="LWN46" s="94"/>
      <c r="LWO46" s="94"/>
      <c r="LWP46" s="94"/>
      <c r="LWQ46" s="94"/>
      <c r="LWR46" s="94"/>
      <c r="LWS46" s="94"/>
      <c r="LWT46" s="94"/>
      <c r="LWU46" s="94"/>
      <c r="LWV46" s="94"/>
      <c r="LWW46" s="94"/>
      <c r="LWX46" s="94"/>
      <c r="LWY46" s="94"/>
      <c r="LWZ46" s="94"/>
      <c r="LXA46" s="94"/>
      <c r="LXB46" s="94"/>
      <c r="LXC46" s="94"/>
      <c r="LXD46" s="94"/>
      <c r="LXE46" s="94"/>
      <c r="LXF46" s="94"/>
      <c r="LXG46" s="94"/>
      <c r="LXH46" s="94"/>
      <c r="LXI46" s="94"/>
      <c r="LXJ46" s="94"/>
      <c r="LXK46" s="94"/>
      <c r="LXL46" s="94"/>
      <c r="LXM46" s="94"/>
      <c r="LXN46" s="94"/>
      <c r="LXO46" s="94"/>
      <c r="LXP46" s="94"/>
      <c r="LXQ46" s="94"/>
      <c r="LXR46" s="94"/>
      <c r="LXS46" s="94"/>
      <c r="LXT46" s="94"/>
      <c r="LXU46" s="94"/>
      <c r="LXV46" s="94"/>
      <c r="LXW46" s="94"/>
      <c r="LXX46" s="94"/>
      <c r="LXY46" s="94"/>
      <c r="LXZ46" s="94"/>
      <c r="LYA46" s="94"/>
      <c r="LYB46" s="94"/>
      <c r="LYC46" s="94"/>
      <c r="LYD46" s="94"/>
      <c r="LYE46" s="94"/>
      <c r="LYF46" s="94"/>
      <c r="LYG46" s="94"/>
      <c r="LYH46" s="94"/>
      <c r="LYI46" s="94"/>
      <c r="LYJ46" s="94"/>
      <c r="LYK46" s="94"/>
      <c r="LYL46" s="94"/>
      <c r="LYM46" s="94"/>
      <c r="LYN46" s="94"/>
      <c r="LYO46" s="94"/>
      <c r="LYP46" s="94"/>
      <c r="LYQ46" s="94"/>
      <c r="LYR46" s="94"/>
      <c r="LYS46" s="94"/>
      <c r="LYT46" s="94"/>
      <c r="LYU46" s="94"/>
      <c r="LYV46" s="94"/>
      <c r="LYW46" s="94"/>
      <c r="LYX46" s="94"/>
      <c r="LYY46" s="94"/>
      <c r="LYZ46" s="94"/>
      <c r="LZA46" s="94"/>
      <c r="LZB46" s="94"/>
      <c r="LZC46" s="94"/>
      <c r="LZD46" s="94"/>
      <c r="LZE46" s="94"/>
      <c r="LZF46" s="94"/>
      <c r="LZG46" s="94"/>
      <c r="LZH46" s="94"/>
      <c r="LZI46" s="94"/>
      <c r="LZJ46" s="94"/>
      <c r="LZK46" s="94"/>
      <c r="LZL46" s="94"/>
      <c r="LZM46" s="94"/>
      <c r="LZN46" s="94"/>
      <c r="LZO46" s="94"/>
      <c r="LZP46" s="94"/>
      <c r="LZQ46" s="94"/>
      <c r="LZR46" s="94"/>
      <c r="LZS46" s="94"/>
      <c r="LZT46" s="94"/>
      <c r="LZU46" s="94"/>
      <c r="LZV46" s="94"/>
      <c r="LZW46" s="94"/>
      <c r="LZX46" s="94"/>
      <c r="LZY46" s="94"/>
      <c r="LZZ46" s="94"/>
      <c r="MAA46" s="94"/>
      <c r="MAB46" s="94"/>
      <c r="MAC46" s="94"/>
      <c r="MAD46" s="94"/>
      <c r="MAE46" s="94"/>
      <c r="MAF46" s="94"/>
      <c r="MAG46" s="94"/>
      <c r="MAH46" s="94"/>
      <c r="MAI46" s="94"/>
      <c r="MAJ46" s="94"/>
      <c r="MAK46" s="94"/>
      <c r="MAL46" s="94"/>
      <c r="MAM46" s="94"/>
      <c r="MAN46" s="94"/>
      <c r="MAO46" s="94"/>
      <c r="MAP46" s="94"/>
      <c r="MAQ46" s="94"/>
      <c r="MAR46" s="94"/>
      <c r="MAS46" s="94"/>
      <c r="MAT46" s="94"/>
      <c r="MAU46" s="94"/>
      <c r="MAV46" s="94"/>
      <c r="MAW46" s="94"/>
      <c r="MAX46" s="94"/>
      <c r="MAY46" s="94"/>
      <c r="MAZ46" s="94"/>
      <c r="MBA46" s="94"/>
      <c r="MBB46" s="94"/>
      <c r="MBC46" s="94"/>
      <c r="MBD46" s="94"/>
      <c r="MBE46" s="94"/>
      <c r="MBF46" s="94"/>
      <c r="MBG46" s="94"/>
      <c r="MBH46" s="94"/>
      <c r="MBI46" s="94"/>
      <c r="MBJ46" s="94"/>
      <c r="MBK46" s="94"/>
      <c r="MBL46" s="94"/>
      <c r="MBM46" s="94"/>
      <c r="MBN46" s="94"/>
      <c r="MBO46" s="94"/>
      <c r="MBP46" s="94"/>
      <c r="MBQ46" s="94"/>
      <c r="MBR46" s="94"/>
      <c r="MBS46" s="94"/>
      <c r="MBT46" s="94"/>
      <c r="MBU46" s="94"/>
      <c r="MBV46" s="94"/>
      <c r="MBW46" s="94"/>
      <c r="MBX46" s="94"/>
      <c r="MBY46" s="94"/>
      <c r="MBZ46" s="94"/>
      <c r="MCA46" s="94"/>
      <c r="MCB46" s="94"/>
      <c r="MCC46" s="94"/>
      <c r="MCD46" s="94"/>
      <c r="MCE46" s="94"/>
      <c r="MCF46" s="94"/>
      <c r="MCG46" s="94"/>
      <c r="MCH46" s="94"/>
      <c r="MCI46" s="94"/>
      <c r="MCJ46" s="94"/>
      <c r="MCK46" s="94"/>
      <c r="MCL46" s="94"/>
      <c r="MCM46" s="94"/>
      <c r="MCN46" s="94"/>
      <c r="MCO46" s="94"/>
      <c r="MCP46" s="94"/>
      <c r="MCQ46" s="94"/>
      <c r="MCR46" s="94"/>
      <c r="MCS46" s="94"/>
      <c r="MCT46" s="94"/>
      <c r="MCU46" s="94"/>
      <c r="MCV46" s="94"/>
      <c r="MCW46" s="94"/>
      <c r="MCX46" s="94"/>
      <c r="MCY46" s="94"/>
      <c r="MCZ46" s="94"/>
      <c r="MDA46" s="94"/>
      <c r="MDB46" s="94"/>
      <c r="MDC46" s="94"/>
      <c r="MDD46" s="94"/>
      <c r="MDE46" s="94"/>
      <c r="MDF46" s="94"/>
      <c r="MDG46" s="94"/>
      <c r="MDH46" s="94"/>
      <c r="MDI46" s="94"/>
      <c r="MDJ46" s="94"/>
      <c r="MDK46" s="94"/>
      <c r="MDL46" s="94"/>
      <c r="MDM46" s="94"/>
      <c r="MDN46" s="94"/>
      <c r="MDO46" s="94"/>
      <c r="MDP46" s="94"/>
      <c r="MDQ46" s="94"/>
      <c r="MDR46" s="94"/>
      <c r="MDS46" s="94"/>
      <c r="MDT46" s="94"/>
      <c r="MDU46" s="94"/>
      <c r="MDV46" s="94"/>
      <c r="MDW46" s="94"/>
      <c r="MDX46" s="94"/>
      <c r="MDY46" s="94"/>
      <c r="MDZ46" s="94"/>
      <c r="MEA46" s="94"/>
      <c r="MEB46" s="94"/>
      <c r="MEC46" s="94"/>
      <c r="MED46" s="94"/>
      <c r="MEE46" s="94"/>
      <c r="MEF46" s="94"/>
      <c r="MEG46" s="94"/>
      <c r="MEH46" s="94"/>
      <c r="MEI46" s="94"/>
      <c r="MEJ46" s="94"/>
      <c r="MEK46" s="94"/>
      <c r="MEL46" s="94"/>
      <c r="MEM46" s="94"/>
      <c r="MEN46" s="94"/>
      <c r="MEO46" s="94"/>
      <c r="MEP46" s="94"/>
      <c r="MEQ46" s="94"/>
      <c r="MER46" s="94"/>
      <c r="MES46" s="94"/>
      <c r="MET46" s="94"/>
      <c r="MEU46" s="94"/>
      <c r="MEV46" s="94"/>
      <c r="MEW46" s="94"/>
      <c r="MEX46" s="94"/>
      <c r="MEY46" s="94"/>
      <c r="MEZ46" s="94"/>
      <c r="MFA46" s="94"/>
      <c r="MFB46" s="94"/>
      <c r="MFC46" s="94"/>
      <c r="MFD46" s="94"/>
      <c r="MFE46" s="94"/>
      <c r="MFF46" s="94"/>
      <c r="MFG46" s="94"/>
      <c r="MFH46" s="94"/>
      <c r="MFI46" s="94"/>
      <c r="MFJ46" s="94"/>
      <c r="MFK46" s="94"/>
      <c r="MFL46" s="94"/>
      <c r="MFM46" s="94"/>
      <c r="MFN46" s="94"/>
      <c r="MFO46" s="94"/>
      <c r="MFP46" s="94"/>
      <c r="MFQ46" s="94"/>
      <c r="MFR46" s="94"/>
      <c r="MFS46" s="94"/>
      <c r="MFT46" s="94"/>
      <c r="MFU46" s="94"/>
      <c r="MFV46" s="94"/>
      <c r="MFW46" s="94"/>
      <c r="MFX46" s="94"/>
      <c r="MFY46" s="94"/>
      <c r="MFZ46" s="94"/>
      <c r="MGA46" s="94"/>
      <c r="MGB46" s="94"/>
      <c r="MGC46" s="94"/>
      <c r="MGD46" s="94"/>
      <c r="MGE46" s="94"/>
      <c r="MGF46" s="94"/>
      <c r="MGG46" s="94"/>
      <c r="MGH46" s="94"/>
      <c r="MGI46" s="94"/>
      <c r="MGJ46" s="94"/>
      <c r="MGK46" s="94"/>
      <c r="MGL46" s="94"/>
      <c r="MGM46" s="94"/>
      <c r="MGN46" s="94"/>
      <c r="MGO46" s="94"/>
      <c r="MGP46" s="94"/>
      <c r="MGQ46" s="94"/>
      <c r="MGR46" s="94"/>
      <c r="MGS46" s="94"/>
      <c r="MGT46" s="94"/>
      <c r="MGU46" s="94"/>
      <c r="MGV46" s="94"/>
      <c r="MGW46" s="94"/>
      <c r="MGX46" s="94"/>
      <c r="MGY46" s="94"/>
      <c r="MGZ46" s="94"/>
      <c r="MHA46" s="94"/>
      <c r="MHB46" s="94"/>
      <c r="MHC46" s="94"/>
      <c r="MHD46" s="94"/>
      <c r="MHE46" s="94"/>
      <c r="MHF46" s="94"/>
      <c r="MHG46" s="94"/>
      <c r="MHH46" s="94"/>
      <c r="MHI46" s="94"/>
      <c r="MHJ46" s="94"/>
      <c r="MHK46" s="94"/>
      <c r="MHL46" s="94"/>
      <c r="MHM46" s="94"/>
      <c r="MHN46" s="94"/>
      <c r="MHO46" s="94"/>
      <c r="MHP46" s="94"/>
      <c r="MHQ46" s="94"/>
      <c r="MHR46" s="94"/>
      <c r="MHS46" s="94"/>
      <c r="MHT46" s="94"/>
      <c r="MHU46" s="94"/>
      <c r="MHV46" s="94"/>
      <c r="MHW46" s="94"/>
      <c r="MHX46" s="94"/>
      <c r="MHY46" s="94"/>
      <c r="MHZ46" s="94"/>
      <c r="MIA46" s="94"/>
      <c r="MIB46" s="94"/>
      <c r="MIC46" s="94"/>
      <c r="MID46" s="94"/>
      <c r="MIE46" s="94"/>
      <c r="MIF46" s="94"/>
      <c r="MIG46" s="94"/>
      <c r="MIH46" s="94"/>
      <c r="MII46" s="94"/>
      <c r="MIJ46" s="94"/>
      <c r="MIK46" s="94"/>
      <c r="MIL46" s="94"/>
      <c r="MIM46" s="94"/>
      <c r="MIN46" s="94"/>
      <c r="MIO46" s="94"/>
      <c r="MIP46" s="94"/>
      <c r="MIQ46" s="94"/>
      <c r="MIR46" s="94"/>
      <c r="MIS46" s="94"/>
      <c r="MIT46" s="94"/>
      <c r="MIU46" s="94"/>
      <c r="MIV46" s="94"/>
      <c r="MIW46" s="94"/>
      <c r="MIX46" s="94"/>
      <c r="MIY46" s="94"/>
      <c r="MIZ46" s="94"/>
      <c r="MJA46" s="94"/>
      <c r="MJB46" s="94"/>
      <c r="MJC46" s="94"/>
      <c r="MJD46" s="94"/>
      <c r="MJE46" s="94"/>
      <c r="MJF46" s="94"/>
      <c r="MJG46" s="94"/>
      <c r="MJH46" s="94"/>
      <c r="MJI46" s="94"/>
      <c r="MJJ46" s="94"/>
      <c r="MJK46" s="94"/>
      <c r="MJL46" s="94"/>
      <c r="MJM46" s="94"/>
      <c r="MJN46" s="94"/>
      <c r="MJO46" s="94"/>
      <c r="MJP46" s="94"/>
      <c r="MJQ46" s="94"/>
      <c r="MJR46" s="94"/>
      <c r="MJS46" s="94"/>
      <c r="MJT46" s="94"/>
      <c r="MJU46" s="94"/>
      <c r="MJV46" s="94"/>
      <c r="MJW46" s="94"/>
      <c r="MJX46" s="94"/>
      <c r="MJY46" s="94"/>
      <c r="MJZ46" s="94"/>
      <c r="MKA46" s="94"/>
      <c r="MKB46" s="94"/>
      <c r="MKC46" s="94"/>
      <c r="MKD46" s="94"/>
      <c r="MKE46" s="94"/>
      <c r="MKF46" s="94"/>
      <c r="MKG46" s="94"/>
      <c r="MKH46" s="94"/>
      <c r="MKI46" s="94"/>
      <c r="MKJ46" s="94"/>
      <c r="MKK46" s="94"/>
      <c r="MKL46" s="94"/>
      <c r="MKM46" s="94"/>
      <c r="MKN46" s="94"/>
      <c r="MKO46" s="94"/>
      <c r="MKP46" s="94"/>
      <c r="MKQ46" s="94"/>
      <c r="MKR46" s="94"/>
      <c r="MKS46" s="94"/>
      <c r="MKT46" s="94"/>
      <c r="MKU46" s="94"/>
      <c r="MKV46" s="94"/>
      <c r="MKW46" s="94"/>
      <c r="MKX46" s="94"/>
      <c r="MKY46" s="94"/>
      <c r="MKZ46" s="94"/>
      <c r="MLA46" s="94"/>
      <c r="MLB46" s="94"/>
      <c r="MLC46" s="94"/>
      <c r="MLD46" s="94"/>
      <c r="MLE46" s="94"/>
      <c r="MLF46" s="94"/>
      <c r="MLG46" s="94"/>
      <c r="MLH46" s="94"/>
      <c r="MLI46" s="94"/>
      <c r="MLJ46" s="94"/>
      <c r="MLK46" s="94"/>
      <c r="MLL46" s="94"/>
      <c r="MLM46" s="94"/>
      <c r="MLN46" s="94"/>
      <c r="MLO46" s="94"/>
      <c r="MLP46" s="94"/>
      <c r="MLQ46" s="94"/>
      <c r="MLR46" s="94"/>
      <c r="MLS46" s="94"/>
      <c r="MLT46" s="94"/>
      <c r="MLU46" s="94"/>
      <c r="MLV46" s="94"/>
      <c r="MLW46" s="94"/>
      <c r="MLX46" s="94"/>
      <c r="MLY46" s="94"/>
      <c r="MLZ46" s="94"/>
      <c r="MMA46" s="94"/>
      <c r="MMB46" s="94"/>
      <c r="MMC46" s="94"/>
      <c r="MMD46" s="94"/>
      <c r="MME46" s="94"/>
      <c r="MMF46" s="94"/>
      <c r="MMG46" s="94"/>
      <c r="MMH46" s="94"/>
      <c r="MMI46" s="94"/>
      <c r="MMJ46" s="94"/>
      <c r="MMK46" s="94"/>
      <c r="MML46" s="94"/>
      <c r="MMM46" s="94"/>
      <c r="MMN46" s="94"/>
      <c r="MMO46" s="94"/>
      <c r="MMP46" s="94"/>
      <c r="MMQ46" s="94"/>
      <c r="MMR46" s="94"/>
      <c r="MMS46" s="94"/>
      <c r="MMT46" s="94"/>
      <c r="MMU46" s="94"/>
      <c r="MMV46" s="94"/>
      <c r="MMW46" s="94"/>
      <c r="MMX46" s="94"/>
      <c r="MMY46" s="94"/>
      <c r="MMZ46" s="94"/>
      <c r="MNA46" s="94"/>
      <c r="MNB46" s="94"/>
      <c r="MNC46" s="94"/>
      <c r="MND46" s="94"/>
      <c r="MNE46" s="94"/>
      <c r="MNF46" s="94"/>
      <c r="MNG46" s="94"/>
      <c r="MNH46" s="94"/>
      <c r="MNI46" s="94"/>
      <c r="MNJ46" s="94"/>
      <c r="MNK46" s="94"/>
      <c r="MNL46" s="94"/>
      <c r="MNM46" s="94"/>
      <c r="MNN46" s="94"/>
      <c r="MNO46" s="94"/>
      <c r="MNP46" s="94"/>
      <c r="MNQ46" s="94"/>
      <c r="MNR46" s="94"/>
      <c r="MNS46" s="94"/>
      <c r="MNT46" s="94"/>
      <c r="MNU46" s="94"/>
      <c r="MNV46" s="94"/>
      <c r="MNW46" s="94"/>
      <c r="MNX46" s="94"/>
      <c r="MNY46" s="94"/>
      <c r="MNZ46" s="94"/>
      <c r="MOA46" s="94"/>
      <c r="MOB46" s="94"/>
      <c r="MOC46" s="94"/>
      <c r="MOD46" s="94"/>
      <c r="MOE46" s="94"/>
      <c r="MOF46" s="94"/>
      <c r="MOG46" s="94"/>
      <c r="MOH46" s="94"/>
      <c r="MOI46" s="94"/>
      <c r="MOJ46" s="94"/>
      <c r="MOK46" s="94"/>
      <c r="MOL46" s="94"/>
      <c r="MOM46" s="94"/>
      <c r="MON46" s="94"/>
      <c r="MOO46" s="94"/>
      <c r="MOP46" s="94"/>
      <c r="MOQ46" s="94"/>
      <c r="MOR46" s="94"/>
      <c r="MOS46" s="94"/>
      <c r="MOT46" s="94"/>
      <c r="MOU46" s="94"/>
      <c r="MOV46" s="94"/>
      <c r="MOW46" s="94"/>
      <c r="MOX46" s="94"/>
      <c r="MOY46" s="94"/>
      <c r="MOZ46" s="94"/>
      <c r="MPA46" s="94"/>
      <c r="MPB46" s="94"/>
      <c r="MPC46" s="94"/>
      <c r="MPD46" s="94"/>
      <c r="MPE46" s="94"/>
      <c r="MPF46" s="94"/>
      <c r="MPG46" s="94"/>
      <c r="MPH46" s="94"/>
      <c r="MPI46" s="94"/>
      <c r="MPJ46" s="94"/>
      <c r="MPK46" s="94"/>
      <c r="MPL46" s="94"/>
      <c r="MPM46" s="94"/>
      <c r="MPN46" s="94"/>
      <c r="MPO46" s="94"/>
      <c r="MPP46" s="94"/>
      <c r="MPQ46" s="94"/>
      <c r="MPR46" s="94"/>
      <c r="MPS46" s="94"/>
      <c r="MPT46" s="94"/>
      <c r="MPU46" s="94"/>
      <c r="MPV46" s="94"/>
      <c r="MPW46" s="94"/>
      <c r="MPX46" s="94"/>
      <c r="MPY46" s="94"/>
      <c r="MPZ46" s="94"/>
      <c r="MQA46" s="94"/>
      <c r="MQB46" s="94"/>
      <c r="MQC46" s="94"/>
      <c r="MQD46" s="94"/>
      <c r="MQE46" s="94"/>
      <c r="MQF46" s="94"/>
      <c r="MQG46" s="94"/>
      <c r="MQH46" s="94"/>
      <c r="MQI46" s="94"/>
      <c r="MQJ46" s="94"/>
      <c r="MQK46" s="94"/>
      <c r="MQL46" s="94"/>
      <c r="MQM46" s="94"/>
      <c r="MQN46" s="94"/>
      <c r="MQO46" s="94"/>
      <c r="MQP46" s="94"/>
      <c r="MQQ46" s="94"/>
      <c r="MQR46" s="94"/>
      <c r="MQS46" s="94"/>
      <c r="MQT46" s="94"/>
      <c r="MQU46" s="94"/>
      <c r="MQV46" s="94"/>
      <c r="MQW46" s="94"/>
      <c r="MQX46" s="94"/>
      <c r="MQY46" s="94"/>
      <c r="MQZ46" s="94"/>
      <c r="MRA46" s="94"/>
      <c r="MRB46" s="94"/>
      <c r="MRC46" s="94"/>
      <c r="MRD46" s="94"/>
      <c r="MRE46" s="94"/>
      <c r="MRF46" s="94"/>
      <c r="MRG46" s="94"/>
      <c r="MRH46" s="94"/>
      <c r="MRI46" s="94"/>
      <c r="MRJ46" s="94"/>
      <c r="MRK46" s="94"/>
      <c r="MRL46" s="94"/>
      <c r="MRM46" s="94"/>
      <c r="MRN46" s="94"/>
      <c r="MRO46" s="94"/>
      <c r="MRP46" s="94"/>
      <c r="MRQ46" s="94"/>
      <c r="MRR46" s="94"/>
      <c r="MRS46" s="94"/>
      <c r="MRT46" s="94"/>
      <c r="MRU46" s="94"/>
      <c r="MRV46" s="94"/>
      <c r="MRW46" s="94"/>
      <c r="MRX46" s="94"/>
      <c r="MRY46" s="94"/>
      <c r="MRZ46" s="94"/>
      <c r="MSA46" s="94"/>
      <c r="MSB46" s="94"/>
      <c r="MSC46" s="94"/>
      <c r="MSD46" s="94"/>
      <c r="MSE46" s="94"/>
      <c r="MSF46" s="94"/>
      <c r="MSG46" s="94"/>
      <c r="MSH46" s="94"/>
      <c r="MSI46" s="94"/>
      <c r="MSJ46" s="94"/>
      <c r="MSK46" s="94"/>
      <c r="MSL46" s="94"/>
      <c r="MSM46" s="94"/>
      <c r="MSN46" s="94"/>
      <c r="MSO46" s="94"/>
      <c r="MSP46" s="94"/>
      <c r="MSQ46" s="94"/>
      <c r="MSR46" s="94"/>
      <c r="MSS46" s="94"/>
      <c r="MST46" s="94"/>
      <c r="MSU46" s="94"/>
      <c r="MSV46" s="94"/>
      <c r="MSW46" s="94"/>
      <c r="MSX46" s="94"/>
      <c r="MSY46" s="94"/>
      <c r="MSZ46" s="94"/>
      <c r="MTA46" s="94"/>
      <c r="MTB46" s="94"/>
      <c r="MTC46" s="94"/>
      <c r="MTD46" s="94"/>
      <c r="MTE46" s="94"/>
      <c r="MTF46" s="94"/>
      <c r="MTG46" s="94"/>
      <c r="MTH46" s="94"/>
      <c r="MTI46" s="94"/>
      <c r="MTJ46" s="94"/>
      <c r="MTK46" s="94"/>
      <c r="MTL46" s="94"/>
      <c r="MTM46" s="94"/>
      <c r="MTN46" s="94"/>
      <c r="MTO46" s="94"/>
      <c r="MTP46" s="94"/>
      <c r="MTQ46" s="94"/>
      <c r="MTR46" s="94"/>
      <c r="MTS46" s="94"/>
      <c r="MTT46" s="94"/>
      <c r="MTU46" s="94"/>
      <c r="MTV46" s="94"/>
      <c r="MTW46" s="94"/>
      <c r="MTX46" s="94"/>
      <c r="MTY46" s="94"/>
      <c r="MTZ46" s="94"/>
      <c r="MUA46" s="94"/>
      <c r="MUB46" s="94"/>
      <c r="MUC46" s="94"/>
      <c r="MUD46" s="94"/>
      <c r="MUE46" s="94"/>
      <c r="MUF46" s="94"/>
      <c r="MUG46" s="94"/>
      <c r="MUH46" s="94"/>
      <c r="MUI46" s="94"/>
      <c r="MUJ46" s="94"/>
      <c r="MUK46" s="94"/>
      <c r="MUL46" s="94"/>
      <c r="MUM46" s="94"/>
      <c r="MUN46" s="94"/>
      <c r="MUO46" s="94"/>
      <c r="MUP46" s="94"/>
      <c r="MUQ46" s="94"/>
      <c r="MUR46" s="94"/>
      <c r="MUS46" s="94"/>
      <c r="MUT46" s="94"/>
      <c r="MUU46" s="94"/>
      <c r="MUV46" s="94"/>
      <c r="MUW46" s="94"/>
      <c r="MUX46" s="94"/>
      <c r="MUY46" s="94"/>
      <c r="MUZ46" s="94"/>
      <c r="MVA46" s="94"/>
      <c r="MVB46" s="94"/>
      <c r="MVC46" s="94"/>
      <c r="MVD46" s="94"/>
      <c r="MVE46" s="94"/>
      <c r="MVF46" s="94"/>
      <c r="MVG46" s="94"/>
      <c r="MVH46" s="94"/>
      <c r="MVI46" s="94"/>
      <c r="MVJ46" s="94"/>
      <c r="MVK46" s="94"/>
      <c r="MVL46" s="94"/>
      <c r="MVM46" s="94"/>
      <c r="MVN46" s="94"/>
      <c r="MVO46" s="94"/>
      <c r="MVP46" s="94"/>
      <c r="MVQ46" s="94"/>
      <c r="MVR46" s="94"/>
      <c r="MVS46" s="94"/>
      <c r="MVT46" s="94"/>
      <c r="MVU46" s="94"/>
      <c r="MVV46" s="94"/>
      <c r="MVW46" s="94"/>
      <c r="MVX46" s="94"/>
      <c r="MVY46" s="94"/>
      <c r="MVZ46" s="94"/>
      <c r="MWA46" s="94"/>
      <c r="MWB46" s="94"/>
      <c r="MWC46" s="94"/>
      <c r="MWD46" s="94"/>
      <c r="MWE46" s="94"/>
      <c r="MWF46" s="94"/>
      <c r="MWG46" s="94"/>
      <c r="MWH46" s="94"/>
      <c r="MWI46" s="94"/>
      <c r="MWJ46" s="94"/>
      <c r="MWK46" s="94"/>
      <c r="MWL46" s="94"/>
      <c r="MWM46" s="94"/>
      <c r="MWN46" s="94"/>
      <c r="MWO46" s="94"/>
      <c r="MWP46" s="94"/>
      <c r="MWQ46" s="94"/>
      <c r="MWR46" s="94"/>
      <c r="MWS46" s="94"/>
      <c r="MWT46" s="94"/>
      <c r="MWU46" s="94"/>
      <c r="MWV46" s="94"/>
      <c r="MWW46" s="94"/>
      <c r="MWX46" s="94"/>
      <c r="MWY46" s="94"/>
      <c r="MWZ46" s="94"/>
      <c r="MXA46" s="94"/>
      <c r="MXB46" s="94"/>
      <c r="MXC46" s="94"/>
      <c r="MXD46" s="94"/>
      <c r="MXE46" s="94"/>
      <c r="MXF46" s="94"/>
      <c r="MXG46" s="94"/>
      <c r="MXH46" s="94"/>
      <c r="MXI46" s="94"/>
      <c r="MXJ46" s="94"/>
      <c r="MXK46" s="94"/>
      <c r="MXL46" s="94"/>
      <c r="MXM46" s="94"/>
      <c r="MXN46" s="94"/>
      <c r="MXO46" s="94"/>
      <c r="MXP46" s="94"/>
      <c r="MXQ46" s="94"/>
      <c r="MXR46" s="94"/>
      <c r="MXS46" s="94"/>
      <c r="MXT46" s="94"/>
      <c r="MXU46" s="94"/>
      <c r="MXV46" s="94"/>
      <c r="MXW46" s="94"/>
      <c r="MXX46" s="94"/>
      <c r="MXY46" s="94"/>
      <c r="MXZ46" s="94"/>
      <c r="MYA46" s="94"/>
      <c r="MYB46" s="94"/>
      <c r="MYC46" s="94"/>
      <c r="MYD46" s="94"/>
      <c r="MYE46" s="94"/>
      <c r="MYF46" s="94"/>
      <c r="MYG46" s="94"/>
      <c r="MYH46" s="94"/>
      <c r="MYI46" s="94"/>
      <c r="MYJ46" s="94"/>
      <c r="MYK46" s="94"/>
      <c r="MYL46" s="94"/>
      <c r="MYM46" s="94"/>
      <c r="MYN46" s="94"/>
      <c r="MYO46" s="94"/>
      <c r="MYP46" s="94"/>
      <c r="MYQ46" s="94"/>
      <c r="MYR46" s="94"/>
      <c r="MYS46" s="94"/>
      <c r="MYT46" s="94"/>
      <c r="MYU46" s="94"/>
      <c r="MYV46" s="94"/>
      <c r="MYW46" s="94"/>
      <c r="MYX46" s="94"/>
      <c r="MYY46" s="94"/>
      <c r="MYZ46" s="94"/>
      <c r="MZA46" s="94"/>
      <c r="MZB46" s="94"/>
      <c r="MZC46" s="94"/>
      <c r="MZD46" s="94"/>
      <c r="MZE46" s="94"/>
      <c r="MZF46" s="94"/>
      <c r="MZG46" s="94"/>
      <c r="MZH46" s="94"/>
      <c r="MZI46" s="94"/>
      <c r="MZJ46" s="94"/>
      <c r="MZK46" s="94"/>
      <c r="MZL46" s="94"/>
      <c r="MZM46" s="94"/>
      <c r="MZN46" s="94"/>
      <c r="MZO46" s="94"/>
      <c r="MZP46" s="94"/>
      <c r="MZQ46" s="94"/>
      <c r="MZR46" s="94"/>
      <c r="MZS46" s="94"/>
      <c r="MZT46" s="94"/>
      <c r="MZU46" s="94"/>
      <c r="MZV46" s="94"/>
      <c r="MZW46" s="94"/>
      <c r="MZX46" s="94"/>
      <c r="MZY46" s="94"/>
      <c r="MZZ46" s="94"/>
      <c r="NAA46" s="94"/>
      <c r="NAB46" s="94"/>
      <c r="NAC46" s="94"/>
      <c r="NAD46" s="94"/>
      <c r="NAE46" s="94"/>
      <c r="NAF46" s="94"/>
      <c r="NAG46" s="94"/>
      <c r="NAH46" s="94"/>
      <c r="NAI46" s="94"/>
      <c r="NAJ46" s="94"/>
      <c r="NAK46" s="94"/>
      <c r="NAL46" s="94"/>
      <c r="NAM46" s="94"/>
      <c r="NAN46" s="94"/>
      <c r="NAO46" s="94"/>
      <c r="NAP46" s="94"/>
      <c r="NAQ46" s="94"/>
      <c r="NAR46" s="94"/>
      <c r="NAS46" s="94"/>
      <c r="NAT46" s="94"/>
      <c r="NAU46" s="94"/>
      <c r="NAV46" s="94"/>
      <c r="NAW46" s="94"/>
      <c r="NAX46" s="94"/>
      <c r="NAY46" s="94"/>
      <c r="NAZ46" s="94"/>
      <c r="NBA46" s="94"/>
      <c r="NBB46" s="94"/>
      <c r="NBC46" s="94"/>
      <c r="NBD46" s="94"/>
      <c r="NBE46" s="94"/>
      <c r="NBF46" s="94"/>
      <c r="NBG46" s="94"/>
      <c r="NBH46" s="94"/>
      <c r="NBI46" s="94"/>
      <c r="NBJ46" s="94"/>
      <c r="NBK46" s="94"/>
      <c r="NBL46" s="94"/>
      <c r="NBM46" s="94"/>
      <c r="NBN46" s="94"/>
      <c r="NBO46" s="94"/>
      <c r="NBP46" s="94"/>
      <c r="NBQ46" s="94"/>
      <c r="NBR46" s="94"/>
      <c r="NBS46" s="94"/>
      <c r="NBT46" s="94"/>
      <c r="NBU46" s="94"/>
      <c r="NBV46" s="94"/>
      <c r="NBW46" s="94"/>
      <c r="NBX46" s="94"/>
      <c r="NBY46" s="94"/>
      <c r="NBZ46" s="94"/>
      <c r="NCA46" s="94"/>
      <c r="NCB46" s="94"/>
      <c r="NCC46" s="94"/>
      <c r="NCD46" s="94"/>
      <c r="NCE46" s="94"/>
      <c r="NCF46" s="94"/>
      <c r="NCG46" s="94"/>
      <c r="NCH46" s="94"/>
      <c r="NCI46" s="94"/>
      <c r="NCJ46" s="94"/>
      <c r="NCK46" s="94"/>
      <c r="NCL46" s="94"/>
      <c r="NCM46" s="94"/>
      <c r="NCN46" s="94"/>
      <c r="NCO46" s="94"/>
      <c r="NCP46" s="94"/>
      <c r="NCQ46" s="94"/>
      <c r="NCR46" s="94"/>
      <c r="NCS46" s="94"/>
      <c r="NCT46" s="94"/>
      <c r="NCU46" s="94"/>
      <c r="NCV46" s="94"/>
      <c r="NCW46" s="94"/>
      <c r="NCX46" s="94"/>
      <c r="NCY46" s="94"/>
      <c r="NCZ46" s="94"/>
      <c r="NDA46" s="94"/>
      <c r="NDB46" s="94"/>
      <c r="NDC46" s="94"/>
      <c r="NDD46" s="94"/>
      <c r="NDE46" s="94"/>
      <c r="NDF46" s="94"/>
      <c r="NDG46" s="94"/>
      <c r="NDH46" s="94"/>
      <c r="NDI46" s="94"/>
      <c r="NDJ46" s="94"/>
      <c r="NDK46" s="94"/>
      <c r="NDL46" s="94"/>
      <c r="NDM46" s="94"/>
      <c r="NDN46" s="94"/>
      <c r="NDO46" s="94"/>
      <c r="NDP46" s="94"/>
      <c r="NDQ46" s="94"/>
      <c r="NDR46" s="94"/>
      <c r="NDS46" s="94"/>
      <c r="NDT46" s="94"/>
      <c r="NDU46" s="94"/>
      <c r="NDV46" s="94"/>
      <c r="NDW46" s="94"/>
      <c r="NDX46" s="94"/>
      <c r="NDY46" s="94"/>
      <c r="NDZ46" s="94"/>
      <c r="NEA46" s="94"/>
      <c r="NEB46" s="94"/>
      <c r="NEC46" s="94"/>
      <c r="NED46" s="94"/>
      <c r="NEE46" s="94"/>
      <c r="NEF46" s="94"/>
      <c r="NEG46" s="94"/>
      <c r="NEH46" s="94"/>
      <c r="NEI46" s="94"/>
      <c r="NEJ46" s="94"/>
      <c r="NEK46" s="94"/>
      <c r="NEL46" s="94"/>
      <c r="NEM46" s="94"/>
      <c r="NEN46" s="94"/>
      <c r="NEO46" s="94"/>
      <c r="NEP46" s="94"/>
      <c r="NEQ46" s="94"/>
      <c r="NER46" s="94"/>
      <c r="NES46" s="94"/>
      <c r="NET46" s="94"/>
      <c r="NEU46" s="94"/>
      <c r="NEV46" s="94"/>
      <c r="NEW46" s="94"/>
      <c r="NEX46" s="94"/>
      <c r="NEY46" s="94"/>
      <c r="NEZ46" s="94"/>
      <c r="NFA46" s="94"/>
      <c r="NFB46" s="94"/>
      <c r="NFC46" s="94"/>
      <c r="NFD46" s="94"/>
      <c r="NFE46" s="94"/>
      <c r="NFF46" s="94"/>
      <c r="NFG46" s="94"/>
      <c r="NFH46" s="94"/>
      <c r="NFI46" s="94"/>
      <c r="NFJ46" s="94"/>
      <c r="NFK46" s="94"/>
      <c r="NFL46" s="94"/>
      <c r="NFM46" s="94"/>
      <c r="NFN46" s="94"/>
      <c r="NFO46" s="94"/>
      <c r="NFP46" s="94"/>
      <c r="NFQ46" s="94"/>
      <c r="NFR46" s="94"/>
      <c r="NFS46" s="94"/>
      <c r="NFT46" s="94"/>
      <c r="NFU46" s="94"/>
      <c r="NFV46" s="94"/>
      <c r="NFW46" s="94"/>
      <c r="NFX46" s="94"/>
      <c r="NFY46" s="94"/>
      <c r="NFZ46" s="94"/>
      <c r="NGA46" s="94"/>
      <c r="NGB46" s="94"/>
      <c r="NGC46" s="94"/>
      <c r="NGD46" s="94"/>
      <c r="NGE46" s="94"/>
      <c r="NGF46" s="94"/>
      <c r="NGG46" s="94"/>
      <c r="NGH46" s="94"/>
      <c r="NGI46" s="94"/>
      <c r="NGJ46" s="94"/>
      <c r="NGK46" s="94"/>
      <c r="NGL46" s="94"/>
      <c r="NGM46" s="94"/>
      <c r="NGN46" s="94"/>
      <c r="NGO46" s="94"/>
      <c r="NGP46" s="94"/>
      <c r="NGQ46" s="94"/>
      <c r="NGR46" s="94"/>
      <c r="NGS46" s="94"/>
      <c r="NGT46" s="94"/>
      <c r="NGU46" s="94"/>
      <c r="NGV46" s="94"/>
      <c r="NGW46" s="94"/>
      <c r="NGX46" s="94"/>
      <c r="NGY46" s="94"/>
      <c r="NGZ46" s="94"/>
      <c r="NHA46" s="94"/>
      <c r="NHB46" s="94"/>
      <c r="NHC46" s="94"/>
      <c r="NHD46" s="94"/>
      <c r="NHE46" s="94"/>
      <c r="NHF46" s="94"/>
      <c r="NHG46" s="94"/>
      <c r="NHH46" s="94"/>
      <c r="NHI46" s="94"/>
      <c r="NHJ46" s="94"/>
      <c r="NHK46" s="94"/>
      <c r="NHL46" s="94"/>
      <c r="NHM46" s="94"/>
      <c r="NHN46" s="94"/>
      <c r="NHO46" s="94"/>
      <c r="NHP46" s="94"/>
      <c r="NHQ46" s="94"/>
      <c r="NHR46" s="94"/>
      <c r="NHS46" s="94"/>
      <c r="NHT46" s="94"/>
      <c r="NHU46" s="94"/>
      <c r="NHV46" s="94"/>
      <c r="NHW46" s="94"/>
      <c r="NHX46" s="94"/>
      <c r="NHY46" s="94"/>
      <c r="NHZ46" s="94"/>
      <c r="NIA46" s="94"/>
      <c r="NIB46" s="94"/>
      <c r="NIC46" s="94"/>
      <c r="NID46" s="94"/>
      <c r="NIE46" s="94"/>
      <c r="NIF46" s="94"/>
      <c r="NIG46" s="94"/>
      <c r="NIH46" s="94"/>
      <c r="NII46" s="94"/>
      <c r="NIJ46" s="94"/>
      <c r="NIK46" s="94"/>
      <c r="NIL46" s="94"/>
      <c r="NIM46" s="94"/>
      <c r="NIN46" s="94"/>
      <c r="NIO46" s="94"/>
      <c r="NIP46" s="94"/>
      <c r="NIQ46" s="94"/>
      <c r="NIR46" s="94"/>
      <c r="NIS46" s="94"/>
      <c r="NIT46" s="94"/>
      <c r="NIU46" s="94"/>
      <c r="NIV46" s="94"/>
      <c r="NIW46" s="94"/>
      <c r="NIX46" s="94"/>
      <c r="NIY46" s="94"/>
      <c r="NIZ46" s="94"/>
      <c r="NJA46" s="94"/>
      <c r="NJB46" s="94"/>
      <c r="NJC46" s="94"/>
      <c r="NJD46" s="94"/>
      <c r="NJE46" s="94"/>
      <c r="NJF46" s="94"/>
      <c r="NJG46" s="94"/>
      <c r="NJH46" s="94"/>
      <c r="NJI46" s="94"/>
      <c r="NJJ46" s="94"/>
      <c r="NJK46" s="94"/>
      <c r="NJL46" s="94"/>
      <c r="NJM46" s="94"/>
      <c r="NJN46" s="94"/>
      <c r="NJO46" s="94"/>
      <c r="NJP46" s="94"/>
      <c r="NJQ46" s="94"/>
      <c r="NJR46" s="94"/>
      <c r="NJS46" s="94"/>
      <c r="NJT46" s="94"/>
      <c r="NJU46" s="94"/>
      <c r="NJV46" s="94"/>
      <c r="NJW46" s="94"/>
      <c r="NJX46" s="94"/>
      <c r="NJY46" s="94"/>
      <c r="NJZ46" s="94"/>
      <c r="NKA46" s="94"/>
      <c r="NKB46" s="94"/>
      <c r="NKC46" s="94"/>
      <c r="NKD46" s="94"/>
      <c r="NKE46" s="94"/>
      <c r="NKF46" s="94"/>
      <c r="NKG46" s="94"/>
      <c r="NKH46" s="94"/>
      <c r="NKI46" s="94"/>
      <c r="NKJ46" s="94"/>
      <c r="NKK46" s="94"/>
      <c r="NKL46" s="94"/>
      <c r="NKM46" s="94"/>
      <c r="NKN46" s="94"/>
      <c r="NKO46" s="94"/>
      <c r="NKP46" s="94"/>
      <c r="NKQ46" s="94"/>
      <c r="NKR46" s="94"/>
      <c r="NKS46" s="94"/>
      <c r="NKT46" s="94"/>
      <c r="NKU46" s="94"/>
      <c r="NKV46" s="94"/>
      <c r="NKW46" s="94"/>
      <c r="NKX46" s="94"/>
      <c r="NKY46" s="94"/>
      <c r="NKZ46" s="94"/>
      <c r="NLA46" s="94"/>
      <c r="NLB46" s="94"/>
      <c r="NLC46" s="94"/>
      <c r="NLD46" s="94"/>
      <c r="NLE46" s="94"/>
      <c r="NLF46" s="94"/>
      <c r="NLG46" s="94"/>
      <c r="NLH46" s="94"/>
      <c r="NLI46" s="94"/>
      <c r="NLJ46" s="94"/>
      <c r="NLK46" s="94"/>
      <c r="NLL46" s="94"/>
      <c r="NLM46" s="94"/>
      <c r="NLN46" s="94"/>
      <c r="NLO46" s="94"/>
      <c r="NLP46" s="94"/>
      <c r="NLQ46" s="94"/>
      <c r="NLR46" s="94"/>
      <c r="NLS46" s="94"/>
      <c r="NLT46" s="94"/>
      <c r="NLU46" s="94"/>
      <c r="NLV46" s="94"/>
      <c r="NLW46" s="94"/>
      <c r="NLX46" s="94"/>
      <c r="NLY46" s="94"/>
      <c r="NLZ46" s="94"/>
      <c r="NMA46" s="94"/>
      <c r="NMB46" s="94"/>
      <c r="NMC46" s="94"/>
      <c r="NMD46" s="94"/>
      <c r="NME46" s="94"/>
      <c r="NMF46" s="94"/>
      <c r="NMG46" s="94"/>
      <c r="NMH46" s="94"/>
      <c r="NMI46" s="94"/>
      <c r="NMJ46" s="94"/>
      <c r="NMK46" s="94"/>
      <c r="NML46" s="94"/>
      <c r="NMM46" s="94"/>
      <c r="NMN46" s="94"/>
      <c r="NMO46" s="94"/>
      <c r="NMP46" s="94"/>
      <c r="NMQ46" s="94"/>
      <c r="NMR46" s="94"/>
      <c r="NMS46" s="94"/>
      <c r="NMT46" s="94"/>
      <c r="NMU46" s="94"/>
      <c r="NMV46" s="94"/>
      <c r="NMW46" s="94"/>
      <c r="NMX46" s="94"/>
      <c r="NMY46" s="94"/>
      <c r="NMZ46" s="94"/>
      <c r="NNA46" s="94"/>
      <c r="NNB46" s="94"/>
      <c r="NNC46" s="94"/>
      <c r="NND46" s="94"/>
      <c r="NNE46" s="94"/>
      <c r="NNF46" s="94"/>
      <c r="NNG46" s="94"/>
      <c r="NNH46" s="94"/>
      <c r="NNI46" s="94"/>
      <c r="NNJ46" s="94"/>
      <c r="NNK46" s="94"/>
      <c r="NNL46" s="94"/>
      <c r="NNM46" s="94"/>
      <c r="NNN46" s="94"/>
      <c r="NNO46" s="94"/>
      <c r="NNP46" s="94"/>
      <c r="NNQ46" s="94"/>
      <c r="NNR46" s="94"/>
      <c r="NNS46" s="94"/>
      <c r="NNT46" s="94"/>
      <c r="NNU46" s="94"/>
      <c r="NNV46" s="94"/>
      <c r="NNW46" s="94"/>
      <c r="NNX46" s="94"/>
      <c r="NNY46" s="94"/>
      <c r="NNZ46" s="94"/>
      <c r="NOA46" s="94"/>
      <c r="NOB46" s="94"/>
      <c r="NOC46" s="94"/>
      <c r="NOD46" s="94"/>
      <c r="NOE46" s="94"/>
      <c r="NOF46" s="94"/>
      <c r="NOG46" s="94"/>
      <c r="NOH46" s="94"/>
      <c r="NOI46" s="94"/>
      <c r="NOJ46" s="94"/>
      <c r="NOK46" s="94"/>
      <c r="NOL46" s="94"/>
      <c r="NOM46" s="94"/>
      <c r="NON46" s="94"/>
      <c r="NOO46" s="94"/>
      <c r="NOP46" s="94"/>
      <c r="NOQ46" s="94"/>
      <c r="NOR46" s="94"/>
      <c r="NOS46" s="94"/>
      <c r="NOT46" s="94"/>
      <c r="NOU46" s="94"/>
      <c r="NOV46" s="94"/>
      <c r="NOW46" s="94"/>
      <c r="NOX46" s="94"/>
      <c r="NOY46" s="94"/>
      <c r="NOZ46" s="94"/>
      <c r="NPA46" s="94"/>
      <c r="NPB46" s="94"/>
      <c r="NPC46" s="94"/>
      <c r="NPD46" s="94"/>
      <c r="NPE46" s="94"/>
      <c r="NPF46" s="94"/>
      <c r="NPG46" s="94"/>
      <c r="NPH46" s="94"/>
      <c r="NPI46" s="94"/>
      <c r="NPJ46" s="94"/>
      <c r="NPK46" s="94"/>
      <c r="NPL46" s="94"/>
      <c r="NPM46" s="94"/>
      <c r="NPN46" s="94"/>
      <c r="NPO46" s="94"/>
      <c r="NPP46" s="94"/>
      <c r="NPQ46" s="94"/>
      <c r="NPR46" s="94"/>
      <c r="NPS46" s="94"/>
      <c r="NPT46" s="94"/>
      <c r="NPU46" s="94"/>
      <c r="NPV46" s="94"/>
      <c r="NPW46" s="94"/>
      <c r="NPX46" s="94"/>
      <c r="NPY46" s="94"/>
      <c r="NPZ46" s="94"/>
      <c r="NQA46" s="94"/>
      <c r="NQB46" s="94"/>
      <c r="NQC46" s="94"/>
      <c r="NQD46" s="94"/>
      <c r="NQE46" s="94"/>
      <c r="NQF46" s="94"/>
      <c r="NQG46" s="94"/>
      <c r="NQH46" s="94"/>
      <c r="NQI46" s="94"/>
      <c r="NQJ46" s="94"/>
      <c r="NQK46" s="94"/>
      <c r="NQL46" s="94"/>
      <c r="NQM46" s="94"/>
      <c r="NQN46" s="94"/>
      <c r="NQO46" s="94"/>
      <c r="NQP46" s="94"/>
      <c r="NQQ46" s="94"/>
      <c r="NQR46" s="94"/>
      <c r="NQS46" s="94"/>
      <c r="NQT46" s="94"/>
      <c r="NQU46" s="94"/>
      <c r="NQV46" s="94"/>
      <c r="NQW46" s="94"/>
      <c r="NQX46" s="94"/>
      <c r="NQY46" s="94"/>
      <c r="NQZ46" s="94"/>
      <c r="NRA46" s="94"/>
      <c r="NRB46" s="94"/>
      <c r="NRC46" s="94"/>
      <c r="NRD46" s="94"/>
      <c r="NRE46" s="94"/>
      <c r="NRF46" s="94"/>
      <c r="NRG46" s="94"/>
      <c r="NRH46" s="94"/>
      <c r="NRI46" s="94"/>
      <c r="NRJ46" s="94"/>
      <c r="NRK46" s="94"/>
      <c r="NRL46" s="94"/>
      <c r="NRM46" s="94"/>
      <c r="NRN46" s="94"/>
      <c r="NRO46" s="94"/>
      <c r="NRP46" s="94"/>
      <c r="NRQ46" s="94"/>
      <c r="NRR46" s="94"/>
      <c r="NRS46" s="94"/>
      <c r="NRT46" s="94"/>
      <c r="NRU46" s="94"/>
      <c r="NRV46" s="94"/>
      <c r="NRW46" s="94"/>
      <c r="NRX46" s="94"/>
      <c r="NRY46" s="94"/>
      <c r="NRZ46" s="94"/>
      <c r="NSA46" s="94"/>
      <c r="NSB46" s="94"/>
      <c r="NSC46" s="94"/>
      <c r="NSD46" s="94"/>
      <c r="NSE46" s="94"/>
      <c r="NSF46" s="94"/>
      <c r="NSG46" s="94"/>
      <c r="NSH46" s="94"/>
      <c r="NSI46" s="94"/>
      <c r="NSJ46" s="94"/>
      <c r="NSK46" s="94"/>
      <c r="NSL46" s="94"/>
      <c r="NSM46" s="94"/>
      <c r="NSN46" s="94"/>
      <c r="NSO46" s="94"/>
      <c r="NSP46" s="94"/>
      <c r="NSQ46" s="94"/>
      <c r="NSR46" s="94"/>
      <c r="NSS46" s="94"/>
      <c r="NST46" s="94"/>
      <c r="NSU46" s="94"/>
      <c r="NSV46" s="94"/>
      <c r="NSW46" s="94"/>
      <c r="NSX46" s="94"/>
      <c r="NSY46" s="94"/>
      <c r="NSZ46" s="94"/>
      <c r="NTA46" s="94"/>
      <c r="NTB46" s="94"/>
      <c r="NTC46" s="94"/>
      <c r="NTD46" s="94"/>
      <c r="NTE46" s="94"/>
      <c r="NTF46" s="94"/>
      <c r="NTG46" s="94"/>
      <c r="NTH46" s="94"/>
      <c r="NTI46" s="94"/>
      <c r="NTJ46" s="94"/>
      <c r="NTK46" s="94"/>
      <c r="NTL46" s="94"/>
      <c r="NTM46" s="94"/>
      <c r="NTN46" s="94"/>
      <c r="NTO46" s="94"/>
      <c r="NTP46" s="94"/>
      <c r="NTQ46" s="94"/>
      <c r="NTR46" s="94"/>
      <c r="NTS46" s="94"/>
      <c r="NTT46" s="94"/>
      <c r="NTU46" s="94"/>
      <c r="NTV46" s="94"/>
      <c r="NTW46" s="94"/>
      <c r="NTX46" s="94"/>
      <c r="NTY46" s="94"/>
      <c r="NTZ46" s="94"/>
      <c r="NUA46" s="94"/>
      <c r="NUB46" s="94"/>
      <c r="NUC46" s="94"/>
      <c r="NUD46" s="94"/>
      <c r="NUE46" s="94"/>
      <c r="NUF46" s="94"/>
      <c r="NUG46" s="94"/>
      <c r="NUH46" s="94"/>
      <c r="NUI46" s="94"/>
      <c r="NUJ46" s="94"/>
      <c r="NUK46" s="94"/>
      <c r="NUL46" s="94"/>
      <c r="NUM46" s="94"/>
      <c r="NUN46" s="94"/>
      <c r="NUO46" s="94"/>
      <c r="NUP46" s="94"/>
      <c r="NUQ46" s="94"/>
      <c r="NUR46" s="94"/>
      <c r="NUS46" s="94"/>
      <c r="NUT46" s="94"/>
      <c r="NUU46" s="94"/>
      <c r="NUV46" s="94"/>
      <c r="NUW46" s="94"/>
      <c r="NUX46" s="94"/>
      <c r="NUY46" s="94"/>
      <c r="NUZ46" s="94"/>
      <c r="NVA46" s="94"/>
      <c r="NVB46" s="94"/>
      <c r="NVC46" s="94"/>
      <c r="NVD46" s="94"/>
      <c r="NVE46" s="94"/>
      <c r="NVF46" s="94"/>
      <c r="NVG46" s="94"/>
      <c r="NVH46" s="94"/>
      <c r="NVI46" s="94"/>
      <c r="NVJ46" s="94"/>
      <c r="NVK46" s="94"/>
      <c r="NVL46" s="94"/>
      <c r="NVM46" s="94"/>
      <c r="NVN46" s="94"/>
      <c r="NVO46" s="94"/>
      <c r="NVP46" s="94"/>
      <c r="NVQ46" s="94"/>
      <c r="NVR46" s="94"/>
      <c r="NVS46" s="94"/>
      <c r="NVT46" s="94"/>
      <c r="NVU46" s="94"/>
      <c r="NVV46" s="94"/>
      <c r="NVW46" s="94"/>
      <c r="NVX46" s="94"/>
      <c r="NVY46" s="94"/>
      <c r="NVZ46" s="94"/>
      <c r="NWA46" s="94"/>
      <c r="NWB46" s="94"/>
      <c r="NWC46" s="94"/>
      <c r="NWD46" s="94"/>
      <c r="NWE46" s="94"/>
      <c r="NWF46" s="94"/>
      <c r="NWG46" s="94"/>
      <c r="NWH46" s="94"/>
      <c r="NWI46" s="94"/>
      <c r="NWJ46" s="94"/>
      <c r="NWK46" s="94"/>
      <c r="NWL46" s="94"/>
      <c r="NWM46" s="94"/>
      <c r="NWN46" s="94"/>
      <c r="NWO46" s="94"/>
      <c r="NWP46" s="94"/>
      <c r="NWQ46" s="94"/>
      <c r="NWR46" s="94"/>
      <c r="NWS46" s="94"/>
      <c r="NWT46" s="94"/>
      <c r="NWU46" s="94"/>
      <c r="NWV46" s="94"/>
      <c r="NWW46" s="94"/>
      <c r="NWX46" s="94"/>
      <c r="NWY46" s="94"/>
      <c r="NWZ46" s="94"/>
      <c r="NXA46" s="94"/>
      <c r="NXB46" s="94"/>
      <c r="NXC46" s="94"/>
      <c r="NXD46" s="94"/>
      <c r="NXE46" s="94"/>
      <c r="NXF46" s="94"/>
      <c r="NXG46" s="94"/>
      <c r="NXH46" s="94"/>
      <c r="NXI46" s="94"/>
      <c r="NXJ46" s="94"/>
      <c r="NXK46" s="94"/>
      <c r="NXL46" s="94"/>
      <c r="NXM46" s="94"/>
      <c r="NXN46" s="94"/>
      <c r="NXO46" s="94"/>
      <c r="NXP46" s="94"/>
      <c r="NXQ46" s="94"/>
      <c r="NXR46" s="94"/>
      <c r="NXS46" s="94"/>
      <c r="NXT46" s="94"/>
      <c r="NXU46" s="94"/>
      <c r="NXV46" s="94"/>
      <c r="NXW46" s="94"/>
      <c r="NXX46" s="94"/>
      <c r="NXY46" s="94"/>
      <c r="NXZ46" s="94"/>
      <c r="NYA46" s="94"/>
      <c r="NYB46" s="94"/>
      <c r="NYC46" s="94"/>
      <c r="NYD46" s="94"/>
      <c r="NYE46" s="94"/>
      <c r="NYF46" s="94"/>
      <c r="NYG46" s="94"/>
      <c r="NYH46" s="94"/>
      <c r="NYI46" s="94"/>
      <c r="NYJ46" s="94"/>
      <c r="NYK46" s="94"/>
      <c r="NYL46" s="94"/>
      <c r="NYM46" s="94"/>
      <c r="NYN46" s="94"/>
      <c r="NYO46" s="94"/>
      <c r="NYP46" s="94"/>
      <c r="NYQ46" s="94"/>
      <c r="NYR46" s="94"/>
      <c r="NYS46" s="94"/>
      <c r="NYT46" s="94"/>
      <c r="NYU46" s="94"/>
      <c r="NYV46" s="94"/>
      <c r="NYW46" s="94"/>
      <c r="NYX46" s="94"/>
      <c r="NYY46" s="94"/>
      <c r="NYZ46" s="94"/>
      <c r="NZA46" s="94"/>
      <c r="NZB46" s="94"/>
      <c r="NZC46" s="94"/>
      <c r="NZD46" s="94"/>
      <c r="NZE46" s="94"/>
      <c r="NZF46" s="94"/>
      <c r="NZG46" s="94"/>
      <c r="NZH46" s="94"/>
      <c r="NZI46" s="94"/>
      <c r="NZJ46" s="94"/>
      <c r="NZK46" s="94"/>
      <c r="NZL46" s="94"/>
      <c r="NZM46" s="94"/>
      <c r="NZN46" s="94"/>
      <c r="NZO46" s="94"/>
      <c r="NZP46" s="94"/>
      <c r="NZQ46" s="94"/>
      <c r="NZR46" s="94"/>
      <c r="NZS46" s="94"/>
      <c r="NZT46" s="94"/>
      <c r="NZU46" s="94"/>
      <c r="NZV46" s="94"/>
      <c r="NZW46" s="94"/>
      <c r="NZX46" s="94"/>
      <c r="NZY46" s="94"/>
      <c r="NZZ46" s="94"/>
      <c r="OAA46" s="94"/>
      <c r="OAB46" s="94"/>
      <c r="OAC46" s="94"/>
      <c r="OAD46" s="94"/>
      <c r="OAE46" s="94"/>
      <c r="OAF46" s="94"/>
      <c r="OAG46" s="94"/>
      <c r="OAH46" s="94"/>
      <c r="OAI46" s="94"/>
      <c r="OAJ46" s="94"/>
      <c r="OAK46" s="94"/>
      <c r="OAL46" s="94"/>
      <c r="OAM46" s="94"/>
      <c r="OAN46" s="94"/>
      <c r="OAO46" s="94"/>
      <c r="OAP46" s="94"/>
      <c r="OAQ46" s="94"/>
      <c r="OAR46" s="94"/>
      <c r="OAS46" s="94"/>
      <c r="OAT46" s="94"/>
      <c r="OAU46" s="94"/>
      <c r="OAV46" s="94"/>
      <c r="OAW46" s="94"/>
      <c r="OAX46" s="94"/>
      <c r="OAY46" s="94"/>
      <c r="OAZ46" s="94"/>
      <c r="OBA46" s="94"/>
      <c r="OBB46" s="94"/>
      <c r="OBC46" s="94"/>
      <c r="OBD46" s="94"/>
      <c r="OBE46" s="94"/>
      <c r="OBF46" s="94"/>
      <c r="OBG46" s="94"/>
      <c r="OBH46" s="94"/>
      <c r="OBI46" s="94"/>
      <c r="OBJ46" s="94"/>
      <c r="OBK46" s="94"/>
      <c r="OBL46" s="94"/>
      <c r="OBM46" s="94"/>
      <c r="OBN46" s="94"/>
      <c r="OBO46" s="94"/>
      <c r="OBP46" s="94"/>
      <c r="OBQ46" s="94"/>
      <c r="OBR46" s="94"/>
      <c r="OBS46" s="94"/>
      <c r="OBT46" s="94"/>
      <c r="OBU46" s="94"/>
      <c r="OBV46" s="94"/>
      <c r="OBW46" s="94"/>
      <c r="OBX46" s="94"/>
      <c r="OBY46" s="94"/>
      <c r="OBZ46" s="94"/>
      <c r="OCA46" s="94"/>
      <c r="OCB46" s="94"/>
      <c r="OCC46" s="94"/>
      <c r="OCD46" s="94"/>
      <c r="OCE46" s="94"/>
      <c r="OCF46" s="94"/>
      <c r="OCG46" s="94"/>
      <c r="OCH46" s="94"/>
      <c r="OCI46" s="94"/>
      <c r="OCJ46" s="94"/>
      <c r="OCK46" s="94"/>
      <c r="OCL46" s="94"/>
      <c r="OCM46" s="94"/>
      <c r="OCN46" s="94"/>
      <c r="OCO46" s="94"/>
      <c r="OCP46" s="94"/>
      <c r="OCQ46" s="94"/>
      <c r="OCR46" s="94"/>
      <c r="OCS46" s="94"/>
      <c r="OCT46" s="94"/>
      <c r="OCU46" s="94"/>
      <c r="OCV46" s="94"/>
      <c r="OCW46" s="94"/>
      <c r="OCX46" s="94"/>
      <c r="OCY46" s="94"/>
      <c r="OCZ46" s="94"/>
      <c r="ODA46" s="94"/>
      <c r="ODB46" s="94"/>
      <c r="ODC46" s="94"/>
      <c r="ODD46" s="94"/>
      <c r="ODE46" s="94"/>
      <c r="ODF46" s="94"/>
      <c r="ODG46" s="94"/>
      <c r="ODH46" s="94"/>
      <c r="ODI46" s="94"/>
      <c r="ODJ46" s="94"/>
      <c r="ODK46" s="94"/>
      <c r="ODL46" s="94"/>
      <c r="ODM46" s="94"/>
      <c r="ODN46" s="94"/>
      <c r="ODO46" s="94"/>
      <c r="ODP46" s="94"/>
      <c r="ODQ46" s="94"/>
      <c r="ODR46" s="94"/>
      <c r="ODS46" s="94"/>
      <c r="ODT46" s="94"/>
      <c r="ODU46" s="94"/>
      <c r="ODV46" s="94"/>
      <c r="ODW46" s="94"/>
      <c r="ODX46" s="94"/>
      <c r="ODY46" s="94"/>
      <c r="ODZ46" s="94"/>
      <c r="OEA46" s="94"/>
      <c r="OEB46" s="94"/>
      <c r="OEC46" s="94"/>
      <c r="OED46" s="94"/>
      <c r="OEE46" s="94"/>
      <c r="OEF46" s="94"/>
      <c r="OEG46" s="94"/>
      <c r="OEH46" s="94"/>
      <c r="OEI46" s="94"/>
      <c r="OEJ46" s="94"/>
      <c r="OEK46" s="94"/>
      <c r="OEL46" s="94"/>
      <c r="OEM46" s="94"/>
      <c r="OEN46" s="94"/>
      <c r="OEO46" s="94"/>
      <c r="OEP46" s="94"/>
      <c r="OEQ46" s="94"/>
      <c r="OER46" s="94"/>
      <c r="OES46" s="94"/>
      <c r="OET46" s="94"/>
      <c r="OEU46" s="94"/>
      <c r="OEV46" s="94"/>
      <c r="OEW46" s="94"/>
      <c r="OEX46" s="94"/>
      <c r="OEY46" s="94"/>
      <c r="OEZ46" s="94"/>
      <c r="OFA46" s="94"/>
      <c r="OFB46" s="94"/>
      <c r="OFC46" s="94"/>
      <c r="OFD46" s="94"/>
      <c r="OFE46" s="94"/>
      <c r="OFF46" s="94"/>
      <c r="OFG46" s="94"/>
      <c r="OFH46" s="94"/>
      <c r="OFI46" s="94"/>
      <c r="OFJ46" s="94"/>
      <c r="OFK46" s="94"/>
      <c r="OFL46" s="94"/>
      <c r="OFM46" s="94"/>
      <c r="OFN46" s="94"/>
      <c r="OFO46" s="94"/>
      <c r="OFP46" s="94"/>
      <c r="OFQ46" s="94"/>
      <c r="OFR46" s="94"/>
      <c r="OFS46" s="94"/>
      <c r="OFT46" s="94"/>
      <c r="OFU46" s="94"/>
      <c r="OFV46" s="94"/>
      <c r="OFW46" s="94"/>
      <c r="OFX46" s="94"/>
      <c r="OFY46" s="94"/>
      <c r="OFZ46" s="94"/>
      <c r="OGA46" s="94"/>
      <c r="OGB46" s="94"/>
      <c r="OGC46" s="94"/>
      <c r="OGD46" s="94"/>
      <c r="OGE46" s="94"/>
      <c r="OGF46" s="94"/>
      <c r="OGG46" s="94"/>
      <c r="OGH46" s="94"/>
      <c r="OGI46" s="94"/>
      <c r="OGJ46" s="94"/>
      <c r="OGK46" s="94"/>
      <c r="OGL46" s="94"/>
      <c r="OGM46" s="94"/>
      <c r="OGN46" s="94"/>
      <c r="OGO46" s="94"/>
      <c r="OGP46" s="94"/>
      <c r="OGQ46" s="94"/>
      <c r="OGR46" s="94"/>
      <c r="OGS46" s="94"/>
      <c r="OGT46" s="94"/>
      <c r="OGU46" s="94"/>
      <c r="OGV46" s="94"/>
      <c r="OGW46" s="94"/>
      <c r="OGX46" s="94"/>
      <c r="OGY46" s="94"/>
      <c r="OGZ46" s="94"/>
      <c r="OHA46" s="94"/>
      <c r="OHB46" s="94"/>
      <c r="OHC46" s="94"/>
      <c r="OHD46" s="94"/>
      <c r="OHE46" s="94"/>
      <c r="OHF46" s="94"/>
      <c r="OHG46" s="94"/>
      <c r="OHH46" s="94"/>
      <c r="OHI46" s="94"/>
      <c r="OHJ46" s="94"/>
      <c r="OHK46" s="94"/>
      <c r="OHL46" s="94"/>
      <c r="OHM46" s="94"/>
      <c r="OHN46" s="94"/>
      <c r="OHO46" s="94"/>
      <c r="OHP46" s="94"/>
      <c r="OHQ46" s="94"/>
      <c r="OHR46" s="94"/>
      <c r="OHS46" s="94"/>
      <c r="OHT46" s="94"/>
      <c r="OHU46" s="94"/>
      <c r="OHV46" s="94"/>
      <c r="OHW46" s="94"/>
      <c r="OHX46" s="94"/>
      <c r="OHY46" s="94"/>
      <c r="OHZ46" s="94"/>
      <c r="OIA46" s="94"/>
      <c r="OIB46" s="94"/>
      <c r="OIC46" s="94"/>
      <c r="OID46" s="94"/>
      <c r="OIE46" s="94"/>
      <c r="OIF46" s="94"/>
      <c r="OIG46" s="94"/>
      <c r="OIH46" s="94"/>
      <c r="OII46" s="94"/>
      <c r="OIJ46" s="94"/>
      <c r="OIK46" s="94"/>
      <c r="OIL46" s="94"/>
      <c r="OIM46" s="94"/>
      <c r="OIN46" s="94"/>
      <c r="OIO46" s="94"/>
      <c r="OIP46" s="94"/>
      <c r="OIQ46" s="94"/>
      <c r="OIR46" s="94"/>
      <c r="OIS46" s="94"/>
      <c r="OIT46" s="94"/>
      <c r="OIU46" s="94"/>
      <c r="OIV46" s="94"/>
      <c r="OIW46" s="94"/>
      <c r="OIX46" s="94"/>
      <c r="OIY46" s="94"/>
      <c r="OIZ46" s="94"/>
      <c r="OJA46" s="94"/>
      <c r="OJB46" s="94"/>
      <c r="OJC46" s="94"/>
      <c r="OJD46" s="94"/>
      <c r="OJE46" s="94"/>
      <c r="OJF46" s="94"/>
      <c r="OJG46" s="94"/>
      <c r="OJH46" s="94"/>
      <c r="OJI46" s="94"/>
      <c r="OJJ46" s="94"/>
      <c r="OJK46" s="94"/>
      <c r="OJL46" s="94"/>
      <c r="OJM46" s="94"/>
      <c r="OJN46" s="94"/>
      <c r="OJO46" s="94"/>
      <c r="OJP46" s="94"/>
      <c r="OJQ46" s="94"/>
      <c r="OJR46" s="94"/>
      <c r="OJS46" s="94"/>
      <c r="OJT46" s="94"/>
      <c r="OJU46" s="94"/>
      <c r="OJV46" s="94"/>
      <c r="OJW46" s="94"/>
      <c r="OJX46" s="94"/>
      <c r="OJY46" s="94"/>
      <c r="OJZ46" s="94"/>
      <c r="OKA46" s="94"/>
      <c r="OKB46" s="94"/>
      <c r="OKC46" s="94"/>
      <c r="OKD46" s="94"/>
      <c r="OKE46" s="94"/>
      <c r="OKF46" s="94"/>
      <c r="OKG46" s="94"/>
      <c r="OKH46" s="94"/>
      <c r="OKI46" s="94"/>
      <c r="OKJ46" s="94"/>
      <c r="OKK46" s="94"/>
      <c r="OKL46" s="94"/>
      <c r="OKM46" s="94"/>
      <c r="OKN46" s="94"/>
      <c r="OKO46" s="94"/>
      <c r="OKP46" s="94"/>
      <c r="OKQ46" s="94"/>
      <c r="OKR46" s="94"/>
      <c r="OKS46" s="94"/>
      <c r="OKT46" s="94"/>
      <c r="OKU46" s="94"/>
      <c r="OKV46" s="94"/>
      <c r="OKW46" s="94"/>
      <c r="OKX46" s="94"/>
      <c r="OKY46" s="94"/>
      <c r="OKZ46" s="94"/>
      <c r="OLA46" s="94"/>
      <c r="OLB46" s="94"/>
      <c r="OLC46" s="94"/>
      <c r="OLD46" s="94"/>
      <c r="OLE46" s="94"/>
      <c r="OLF46" s="94"/>
      <c r="OLG46" s="94"/>
      <c r="OLH46" s="94"/>
      <c r="OLI46" s="94"/>
      <c r="OLJ46" s="94"/>
      <c r="OLK46" s="94"/>
      <c r="OLL46" s="94"/>
      <c r="OLM46" s="94"/>
      <c r="OLN46" s="94"/>
      <c r="OLO46" s="94"/>
      <c r="OLP46" s="94"/>
      <c r="OLQ46" s="94"/>
      <c r="OLR46" s="94"/>
      <c r="OLS46" s="94"/>
      <c r="OLT46" s="94"/>
      <c r="OLU46" s="94"/>
      <c r="OLV46" s="94"/>
      <c r="OLW46" s="94"/>
      <c r="OLX46" s="94"/>
      <c r="OLY46" s="94"/>
      <c r="OLZ46" s="94"/>
      <c r="OMA46" s="94"/>
      <c r="OMB46" s="94"/>
      <c r="OMC46" s="94"/>
      <c r="OMD46" s="94"/>
      <c r="OME46" s="94"/>
      <c r="OMF46" s="94"/>
      <c r="OMG46" s="94"/>
      <c r="OMH46" s="94"/>
      <c r="OMI46" s="94"/>
      <c r="OMJ46" s="94"/>
      <c r="OMK46" s="94"/>
      <c r="OML46" s="94"/>
      <c r="OMM46" s="94"/>
      <c r="OMN46" s="94"/>
      <c r="OMO46" s="94"/>
      <c r="OMP46" s="94"/>
      <c r="OMQ46" s="94"/>
      <c r="OMR46" s="94"/>
      <c r="OMS46" s="94"/>
      <c r="OMT46" s="94"/>
      <c r="OMU46" s="94"/>
      <c r="OMV46" s="94"/>
      <c r="OMW46" s="94"/>
      <c r="OMX46" s="94"/>
      <c r="OMY46" s="94"/>
      <c r="OMZ46" s="94"/>
      <c r="ONA46" s="94"/>
      <c r="ONB46" s="94"/>
      <c r="ONC46" s="94"/>
      <c r="OND46" s="94"/>
      <c r="ONE46" s="94"/>
      <c r="ONF46" s="94"/>
      <c r="ONG46" s="94"/>
      <c r="ONH46" s="94"/>
      <c r="ONI46" s="94"/>
      <c r="ONJ46" s="94"/>
      <c r="ONK46" s="94"/>
      <c r="ONL46" s="94"/>
      <c r="ONM46" s="94"/>
      <c r="ONN46" s="94"/>
      <c r="ONO46" s="94"/>
      <c r="ONP46" s="94"/>
      <c r="ONQ46" s="94"/>
      <c r="ONR46" s="94"/>
      <c r="ONS46" s="94"/>
      <c r="ONT46" s="94"/>
      <c r="ONU46" s="94"/>
      <c r="ONV46" s="94"/>
      <c r="ONW46" s="94"/>
      <c r="ONX46" s="94"/>
      <c r="ONY46" s="94"/>
      <c r="ONZ46" s="94"/>
      <c r="OOA46" s="94"/>
      <c r="OOB46" s="94"/>
      <c r="OOC46" s="94"/>
      <c r="OOD46" s="94"/>
      <c r="OOE46" s="94"/>
      <c r="OOF46" s="94"/>
      <c r="OOG46" s="94"/>
      <c r="OOH46" s="94"/>
      <c r="OOI46" s="94"/>
      <c r="OOJ46" s="94"/>
      <c r="OOK46" s="94"/>
      <c r="OOL46" s="94"/>
      <c r="OOM46" s="94"/>
      <c r="OON46" s="94"/>
      <c r="OOO46" s="94"/>
      <c r="OOP46" s="94"/>
      <c r="OOQ46" s="94"/>
      <c r="OOR46" s="94"/>
      <c r="OOS46" s="94"/>
      <c r="OOT46" s="94"/>
      <c r="OOU46" s="94"/>
      <c r="OOV46" s="94"/>
      <c r="OOW46" s="94"/>
      <c r="OOX46" s="94"/>
      <c r="OOY46" s="94"/>
      <c r="OOZ46" s="94"/>
      <c r="OPA46" s="94"/>
      <c r="OPB46" s="94"/>
      <c r="OPC46" s="94"/>
      <c r="OPD46" s="94"/>
      <c r="OPE46" s="94"/>
      <c r="OPF46" s="94"/>
      <c r="OPG46" s="94"/>
      <c r="OPH46" s="94"/>
      <c r="OPI46" s="94"/>
      <c r="OPJ46" s="94"/>
      <c r="OPK46" s="94"/>
      <c r="OPL46" s="94"/>
      <c r="OPM46" s="94"/>
      <c r="OPN46" s="94"/>
      <c r="OPO46" s="94"/>
      <c r="OPP46" s="94"/>
      <c r="OPQ46" s="94"/>
      <c r="OPR46" s="94"/>
      <c r="OPS46" s="94"/>
      <c r="OPT46" s="94"/>
      <c r="OPU46" s="94"/>
      <c r="OPV46" s="94"/>
      <c r="OPW46" s="94"/>
      <c r="OPX46" s="94"/>
      <c r="OPY46" s="94"/>
      <c r="OPZ46" s="94"/>
      <c r="OQA46" s="94"/>
      <c r="OQB46" s="94"/>
      <c r="OQC46" s="94"/>
      <c r="OQD46" s="94"/>
      <c r="OQE46" s="94"/>
      <c r="OQF46" s="94"/>
      <c r="OQG46" s="94"/>
      <c r="OQH46" s="94"/>
      <c r="OQI46" s="94"/>
      <c r="OQJ46" s="94"/>
      <c r="OQK46" s="94"/>
      <c r="OQL46" s="94"/>
      <c r="OQM46" s="94"/>
      <c r="OQN46" s="94"/>
      <c r="OQO46" s="94"/>
      <c r="OQP46" s="94"/>
      <c r="OQQ46" s="94"/>
      <c r="OQR46" s="94"/>
      <c r="OQS46" s="94"/>
      <c r="OQT46" s="94"/>
      <c r="OQU46" s="94"/>
      <c r="OQV46" s="94"/>
      <c r="OQW46" s="94"/>
      <c r="OQX46" s="94"/>
      <c r="OQY46" s="94"/>
      <c r="OQZ46" s="94"/>
      <c r="ORA46" s="94"/>
      <c r="ORB46" s="94"/>
      <c r="ORC46" s="94"/>
      <c r="ORD46" s="94"/>
      <c r="ORE46" s="94"/>
      <c r="ORF46" s="94"/>
      <c r="ORG46" s="94"/>
      <c r="ORH46" s="94"/>
      <c r="ORI46" s="94"/>
      <c r="ORJ46" s="94"/>
      <c r="ORK46" s="94"/>
      <c r="ORL46" s="94"/>
      <c r="ORM46" s="94"/>
      <c r="ORN46" s="94"/>
      <c r="ORO46" s="94"/>
      <c r="ORP46" s="94"/>
      <c r="ORQ46" s="94"/>
      <c r="ORR46" s="94"/>
      <c r="ORS46" s="94"/>
      <c r="ORT46" s="94"/>
      <c r="ORU46" s="94"/>
      <c r="ORV46" s="94"/>
      <c r="ORW46" s="94"/>
      <c r="ORX46" s="94"/>
      <c r="ORY46" s="94"/>
      <c r="ORZ46" s="94"/>
      <c r="OSA46" s="94"/>
      <c r="OSB46" s="94"/>
      <c r="OSC46" s="94"/>
      <c r="OSD46" s="94"/>
      <c r="OSE46" s="94"/>
      <c r="OSF46" s="94"/>
      <c r="OSG46" s="94"/>
      <c r="OSH46" s="94"/>
      <c r="OSI46" s="94"/>
      <c r="OSJ46" s="94"/>
      <c r="OSK46" s="94"/>
      <c r="OSL46" s="94"/>
      <c r="OSM46" s="94"/>
      <c r="OSN46" s="94"/>
      <c r="OSO46" s="94"/>
      <c r="OSP46" s="94"/>
      <c r="OSQ46" s="94"/>
      <c r="OSR46" s="94"/>
      <c r="OSS46" s="94"/>
      <c r="OST46" s="94"/>
      <c r="OSU46" s="94"/>
      <c r="OSV46" s="94"/>
      <c r="OSW46" s="94"/>
      <c r="OSX46" s="94"/>
      <c r="OSY46" s="94"/>
      <c r="OSZ46" s="94"/>
      <c r="OTA46" s="94"/>
      <c r="OTB46" s="94"/>
      <c r="OTC46" s="94"/>
      <c r="OTD46" s="94"/>
      <c r="OTE46" s="94"/>
      <c r="OTF46" s="94"/>
      <c r="OTG46" s="94"/>
      <c r="OTH46" s="94"/>
      <c r="OTI46" s="94"/>
      <c r="OTJ46" s="94"/>
      <c r="OTK46" s="94"/>
      <c r="OTL46" s="94"/>
      <c r="OTM46" s="94"/>
      <c r="OTN46" s="94"/>
      <c r="OTO46" s="94"/>
      <c r="OTP46" s="94"/>
      <c r="OTQ46" s="94"/>
      <c r="OTR46" s="94"/>
      <c r="OTS46" s="94"/>
      <c r="OTT46" s="94"/>
      <c r="OTU46" s="94"/>
      <c r="OTV46" s="94"/>
      <c r="OTW46" s="94"/>
      <c r="OTX46" s="94"/>
      <c r="OTY46" s="94"/>
      <c r="OTZ46" s="94"/>
      <c r="OUA46" s="94"/>
      <c r="OUB46" s="94"/>
      <c r="OUC46" s="94"/>
      <c r="OUD46" s="94"/>
      <c r="OUE46" s="94"/>
      <c r="OUF46" s="94"/>
      <c r="OUG46" s="94"/>
      <c r="OUH46" s="94"/>
      <c r="OUI46" s="94"/>
      <c r="OUJ46" s="94"/>
      <c r="OUK46" s="94"/>
      <c r="OUL46" s="94"/>
      <c r="OUM46" s="94"/>
      <c r="OUN46" s="94"/>
      <c r="OUO46" s="94"/>
      <c r="OUP46" s="94"/>
      <c r="OUQ46" s="94"/>
      <c r="OUR46" s="94"/>
      <c r="OUS46" s="94"/>
      <c r="OUT46" s="94"/>
      <c r="OUU46" s="94"/>
      <c r="OUV46" s="94"/>
      <c r="OUW46" s="94"/>
      <c r="OUX46" s="94"/>
      <c r="OUY46" s="94"/>
      <c r="OUZ46" s="94"/>
      <c r="OVA46" s="94"/>
      <c r="OVB46" s="94"/>
      <c r="OVC46" s="94"/>
      <c r="OVD46" s="94"/>
      <c r="OVE46" s="94"/>
      <c r="OVF46" s="94"/>
      <c r="OVG46" s="94"/>
      <c r="OVH46" s="94"/>
      <c r="OVI46" s="94"/>
      <c r="OVJ46" s="94"/>
      <c r="OVK46" s="94"/>
      <c r="OVL46" s="94"/>
      <c r="OVM46" s="94"/>
      <c r="OVN46" s="94"/>
      <c r="OVO46" s="94"/>
      <c r="OVP46" s="94"/>
      <c r="OVQ46" s="94"/>
      <c r="OVR46" s="94"/>
      <c r="OVS46" s="94"/>
      <c r="OVT46" s="94"/>
      <c r="OVU46" s="94"/>
      <c r="OVV46" s="94"/>
      <c r="OVW46" s="94"/>
      <c r="OVX46" s="94"/>
      <c r="OVY46" s="94"/>
      <c r="OVZ46" s="94"/>
      <c r="OWA46" s="94"/>
      <c r="OWB46" s="94"/>
      <c r="OWC46" s="94"/>
      <c r="OWD46" s="94"/>
      <c r="OWE46" s="94"/>
      <c r="OWF46" s="94"/>
      <c r="OWG46" s="94"/>
      <c r="OWH46" s="94"/>
      <c r="OWI46" s="94"/>
      <c r="OWJ46" s="94"/>
      <c r="OWK46" s="94"/>
      <c r="OWL46" s="94"/>
      <c r="OWM46" s="94"/>
      <c r="OWN46" s="94"/>
      <c r="OWO46" s="94"/>
      <c r="OWP46" s="94"/>
      <c r="OWQ46" s="94"/>
      <c r="OWR46" s="94"/>
      <c r="OWS46" s="94"/>
      <c r="OWT46" s="94"/>
      <c r="OWU46" s="94"/>
      <c r="OWV46" s="94"/>
      <c r="OWW46" s="94"/>
      <c r="OWX46" s="94"/>
      <c r="OWY46" s="94"/>
      <c r="OWZ46" s="94"/>
      <c r="OXA46" s="94"/>
      <c r="OXB46" s="94"/>
      <c r="OXC46" s="94"/>
      <c r="OXD46" s="94"/>
      <c r="OXE46" s="94"/>
      <c r="OXF46" s="94"/>
      <c r="OXG46" s="94"/>
      <c r="OXH46" s="94"/>
      <c r="OXI46" s="94"/>
      <c r="OXJ46" s="94"/>
      <c r="OXK46" s="94"/>
      <c r="OXL46" s="94"/>
      <c r="OXM46" s="94"/>
      <c r="OXN46" s="94"/>
      <c r="OXO46" s="94"/>
      <c r="OXP46" s="94"/>
      <c r="OXQ46" s="94"/>
      <c r="OXR46" s="94"/>
      <c r="OXS46" s="94"/>
      <c r="OXT46" s="94"/>
      <c r="OXU46" s="94"/>
      <c r="OXV46" s="94"/>
      <c r="OXW46" s="94"/>
      <c r="OXX46" s="94"/>
      <c r="OXY46" s="94"/>
      <c r="OXZ46" s="94"/>
      <c r="OYA46" s="94"/>
      <c r="OYB46" s="94"/>
      <c r="OYC46" s="94"/>
      <c r="OYD46" s="94"/>
      <c r="OYE46" s="94"/>
      <c r="OYF46" s="94"/>
      <c r="OYG46" s="94"/>
      <c r="OYH46" s="94"/>
      <c r="OYI46" s="94"/>
      <c r="OYJ46" s="94"/>
      <c r="OYK46" s="94"/>
      <c r="OYL46" s="94"/>
      <c r="OYM46" s="94"/>
      <c r="OYN46" s="94"/>
      <c r="OYO46" s="94"/>
      <c r="OYP46" s="94"/>
      <c r="OYQ46" s="94"/>
      <c r="OYR46" s="94"/>
      <c r="OYS46" s="94"/>
      <c r="OYT46" s="94"/>
      <c r="OYU46" s="94"/>
      <c r="OYV46" s="94"/>
      <c r="OYW46" s="94"/>
      <c r="OYX46" s="94"/>
      <c r="OYY46" s="94"/>
      <c r="OYZ46" s="94"/>
      <c r="OZA46" s="94"/>
      <c r="OZB46" s="94"/>
      <c r="OZC46" s="94"/>
      <c r="OZD46" s="94"/>
      <c r="OZE46" s="94"/>
      <c r="OZF46" s="94"/>
      <c r="OZG46" s="94"/>
      <c r="OZH46" s="94"/>
      <c r="OZI46" s="94"/>
      <c r="OZJ46" s="94"/>
      <c r="OZK46" s="94"/>
      <c r="OZL46" s="94"/>
      <c r="OZM46" s="94"/>
      <c r="OZN46" s="94"/>
      <c r="OZO46" s="94"/>
      <c r="OZP46" s="94"/>
      <c r="OZQ46" s="94"/>
      <c r="OZR46" s="94"/>
      <c r="OZS46" s="94"/>
      <c r="OZT46" s="94"/>
      <c r="OZU46" s="94"/>
      <c r="OZV46" s="94"/>
      <c r="OZW46" s="94"/>
      <c r="OZX46" s="94"/>
      <c r="OZY46" s="94"/>
      <c r="OZZ46" s="94"/>
      <c r="PAA46" s="94"/>
      <c r="PAB46" s="94"/>
      <c r="PAC46" s="94"/>
      <c r="PAD46" s="94"/>
      <c r="PAE46" s="94"/>
      <c r="PAF46" s="94"/>
      <c r="PAG46" s="94"/>
      <c r="PAH46" s="94"/>
      <c r="PAI46" s="94"/>
      <c r="PAJ46" s="94"/>
      <c r="PAK46" s="94"/>
      <c r="PAL46" s="94"/>
      <c r="PAM46" s="94"/>
      <c r="PAN46" s="94"/>
      <c r="PAO46" s="94"/>
      <c r="PAP46" s="94"/>
      <c r="PAQ46" s="94"/>
      <c r="PAR46" s="94"/>
      <c r="PAS46" s="94"/>
      <c r="PAT46" s="94"/>
      <c r="PAU46" s="94"/>
      <c r="PAV46" s="94"/>
      <c r="PAW46" s="94"/>
      <c r="PAX46" s="94"/>
      <c r="PAY46" s="94"/>
      <c r="PAZ46" s="94"/>
      <c r="PBA46" s="94"/>
      <c r="PBB46" s="94"/>
      <c r="PBC46" s="94"/>
      <c r="PBD46" s="94"/>
      <c r="PBE46" s="94"/>
      <c r="PBF46" s="94"/>
      <c r="PBG46" s="94"/>
      <c r="PBH46" s="94"/>
      <c r="PBI46" s="94"/>
      <c r="PBJ46" s="94"/>
      <c r="PBK46" s="94"/>
      <c r="PBL46" s="94"/>
      <c r="PBM46" s="94"/>
      <c r="PBN46" s="94"/>
      <c r="PBO46" s="94"/>
      <c r="PBP46" s="94"/>
      <c r="PBQ46" s="94"/>
      <c r="PBR46" s="94"/>
      <c r="PBS46" s="94"/>
      <c r="PBT46" s="94"/>
      <c r="PBU46" s="94"/>
      <c r="PBV46" s="94"/>
      <c r="PBW46" s="94"/>
      <c r="PBX46" s="94"/>
      <c r="PBY46" s="94"/>
      <c r="PBZ46" s="94"/>
      <c r="PCA46" s="94"/>
      <c r="PCB46" s="94"/>
      <c r="PCC46" s="94"/>
      <c r="PCD46" s="94"/>
      <c r="PCE46" s="94"/>
      <c r="PCF46" s="94"/>
      <c r="PCG46" s="94"/>
      <c r="PCH46" s="94"/>
      <c r="PCI46" s="94"/>
      <c r="PCJ46" s="94"/>
      <c r="PCK46" s="94"/>
      <c r="PCL46" s="94"/>
      <c r="PCM46" s="94"/>
      <c r="PCN46" s="94"/>
      <c r="PCO46" s="94"/>
      <c r="PCP46" s="94"/>
      <c r="PCQ46" s="94"/>
      <c r="PCR46" s="94"/>
      <c r="PCS46" s="94"/>
      <c r="PCT46" s="94"/>
      <c r="PCU46" s="94"/>
      <c r="PCV46" s="94"/>
      <c r="PCW46" s="94"/>
      <c r="PCX46" s="94"/>
      <c r="PCY46" s="94"/>
      <c r="PCZ46" s="94"/>
      <c r="PDA46" s="94"/>
      <c r="PDB46" s="94"/>
      <c r="PDC46" s="94"/>
      <c r="PDD46" s="94"/>
      <c r="PDE46" s="94"/>
      <c r="PDF46" s="94"/>
      <c r="PDG46" s="94"/>
      <c r="PDH46" s="94"/>
      <c r="PDI46" s="94"/>
      <c r="PDJ46" s="94"/>
      <c r="PDK46" s="94"/>
      <c r="PDL46" s="94"/>
      <c r="PDM46" s="94"/>
      <c r="PDN46" s="94"/>
      <c r="PDO46" s="94"/>
      <c r="PDP46" s="94"/>
      <c r="PDQ46" s="94"/>
      <c r="PDR46" s="94"/>
      <c r="PDS46" s="94"/>
      <c r="PDT46" s="94"/>
      <c r="PDU46" s="94"/>
      <c r="PDV46" s="94"/>
      <c r="PDW46" s="94"/>
      <c r="PDX46" s="94"/>
      <c r="PDY46" s="94"/>
      <c r="PDZ46" s="94"/>
      <c r="PEA46" s="94"/>
      <c r="PEB46" s="94"/>
      <c r="PEC46" s="94"/>
      <c r="PED46" s="94"/>
      <c r="PEE46" s="94"/>
      <c r="PEF46" s="94"/>
      <c r="PEG46" s="94"/>
      <c r="PEH46" s="94"/>
      <c r="PEI46" s="94"/>
      <c r="PEJ46" s="94"/>
      <c r="PEK46" s="94"/>
      <c r="PEL46" s="94"/>
      <c r="PEM46" s="94"/>
      <c r="PEN46" s="94"/>
      <c r="PEO46" s="94"/>
      <c r="PEP46" s="94"/>
      <c r="PEQ46" s="94"/>
      <c r="PER46" s="94"/>
      <c r="PES46" s="94"/>
      <c r="PET46" s="94"/>
      <c r="PEU46" s="94"/>
      <c r="PEV46" s="94"/>
      <c r="PEW46" s="94"/>
      <c r="PEX46" s="94"/>
      <c r="PEY46" s="94"/>
      <c r="PEZ46" s="94"/>
      <c r="PFA46" s="94"/>
      <c r="PFB46" s="94"/>
      <c r="PFC46" s="94"/>
      <c r="PFD46" s="94"/>
      <c r="PFE46" s="94"/>
      <c r="PFF46" s="94"/>
      <c r="PFG46" s="94"/>
      <c r="PFH46" s="94"/>
      <c r="PFI46" s="94"/>
      <c r="PFJ46" s="94"/>
      <c r="PFK46" s="94"/>
      <c r="PFL46" s="94"/>
      <c r="PFM46" s="94"/>
      <c r="PFN46" s="94"/>
      <c r="PFO46" s="94"/>
      <c r="PFP46" s="94"/>
      <c r="PFQ46" s="94"/>
      <c r="PFR46" s="94"/>
      <c r="PFS46" s="94"/>
      <c r="PFT46" s="94"/>
      <c r="PFU46" s="94"/>
      <c r="PFV46" s="94"/>
      <c r="PFW46" s="94"/>
      <c r="PFX46" s="94"/>
      <c r="PFY46" s="94"/>
      <c r="PFZ46" s="94"/>
      <c r="PGA46" s="94"/>
      <c r="PGB46" s="94"/>
      <c r="PGC46" s="94"/>
      <c r="PGD46" s="94"/>
      <c r="PGE46" s="94"/>
      <c r="PGF46" s="94"/>
      <c r="PGG46" s="94"/>
      <c r="PGH46" s="94"/>
      <c r="PGI46" s="94"/>
      <c r="PGJ46" s="94"/>
      <c r="PGK46" s="94"/>
      <c r="PGL46" s="94"/>
      <c r="PGM46" s="94"/>
      <c r="PGN46" s="94"/>
      <c r="PGO46" s="94"/>
      <c r="PGP46" s="94"/>
      <c r="PGQ46" s="94"/>
      <c r="PGR46" s="94"/>
      <c r="PGS46" s="94"/>
      <c r="PGT46" s="94"/>
      <c r="PGU46" s="94"/>
      <c r="PGV46" s="94"/>
      <c r="PGW46" s="94"/>
      <c r="PGX46" s="94"/>
      <c r="PGY46" s="94"/>
      <c r="PGZ46" s="94"/>
      <c r="PHA46" s="94"/>
      <c r="PHB46" s="94"/>
      <c r="PHC46" s="94"/>
      <c r="PHD46" s="94"/>
      <c r="PHE46" s="94"/>
      <c r="PHF46" s="94"/>
      <c r="PHG46" s="94"/>
      <c r="PHH46" s="94"/>
      <c r="PHI46" s="94"/>
      <c r="PHJ46" s="94"/>
      <c r="PHK46" s="94"/>
      <c r="PHL46" s="94"/>
      <c r="PHM46" s="94"/>
      <c r="PHN46" s="94"/>
      <c r="PHO46" s="94"/>
      <c r="PHP46" s="94"/>
      <c r="PHQ46" s="94"/>
      <c r="PHR46" s="94"/>
      <c r="PHS46" s="94"/>
      <c r="PHT46" s="94"/>
      <c r="PHU46" s="94"/>
      <c r="PHV46" s="94"/>
      <c r="PHW46" s="94"/>
      <c r="PHX46" s="94"/>
      <c r="PHY46" s="94"/>
      <c r="PHZ46" s="94"/>
      <c r="PIA46" s="94"/>
      <c r="PIB46" s="94"/>
      <c r="PIC46" s="94"/>
      <c r="PID46" s="94"/>
      <c r="PIE46" s="94"/>
      <c r="PIF46" s="94"/>
      <c r="PIG46" s="94"/>
      <c r="PIH46" s="94"/>
      <c r="PII46" s="94"/>
      <c r="PIJ46" s="94"/>
      <c r="PIK46" s="94"/>
      <c r="PIL46" s="94"/>
      <c r="PIM46" s="94"/>
      <c r="PIN46" s="94"/>
      <c r="PIO46" s="94"/>
      <c r="PIP46" s="94"/>
      <c r="PIQ46" s="94"/>
      <c r="PIR46" s="94"/>
      <c r="PIS46" s="94"/>
      <c r="PIT46" s="94"/>
      <c r="PIU46" s="94"/>
      <c r="PIV46" s="94"/>
      <c r="PIW46" s="94"/>
      <c r="PIX46" s="94"/>
      <c r="PIY46" s="94"/>
      <c r="PIZ46" s="94"/>
      <c r="PJA46" s="94"/>
      <c r="PJB46" s="94"/>
      <c r="PJC46" s="94"/>
      <c r="PJD46" s="94"/>
      <c r="PJE46" s="94"/>
      <c r="PJF46" s="94"/>
      <c r="PJG46" s="94"/>
      <c r="PJH46" s="94"/>
      <c r="PJI46" s="94"/>
      <c r="PJJ46" s="94"/>
      <c r="PJK46" s="94"/>
      <c r="PJL46" s="94"/>
      <c r="PJM46" s="94"/>
      <c r="PJN46" s="94"/>
      <c r="PJO46" s="94"/>
      <c r="PJP46" s="94"/>
      <c r="PJQ46" s="94"/>
      <c r="PJR46" s="94"/>
      <c r="PJS46" s="94"/>
      <c r="PJT46" s="94"/>
      <c r="PJU46" s="94"/>
      <c r="PJV46" s="94"/>
      <c r="PJW46" s="94"/>
      <c r="PJX46" s="94"/>
      <c r="PJY46" s="94"/>
      <c r="PJZ46" s="94"/>
      <c r="PKA46" s="94"/>
      <c r="PKB46" s="94"/>
      <c r="PKC46" s="94"/>
      <c r="PKD46" s="94"/>
      <c r="PKE46" s="94"/>
      <c r="PKF46" s="94"/>
      <c r="PKG46" s="94"/>
      <c r="PKH46" s="94"/>
      <c r="PKI46" s="94"/>
      <c r="PKJ46" s="94"/>
      <c r="PKK46" s="94"/>
      <c r="PKL46" s="94"/>
      <c r="PKM46" s="94"/>
      <c r="PKN46" s="94"/>
      <c r="PKO46" s="94"/>
      <c r="PKP46" s="94"/>
      <c r="PKQ46" s="94"/>
      <c r="PKR46" s="94"/>
      <c r="PKS46" s="94"/>
      <c r="PKT46" s="94"/>
      <c r="PKU46" s="94"/>
      <c r="PKV46" s="94"/>
      <c r="PKW46" s="94"/>
      <c r="PKX46" s="94"/>
      <c r="PKY46" s="94"/>
      <c r="PKZ46" s="94"/>
      <c r="PLA46" s="94"/>
      <c r="PLB46" s="94"/>
      <c r="PLC46" s="94"/>
      <c r="PLD46" s="94"/>
      <c r="PLE46" s="94"/>
      <c r="PLF46" s="94"/>
      <c r="PLG46" s="94"/>
      <c r="PLH46" s="94"/>
      <c r="PLI46" s="94"/>
      <c r="PLJ46" s="94"/>
      <c r="PLK46" s="94"/>
      <c r="PLL46" s="94"/>
      <c r="PLM46" s="94"/>
      <c r="PLN46" s="94"/>
      <c r="PLO46" s="94"/>
      <c r="PLP46" s="94"/>
      <c r="PLQ46" s="94"/>
      <c r="PLR46" s="94"/>
      <c r="PLS46" s="94"/>
      <c r="PLT46" s="94"/>
      <c r="PLU46" s="94"/>
      <c r="PLV46" s="94"/>
      <c r="PLW46" s="94"/>
      <c r="PLX46" s="94"/>
      <c r="PLY46" s="94"/>
      <c r="PLZ46" s="94"/>
      <c r="PMA46" s="94"/>
      <c r="PMB46" s="94"/>
      <c r="PMC46" s="94"/>
      <c r="PMD46" s="94"/>
      <c r="PME46" s="94"/>
      <c r="PMF46" s="94"/>
      <c r="PMG46" s="94"/>
      <c r="PMH46" s="94"/>
      <c r="PMI46" s="94"/>
      <c r="PMJ46" s="94"/>
      <c r="PMK46" s="94"/>
      <c r="PML46" s="94"/>
      <c r="PMM46" s="94"/>
      <c r="PMN46" s="94"/>
      <c r="PMO46" s="94"/>
      <c r="PMP46" s="94"/>
      <c r="PMQ46" s="94"/>
      <c r="PMR46" s="94"/>
      <c r="PMS46" s="94"/>
      <c r="PMT46" s="94"/>
      <c r="PMU46" s="94"/>
      <c r="PMV46" s="94"/>
      <c r="PMW46" s="94"/>
      <c r="PMX46" s="94"/>
      <c r="PMY46" s="94"/>
      <c r="PMZ46" s="94"/>
      <c r="PNA46" s="94"/>
      <c r="PNB46" s="94"/>
      <c r="PNC46" s="94"/>
      <c r="PND46" s="94"/>
      <c r="PNE46" s="94"/>
      <c r="PNF46" s="94"/>
      <c r="PNG46" s="94"/>
      <c r="PNH46" s="94"/>
      <c r="PNI46" s="94"/>
      <c r="PNJ46" s="94"/>
      <c r="PNK46" s="94"/>
      <c r="PNL46" s="94"/>
      <c r="PNM46" s="94"/>
      <c r="PNN46" s="94"/>
      <c r="PNO46" s="94"/>
      <c r="PNP46" s="94"/>
      <c r="PNQ46" s="94"/>
      <c r="PNR46" s="94"/>
      <c r="PNS46" s="94"/>
      <c r="PNT46" s="94"/>
      <c r="PNU46" s="94"/>
      <c r="PNV46" s="94"/>
      <c r="PNW46" s="94"/>
      <c r="PNX46" s="94"/>
      <c r="PNY46" s="94"/>
      <c r="PNZ46" s="94"/>
      <c r="POA46" s="94"/>
      <c r="POB46" s="94"/>
      <c r="POC46" s="94"/>
      <c r="POD46" s="94"/>
      <c r="POE46" s="94"/>
      <c r="POF46" s="94"/>
      <c r="POG46" s="94"/>
      <c r="POH46" s="94"/>
      <c r="POI46" s="94"/>
      <c r="POJ46" s="94"/>
      <c r="POK46" s="94"/>
      <c r="POL46" s="94"/>
      <c r="POM46" s="94"/>
      <c r="PON46" s="94"/>
      <c r="POO46" s="94"/>
      <c r="POP46" s="94"/>
      <c r="POQ46" s="94"/>
      <c r="POR46" s="94"/>
      <c r="POS46" s="94"/>
      <c r="POT46" s="94"/>
      <c r="POU46" s="94"/>
      <c r="POV46" s="94"/>
      <c r="POW46" s="94"/>
      <c r="POX46" s="94"/>
      <c r="POY46" s="94"/>
      <c r="POZ46" s="94"/>
      <c r="PPA46" s="94"/>
      <c r="PPB46" s="94"/>
      <c r="PPC46" s="94"/>
      <c r="PPD46" s="94"/>
      <c r="PPE46" s="94"/>
      <c r="PPF46" s="94"/>
      <c r="PPG46" s="94"/>
      <c r="PPH46" s="94"/>
      <c r="PPI46" s="94"/>
      <c r="PPJ46" s="94"/>
      <c r="PPK46" s="94"/>
      <c r="PPL46" s="94"/>
      <c r="PPM46" s="94"/>
      <c r="PPN46" s="94"/>
      <c r="PPO46" s="94"/>
      <c r="PPP46" s="94"/>
      <c r="PPQ46" s="94"/>
      <c r="PPR46" s="94"/>
      <c r="PPS46" s="94"/>
      <c r="PPT46" s="94"/>
      <c r="PPU46" s="94"/>
      <c r="PPV46" s="94"/>
      <c r="PPW46" s="94"/>
      <c r="PPX46" s="94"/>
      <c r="PPY46" s="94"/>
      <c r="PPZ46" s="94"/>
      <c r="PQA46" s="94"/>
      <c r="PQB46" s="94"/>
      <c r="PQC46" s="94"/>
      <c r="PQD46" s="94"/>
      <c r="PQE46" s="94"/>
      <c r="PQF46" s="94"/>
      <c r="PQG46" s="94"/>
      <c r="PQH46" s="94"/>
      <c r="PQI46" s="94"/>
      <c r="PQJ46" s="94"/>
      <c r="PQK46" s="94"/>
      <c r="PQL46" s="94"/>
      <c r="PQM46" s="94"/>
      <c r="PQN46" s="94"/>
      <c r="PQO46" s="94"/>
      <c r="PQP46" s="94"/>
      <c r="PQQ46" s="94"/>
      <c r="PQR46" s="94"/>
      <c r="PQS46" s="94"/>
      <c r="PQT46" s="94"/>
      <c r="PQU46" s="94"/>
      <c r="PQV46" s="94"/>
      <c r="PQW46" s="94"/>
      <c r="PQX46" s="94"/>
      <c r="PQY46" s="94"/>
      <c r="PQZ46" s="94"/>
      <c r="PRA46" s="94"/>
      <c r="PRB46" s="94"/>
      <c r="PRC46" s="94"/>
      <c r="PRD46" s="94"/>
      <c r="PRE46" s="94"/>
      <c r="PRF46" s="94"/>
      <c r="PRG46" s="94"/>
      <c r="PRH46" s="94"/>
      <c r="PRI46" s="94"/>
      <c r="PRJ46" s="94"/>
      <c r="PRK46" s="94"/>
      <c r="PRL46" s="94"/>
      <c r="PRM46" s="94"/>
      <c r="PRN46" s="94"/>
      <c r="PRO46" s="94"/>
      <c r="PRP46" s="94"/>
      <c r="PRQ46" s="94"/>
      <c r="PRR46" s="94"/>
      <c r="PRS46" s="94"/>
      <c r="PRT46" s="94"/>
      <c r="PRU46" s="94"/>
      <c r="PRV46" s="94"/>
      <c r="PRW46" s="94"/>
      <c r="PRX46" s="94"/>
      <c r="PRY46" s="94"/>
      <c r="PRZ46" s="94"/>
      <c r="PSA46" s="94"/>
      <c r="PSB46" s="94"/>
      <c r="PSC46" s="94"/>
      <c r="PSD46" s="94"/>
      <c r="PSE46" s="94"/>
      <c r="PSF46" s="94"/>
      <c r="PSG46" s="94"/>
      <c r="PSH46" s="94"/>
      <c r="PSI46" s="94"/>
      <c r="PSJ46" s="94"/>
      <c r="PSK46" s="94"/>
      <c r="PSL46" s="94"/>
      <c r="PSM46" s="94"/>
      <c r="PSN46" s="94"/>
      <c r="PSO46" s="94"/>
      <c r="PSP46" s="94"/>
      <c r="PSQ46" s="94"/>
      <c r="PSR46" s="94"/>
      <c r="PSS46" s="94"/>
      <c r="PST46" s="94"/>
      <c r="PSU46" s="94"/>
      <c r="PSV46" s="94"/>
      <c r="PSW46" s="94"/>
      <c r="PSX46" s="94"/>
      <c r="PSY46" s="94"/>
      <c r="PSZ46" s="94"/>
      <c r="PTA46" s="94"/>
      <c r="PTB46" s="94"/>
      <c r="PTC46" s="94"/>
      <c r="PTD46" s="94"/>
      <c r="PTE46" s="94"/>
      <c r="PTF46" s="94"/>
      <c r="PTG46" s="94"/>
      <c r="PTH46" s="94"/>
      <c r="PTI46" s="94"/>
      <c r="PTJ46" s="94"/>
      <c r="PTK46" s="94"/>
      <c r="PTL46" s="94"/>
      <c r="PTM46" s="94"/>
      <c r="PTN46" s="94"/>
      <c r="PTO46" s="94"/>
      <c r="PTP46" s="94"/>
      <c r="PTQ46" s="94"/>
      <c r="PTR46" s="94"/>
      <c r="PTS46" s="94"/>
      <c r="PTT46" s="94"/>
      <c r="PTU46" s="94"/>
      <c r="PTV46" s="94"/>
      <c r="PTW46" s="94"/>
      <c r="PTX46" s="94"/>
      <c r="PTY46" s="94"/>
      <c r="PTZ46" s="94"/>
      <c r="PUA46" s="94"/>
      <c r="PUB46" s="94"/>
      <c r="PUC46" s="94"/>
      <c r="PUD46" s="94"/>
      <c r="PUE46" s="94"/>
      <c r="PUF46" s="94"/>
      <c r="PUG46" s="94"/>
      <c r="PUH46" s="94"/>
      <c r="PUI46" s="94"/>
      <c r="PUJ46" s="94"/>
      <c r="PUK46" s="94"/>
      <c r="PUL46" s="94"/>
      <c r="PUM46" s="94"/>
      <c r="PUN46" s="94"/>
      <c r="PUO46" s="94"/>
      <c r="PUP46" s="94"/>
      <c r="PUQ46" s="94"/>
      <c r="PUR46" s="94"/>
      <c r="PUS46" s="94"/>
      <c r="PUT46" s="94"/>
      <c r="PUU46" s="94"/>
      <c r="PUV46" s="94"/>
      <c r="PUW46" s="94"/>
      <c r="PUX46" s="94"/>
      <c r="PUY46" s="94"/>
      <c r="PUZ46" s="94"/>
      <c r="PVA46" s="94"/>
      <c r="PVB46" s="94"/>
      <c r="PVC46" s="94"/>
      <c r="PVD46" s="94"/>
      <c r="PVE46" s="94"/>
      <c r="PVF46" s="94"/>
      <c r="PVG46" s="94"/>
      <c r="PVH46" s="94"/>
      <c r="PVI46" s="94"/>
      <c r="PVJ46" s="94"/>
      <c r="PVK46" s="94"/>
      <c r="PVL46" s="94"/>
      <c r="PVM46" s="94"/>
      <c r="PVN46" s="94"/>
      <c r="PVO46" s="94"/>
      <c r="PVP46" s="94"/>
      <c r="PVQ46" s="94"/>
      <c r="PVR46" s="94"/>
      <c r="PVS46" s="94"/>
      <c r="PVT46" s="94"/>
      <c r="PVU46" s="94"/>
      <c r="PVV46" s="94"/>
      <c r="PVW46" s="94"/>
      <c r="PVX46" s="94"/>
      <c r="PVY46" s="94"/>
      <c r="PVZ46" s="94"/>
      <c r="PWA46" s="94"/>
      <c r="PWB46" s="94"/>
      <c r="PWC46" s="94"/>
      <c r="PWD46" s="94"/>
      <c r="PWE46" s="94"/>
      <c r="PWF46" s="94"/>
      <c r="PWG46" s="94"/>
      <c r="PWH46" s="94"/>
      <c r="PWI46" s="94"/>
      <c r="PWJ46" s="94"/>
      <c r="PWK46" s="94"/>
      <c r="PWL46" s="94"/>
      <c r="PWM46" s="94"/>
      <c r="PWN46" s="94"/>
      <c r="PWO46" s="94"/>
      <c r="PWP46" s="94"/>
      <c r="PWQ46" s="94"/>
      <c r="PWR46" s="94"/>
      <c r="PWS46" s="94"/>
      <c r="PWT46" s="94"/>
      <c r="PWU46" s="94"/>
      <c r="PWV46" s="94"/>
      <c r="PWW46" s="94"/>
      <c r="PWX46" s="94"/>
      <c r="PWY46" s="94"/>
      <c r="PWZ46" s="94"/>
      <c r="PXA46" s="94"/>
      <c r="PXB46" s="94"/>
      <c r="PXC46" s="94"/>
      <c r="PXD46" s="94"/>
      <c r="PXE46" s="94"/>
      <c r="PXF46" s="94"/>
      <c r="PXG46" s="94"/>
      <c r="PXH46" s="94"/>
      <c r="PXI46" s="94"/>
      <c r="PXJ46" s="94"/>
      <c r="PXK46" s="94"/>
      <c r="PXL46" s="94"/>
      <c r="PXM46" s="94"/>
      <c r="PXN46" s="94"/>
      <c r="PXO46" s="94"/>
      <c r="PXP46" s="94"/>
      <c r="PXQ46" s="94"/>
      <c r="PXR46" s="94"/>
      <c r="PXS46" s="94"/>
      <c r="PXT46" s="94"/>
      <c r="PXU46" s="94"/>
      <c r="PXV46" s="94"/>
      <c r="PXW46" s="94"/>
      <c r="PXX46" s="94"/>
      <c r="PXY46" s="94"/>
      <c r="PXZ46" s="94"/>
      <c r="PYA46" s="94"/>
      <c r="PYB46" s="94"/>
      <c r="PYC46" s="94"/>
      <c r="PYD46" s="94"/>
      <c r="PYE46" s="94"/>
      <c r="PYF46" s="94"/>
      <c r="PYG46" s="94"/>
      <c r="PYH46" s="94"/>
      <c r="PYI46" s="94"/>
      <c r="PYJ46" s="94"/>
      <c r="PYK46" s="94"/>
      <c r="PYL46" s="94"/>
      <c r="PYM46" s="94"/>
      <c r="PYN46" s="94"/>
      <c r="PYO46" s="94"/>
      <c r="PYP46" s="94"/>
      <c r="PYQ46" s="94"/>
      <c r="PYR46" s="94"/>
      <c r="PYS46" s="94"/>
      <c r="PYT46" s="94"/>
      <c r="PYU46" s="94"/>
      <c r="PYV46" s="94"/>
      <c r="PYW46" s="94"/>
      <c r="PYX46" s="94"/>
      <c r="PYY46" s="94"/>
      <c r="PYZ46" s="94"/>
      <c r="PZA46" s="94"/>
      <c r="PZB46" s="94"/>
      <c r="PZC46" s="94"/>
      <c r="PZD46" s="94"/>
      <c r="PZE46" s="94"/>
      <c r="PZF46" s="94"/>
      <c r="PZG46" s="94"/>
      <c r="PZH46" s="94"/>
      <c r="PZI46" s="94"/>
      <c r="PZJ46" s="94"/>
      <c r="PZK46" s="94"/>
      <c r="PZL46" s="94"/>
      <c r="PZM46" s="94"/>
      <c r="PZN46" s="94"/>
      <c r="PZO46" s="94"/>
      <c r="PZP46" s="94"/>
      <c r="PZQ46" s="94"/>
      <c r="PZR46" s="94"/>
      <c r="PZS46" s="94"/>
      <c r="PZT46" s="94"/>
      <c r="PZU46" s="94"/>
      <c r="PZV46" s="94"/>
      <c r="PZW46" s="94"/>
      <c r="PZX46" s="94"/>
      <c r="PZY46" s="94"/>
      <c r="PZZ46" s="94"/>
      <c r="QAA46" s="94"/>
      <c r="QAB46" s="94"/>
      <c r="QAC46" s="94"/>
      <c r="QAD46" s="94"/>
      <c r="QAE46" s="94"/>
      <c r="QAF46" s="94"/>
      <c r="QAG46" s="94"/>
      <c r="QAH46" s="94"/>
      <c r="QAI46" s="94"/>
      <c r="QAJ46" s="94"/>
      <c r="QAK46" s="94"/>
      <c r="QAL46" s="94"/>
      <c r="QAM46" s="94"/>
      <c r="QAN46" s="94"/>
      <c r="QAO46" s="94"/>
      <c r="QAP46" s="94"/>
      <c r="QAQ46" s="94"/>
      <c r="QAR46" s="94"/>
      <c r="QAS46" s="94"/>
      <c r="QAT46" s="94"/>
      <c r="QAU46" s="94"/>
      <c r="QAV46" s="94"/>
      <c r="QAW46" s="94"/>
      <c r="QAX46" s="94"/>
      <c r="QAY46" s="94"/>
      <c r="QAZ46" s="94"/>
      <c r="QBA46" s="94"/>
      <c r="QBB46" s="94"/>
      <c r="QBC46" s="94"/>
      <c r="QBD46" s="94"/>
      <c r="QBE46" s="94"/>
      <c r="QBF46" s="94"/>
      <c r="QBG46" s="94"/>
      <c r="QBH46" s="94"/>
      <c r="QBI46" s="94"/>
      <c r="QBJ46" s="94"/>
      <c r="QBK46" s="94"/>
      <c r="QBL46" s="94"/>
      <c r="QBM46" s="94"/>
      <c r="QBN46" s="94"/>
      <c r="QBO46" s="94"/>
      <c r="QBP46" s="94"/>
      <c r="QBQ46" s="94"/>
      <c r="QBR46" s="94"/>
      <c r="QBS46" s="94"/>
      <c r="QBT46" s="94"/>
      <c r="QBU46" s="94"/>
      <c r="QBV46" s="94"/>
      <c r="QBW46" s="94"/>
      <c r="QBX46" s="94"/>
      <c r="QBY46" s="94"/>
      <c r="QBZ46" s="94"/>
      <c r="QCA46" s="94"/>
      <c r="QCB46" s="94"/>
      <c r="QCC46" s="94"/>
      <c r="QCD46" s="94"/>
      <c r="QCE46" s="94"/>
      <c r="QCF46" s="94"/>
      <c r="QCG46" s="94"/>
      <c r="QCH46" s="94"/>
      <c r="QCI46" s="94"/>
      <c r="QCJ46" s="94"/>
      <c r="QCK46" s="94"/>
      <c r="QCL46" s="94"/>
      <c r="QCM46" s="94"/>
      <c r="QCN46" s="94"/>
      <c r="QCO46" s="94"/>
      <c r="QCP46" s="94"/>
      <c r="QCQ46" s="94"/>
      <c r="QCR46" s="94"/>
      <c r="QCS46" s="94"/>
      <c r="QCT46" s="94"/>
      <c r="QCU46" s="94"/>
      <c r="QCV46" s="94"/>
      <c r="QCW46" s="94"/>
      <c r="QCX46" s="94"/>
      <c r="QCY46" s="94"/>
      <c r="QCZ46" s="94"/>
      <c r="QDA46" s="94"/>
      <c r="QDB46" s="94"/>
      <c r="QDC46" s="94"/>
      <c r="QDD46" s="94"/>
      <c r="QDE46" s="94"/>
      <c r="QDF46" s="94"/>
      <c r="QDG46" s="94"/>
      <c r="QDH46" s="94"/>
      <c r="QDI46" s="94"/>
      <c r="QDJ46" s="94"/>
      <c r="QDK46" s="94"/>
      <c r="QDL46" s="94"/>
      <c r="QDM46" s="94"/>
      <c r="QDN46" s="94"/>
      <c r="QDO46" s="94"/>
      <c r="QDP46" s="94"/>
      <c r="QDQ46" s="94"/>
      <c r="QDR46" s="94"/>
      <c r="QDS46" s="94"/>
      <c r="QDT46" s="94"/>
      <c r="QDU46" s="94"/>
      <c r="QDV46" s="94"/>
      <c r="QDW46" s="94"/>
      <c r="QDX46" s="94"/>
      <c r="QDY46" s="94"/>
      <c r="QDZ46" s="94"/>
      <c r="QEA46" s="94"/>
      <c r="QEB46" s="94"/>
      <c r="QEC46" s="94"/>
      <c r="QED46" s="94"/>
      <c r="QEE46" s="94"/>
      <c r="QEF46" s="94"/>
      <c r="QEG46" s="94"/>
      <c r="QEH46" s="94"/>
      <c r="QEI46" s="94"/>
      <c r="QEJ46" s="94"/>
      <c r="QEK46" s="94"/>
      <c r="QEL46" s="94"/>
      <c r="QEM46" s="94"/>
      <c r="QEN46" s="94"/>
      <c r="QEO46" s="94"/>
      <c r="QEP46" s="94"/>
      <c r="QEQ46" s="94"/>
      <c r="QER46" s="94"/>
      <c r="QES46" s="94"/>
      <c r="QET46" s="94"/>
      <c r="QEU46" s="94"/>
      <c r="QEV46" s="94"/>
      <c r="QEW46" s="94"/>
      <c r="QEX46" s="94"/>
      <c r="QEY46" s="94"/>
      <c r="QEZ46" s="94"/>
      <c r="QFA46" s="94"/>
      <c r="QFB46" s="94"/>
      <c r="QFC46" s="94"/>
      <c r="QFD46" s="94"/>
      <c r="QFE46" s="94"/>
      <c r="QFF46" s="94"/>
      <c r="QFG46" s="94"/>
      <c r="QFH46" s="94"/>
      <c r="QFI46" s="94"/>
      <c r="QFJ46" s="94"/>
      <c r="QFK46" s="94"/>
      <c r="QFL46" s="94"/>
      <c r="QFM46" s="94"/>
      <c r="QFN46" s="94"/>
      <c r="QFO46" s="94"/>
      <c r="QFP46" s="94"/>
      <c r="QFQ46" s="94"/>
      <c r="QFR46" s="94"/>
      <c r="QFS46" s="94"/>
      <c r="QFT46" s="94"/>
      <c r="QFU46" s="94"/>
      <c r="QFV46" s="94"/>
      <c r="QFW46" s="94"/>
      <c r="QFX46" s="94"/>
      <c r="QFY46" s="94"/>
      <c r="QFZ46" s="94"/>
      <c r="QGA46" s="94"/>
      <c r="QGB46" s="94"/>
      <c r="QGC46" s="94"/>
      <c r="QGD46" s="94"/>
      <c r="QGE46" s="94"/>
      <c r="QGF46" s="94"/>
      <c r="QGG46" s="94"/>
      <c r="QGH46" s="94"/>
      <c r="QGI46" s="94"/>
      <c r="QGJ46" s="94"/>
      <c r="QGK46" s="94"/>
      <c r="QGL46" s="94"/>
      <c r="QGM46" s="94"/>
      <c r="QGN46" s="94"/>
      <c r="QGO46" s="94"/>
      <c r="QGP46" s="94"/>
      <c r="QGQ46" s="94"/>
      <c r="QGR46" s="94"/>
      <c r="QGS46" s="94"/>
      <c r="QGT46" s="94"/>
      <c r="QGU46" s="94"/>
      <c r="QGV46" s="94"/>
      <c r="QGW46" s="94"/>
      <c r="QGX46" s="94"/>
      <c r="QGY46" s="94"/>
      <c r="QGZ46" s="94"/>
      <c r="QHA46" s="94"/>
      <c r="QHB46" s="94"/>
      <c r="QHC46" s="94"/>
      <c r="QHD46" s="94"/>
      <c r="QHE46" s="94"/>
      <c r="QHF46" s="94"/>
      <c r="QHG46" s="94"/>
      <c r="QHH46" s="94"/>
      <c r="QHI46" s="94"/>
      <c r="QHJ46" s="94"/>
      <c r="QHK46" s="94"/>
      <c r="QHL46" s="94"/>
      <c r="QHM46" s="94"/>
      <c r="QHN46" s="94"/>
      <c r="QHO46" s="94"/>
      <c r="QHP46" s="94"/>
      <c r="QHQ46" s="94"/>
      <c r="QHR46" s="94"/>
      <c r="QHS46" s="94"/>
      <c r="QHT46" s="94"/>
      <c r="QHU46" s="94"/>
      <c r="QHV46" s="94"/>
      <c r="QHW46" s="94"/>
      <c r="QHX46" s="94"/>
      <c r="QHY46" s="94"/>
      <c r="QHZ46" s="94"/>
      <c r="QIA46" s="94"/>
      <c r="QIB46" s="94"/>
      <c r="QIC46" s="94"/>
      <c r="QID46" s="94"/>
      <c r="QIE46" s="94"/>
      <c r="QIF46" s="94"/>
      <c r="QIG46" s="94"/>
      <c r="QIH46" s="94"/>
      <c r="QII46" s="94"/>
      <c r="QIJ46" s="94"/>
      <c r="QIK46" s="94"/>
      <c r="QIL46" s="94"/>
      <c r="QIM46" s="94"/>
      <c r="QIN46" s="94"/>
      <c r="QIO46" s="94"/>
      <c r="QIP46" s="94"/>
      <c r="QIQ46" s="94"/>
      <c r="QIR46" s="94"/>
      <c r="QIS46" s="94"/>
      <c r="QIT46" s="94"/>
      <c r="QIU46" s="94"/>
      <c r="QIV46" s="94"/>
      <c r="QIW46" s="94"/>
      <c r="QIX46" s="94"/>
      <c r="QIY46" s="94"/>
      <c r="QIZ46" s="94"/>
      <c r="QJA46" s="94"/>
      <c r="QJB46" s="94"/>
      <c r="QJC46" s="94"/>
      <c r="QJD46" s="94"/>
      <c r="QJE46" s="94"/>
      <c r="QJF46" s="94"/>
      <c r="QJG46" s="94"/>
      <c r="QJH46" s="94"/>
      <c r="QJI46" s="94"/>
      <c r="QJJ46" s="94"/>
      <c r="QJK46" s="94"/>
      <c r="QJL46" s="94"/>
      <c r="QJM46" s="94"/>
      <c r="QJN46" s="94"/>
      <c r="QJO46" s="94"/>
      <c r="QJP46" s="94"/>
      <c r="QJQ46" s="94"/>
      <c r="QJR46" s="94"/>
      <c r="QJS46" s="94"/>
      <c r="QJT46" s="94"/>
      <c r="QJU46" s="94"/>
      <c r="QJV46" s="94"/>
      <c r="QJW46" s="94"/>
      <c r="QJX46" s="94"/>
      <c r="QJY46" s="94"/>
      <c r="QJZ46" s="94"/>
      <c r="QKA46" s="94"/>
      <c r="QKB46" s="94"/>
      <c r="QKC46" s="94"/>
      <c r="QKD46" s="94"/>
      <c r="QKE46" s="94"/>
      <c r="QKF46" s="94"/>
      <c r="QKG46" s="94"/>
      <c r="QKH46" s="94"/>
      <c r="QKI46" s="94"/>
      <c r="QKJ46" s="94"/>
      <c r="QKK46" s="94"/>
      <c r="QKL46" s="94"/>
      <c r="QKM46" s="94"/>
      <c r="QKN46" s="94"/>
      <c r="QKO46" s="94"/>
      <c r="QKP46" s="94"/>
      <c r="QKQ46" s="94"/>
      <c r="QKR46" s="94"/>
      <c r="QKS46" s="94"/>
      <c r="QKT46" s="94"/>
      <c r="QKU46" s="94"/>
      <c r="QKV46" s="94"/>
      <c r="QKW46" s="94"/>
      <c r="QKX46" s="94"/>
      <c r="QKY46" s="94"/>
      <c r="QKZ46" s="94"/>
      <c r="QLA46" s="94"/>
      <c r="QLB46" s="94"/>
      <c r="QLC46" s="94"/>
      <c r="QLD46" s="94"/>
      <c r="QLE46" s="94"/>
      <c r="QLF46" s="94"/>
      <c r="QLG46" s="94"/>
      <c r="QLH46" s="94"/>
      <c r="QLI46" s="94"/>
      <c r="QLJ46" s="94"/>
      <c r="QLK46" s="94"/>
      <c r="QLL46" s="94"/>
      <c r="QLM46" s="94"/>
      <c r="QLN46" s="94"/>
      <c r="QLO46" s="94"/>
      <c r="QLP46" s="94"/>
      <c r="QLQ46" s="94"/>
      <c r="QLR46" s="94"/>
      <c r="QLS46" s="94"/>
      <c r="QLT46" s="94"/>
      <c r="QLU46" s="94"/>
      <c r="QLV46" s="94"/>
      <c r="QLW46" s="94"/>
      <c r="QLX46" s="94"/>
      <c r="QLY46" s="94"/>
      <c r="QLZ46" s="94"/>
      <c r="QMA46" s="94"/>
      <c r="QMB46" s="94"/>
      <c r="QMC46" s="94"/>
      <c r="QMD46" s="94"/>
      <c r="QME46" s="94"/>
      <c r="QMF46" s="94"/>
      <c r="QMG46" s="94"/>
      <c r="QMH46" s="94"/>
      <c r="QMI46" s="94"/>
      <c r="QMJ46" s="94"/>
      <c r="QMK46" s="94"/>
      <c r="QML46" s="94"/>
      <c r="QMM46" s="94"/>
      <c r="QMN46" s="94"/>
      <c r="QMO46" s="94"/>
      <c r="QMP46" s="94"/>
      <c r="QMQ46" s="94"/>
      <c r="QMR46" s="94"/>
      <c r="QMS46" s="94"/>
      <c r="QMT46" s="94"/>
      <c r="QMU46" s="94"/>
      <c r="QMV46" s="94"/>
      <c r="QMW46" s="94"/>
      <c r="QMX46" s="94"/>
      <c r="QMY46" s="94"/>
      <c r="QMZ46" s="94"/>
      <c r="QNA46" s="94"/>
      <c r="QNB46" s="94"/>
      <c r="QNC46" s="94"/>
      <c r="QND46" s="94"/>
      <c r="QNE46" s="94"/>
      <c r="QNF46" s="94"/>
      <c r="QNG46" s="94"/>
      <c r="QNH46" s="94"/>
      <c r="QNI46" s="94"/>
      <c r="QNJ46" s="94"/>
      <c r="QNK46" s="94"/>
      <c r="QNL46" s="94"/>
      <c r="QNM46" s="94"/>
      <c r="QNN46" s="94"/>
      <c r="QNO46" s="94"/>
      <c r="QNP46" s="94"/>
      <c r="QNQ46" s="94"/>
      <c r="QNR46" s="94"/>
      <c r="QNS46" s="94"/>
      <c r="QNT46" s="94"/>
      <c r="QNU46" s="94"/>
      <c r="QNV46" s="94"/>
      <c r="QNW46" s="94"/>
      <c r="QNX46" s="94"/>
      <c r="QNY46" s="94"/>
      <c r="QNZ46" s="94"/>
      <c r="QOA46" s="94"/>
      <c r="QOB46" s="94"/>
      <c r="QOC46" s="94"/>
      <c r="QOD46" s="94"/>
      <c r="QOE46" s="94"/>
      <c r="QOF46" s="94"/>
      <c r="QOG46" s="94"/>
      <c r="QOH46" s="94"/>
      <c r="QOI46" s="94"/>
      <c r="QOJ46" s="94"/>
      <c r="QOK46" s="94"/>
      <c r="QOL46" s="94"/>
      <c r="QOM46" s="94"/>
      <c r="QON46" s="94"/>
      <c r="QOO46" s="94"/>
      <c r="QOP46" s="94"/>
      <c r="QOQ46" s="94"/>
      <c r="QOR46" s="94"/>
      <c r="QOS46" s="94"/>
      <c r="QOT46" s="94"/>
      <c r="QOU46" s="94"/>
      <c r="QOV46" s="94"/>
      <c r="QOW46" s="94"/>
      <c r="QOX46" s="94"/>
      <c r="QOY46" s="94"/>
      <c r="QOZ46" s="94"/>
      <c r="QPA46" s="94"/>
      <c r="QPB46" s="94"/>
      <c r="QPC46" s="94"/>
      <c r="QPD46" s="94"/>
      <c r="QPE46" s="94"/>
      <c r="QPF46" s="94"/>
      <c r="QPG46" s="94"/>
      <c r="QPH46" s="94"/>
      <c r="QPI46" s="94"/>
      <c r="QPJ46" s="94"/>
      <c r="QPK46" s="94"/>
      <c r="QPL46" s="94"/>
      <c r="QPM46" s="94"/>
      <c r="QPN46" s="94"/>
      <c r="QPO46" s="94"/>
      <c r="QPP46" s="94"/>
      <c r="QPQ46" s="94"/>
      <c r="QPR46" s="94"/>
      <c r="QPS46" s="94"/>
      <c r="QPT46" s="94"/>
      <c r="QPU46" s="94"/>
      <c r="QPV46" s="94"/>
      <c r="QPW46" s="94"/>
      <c r="QPX46" s="94"/>
      <c r="QPY46" s="94"/>
      <c r="QPZ46" s="94"/>
      <c r="QQA46" s="94"/>
      <c r="QQB46" s="94"/>
      <c r="QQC46" s="94"/>
      <c r="QQD46" s="94"/>
      <c r="QQE46" s="94"/>
      <c r="QQF46" s="94"/>
      <c r="QQG46" s="94"/>
      <c r="QQH46" s="94"/>
      <c r="QQI46" s="94"/>
      <c r="QQJ46" s="94"/>
      <c r="QQK46" s="94"/>
      <c r="QQL46" s="94"/>
      <c r="QQM46" s="94"/>
      <c r="QQN46" s="94"/>
      <c r="QQO46" s="94"/>
      <c r="QQP46" s="94"/>
      <c r="QQQ46" s="94"/>
      <c r="QQR46" s="94"/>
      <c r="QQS46" s="94"/>
      <c r="QQT46" s="94"/>
      <c r="QQU46" s="94"/>
      <c r="QQV46" s="94"/>
      <c r="QQW46" s="94"/>
      <c r="QQX46" s="94"/>
      <c r="QQY46" s="94"/>
      <c r="QQZ46" s="94"/>
      <c r="QRA46" s="94"/>
      <c r="QRB46" s="94"/>
      <c r="QRC46" s="94"/>
      <c r="QRD46" s="94"/>
      <c r="QRE46" s="94"/>
      <c r="QRF46" s="94"/>
      <c r="QRG46" s="94"/>
      <c r="QRH46" s="94"/>
      <c r="QRI46" s="94"/>
      <c r="QRJ46" s="94"/>
      <c r="QRK46" s="94"/>
      <c r="QRL46" s="94"/>
      <c r="QRM46" s="94"/>
      <c r="QRN46" s="94"/>
      <c r="QRO46" s="94"/>
      <c r="QRP46" s="94"/>
      <c r="QRQ46" s="94"/>
      <c r="QRR46" s="94"/>
      <c r="QRS46" s="94"/>
      <c r="QRT46" s="94"/>
      <c r="QRU46" s="94"/>
      <c r="QRV46" s="94"/>
      <c r="QRW46" s="94"/>
      <c r="QRX46" s="94"/>
      <c r="QRY46" s="94"/>
      <c r="QRZ46" s="94"/>
      <c r="QSA46" s="94"/>
      <c r="QSB46" s="94"/>
      <c r="QSC46" s="94"/>
      <c r="QSD46" s="94"/>
      <c r="QSE46" s="94"/>
      <c r="QSF46" s="94"/>
      <c r="QSG46" s="94"/>
      <c r="QSH46" s="94"/>
      <c r="QSI46" s="94"/>
      <c r="QSJ46" s="94"/>
      <c r="QSK46" s="94"/>
      <c r="QSL46" s="94"/>
      <c r="QSM46" s="94"/>
      <c r="QSN46" s="94"/>
      <c r="QSO46" s="94"/>
      <c r="QSP46" s="94"/>
      <c r="QSQ46" s="94"/>
      <c r="QSR46" s="94"/>
      <c r="QSS46" s="94"/>
      <c r="QST46" s="94"/>
      <c r="QSU46" s="94"/>
      <c r="QSV46" s="94"/>
      <c r="QSW46" s="94"/>
      <c r="QSX46" s="94"/>
      <c r="QSY46" s="94"/>
      <c r="QSZ46" s="94"/>
      <c r="QTA46" s="94"/>
      <c r="QTB46" s="94"/>
      <c r="QTC46" s="94"/>
      <c r="QTD46" s="94"/>
      <c r="QTE46" s="94"/>
      <c r="QTF46" s="94"/>
      <c r="QTG46" s="94"/>
      <c r="QTH46" s="94"/>
      <c r="QTI46" s="94"/>
      <c r="QTJ46" s="94"/>
      <c r="QTK46" s="94"/>
      <c r="QTL46" s="94"/>
      <c r="QTM46" s="94"/>
      <c r="QTN46" s="94"/>
      <c r="QTO46" s="94"/>
      <c r="QTP46" s="94"/>
      <c r="QTQ46" s="94"/>
      <c r="QTR46" s="94"/>
      <c r="QTS46" s="94"/>
      <c r="QTT46" s="94"/>
      <c r="QTU46" s="94"/>
      <c r="QTV46" s="94"/>
      <c r="QTW46" s="94"/>
      <c r="QTX46" s="94"/>
      <c r="QTY46" s="94"/>
      <c r="QTZ46" s="94"/>
      <c r="QUA46" s="94"/>
      <c r="QUB46" s="94"/>
      <c r="QUC46" s="94"/>
      <c r="QUD46" s="94"/>
      <c r="QUE46" s="94"/>
      <c r="QUF46" s="94"/>
      <c r="QUG46" s="94"/>
      <c r="QUH46" s="94"/>
      <c r="QUI46" s="94"/>
      <c r="QUJ46" s="94"/>
      <c r="QUK46" s="94"/>
      <c r="QUL46" s="94"/>
      <c r="QUM46" s="94"/>
      <c r="QUN46" s="94"/>
      <c r="QUO46" s="94"/>
      <c r="QUP46" s="94"/>
      <c r="QUQ46" s="94"/>
      <c r="QUR46" s="94"/>
      <c r="QUS46" s="94"/>
      <c r="QUT46" s="94"/>
      <c r="QUU46" s="94"/>
      <c r="QUV46" s="94"/>
      <c r="QUW46" s="94"/>
      <c r="QUX46" s="94"/>
      <c r="QUY46" s="94"/>
      <c r="QUZ46" s="94"/>
      <c r="QVA46" s="94"/>
      <c r="QVB46" s="94"/>
      <c r="QVC46" s="94"/>
      <c r="QVD46" s="94"/>
      <c r="QVE46" s="94"/>
      <c r="QVF46" s="94"/>
      <c r="QVG46" s="94"/>
      <c r="QVH46" s="94"/>
      <c r="QVI46" s="94"/>
      <c r="QVJ46" s="94"/>
      <c r="QVK46" s="94"/>
      <c r="QVL46" s="94"/>
      <c r="QVM46" s="94"/>
      <c r="QVN46" s="94"/>
      <c r="QVO46" s="94"/>
      <c r="QVP46" s="94"/>
      <c r="QVQ46" s="94"/>
      <c r="QVR46" s="94"/>
      <c r="QVS46" s="94"/>
      <c r="QVT46" s="94"/>
      <c r="QVU46" s="94"/>
      <c r="QVV46" s="94"/>
      <c r="QVW46" s="94"/>
      <c r="QVX46" s="94"/>
      <c r="QVY46" s="94"/>
      <c r="QVZ46" s="94"/>
      <c r="QWA46" s="94"/>
      <c r="QWB46" s="94"/>
      <c r="QWC46" s="94"/>
      <c r="QWD46" s="94"/>
      <c r="QWE46" s="94"/>
      <c r="QWF46" s="94"/>
      <c r="QWG46" s="94"/>
      <c r="QWH46" s="94"/>
      <c r="QWI46" s="94"/>
      <c r="QWJ46" s="94"/>
      <c r="QWK46" s="94"/>
      <c r="QWL46" s="94"/>
      <c r="QWM46" s="94"/>
      <c r="QWN46" s="94"/>
      <c r="QWO46" s="94"/>
      <c r="QWP46" s="94"/>
      <c r="QWQ46" s="94"/>
      <c r="QWR46" s="94"/>
      <c r="QWS46" s="94"/>
      <c r="QWT46" s="94"/>
      <c r="QWU46" s="94"/>
      <c r="QWV46" s="94"/>
      <c r="QWW46" s="94"/>
      <c r="QWX46" s="94"/>
      <c r="QWY46" s="94"/>
      <c r="QWZ46" s="94"/>
      <c r="QXA46" s="94"/>
      <c r="QXB46" s="94"/>
      <c r="QXC46" s="94"/>
      <c r="QXD46" s="94"/>
      <c r="QXE46" s="94"/>
      <c r="QXF46" s="94"/>
      <c r="QXG46" s="94"/>
      <c r="QXH46" s="94"/>
      <c r="QXI46" s="94"/>
      <c r="QXJ46" s="94"/>
      <c r="QXK46" s="94"/>
      <c r="QXL46" s="94"/>
      <c r="QXM46" s="94"/>
      <c r="QXN46" s="94"/>
      <c r="QXO46" s="94"/>
      <c r="QXP46" s="94"/>
      <c r="QXQ46" s="94"/>
      <c r="QXR46" s="94"/>
      <c r="QXS46" s="94"/>
      <c r="QXT46" s="94"/>
      <c r="QXU46" s="94"/>
      <c r="QXV46" s="94"/>
      <c r="QXW46" s="94"/>
      <c r="QXX46" s="94"/>
      <c r="QXY46" s="94"/>
      <c r="QXZ46" s="94"/>
      <c r="QYA46" s="94"/>
      <c r="QYB46" s="94"/>
      <c r="QYC46" s="94"/>
      <c r="QYD46" s="94"/>
      <c r="QYE46" s="94"/>
      <c r="QYF46" s="94"/>
      <c r="QYG46" s="94"/>
      <c r="QYH46" s="94"/>
      <c r="QYI46" s="94"/>
      <c r="QYJ46" s="94"/>
      <c r="QYK46" s="94"/>
      <c r="QYL46" s="94"/>
      <c r="QYM46" s="94"/>
      <c r="QYN46" s="94"/>
      <c r="QYO46" s="94"/>
      <c r="QYP46" s="94"/>
      <c r="QYQ46" s="94"/>
      <c r="QYR46" s="94"/>
      <c r="QYS46" s="94"/>
      <c r="QYT46" s="94"/>
      <c r="QYU46" s="94"/>
      <c r="QYV46" s="94"/>
      <c r="QYW46" s="94"/>
      <c r="QYX46" s="94"/>
      <c r="QYY46" s="94"/>
      <c r="QYZ46" s="94"/>
      <c r="QZA46" s="94"/>
      <c r="QZB46" s="94"/>
      <c r="QZC46" s="94"/>
      <c r="QZD46" s="94"/>
      <c r="QZE46" s="94"/>
      <c r="QZF46" s="94"/>
      <c r="QZG46" s="94"/>
      <c r="QZH46" s="94"/>
      <c r="QZI46" s="94"/>
      <c r="QZJ46" s="94"/>
      <c r="QZK46" s="94"/>
      <c r="QZL46" s="94"/>
      <c r="QZM46" s="94"/>
      <c r="QZN46" s="94"/>
      <c r="QZO46" s="94"/>
      <c r="QZP46" s="94"/>
      <c r="QZQ46" s="94"/>
      <c r="QZR46" s="94"/>
      <c r="QZS46" s="94"/>
      <c r="QZT46" s="94"/>
      <c r="QZU46" s="94"/>
      <c r="QZV46" s="94"/>
      <c r="QZW46" s="94"/>
      <c r="QZX46" s="94"/>
      <c r="QZY46" s="94"/>
      <c r="QZZ46" s="94"/>
      <c r="RAA46" s="94"/>
      <c r="RAB46" s="94"/>
      <c r="RAC46" s="94"/>
      <c r="RAD46" s="94"/>
      <c r="RAE46" s="94"/>
      <c r="RAF46" s="94"/>
      <c r="RAG46" s="94"/>
      <c r="RAH46" s="94"/>
      <c r="RAI46" s="94"/>
      <c r="RAJ46" s="94"/>
      <c r="RAK46" s="94"/>
      <c r="RAL46" s="94"/>
      <c r="RAM46" s="94"/>
      <c r="RAN46" s="94"/>
      <c r="RAO46" s="94"/>
      <c r="RAP46" s="94"/>
      <c r="RAQ46" s="94"/>
      <c r="RAR46" s="94"/>
      <c r="RAS46" s="94"/>
      <c r="RAT46" s="94"/>
      <c r="RAU46" s="94"/>
      <c r="RAV46" s="94"/>
      <c r="RAW46" s="94"/>
      <c r="RAX46" s="94"/>
      <c r="RAY46" s="94"/>
      <c r="RAZ46" s="94"/>
      <c r="RBA46" s="94"/>
      <c r="RBB46" s="94"/>
      <c r="RBC46" s="94"/>
      <c r="RBD46" s="94"/>
      <c r="RBE46" s="94"/>
      <c r="RBF46" s="94"/>
      <c r="RBG46" s="94"/>
      <c r="RBH46" s="94"/>
      <c r="RBI46" s="94"/>
      <c r="RBJ46" s="94"/>
      <c r="RBK46" s="94"/>
      <c r="RBL46" s="94"/>
      <c r="RBM46" s="94"/>
      <c r="RBN46" s="94"/>
      <c r="RBO46" s="94"/>
      <c r="RBP46" s="94"/>
      <c r="RBQ46" s="94"/>
      <c r="RBR46" s="94"/>
      <c r="RBS46" s="94"/>
      <c r="RBT46" s="94"/>
      <c r="RBU46" s="94"/>
      <c r="RBV46" s="94"/>
      <c r="RBW46" s="94"/>
      <c r="RBX46" s="94"/>
      <c r="RBY46" s="94"/>
      <c r="RBZ46" s="94"/>
      <c r="RCA46" s="94"/>
      <c r="RCB46" s="94"/>
      <c r="RCC46" s="94"/>
      <c r="RCD46" s="94"/>
      <c r="RCE46" s="94"/>
      <c r="RCF46" s="94"/>
      <c r="RCG46" s="94"/>
      <c r="RCH46" s="94"/>
      <c r="RCI46" s="94"/>
      <c r="RCJ46" s="94"/>
      <c r="RCK46" s="94"/>
      <c r="RCL46" s="94"/>
      <c r="RCM46" s="94"/>
      <c r="RCN46" s="94"/>
      <c r="RCO46" s="94"/>
      <c r="RCP46" s="94"/>
      <c r="RCQ46" s="94"/>
      <c r="RCR46" s="94"/>
      <c r="RCS46" s="94"/>
      <c r="RCT46" s="94"/>
      <c r="RCU46" s="94"/>
      <c r="RCV46" s="94"/>
      <c r="RCW46" s="94"/>
      <c r="RCX46" s="94"/>
      <c r="RCY46" s="94"/>
      <c r="RCZ46" s="94"/>
      <c r="RDA46" s="94"/>
      <c r="RDB46" s="94"/>
      <c r="RDC46" s="94"/>
      <c r="RDD46" s="94"/>
      <c r="RDE46" s="94"/>
      <c r="RDF46" s="94"/>
      <c r="RDG46" s="94"/>
      <c r="RDH46" s="94"/>
      <c r="RDI46" s="94"/>
      <c r="RDJ46" s="94"/>
      <c r="RDK46" s="94"/>
      <c r="RDL46" s="94"/>
      <c r="RDM46" s="94"/>
      <c r="RDN46" s="94"/>
      <c r="RDO46" s="94"/>
      <c r="RDP46" s="94"/>
      <c r="RDQ46" s="94"/>
      <c r="RDR46" s="94"/>
      <c r="RDS46" s="94"/>
      <c r="RDT46" s="94"/>
      <c r="RDU46" s="94"/>
      <c r="RDV46" s="94"/>
      <c r="RDW46" s="94"/>
      <c r="RDX46" s="94"/>
      <c r="RDY46" s="94"/>
      <c r="RDZ46" s="94"/>
      <c r="REA46" s="94"/>
      <c r="REB46" s="94"/>
      <c r="REC46" s="94"/>
      <c r="RED46" s="94"/>
      <c r="REE46" s="94"/>
      <c r="REF46" s="94"/>
      <c r="REG46" s="94"/>
      <c r="REH46" s="94"/>
      <c r="REI46" s="94"/>
      <c r="REJ46" s="94"/>
      <c r="REK46" s="94"/>
      <c r="REL46" s="94"/>
      <c r="REM46" s="94"/>
      <c r="REN46" s="94"/>
      <c r="REO46" s="94"/>
      <c r="REP46" s="94"/>
      <c r="REQ46" s="94"/>
      <c r="RER46" s="94"/>
      <c r="RES46" s="94"/>
      <c r="RET46" s="94"/>
      <c r="REU46" s="94"/>
      <c r="REV46" s="94"/>
      <c r="REW46" s="94"/>
      <c r="REX46" s="94"/>
      <c r="REY46" s="94"/>
      <c r="REZ46" s="94"/>
      <c r="RFA46" s="94"/>
      <c r="RFB46" s="94"/>
      <c r="RFC46" s="94"/>
      <c r="RFD46" s="94"/>
      <c r="RFE46" s="94"/>
      <c r="RFF46" s="94"/>
      <c r="RFG46" s="94"/>
      <c r="RFH46" s="94"/>
      <c r="RFI46" s="94"/>
      <c r="RFJ46" s="94"/>
      <c r="RFK46" s="94"/>
      <c r="RFL46" s="94"/>
      <c r="RFM46" s="94"/>
      <c r="RFN46" s="94"/>
      <c r="RFO46" s="94"/>
      <c r="RFP46" s="94"/>
      <c r="RFQ46" s="94"/>
      <c r="RFR46" s="94"/>
      <c r="RFS46" s="94"/>
      <c r="RFT46" s="94"/>
      <c r="RFU46" s="94"/>
      <c r="RFV46" s="94"/>
      <c r="RFW46" s="94"/>
      <c r="RFX46" s="94"/>
      <c r="RFY46" s="94"/>
      <c r="RFZ46" s="94"/>
      <c r="RGA46" s="94"/>
      <c r="RGB46" s="94"/>
      <c r="RGC46" s="94"/>
      <c r="RGD46" s="94"/>
      <c r="RGE46" s="94"/>
      <c r="RGF46" s="94"/>
      <c r="RGG46" s="94"/>
      <c r="RGH46" s="94"/>
      <c r="RGI46" s="94"/>
      <c r="RGJ46" s="94"/>
      <c r="RGK46" s="94"/>
      <c r="RGL46" s="94"/>
      <c r="RGM46" s="94"/>
      <c r="RGN46" s="94"/>
      <c r="RGO46" s="94"/>
      <c r="RGP46" s="94"/>
      <c r="RGQ46" s="94"/>
      <c r="RGR46" s="94"/>
      <c r="RGS46" s="94"/>
      <c r="RGT46" s="94"/>
      <c r="RGU46" s="94"/>
      <c r="RGV46" s="94"/>
      <c r="RGW46" s="94"/>
      <c r="RGX46" s="94"/>
      <c r="RGY46" s="94"/>
      <c r="RGZ46" s="94"/>
      <c r="RHA46" s="94"/>
      <c r="RHB46" s="94"/>
      <c r="RHC46" s="94"/>
      <c r="RHD46" s="94"/>
      <c r="RHE46" s="94"/>
      <c r="RHF46" s="94"/>
      <c r="RHG46" s="94"/>
      <c r="RHH46" s="94"/>
      <c r="RHI46" s="94"/>
      <c r="RHJ46" s="94"/>
      <c r="RHK46" s="94"/>
      <c r="RHL46" s="94"/>
      <c r="RHM46" s="94"/>
      <c r="RHN46" s="94"/>
      <c r="RHO46" s="94"/>
      <c r="RHP46" s="94"/>
      <c r="RHQ46" s="94"/>
      <c r="RHR46" s="94"/>
      <c r="RHS46" s="94"/>
      <c r="RHT46" s="94"/>
      <c r="RHU46" s="94"/>
      <c r="RHV46" s="94"/>
      <c r="RHW46" s="94"/>
      <c r="RHX46" s="94"/>
      <c r="RHY46" s="94"/>
      <c r="RHZ46" s="94"/>
      <c r="RIA46" s="94"/>
      <c r="RIB46" s="94"/>
      <c r="RIC46" s="94"/>
      <c r="RID46" s="94"/>
      <c r="RIE46" s="94"/>
      <c r="RIF46" s="94"/>
      <c r="RIG46" s="94"/>
      <c r="RIH46" s="94"/>
      <c r="RII46" s="94"/>
      <c r="RIJ46" s="94"/>
      <c r="RIK46" s="94"/>
      <c r="RIL46" s="94"/>
      <c r="RIM46" s="94"/>
      <c r="RIN46" s="94"/>
      <c r="RIO46" s="94"/>
      <c r="RIP46" s="94"/>
      <c r="RIQ46" s="94"/>
      <c r="RIR46" s="94"/>
      <c r="RIS46" s="94"/>
      <c r="RIT46" s="94"/>
      <c r="RIU46" s="94"/>
      <c r="RIV46" s="94"/>
      <c r="RIW46" s="94"/>
      <c r="RIX46" s="94"/>
      <c r="RIY46" s="94"/>
      <c r="RIZ46" s="94"/>
      <c r="RJA46" s="94"/>
      <c r="RJB46" s="94"/>
      <c r="RJC46" s="94"/>
      <c r="RJD46" s="94"/>
      <c r="RJE46" s="94"/>
      <c r="RJF46" s="94"/>
      <c r="RJG46" s="94"/>
      <c r="RJH46" s="94"/>
      <c r="RJI46" s="94"/>
      <c r="RJJ46" s="94"/>
      <c r="RJK46" s="94"/>
      <c r="RJL46" s="94"/>
      <c r="RJM46" s="94"/>
      <c r="RJN46" s="94"/>
      <c r="RJO46" s="94"/>
      <c r="RJP46" s="94"/>
      <c r="RJQ46" s="94"/>
      <c r="RJR46" s="94"/>
      <c r="RJS46" s="94"/>
      <c r="RJT46" s="94"/>
      <c r="RJU46" s="94"/>
      <c r="RJV46" s="94"/>
      <c r="RJW46" s="94"/>
      <c r="RJX46" s="94"/>
      <c r="RJY46" s="94"/>
      <c r="RJZ46" s="94"/>
      <c r="RKA46" s="94"/>
      <c r="RKB46" s="94"/>
      <c r="RKC46" s="94"/>
      <c r="RKD46" s="94"/>
      <c r="RKE46" s="94"/>
      <c r="RKF46" s="94"/>
      <c r="RKG46" s="94"/>
      <c r="RKH46" s="94"/>
      <c r="RKI46" s="94"/>
      <c r="RKJ46" s="94"/>
      <c r="RKK46" s="94"/>
      <c r="RKL46" s="94"/>
      <c r="RKM46" s="94"/>
      <c r="RKN46" s="94"/>
      <c r="RKO46" s="94"/>
      <c r="RKP46" s="94"/>
      <c r="RKQ46" s="94"/>
      <c r="RKR46" s="94"/>
      <c r="RKS46" s="94"/>
      <c r="RKT46" s="94"/>
      <c r="RKU46" s="94"/>
      <c r="RKV46" s="94"/>
      <c r="RKW46" s="94"/>
      <c r="RKX46" s="94"/>
      <c r="RKY46" s="94"/>
      <c r="RKZ46" s="94"/>
      <c r="RLA46" s="94"/>
      <c r="RLB46" s="94"/>
      <c r="RLC46" s="94"/>
      <c r="RLD46" s="94"/>
      <c r="RLE46" s="94"/>
      <c r="RLF46" s="94"/>
      <c r="RLG46" s="94"/>
      <c r="RLH46" s="94"/>
      <c r="RLI46" s="94"/>
      <c r="RLJ46" s="94"/>
      <c r="RLK46" s="94"/>
      <c r="RLL46" s="94"/>
      <c r="RLM46" s="94"/>
      <c r="RLN46" s="94"/>
      <c r="RLO46" s="94"/>
      <c r="RLP46" s="94"/>
      <c r="RLQ46" s="94"/>
      <c r="RLR46" s="94"/>
      <c r="RLS46" s="94"/>
      <c r="RLT46" s="94"/>
      <c r="RLU46" s="94"/>
      <c r="RLV46" s="94"/>
      <c r="RLW46" s="94"/>
      <c r="RLX46" s="94"/>
      <c r="RLY46" s="94"/>
      <c r="RLZ46" s="94"/>
      <c r="RMA46" s="94"/>
      <c r="RMB46" s="94"/>
      <c r="RMC46" s="94"/>
      <c r="RMD46" s="94"/>
      <c r="RME46" s="94"/>
      <c r="RMF46" s="94"/>
      <c r="RMG46" s="94"/>
      <c r="RMH46" s="94"/>
      <c r="RMI46" s="94"/>
      <c r="RMJ46" s="94"/>
      <c r="RMK46" s="94"/>
      <c r="RML46" s="94"/>
      <c r="RMM46" s="94"/>
      <c r="RMN46" s="94"/>
      <c r="RMO46" s="94"/>
      <c r="RMP46" s="94"/>
      <c r="RMQ46" s="94"/>
      <c r="RMR46" s="94"/>
      <c r="RMS46" s="94"/>
      <c r="RMT46" s="94"/>
      <c r="RMU46" s="94"/>
      <c r="RMV46" s="94"/>
      <c r="RMW46" s="94"/>
      <c r="RMX46" s="94"/>
      <c r="RMY46" s="94"/>
      <c r="RMZ46" s="94"/>
      <c r="RNA46" s="94"/>
      <c r="RNB46" s="94"/>
      <c r="RNC46" s="94"/>
      <c r="RND46" s="94"/>
      <c r="RNE46" s="94"/>
      <c r="RNF46" s="94"/>
      <c r="RNG46" s="94"/>
      <c r="RNH46" s="94"/>
      <c r="RNI46" s="94"/>
      <c r="RNJ46" s="94"/>
      <c r="RNK46" s="94"/>
      <c r="RNL46" s="94"/>
      <c r="RNM46" s="94"/>
      <c r="RNN46" s="94"/>
      <c r="RNO46" s="94"/>
      <c r="RNP46" s="94"/>
      <c r="RNQ46" s="94"/>
      <c r="RNR46" s="94"/>
      <c r="RNS46" s="94"/>
      <c r="RNT46" s="94"/>
      <c r="RNU46" s="94"/>
      <c r="RNV46" s="94"/>
      <c r="RNW46" s="94"/>
      <c r="RNX46" s="94"/>
      <c r="RNY46" s="94"/>
      <c r="RNZ46" s="94"/>
      <c r="ROA46" s="94"/>
      <c r="ROB46" s="94"/>
      <c r="ROC46" s="94"/>
      <c r="ROD46" s="94"/>
      <c r="ROE46" s="94"/>
      <c r="ROF46" s="94"/>
      <c r="ROG46" s="94"/>
      <c r="ROH46" s="94"/>
      <c r="ROI46" s="94"/>
      <c r="ROJ46" s="94"/>
      <c r="ROK46" s="94"/>
      <c r="ROL46" s="94"/>
      <c r="ROM46" s="94"/>
      <c r="RON46" s="94"/>
      <c r="ROO46" s="94"/>
      <c r="ROP46" s="94"/>
      <c r="ROQ46" s="94"/>
      <c r="ROR46" s="94"/>
      <c r="ROS46" s="94"/>
      <c r="ROT46" s="94"/>
      <c r="ROU46" s="94"/>
      <c r="ROV46" s="94"/>
      <c r="ROW46" s="94"/>
      <c r="ROX46" s="94"/>
      <c r="ROY46" s="94"/>
      <c r="ROZ46" s="94"/>
      <c r="RPA46" s="94"/>
      <c r="RPB46" s="94"/>
      <c r="RPC46" s="94"/>
      <c r="RPD46" s="94"/>
      <c r="RPE46" s="94"/>
      <c r="RPF46" s="94"/>
      <c r="RPG46" s="94"/>
      <c r="RPH46" s="94"/>
      <c r="RPI46" s="94"/>
      <c r="RPJ46" s="94"/>
      <c r="RPK46" s="94"/>
      <c r="RPL46" s="94"/>
      <c r="RPM46" s="94"/>
      <c r="RPN46" s="94"/>
      <c r="RPO46" s="94"/>
      <c r="RPP46" s="94"/>
      <c r="RPQ46" s="94"/>
      <c r="RPR46" s="94"/>
      <c r="RPS46" s="94"/>
      <c r="RPT46" s="94"/>
      <c r="RPU46" s="94"/>
      <c r="RPV46" s="94"/>
      <c r="RPW46" s="94"/>
      <c r="RPX46" s="94"/>
      <c r="RPY46" s="94"/>
      <c r="RPZ46" s="94"/>
      <c r="RQA46" s="94"/>
      <c r="RQB46" s="94"/>
      <c r="RQC46" s="94"/>
      <c r="RQD46" s="94"/>
      <c r="RQE46" s="94"/>
      <c r="RQF46" s="94"/>
      <c r="RQG46" s="94"/>
      <c r="RQH46" s="94"/>
      <c r="RQI46" s="94"/>
      <c r="RQJ46" s="94"/>
      <c r="RQK46" s="94"/>
      <c r="RQL46" s="94"/>
      <c r="RQM46" s="94"/>
      <c r="RQN46" s="94"/>
      <c r="RQO46" s="94"/>
      <c r="RQP46" s="94"/>
      <c r="RQQ46" s="94"/>
      <c r="RQR46" s="94"/>
      <c r="RQS46" s="94"/>
      <c r="RQT46" s="94"/>
      <c r="RQU46" s="94"/>
      <c r="RQV46" s="94"/>
      <c r="RQW46" s="94"/>
      <c r="RQX46" s="94"/>
      <c r="RQY46" s="94"/>
      <c r="RQZ46" s="94"/>
      <c r="RRA46" s="94"/>
      <c r="RRB46" s="94"/>
      <c r="RRC46" s="94"/>
      <c r="RRD46" s="94"/>
      <c r="RRE46" s="94"/>
      <c r="RRF46" s="94"/>
      <c r="RRG46" s="94"/>
      <c r="RRH46" s="94"/>
      <c r="RRI46" s="94"/>
      <c r="RRJ46" s="94"/>
      <c r="RRK46" s="94"/>
      <c r="RRL46" s="94"/>
      <c r="RRM46" s="94"/>
      <c r="RRN46" s="94"/>
      <c r="RRO46" s="94"/>
      <c r="RRP46" s="94"/>
      <c r="RRQ46" s="94"/>
      <c r="RRR46" s="94"/>
      <c r="RRS46" s="94"/>
      <c r="RRT46" s="94"/>
      <c r="RRU46" s="94"/>
      <c r="RRV46" s="94"/>
      <c r="RRW46" s="94"/>
      <c r="RRX46" s="94"/>
      <c r="RRY46" s="94"/>
      <c r="RRZ46" s="94"/>
      <c r="RSA46" s="94"/>
      <c r="RSB46" s="94"/>
      <c r="RSC46" s="94"/>
      <c r="RSD46" s="94"/>
      <c r="RSE46" s="94"/>
      <c r="RSF46" s="94"/>
      <c r="RSG46" s="94"/>
      <c r="RSH46" s="94"/>
      <c r="RSI46" s="94"/>
      <c r="RSJ46" s="94"/>
      <c r="RSK46" s="94"/>
      <c r="RSL46" s="94"/>
      <c r="RSM46" s="94"/>
      <c r="RSN46" s="94"/>
      <c r="RSO46" s="94"/>
      <c r="RSP46" s="94"/>
      <c r="RSQ46" s="94"/>
      <c r="RSR46" s="94"/>
      <c r="RSS46" s="94"/>
      <c r="RST46" s="94"/>
      <c r="RSU46" s="94"/>
      <c r="RSV46" s="94"/>
      <c r="RSW46" s="94"/>
      <c r="RSX46" s="94"/>
      <c r="RSY46" s="94"/>
      <c r="RSZ46" s="94"/>
      <c r="RTA46" s="94"/>
      <c r="RTB46" s="94"/>
      <c r="RTC46" s="94"/>
      <c r="RTD46" s="94"/>
      <c r="RTE46" s="94"/>
      <c r="RTF46" s="94"/>
      <c r="RTG46" s="94"/>
      <c r="RTH46" s="94"/>
      <c r="RTI46" s="94"/>
      <c r="RTJ46" s="94"/>
      <c r="RTK46" s="94"/>
      <c r="RTL46" s="94"/>
      <c r="RTM46" s="94"/>
      <c r="RTN46" s="94"/>
      <c r="RTO46" s="94"/>
      <c r="RTP46" s="94"/>
      <c r="RTQ46" s="94"/>
      <c r="RTR46" s="94"/>
      <c r="RTS46" s="94"/>
      <c r="RTT46" s="94"/>
      <c r="RTU46" s="94"/>
      <c r="RTV46" s="94"/>
      <c r="RTW46" s="94"/>
      <c r="RTX46" s="94"/>
      <c r="RTY46" s="94"/>
      <c r="RTZ46" s="94"/>
      <c r="RUA46" s="94"/>
      <c r="RUB46" s="94"/>
      <c r="RUC46" s="94"/>
      <c r="RUD46" s="94"/>
      <c r="RUE46" s="94"/>
      <c r="RUF46" s="94"/>
      <c r="RUG46" s="94"/>
      <c r="RUH46" s="94"/>
      <c r="RUI46" s="94"/>
      <c r="RUJ46" s="94"/>
      <c r="RUK46" s="94"/>
      <c r="RUL46" s="94"/>
      <c r="RUM46" s="94"/>
      <c r="RUN46" s="94"/>
      <c r="RUO46" s="94"/>
      <c r="RUP46" s="94"/>
      <c r="RUQ46" s="94"/>
      <c r="RUR46" s="94"/>
      <c r="RUS46" s="94"/>
      <c r="RUT46" s="94"/>
      <c r="RUU46" s="94"/>
      <c r="RUV46" s="94"/>
      <c r="RUW46" s="94"/>
      <c r="RUX46" s="94"/>
      <c r="RUY46" s="94"/>
      <c r="RUZ46" s="94"/>
      <c r="RVA46" s="94"/>
      <c r="RVB46" s="94"/>
      <c r="RVC46" s="94"/>
      <c r="RVD46" s="94"/>
      <c r="RVE46" s="94"/>
      <c r="RVF46" s="94"/>
      <c r="RVG46" s="94"/>
      <c r="RVH46" s="94"/>
      <c r="RVI46" s="94"/>
      <c r="RVJ46" s="94"/>
      <c r="RVK46" s="94"/>
      <c r="RVL46" s="94"/>
      <c r="RVM46" s="94"/>
      <c r="RVN46" s="94"/>
      <c r="RVO46" s="94"/>
      <c r="RVP46" s="94"/>
      <c r="RVQ46" s="94"/>
      <c r="RVR46" s="94"/>
      <c r="RVS46" s="94"/>
      <c r="RVT46" s="94"/>
      <c r="RVU46" s="94"/>
      <c r="RVV46" s="94"/>
      <c r="RVW46" s="94"/>
      <c r="RVX46" s="94"/>
      <c r="RVY46" s="94"/>
      <c r="RVZ46" s="94"/>
      <c r="RWA46" s="94"/>
      <c r="RWB46" s="94"/>
      <c r="RWC46" s="94"/>
      <c r="RWD46" s="94"/>
      <c r="RWE46" s="94"/>
      <c r="RWF46" s="94"/>
      <c r="RWG46" s="94"/>
      <c r="RWH46" s="94"/>
      <c r="RWI46" s="94"/>
      <c r="RWJ46" s="94"/>
      <c r="RWK46" s="94"/>
      <c r="RWL46" s="94"/>
      <c r="RWM46" s="94"/>
      <c r="RWN46" s="94"/>
      <c r="RWO46" s="94"/>
      <c r="RWP46" s="94"/>
      <c r="RWQ46" s="94"/>
      <c r="RWR46" s="94"/>
      <c r="RWS46" s="94"/>
      <c r="RWT46" s="94"/>
      <c r="RWU46" s="94"/>
      <c r="RWV46" s="94"/>
      <c r="RWW46" s="94"/>
      <c r="RWX46" s="94"/>
      <c r="RWY46" s="94"/>
      <c r="RWZ46" s="94"/>
      <c r="RXA46" s="94"/>
      <c r="RXB46" s="94"/>
      <c r="RXC46" s="94"/>
      <c r="RXD46" s="94"/>
      <c r="RXE46" s="94"/>
      <c r="RXF46" s="94"/>
      <c r="RXG46" s="94"/>
      <c r="RXH46" s="94"/>
      <c r="RXI46" s="94"/>
      <c r="RXJ46" s="94"/>
      <c r="RXK46" s="94"/>
      <c r="RXL46" s="94"/>
      <c r="RXM46" s="94"/>
      <c r="RXN46" s="94"/>
      <c r="RXO46" s="94"/>
      <c r="RXP46" s="94"/>
      <c r="RXQ46" s="94"/>
      <c r="RXR46" s="94"/>
      <c r="RXS46" s="94"/>
      <c r="RXT46" s="94"/>
      <c r="RXU46" s="94"/>
      <c r="RXV46" s="94"/>
      <c r="RXW46" s="94"/>
      <c r="RXX46" s="94"/>
      <c r="RXY46" s="94"/>
      <c r="RXZ46" s="94"/>
      <c r="RYA46" s="94"/>
      <c r="RYB46" s="94"/>
      <c r="RYC46" s="94"/>
      <c r="RYD46" s="94"/>
      <c r="RYE46" s="94"/>
      <c r="RYF46" s="94"/>
      <c r="RYG46" s="94"/>
      <c r="RYH46" s="94"/>
      <c r="RYI46" s="94"/>
      <c r="RYJ46" s="94"/>
      <c r="RYK46" s="94"/>
      <c r="RYL46" s="94"/>
      <c r="RYM46" s="94"/>
      <c r="RYN46" s="94"/>
      <c r="RYO46" s="94"/>
      <c r="RYP46" s="94"/>
      <c r="RYQ46" s="94"/>
      <c r="RYR46" s="94"/>
      <c r="RYS46" s="94"/>
      <c r="RYT46" s="94"/>
      <c r="RYU46" s="94"/>
      <c r="RYV46" s="94"/>
      <c r="RYW46" s="94"/>
      <c r="RYX46" s="94"/>
      <c r="RYY46" s="94"/>
      <c r="RYZ46" s="94"/>
      <c r="RZA46" s="94"/>
      <c r="RZB46" s="94"/>
      <c r="RZC46" s="94"/>
      <c r="RZD46" s="94"/>
      <c r="RZE46" s="94"/>
      <c r="RZF46" s="94"/>
      <c r="RZG46" s="94"/>
      <c r="RZH46" s="94"/>
      <c r="RZI46" s="94"/>
      <c r="RZJ46" s="94"/>
      <c r="RZK46" s="94"/>
      <c r="RZL46" s="94"/>
      <c r="RZM46" s="94"/>
      <c r="RZN46" s="94"/>
      <c r="RZO46" s="94"/>
      <c r="RZP46" s="94"/>
      <c r="RZQ46" s="94"/>
      <c r="RZR46" s="94"/>
      <c r="RZS46" s="94"/>
      <c r="RZT46" s="94"/>
      <c r="RZU46" s="94"/>
      <c r="RZV46" s="94"/>
      <c r="RZW46" s="94"/>
      <c r="RZX46" s="94"/>
      <c r="RZY46" s="94"/>
      <c r="RZZ46" s="94"/>
      <c r="SAA46" s="94"/>
      <c r="SAB46" s="94"/>
      <c r="SAC46" s="94"/>
      <c r="SAD46" s="94"/>
      <c r="SAE46" s="94"/>
      <c r="SAF46" s="94"/>
      <c r="SAG46" s="94"/>
      <c r="SAH46" s="94"/>
      <c r="SAI46" s="94"/>
      <c r="SAJ46" s="94"/>
      <c r="SAK46" s="94"/>
      <c r="SAL46" s="94"/>
      <c r="SAM46" s="94"/>
      <c r="SAN46" s="94"/>
      <c r="SAO46" s="94"/>
      <c r="SAP46" s="94"/>
      <c r="SAQ46" s="94"/>
      <c r="SAR46" s="94"/>
      <c r="SAS46" s="94"/>
      <c r="SAT46" s="94"/>
      <c r="SAU46" s="94"/>
      <c r="SAV46" s="94"/>
      <c r="SAW46" s="94"/>
      <c r="SAX46" s="94"/>
      <c r="SAY46" s="94"/>
      <c r="SAZ46" s="94"/>
      <c r="SBA46" s="94"/>
      <c r="SBB46" s="94"/>
      <c r="SBC46" s="94"/>
      <c r="SBD46" s="94"/>
      <c r="SBE46" s="94"/>
      <c r="SBF46" s="94"/>
      <c r="SBG46" s="94"/>
      <c r="SBH46" s="94"/>
      <c r="SBI46" s="94"/>
      <c r="SBJ46" s="94"/>
      <c r="SBK46" s="94"/>
      <c r="SBL46" s="94"/>
      <c r="SBM46" s="94"/>
      <c r="SBN46" s="94"/>
      <c r="SBO46" s="94"/>
      <c r="SBP46" s="94"/>
      <c r="SBQ46" s="94"/>
      <c r="SBR46" s="94"/>
      <c r="SBS46" s="94"/>
      <c r="SBT46" s="94"/>
      <c r="SBU46" s="94"/>
      <c r="SBV46" s="94"/>
      <c r="SBW46" s="94"/>
      <c r="SBX46" s="94"/>
      <c r="SBY46" s="94"/>
      <c r="SBZ46" s="94"/>
      <c r="SCA46" s="94"/>
      <c r="SCB46" s="94"/>
      <c r="SCC46" s="94"/>
      <c r="SCD46" s="94"/>
      <c r="SCE46" s="94"/>
      <c r="SCF46" s="94"/>
      <c r="SCG46" s="94"/>
      <c r="SCH46" s="94"/>
      <c r="SCI46" s="94"/>
      <c r="SCJ46" s="94"/>
      <c r="SCK46" s="94"/>
      <c r="SCL46" s="94"/>
      <c r="SCM46" s="94"/>
      <c r="SCN46" s="94"/>
      <c r="SCO46" s="94"/>
      <c r="SCP46" s="94"/>
      <c r="SCQ46" s="94"/>
      <c r="SCR46" s="94"/>
      <c r="SCS46" s="94"/>
      <c r="SCT46" s="94"/>
      <c r="SCU46" s="94"/>
      <c r="SCV46" s="94"/>
      <c r="SCW46" s="94"/>
      <c r="SCX46" s="94"/>
      <c r="SCY46" s="94"/>
      <c r="SCZ46" s="94"/>
      <c r="SDA46" s="94"/>
      <c r="SDB46" s="94"/>
      <c r="SDC46" s="94"/>
      <c r="SDD46" s="94"/>
      <c r="SDE46" s="94"/>
      <c r="SDF46" s="94"/>
      <c r="SDG46" s="94"/>
      <c r="SDH46" s="94"/>
      <c r="SDI46" s="94"/>
      <c r="SDJ46" s="94"/>
      <c r="SDK46" s="94"/>
      <c r="SDL46" s="94"/>
      <c r="SDM46" s="94"/>
      <c r="SDN46" s="94"/>
      <c r="SDO46" s="94"/>
      <c r="SDP46" s="94"/>
      <c r="SDQ46" s="94"/>
      <c r="SDR46" s="94"/>
      <c r="SDS46" s="94"/>
      <c r="SDT46" s="94"/>
      <c r="SDU46" s="94"/>
      <c r="SDV46" s="94"/>
      <c r="SDW46" s="94"/>
      <c r="SDX46" s="94"/>
      <c r="SDY46" s="94"/>
      <c r="SDZ46" s="94"/>
      <c r="SEA46" s="94"/>
      <c r="SEB46" s="94"/>
      <c r="SEC46" s="94"/>
      <c r="SED46" s="94"/>
      <c r="SEE46" s="94"/>
      <c r="SEF46" s="94"/>
      <c r="SEG46" s="94"/>
      <c r="SEH46" s="94"/>
      <c r="SEI46" s="94"/>
      <c r="SEJ46" s="94"/>
      <c r="SEK46" s="94"/>
      <c r="SEL46" s="94"/>
      <c r="SEM46" s="94"/>
      <c r="SEN46" s="94"/>
      <c r="SEO46" s="94"/>
      <c r="SEP46" s="94"/>
      <c r="SEQ46" s="94"/>
      <c r="SER46" s="94"/>
      <c r="SES46" s="94"/>
      <c r="SET46" s="94"/>
      <c r="SEU46" s="94"/>
      <c r="SEV46" s="94"/>
      <c r="SEW46" s="94"/>
      <c r="SEX46" s="94"/>
      <c r="SEY46" s="94"/>
      <c r="SEZ46" s="94"/>
      <c r="SFA46" s="94"/>
      <c r="SFB46" s="94"/>
      <c r="SFC46" s="94"/>
      <c r="SFD46" s="94"/>
      <c r="SFE46" s="94"/>
      <c r="SFF46" s="94"/>
      <c r="SFG46" s="94"/>
      <c r="SFH46" s="94"/>
      <c r="SFI46" s="94"/>
      <c r="SFJ46" s="94"/>
      <c r="SFK46" s="94"/>
      <c r="SFL46" s="94"/>
      <c r="SFM46" s="94"/>
      <c r="SFN46" s="94"/>
      <c r="SFO46" s="94"/>
      <c r="SFP46" s="94"/>
      <c r="SFQ46" s="94"/>
      <c r="SFR46" s="94"/>
      <c r="SFS46" s="94"/>
      <c r="SFT46" s="94"/>
      <c r="SFU46" s="94"/>
      <c r="SFV46" s="94"/>
      <c r="SFW46" s="94"/>
      <c r="SFX46" s="94"/>
      <c r="SFY46" s="94"/>
      <c r="SFZ46" s="94"/>
      <c r="SGA46" s="94"/>
      <c r="SGB46" s="94"/>
      <c r="SGC46" s="94"/>
      <c r="SGD46" s="94"/>
      <c r="SGE46" s="94"/>
      <c r="SGF46" s="94"/>
      <c r="SGG46" s="94"/>
      <c r="SGH46" s="94"/>
      <c r="SGI46" s="94"/>
      <c r="SGJ46" s="94"/>
      <c r="SGK46" s="94"/>
      <c r="SGL46" s="94"/>
      <c r="SGM46" s="94"/>
      <c r="SGN46" s="94"/>
      <c r="SGO46" s="94"/>
      <c r="SGP46" s="94"/>
      <c r="SGQ46" s="94"/>
      <c r="SGR46" s="94"/>
      <c r="SGS46" s="94"/>
      <c r="SGT46" s="94"/>
      <c r="SGU46" s="94"/>
      <c r="SGV46" s="94"/>
      <c r="SGW46" s="94"/>
      <c r="SGX46" s="94"/>
      <c r="SGY46" s="94"/>
      <c r="SGZ46" s="94"/>
      <c r="SHA46" s="94"/>
      <c r="SHB46" s="94"/>
      <c r="SHC46" s="94"/>
      <c r="SHD46" s="94"/>
      <c r="SHE46" s="94"/>
      <c r="SHF46" s="94"/>
      <c r="SHG46" s="94"/>
      <c r="SHH46" s="94"/>
      <c r="SHI46" s="94"/>
      <c r="SHJ46" s="94"/>
      <c r="SHK46" s="94"/>
      <c r="SHL46" s="94"/>
      <c r="SHM46" s="94"/>
      <c r="SHN46" s="94"/>
      <c r="SHO46" s="94"/>
      <c r="SHP46" s="94"/>
      <c r="SHQ46" s="94"/>
      <c r="SHR46" s="94"/>
      <c r="SHS46" s="94"/>
      <c r="SHT46" s="94"/>
      <c r="SHU46" s="94"/>
      <c r="SHV46" s="94"/>
      <c r="SHW46" s="94"/>
      <c r="SHX46" s="94"/>
      <c r="SHY46" s="94"/>
      <c r="SHZ46" s="94"/>
      <c r="SIA46" s="94"/>
      <c r="SIB46" s="94"/>
      <c r="SIC46" s="94"/>
      <c r="SID46" s="94"/>
      <c r="SIE46" s="94"/>
      <c r="SIF46" s="94"/>
      <c r="SIG46" s="94"/>
      <c r="SIH46" s="94"/>
      <c r="SII46" s="94"/>
      <c r="SIJ46" s="94"/>
      <c r="SIK46" s="94"/>
      <c r="SIL46" s="94"/>
      <c r="SIM46" s="94"/>
      <c r="SIN46" s="94"/>
      <c r="SIO46" s="94"/>
      <c r="SIP46" s="94"/>
      <c r="SIQ46" s="94"/>
      <c r="SIR46" s="94"/>
      <c r="SIS46" s="94"/>
      <c r="SIT46" s="94"/>
      <c r="SIU46" s="94"/>
      <c r="SIV46" s="94"/>
      <c r="SIW46" s="94"/>
      <c r="SIX46" s="94"/>
      <c r="SIY46" s="94"/>
      <c r="SIZ46" s="94"/>
      <c r="SJA46" s="94"/>
      <c r="SJB46" s="94"/>
      <c r="SJC46" s="94"/>
      <c r="SJD46" s="94"/>
      <c r="SJE46" s="94"/>
      <c r="SJF46" s="94"/>
      <c r="SJG46" s="94"/>
      <c r="SJH46" s="94"/>
      <c r="SJI46" s="94"/>
      <c r="SJJ46" s="94"/>
      <c r="SJK46" s="94"/>
      <c r="SJL46" s="94"/>
      <c r="SJM46" s="94"/>
      <c r="SJN46" s="94"/>
      <c r="SJO46" s="94"/>
      <c r="SJP46" s="94"/>
      <c r="SJQ46" s="94"/>
      <c r="SJR46" s="94"/>
      <c r="SJS46" s="94"/>
      <c r="SJT46" s="94"/>
      <c r="SJU46" s="94"/>
      <c r="SJV46" s="94"/>
      <c r="SJW46" s="94"/>
      <c r="SJX46" s="94"/>
      <c r="SJY46" s="94"/>
      <c r="SJZ46" s="94"/>
      <c r="SKA46" s="94"/>
      <c r="SKB46" s="94"/>
      <c r="SKC46" s="94"/>
      <c r="SKD46" s="94"/>
      <c r="SKE46" s="94"/>
      <c r="SKF46" s="94"/>
      <c r="SKG46" s="94"/>
      <c r="SKH46" s="94"/>
      <c r="SKI46" s="94"/>
      <c r="SKJ46" s="94"/>
      <c r="SKK46" s="94"/>
      <c r="SKL46" s="94"/>
      <c r="SKM46" s="94"/>
      <c r="SKN46" s="94"/>
      <c r="SKO46" s="94"/>
      <c r="SKP46" s="94"/>
      <c r="SKQ46" s="94"/>
      <c r="SKR46" s="94"/>
      <c r="SKS46" s="94"/>
      <c r="SKT46" s="94"/>
      <c r="SKU46" s="94"/>
      <c r="SKV46" s="94"/>
      <c r="SKW46" s="94"/>
      <c r="SKX46" s="94"/>
      <c r="SKY46" s="94"/>
      <c r="SKZ46" s="94"/>
      <c r="SLA46" s="94"/>
      <c r="SLB46" s="94"/>
      <c r="SLC46" s="94"/>
      <c r="SLD46" s="94"/>
      <c r="SLE46" s="94"/>
      <c r="SLF46" s="94"/>
      <c r="SLG46" s="94"/>
      <c r="SLH46" s="94"/>
      <c r="SLI46" s="94"/>
      <c r="SLJ46" s="94"/>
      <c r="SLK46" s="94"/>
      <c r="SLL46" s="94"/>
      <c r="SLM46" s="94"/>
      <c r="SLN46" s="94"/>
      <c r="SLO46" s="94"/>
      <c r="SLP46" s="94"/>
      <c r="SLQ46" s="94"/>
      <c r="SLR46" s="94"/>
      <c r="SLS46" s="94"/>
      <c r="SLT46" s="94"/>
      <c r="SLU46" s="94"/>
      <c r="SLV46" s="94"/>
      <c r="SLW46" s="94"/>
      <c r="SLX46" s="94"/>
      <c r="SLY46" s="94"/>
      <c r="SLZ46" s="94"/>
      <c r="SMA46" s="94"/>
      <c r="SMB46" s="94"/>
      <c r="SMC46" s="94"/>
      <c r="SMD46" s="94"/>
      <c r="SME46" s="94"/>
      <c r="SMF46" s="94"/>
      <c r="SMG46" s="94"/>
      <c r="SMH46" s="94"/>
      <c r="SMI46" s="94"/>
      <c r="SMJ46" s="94"/>
      <c r="SMK46" s="94"/>
      <c r="SML46" s="94"/>
      <c r="SMM46" s="94"/>
      <c r="SMN46" s="94"/>
      <c r="SMO46" s="94"/>
      <c r="SMP46" s="94"/>
      <c r="SMQ46" s="94"/>
      <c r="SMR46" s="94"/>
      <c r="SMS46" s="94"/>
      <c r="SMT46" s="94"/>
      <c r="SMU46" s="94"/>
      <c r="SMV46" s="94"/>
      <c r="SMW46" s="94"/>
      <c r="SMX46" s="94"/>
      <c r="SMY46" s="94"/>
      <c r="SMZ46" s="94"/>
      <c r="SNA46" s="94"/>
      <c r="SNB46" s="94"/>
      <c r="SNC46" s="94"/>
      <c r="SND46" s="94"/>
      <c r="SNE46" s="94"/>
      <c r="SNF46" s="94"/>
      <c r="SNG46" s="94"/>
      <c r="SNH46" s="94"/>
      <c r="SNI46" s="94"/>
      <c r="SNJ46" s="94"/>
      <c r="SNK46" s="94"/>
      <c r="SNL46" s="94"/>
      <c r="SNM46" s="94"/>
      <c r="SNN46" s="94"/>
      <c r="SNO46" s="94"/>
      <c r="SNP46" s="94"/>
      <c r="SNQ46" s="94"/>
      <c r="SNR46" s="94"/>
      <c r="SNS46" s="94"/>
      <c r="SNT46" s="94"/>
      <c r="SNU46" s="94"/>
      <c r="SNV46" s="94"/>
      <c r="SNW46" s="94"/>
      <c r="SNX46" s="94"/>
      <c r="SNY46" s="94"/>
      <c r="SNZ46" s="94"/>
      <c r="SOA46" s="94"/>
      <c r="SOB46" s="94"/>
      <c r="SOC46" s="94"/>
      <c r="SOD46" s="94"/>
      <c r="SOE46" s="94"/>
      <c r="SOF46" s="94"/>
      <c r="SOG46" s="94"/>
      <c r="SOH46" s="94"/>
      <c r="SOI46" s="94"/>
      <c r="SOJ46" s="94"/>
      <c r="SOK46" s="94"/>
      <c r="SOL46" s="94"/>
      <c r="SOM46" s="94"/>
      <c r="SON46" s="94"/>
      <c r="SOO46" s="94"/>
      <c r="SOP46" s="94"/>
      <c r="SOQ46" s="94"/>
      <c r="SOR46" s="94"/>
      <c r="SOS46" s="94"/>
      <c r="SOT46" s="94"/>
      <c r="SOU46" s="94"/>
      <c r="SOV46" s="94"/>
      <c r="SOW46" s="94"/>
      <c r="SOX46" s="94"/>
      <c r="SOY46" s="94"/>
      <c r="SOZ46" s="94"/>
      <c r="SPA46" s="94"/>
      <c r="SPB46" s="94"/>
      <c r="SPC46" s="94"/>
      <c r="SPD46" s="94"/>
      <c r="SPE46" s="94"/>
      <c r="SPF46" s="94"/>
      <c r="SPG46" s="94"/>
      <c r="SPH46" s="94"/>
      <c r="SPI46" s="94"/>
      <c r="SPJ46" s="94"/>
      <c r="SPK46" s="94"/>
      <c r="SPL46" s="94"/>
      <c r="SPM46" s="94"/>
      <c r="SPN46" s="94"/>
      <c r="SPO46" s="94"/>
      <c r="SPP46" s="94"/>
      <c r="SPQ46" s="94"/>
      <c r="SPR46" s="94"/>
      <c r="SPS46" s="94"/>
      <c r="SPT46" s="94"/>
      <c r="SPU46" s="94"/>
      <c r="SPV46" s="94"/>
      <c r="SPW46" s="94"/>
      <c r="SPX46" s="94"/>
      <c r="SPY46" s="94"/>
      <c r="SPZ46" s="94"/>
      <c r="SQA46" s="94"/>
      <c r="SQB46" s="94"/>
      <c r="SQC46" s="94"/>
      <c r="SQD46" s="94"/>
      <c r="SQE46" s="94"/>
      <c r="SQF46" s="94"/>
      <c r="SQG46" s="94"/>
      <c r="SQH46" s="94"/>
      <c r="SQI46" s="94"/>
      <c r="SQJ46" s="94"/>
      <c r="SQK46" s="94"/>
      <c r="SQL46" s="94"/>
      <c r="SQM46" s="94"/>
      <c r="SQN46" s="94"/>
      <c r="SQO46" s="94"/>
      <c r="SQP46" s="94"/>
      <c r="SQQ46" s="94"/>
      <c r="SQR46" s="94"/>
      <c r="SQS46" s="94"/>
      <c r="SQT46" s="94"/>
      <c r="SQU46" s="94"/>
      <c r="SQV46" s="94"/>
      <c r="SQW46" s="94"/>
      <c r="SQX46" s="94"/>
      <c r="SQY46" s="94"/>
      <c r="SQZ46" s="94"/>
      <c r="SRA46" s="94"/>
      <c r="SRB46" s="94"/>
      <c r="SRC46" s="94"/>
      <c r="SRD46" s="94"/>
      <c r="SRE46" s="94"/>
      <c r="SRF46" s="94"/>
      <c r="SRG46" s="94"/>
      <c r="SRH46" s="94"/>
      <c r="SRI46" s="94"/>
      <c r="SRJ46" s="94"/>
      <c r="SRK46" s="94"/>
      <c r="SRL46" s="94"/>
      <c r="SRM46" s="94"/>
      <c r="SRN46" s="94"/>
      <c r="SRO46" s="94"/>
      <c r="SRP46" s="94"/>
      <c r="SRQ46" s="94"/>
      <c r="SRR46" s="94"/>
      <c r="SRS46" s="94"/>
      <c r="SRT46" s="94"/>
      <c r="SRU46" s="94"/>
      <c r="SRV46" s="94"/>
      <c r="SRW46" s="94"/>
      <c r="SRX46" s="94"/>
      <c r="SRY46" s="94"/>
      <c r="SRZ46" s="94"/>
      <c r="SSA46" s="94"/>
      <c r="SSB46" s="94"/>
      <c r="SSC46" s="94"/>
      <c r="SSD46" s="94"/>
      <c r="SSE46" s="94"/>
      <c r="SSF46" s="94"/>
      <c r="SSG46" s="94"/>
      <c r="SSH46" s="94"/>
      <c r="SSI46" s="94"/>
      <c r="SSJ46" s="94"/>
      <c r="SSK46" s="94"/>
      <c r="SSL46" s="94"/>
      <c r="SSM46" s="94"/>
      <c r="SSN46" s="94"/>
      <c r="SSO46" s="94"/>
      <c r="SSP46" s="94"/>
      <c r="SSQ46" s="94"/>
      <c r="SSR46" s="94"/>
      <c r="SSS46" s="94"/>
      <c r="SST46" s="94"/>
      <c r="SSU46" s="94"/>
      <c r="SSV46" s="94"/>
      <c r="SSW46" s="94"/>
      <c r="SSX46" s="94"/>
      <c r="SSY46" s="94"/>
      <c r="SSZ46" s="94"/>
      <c r="STA46" s="94"/>
      <c r="STB46" s="94"/>
      <c r="STC46" s="94"/>
      <c r="STD46" s="94"/>
      <c r="STE46" s="94"/>
      <c r="STF46" s="94"/>
      <c r="STG46" s="94"/>
      <c r="STH46" s="94"/>
      <c r="STI46" s="94"/>
      <c r="STJ46" s="94"/>
      <c r="STK46" s="94"/>
      <c r="STL46" s="94"/>
      <c r="STM46" s="94"/>
      <c r="STN46" s="94"/>
      <c r="STO46" s="94"/>
      <c r="STP46" s="94"/>
      <c r="STQ46" s="94"/>
      <c r="STR46" s="94"/>
      <c r="STS46" s="94"/>
      <c r="STT46" s="94"/>
      <c r="STU46" s="94"/>
      <c r="STV46" s="94"/>
      <c r="STW46" s="94"/>
      <c r="STX46" s="94"/>
      <c r="STY46" s="94"/>
      <c r="STZ46" s="94"/>
      <c r="SUA46" s="94"/>
      <c r="SUB46" s="94"/>
      <c r="SUC46" s="94"/>
      <c r="SUD46" s="94"/>
      <c r="SUE46" s="94"/>
      <c r="SUF46" s="94"/>
      <c r="SUG46" s="94"/>
      <c r="SUH46" s="94"/>
      <c r="SUI46" s="94"/>
      <c r="SUJ46" s="94"/>
      <c r="SUK46" s="94"/>
      <c r="SUL46" s="94"/>
      <c r="SUM46" s="94"/>
      <c r="SUN46" s="94"/>
      <c r="SUO46" s="94"/>
      <c r="SUP46" s="94"/>
      <c r="SUQ46" s="94"/>
      <c r="SUR46" s="94"/>
      <c r="SUS46" s="94"/>
      <c r="SUT46" s="94"/>
      <c r="SUU46" s="94"/>
      <c r="SUV46" s="94"/>
      <c r="SUW46" s="94"/>
      <c r="SUX46" s="94"/>
      <c r="SUY46" s="94"/>
      <c r="SUZ46" s="94"/>
      <c r="SVA46" s="94"/>
      <c r="SVB46" s="94"/>
      <c r="SVC46" s="94"/>
      <c r="SVD46" s="94"/>
      <c r="SVE46" s="94"/>
      <c r="SVF46" s="94"/>
      <c r="SVG46" s="94"/>
      <c r="SVH46" s="94"/>
      <c r="SVI46" s="94"/>
      <c r="SVJ46" s="94"/>
      <c r="SVK46" s="94"/>
      <c r="SVL46" s="94"/>
      <c r="SVM46" s="94"/>
      <c r="SVN46" s="94"/>
      <c r="SVO46" s="94"/>
      <c r="SVP46" s="94"/>
      <c r="SVQ46" s="94"/>
      <c r="SVR46" s="94"/>
      <c r="SVS46" s="94"/>
      <c r="SVT46" s="94"/>
      <c r="SVU46" s="94"/>
      <c r="SVV46" s="94"/>
      <c r="SVW46" s="94"/>
      <c r="SVX46" s="94"/>
      <c r="SVY46" s="94"/>
      <c r="SVZ46" s="94"/>
      <c r="SWA46" s="94"/>
      <c r="SWB46" s="94"/>
      <c r="SWC46" s="94"/>
      <c r="SWD46" s="94"/>
      <c r="SWE46" s="94"/>
      <c r="SWF46" s="94"/>
      <c r="SWG46" s="94"/>
      <c r="SWH46" s="94"/>
      <c r="SWI46" s="94"/>
      <c r="SWJ46" s="94"/>
      <c r="SWK46" s="94"/>
      <c r="SWL46" s="94"/>
      <c r="SWM46" s="94"/>
      <c r="SWN46" s="94"/>
      <c r="SWO46" s="94"/>
      <c r="SWP46" s="94"/>
      <c r="SWQ46" s="94"/>
      <c r="SWR46" s="94"/>
      <c r="SWS46" s="94"/>
      <c r="SWT46" s="94"/>
      <c r="SWU46" s="94"/>
      <c r="SWV46" s="94"/>
      <c r="SWW46" s="94"/>
      <c r="SWX46" s="94"/>
      <c r="SWY46" s="94"/>
      <c r="SWZ46" s="94"/>
      <c r="SXA46" s="94"/>
      <c r="SXB46" s="94"/>
      <c r="SXC46" s="94"/>
      <c r="SXD46" s="94"/>
      <c r="SXE46" s="94"/>
      <c r="SXF46" s="94"/>
      <c r="SXG46" s="94"/>
      <c r="SXH46" s="94"/>
      <c r="SXI46" s="94"/>
      <c r="SXJ46" s="94"/>
      <c r="SXK46" s="94"/>
      <c r="SXL46" s="94"/>
      <c r="SXM46" s="94"/>
      <c r="SXN46" s="94"/>
      <c r="SXO46" s="94"/>
      <c r="SXP46" s="94"/>
      <c r="SXQ46" s="94"/>
      <c r="SXR46" s="94"/>
      <c r="SXS46" s="94"/>
      <c r="SXT46" s="94"/>
      <c r="SXU46" s="94"/>
      <c r="SXV46" s="94"/>
      <c r="SXW46" s="94"/>
      <c r="SXX46" s="94"/>
      <c r="SXY46" s="94"/>
      <c r="SXZ46" s="94"/>
      <c r="SYA46" s="94"/>
      <c r="SYB46" s="94"/>
      <c r="SYC46" s="94"/>
      <c r="SYD46" s="94"/>
      <c r="SYE46" s="94"/>
      <c r="SYF46" s="94"/>
      <c r="SYG46" s="94"/>
      <c r="SYH46" s="94"/>
      <c r="SYI46" s="94"/>
      <c r="SYJ46" s="94"/>
      <c r="SYK46" s="94"/>
      <c r="SYL46" s="94"/>
      <c r="SYM46" s="94"/>
      <c r="SYN46" s="94"/>
      <c r="SYO46" s="94"/>
      <c r="SYP46" s="94"/>
      <c r="SYQ46" s="94"/>
      <c r="SYR46" s="94"/>
      <c r="SYS46" s="94"/>
      <c r="SYT46" s="94"/>
      <c r="SYU46" s="94"/>
      <c r="SYV46" s="94"/>
      <c r="SYW46" s="94"/>
      <c r="SYX46" s="94"/>
      <c r="SYY46" s="94"/>
      <c r="SYZ46" s="94"/>
      <c r="SZA46" s="94"/>
      <c r="SZB46" s="94"/>
      <c r="SZC46" s="94"/>
      <c r="SZD46" s="94"/>
      <c r="SZE46" s="94"/>
      <c r="SZF46" s="94"/>
      <c r="SZG46" s="94"/>
      <c r="SZH46" s="94"/>
      <c r="SZI46" s="94"/>
      <c r="SZJ46" s="94"/>
      <c r="SZK46" s="94"/>
      <c r="SZL46" s="94"/>
      <c r="SZM46" s="94"/>
      <c r="SZN46" s="94"/>
      <c r="SZO46" s="94"/>
      <c r="SZP46" s="94"/>
      <c r="SZQ46" s="94"/>
      <c r="SZR46" s="94"/>
      <c r="SZS46" s="94"/>
      <c r="SZT46" s="94"/>
      <c r="SZU46" s="94"/>
      <c r="SZV46" s="94"/>
      <c r="SZW46" s="94"/>
      <c r="SZX46" s="94"/>
      <c r="SZY46" s="94"/>
      <c r="SZZ46" s="94"/>
      <c r="TAA46" s="94"/>
      <c r="TAB46" s="94"/>
      <c r="TAC46" s="94"/>
      <c r="TAD46" s="94"/>
      <c r="TAE46" s="94"/>
      <c r="TAF46" s="94"/>
      <c r="TAG46" s="94"/>
      <c r="TAH46" s="94"/>
      <c r="TAI46" s="94"/>
      <c r="TAJ46" s="94"/>
      <c r="TAK46" s="94"/>
      <c r="TAL46" s="94"/>
      <c r="TAM46" s="94"/>
      <c r="TAN46" s="94"/>
      <c r="TAO46" s="94"/>
      <c r="TAP46" s="94"/>
      <c r="TAQ46" s="94"/>
      <c r="TAR46" s="94"/>
      <c r="TAS46" s="94"/>
      <c r="TAT46" s="94"/>
      <c r="TAU46" s="94"/>
      <c r="TAV46" s="94"/>
      <c r="TAW46" s="94"/>
      <c r="TAX46" s="94"/>
      <c r="TAY46" s="94"/>
      <c r="TAZ46" s="94"/>
      <c r="TBA46" s="94"/>
      <c r="TBB46" s="94"/>
      <c r="TBC46" s="94"/>
      <c r="TBD46" s="94"/>
      <c r="TBE46" s="94"/>
      <c r="TBF46" s="94"/>
      <c r="TBG46" s="94"/>
      <c r="TBH46" s="94"/>
      <c r="TBI46" s="94"/>
      <c r="TBJ46" s="94"/>
      <c r="TBK46" s="94"/>
      <c r="TBL46" s="94"/>
      <c r="TBM46" s="94"/>
      <c r="TBN46" s="94"/>
      <c r="TBO46" s="94"/>
      <c r="TBP46" s="94"/>
      <c r="TBQ46" s="94"/>
      <c r="TBR46" s="94"/>
      <c r="TBS46" s="94"/>
      <c r="TBT46" s="94"/>
      <c r="TBU46" s="94"/>
      <c r="TBV46" s="94"/>
      <c r="TBW46" s="94"/>
      <c r="TBX46" s="94"/>
      <c r="TBY46" s="94"/>
      <c r="TBZ46" s="94"/>
      <c r="TCA46" s="94"/>
      <c r="TCB46" s="94"/>
      <c r="TCC46" s="94"/>
      <c r="TCD46" s="94"/>
      <c r="TCE46" s="94"/>
      <c r="TCF46" s="94"/>
      <c r="TCG46" s="94"/>
      <c r="TCH46" s="94"/>
      <c r="TCI46" s="94"/>
      <c r="TCJ46" s="94"/>
      <c r="TCK46" s="94"/>
      <c r="TCL46" s="94"/>
      <c r="TCM46" s="94"/>
      <c r="TCN46" s="94"/>
      <c r="TCO46" s="94"/>
      <c r="TCP46" s="94"/>
      <c r="TCQ46" s="94"/>
      <c r="TCR46" s="94"/>
      <c r="TCS46" s="94"/>
      <c r="TCT46" s="94"/>
      <c r="TCU46" s="94"/>
      <c r="TCV46" s="94"/>
      <c r="TCW46" s="94"/>
      <c r="TCX46" s="94"/>
      <c r="TCY46" s="94"/>
      <c r="TCZ46" s="94"/>
      <c r="TDA46" s="94"/>
      <c r="TDB46" s="94"/>
      <c r="TDC46" s="94"/>
      <c r="TDD46" s="94"/>
      <c r="TDE46" s="94"/>
      <c r="TDF46" s="94"/>
      <c r="TDG46" s="94"/>
      <c r="TDH46" s="94"/>
      <c r="TDI46" s="94"/>
      <c r="TDJ46" s="94"/>
      <c r="TDK46" s="94"/>
      <c r="TDL46" s="94"/>
      <c r="TDM46" s="94"/>
      <c r="TDN46" s="94"/>
      <c r="TDO46" s="94"/>
      <c r="TDP46" s="94"/>
      <c r="TDQ46" s="94"/>
      <c r="TDR46" s="94"/>
      <c r="TDS46" s="94"/>
      <c r="TDT46" s="94"/>
      <c r="TDU46" s="94"/>
      <c r="TDV46" s="94"/>
      <c r="TDW46" s="94"/>
      <c r="TDX46" s="94"/>
      <c r="TDY46" s="94"/>
      <c r="TDZ46" s="94"/>
      <c r="TEA46" s="94"/>
      <c r="TEB46" s="94"/>
      <c r="TEC46" s="94"/>
      <c r="TED46" s="94"/>
      <c r="TEE46" s="94"/>
      <c r="TEF46" s="94"/>
      <c r="TEG46" s="94"/>
      <c r="TEH46" s="94"/>
      <c r="TEI46" s="94"/>
      <c r="TEJ46" s="94"/>
      <c r="TEK46" s="94"/>
      <c r="TEL46" s="94"/>
      <c r="TEM46" s="94"/>
      <c r="TEN46" s="94"/>
      <c r="TEO46" s="94"/>
      <c r="TEP46" s="94"/>
      <c r="TEQ46" s="94"/>
      <c r="TER46" s="94"/>
      <c r="TES46" s="94"/>
      <c r="TET46" s="94"/>
      <c r="TEU46" s="94"/>
      <c r="TEV46" s="94"/>
      <c r="TEW46" s="94"/>
      <c r="TEX46" s="94"/>
      <c r="TEY46" s="94"/>
      <c r="TEZ46" s="94"/>
      <c r="TFA46" s="94"/>
      <c r="TFB46" s="94"/>
      <c r="TFC46" s="94"/>
      <c r="TFD46" s="94"/>
      <c r="TFE46" s="94"/>
      <c r="TFF46" s="94"/>
      <c r="TFG46" s="94"/>
      <c r="TFH46" s="94"/>
      <c r="TFI46" s="94"/>
      <c r="TFJ46" s="94"/>
      <c r="TFK46" s="94"/>
      <c r="TFL46" s="94"/>
      <c r="TFM46" s="94"/>
      <c r="TFN46" s="94"/>
      <c r="TFO46" s="94"/>
      <c r="TFP46" s="94"/>
      <c r="TFQ46" s="94"/>
      <c r="TFR46" s="94"/>
      <c r="TFS46" s="94"/>
      <c r="TFT46" s="94"/>
      <c r="TFU46" s="94"/>
      <c r="TFV46" s="94"/>
      <c r="TFW46" s="94"/>
      <c r="TFX46" s="94"/>
      <c r="TFY46" s="94"/>
      <c r="TFZ46" s="94"/>
      <c r="TGA46" s="94"/>
      <c r="TGB46" s="94"/>
      <c r="TGC46" s="94"/>
      <c r="TGD46" s="94"/>
      <c r="TGE46" s="94"/>
      <c r="TGF46" s="94"/>
      <c r="TGG46" s="94"/>
      <c r="TGH46" s="94"/>
      <c r="TGI46" s="94"/>
      <c r="TGJ46" s="94"/>
      <c r="TGK46" s="94"/>
      <c r="TGL46" s="94"/>
      <c r="TGM46" s="94"/>
      <c r="TGN46" s="94"/>
      <c r="TGO46" s="94"/>
      <c r="TGP46" s="94"/>
      <c r="TGQ46" s="94"/>
      <c r="TGR46" s="94"/>
      <c r="TGS46" s="94"/>
      <c r="TGT46" s="94"/>
      <c r="TGU46" s="94"/>
      <c r="TGV46" s="94"/>
      <c r="TGW46" s="94"/>
      <c r="TGX46" s="94"/>
      <c r="TGY46" s="94"/>
      <c r="TGZ46" s="94"/>
      <c r="THA46" s="94"/>
      <c r="THB46" s="94"/>
      <c r="THC46" s="94"/>
      <c r="THD46" s="94"/>
      <c r="THE46" s="94"/>
      <c r="THF46" s="94"/>
      <c r="THG46" s="94"/>
      <c r="THH46" s="94"/>
      <c r="THI46" s="94"/>
      <c r="THJ46" s="94"/>
      <c r="THK46" s="94"/>
      <c r="THL46" s="94"/>
      <c r="THM46" s="94"/>
      <c r="THN46" s="94"/>
      <c r="THO46" s="94"/>
      <c r="THP46" s="94"/>
      <c r="THQ46" s="94"/>
      <c r="THR46" s="94"/>
      <c r="THS46" s="94"/>
      <c r="THT46" s="94"/>
      <c r="THU46" s="94"/>
      <c r="THV46" s="94"/>
      <c r="THW46" s="94"/>
      <c r="THX46" s="94"/>
      <c r="THY46" s="94"/>
      <c r="THZ46" s="94"/>
      <c r="TIA46" s="94"/>
      <c r="TIB46" s="94"/>
      <c r="TIC46" s="94"/>
      <c r="TID46" s="94"/>
      <c r="TIE46" s="94"/>
      <c r="TIF46" s="94"/>
      <c r="TIG46" s="94"/>
      <c r="TIH46" s="94"/>
      <c r="TII46" s="94"/>
      <c r="TIJ46" s="94"/>
      <c r="TIK46" s="94"/>
      <c r="TIL46" s="94"/>
      <c r="TIM46" s="94"/>
      <c r="TIN46" s="94"/>
      <c r="TIO46" s="94"/>
      <c r="TIP46" s="94"/>
      <c r="TIQ46" s="94"/>
      <c r="TIR46" s="94"/>
      <c r="TIS46" s="94"/>
      <c r="TIT46" s="94"/>
      <c r="TIU46" s="94"/>
      <c r="TIV46" s="94"/>
      <c r="TIW46" s="94"/>
      <c r="TIX46" s="94"/>
      <c r="TIY46" s="94"/>
      <c r="TIZ46" s="94"/>
      <c r="TJA46" s="94"/>
      <c r="TJB46" s="94"/>
      <c r="TJC46" s="94"/>
      <c r="TJD46" s="94"/>
      <c r="TJE46" s="94"/>
      <c r="TJF46" s="94"/>
      <c r="TJG46" s="94"/>
      <c r="TJH46" s="94"/>
      <c r="TJI46" s="94"/>
      <c r="TJJ46" s="94"/>
      <c r="TJK46" s="94"/>
      <c r="TJL46" s="94"/>
      <c r="TJM46" s="94"/>
      <c r="TJN46" s="94"/>
      <c r="TJO46" s="94"/>
      <c r="TJP46" s="94"/>
      <c r="TJQ46" s="94"/>
      <c r="TJR46" s="94"/>
      <c r="TJS46" s="94"/>
      <c r="TJT46" s="94"/>
      <c r="TJU46" s="94"/>
      <c r="TJV46" s="94"/>
      <c r="TJW46" s="94"/>
      <c r="TJX46" s="94"/>
      <c r="TJY46" s="94"/>
      <c r="TJZ46" s="94"/>
      <c r="TKA46" s="94"/>
      <c r="TKB46" s="94"/>
      <c r="TKC46" s="94"/>
      <c r="TKD46" s="94"/>
      <c r="TKE46" s="94"/>
      <c r="TKF46" s="94"/>
      <c r="TKG46" s="94"/>
      <c r="TKH46" s="94"/>
      <c r="TKI46" s="94"/>
      <c r="TKJ46" s="94"/>
      <c r="TKK46" s="94"/>
      <c r="TKL46" s="94"/>
      <c r="TKM46" s="94"/>
      <c r="TKN46" s="94"/>
      <c r="TKO46" s="94"/>
      <c r="TKP46" s="94"/>
      <c r="TKQ46" s="94"/>
      <c r="TKR46" s="94"/>
      <c r="TKS46" s="94"/>
      <c r="TKT46" s="94"/>
      <c r="TKU46" s="94"/>
      <c r="TKV46" s="94"/>
      <c r="TKW46" s="94"/>
      <c r="TKX46" s="94"/>
      <c r="TKY46" s="94"/>
      <c r="TKZ46" s="94"/>
      <c r="TLA46" s="94"/>
      <c r="TLB46" s="94"/>
      <c r="TLC46" s="94"/>
      <c r="TLD46" s="94"/>
      <c r="TLE46" s="94"/>
      <c r="TLF46" s="94"/>
      <c r="TLG46" s="94"/>
      <c r="TLH46" s="94"/>
      <c r="TLI46" s="94"/>
      <c r="TLJ46" s="94"/>
      <c r="TLK46" s="94"/>
      <c r="TLL46" s="94"/>
      <c r="TLM46" s="94"/>
      <c r="TLN46" s="94"/>
      <c r="TLO46" s="94"/>
      <c r="TLP46" s="94"/>
      <c r="TLQ46" s="94"/>
      <c r="TLR46" s="94"/>
      <c r="TLS46" s="94"/>
      <c r="TLT46" s="94"/>
      <c r="TLU46" s="94"/>
      <c r="TLV46" s="94"/>
      <c r="TLW46" s="94"/>
      <c r="TLX46" s="94"/>
      <c r="TLY46" s="94"/>
      <c r="TLZ46" s="94"/>
      <c r="TMA46" s="94"/>
      <c r="TMB46" s="94"/>
      <c r="TMC46" s="94"/>
      <c r="TMD46" s="94"/>
      <c r="TME46" s="94"/>
      <c r="TMF46" s="94"/>
      <c r="TMG46" s="94"/>
      <c r="TMH46" s="94"/>
      <c r="TMI46" s="94"/>
      <c r="TMJ46" s="94"/>
      <c r="TMK46" s="94"/>
      <c r="TML46" s="94"/>
      <c r="TMM46" s="94"/>
      <c r="TMN46" s="94"/>
      <c r="TMO46" s="94"/>
      <c r="TMP46" s="94"/>
      <c r="TMQ46" s="94"/>
      <c r="TMR46" s="94"/>
      <c r="TMS46" s="94"/>
      <c r="TMT46" s="94"/>
      <c r="TMU46" s="94"/>
      <c r="TMV46" s="94"/>
      <c r="TMW46" s="94"/>
      <c r="TMX46" s="94"/>
      <c r="TMY46" s="94"/>
      <c r="TMZ46" s="94"/>
      <c r="TNA46" s="94"/>
      <c r="TNB46" s="94"/>
      <c r="TNC46" s="94"/>
      <c r="TND46" s="94"/>
      <c r="TNE46" s="94"/>
      <c r="TNF46" s="94"/>
      <c r="TNG46" s="94"/>
      <c r="TNH46" s="94"/>
      <c r="TNI46" s="94"/>
      <c r="TNJ46" s="94"/>
      <c r="TNK46" s="94"/>
      <c r="TNL46" s="94"/>
      <c r="TNM46" s="94"/>
      <c r="TNN46" s="94"/>
      <c r="TNO46" s="94"/>
      <c r="TNP46" s="94"/>
      <c r="TNQ46" s="94"/>
      <c r="TNR46" s="94"/>
      <c r="TNS46" s="94"/>
      <c r="TNT46" s="94"/>
      <c r="TNU46" s="94"/>
      <c r="TNV46" s="94"/>
      <c r="TNW46" s="94"/>
      <c r="TNX46" s="94"/>
      <c r="TNY46" s="94"/>
      <c r="TNZ46" s="94"/>
      <c r="TOA46" s="94"/>
      <c r="TOB46" s="94"/>
      <c r="TOC46" s="94"/>
      <c r="TOD46" s="94"/>
      <c r="TOE46" s="94"/>
      <c r="TOF46" s="94"/>
      <c r="TOG46" s="94"/>
      <c r="TOH46" s="94"/>
      <c r="TOI46" s="94"/>
      <c r="TOJ46" s="94"/>
      <c r="TOK46" s="94"/>
      <c r="TOL46" s="94"/>
      <c r="TOM46" s="94"/>
      <c r="TON46" s="94"/>
      <c r="TOO46" s="94"/>
      <c r="TOP46" s="94"/>
      <c r="TOQ46" s="94"/>
      <c r="TOR46" s="94"/>
      <c r="TOS46" s="94"/>
      <c r="TOT46" s="94"/>
      <c r="TOU46" s="94"/>
      <c r="TOV46" s="94"/>
      <c r="TOW46" s="94"/>
      <c r="TOX46" s="94"/>
      <c r="TOY46" s="94"/>
      <c r="TOZ46" s="94"/>
      <c r="TPA46" s="94"/>
      <c r="TPB46" s="94"/>
      <c r="TPC46" s="94"/>
      <c r="TPD46" s="94"/>
      <c r="TPE46" s="94"/>
      <c r="TPF46" s="94"/>
      <c r="TPG46" s="94"/>
      <c r="TPH46" s="94"/>
      <c r="TPI46" s="94"/>
      <c r="TPJ46" s="94"/>
      <c r="TPK46" s="94"/>
      <c r="TPL46" s="94"/>
      <c r="TPM46" s="94"/>
      <c r="TPN46" s="94"/>
      <c r="TPO46" s="94"/>
      <c r="TPP46" s="94"/>
      <c r="TPQ46" s="94"/>
      <c r="TPR46" s="94"/>
      <c r="TPS46" s="94"/>
      <c r="TPT46" s="94"/>
      <c r="TPU46" s="94"/>
      <c r="TPV46" s="94"/>
      <c r="TPW46" s="94"/>
      <c r="TPX46" s="94"/>
      <c r="TPY46" s="94"/>
      <c r="TPZ46" s="94"/>
      <c r="TQA46" s="94"/>
      <c r="TQB46" s="94"/>
      <c r="TQC46" s="94"/>
      <c r="TQD46" s="94"/>
      <c r="TQE46" s="94"/>
      <c r="TQF46" s="94"/>
      <c r="TQG46" s="94"/>
      <c r="TQH46" s="94"/>
      <c r="TQI46" s="94"/>
      <c r="TQJ46" s="94"/>
      <c r="TQK46" s="94"/>
      <c r="TQL46" s="94"/>
      <c r="TQM46" s="94"/>
      <c r="TQN46" s="94"/>
      <c r="TQO46" s="94"/>
      <c r="TQP46" s="94"/>
      <c r="TQQ46" s="94"/>
      <c r="TQR46" s="94"/>
      <c r="TQS46" s="94"/>
      <c r="TQT46" s="94"/>
      <c r="TQU46" s="94"/>
      <c r="TQV46" s="94"/>
      <c r="TQW46" s="94"/>
      <c r="TQX46" s="94"/>
      <c r="TQY46" s="94"/>
      <c r="TQZ46" s="94"/>
      <c r="TRA46" s="94"/>
      <c r="TRB46" s="94"/>
      <c r="TRC46" s="94"/>
      <c r="TRD46" s="94"/>
      <c r="TRE46" s="94"/>
      <c r="TRF46" s="94"/>
      <c r="TRG46" s="94"/>
      <c r="TRH46" s="94"/>
      <c r="TRI46" s="94"/>
      <c r="TRJ46" s="94"/>
      <c r="TRK46" s="94"/>
      <c r="TRL46" s="94"/>
      <c r="TRM46" s="94"/>
      <c r="TRN46" s="94"/>
      <c r="TRO46" s="94"/>
      <c r="TRP46" s="94"/>
      <c r="TRQ46" s="94"/>
      <c r="TRR46" s="94"/>
      <c r="TRS46" s="94"/>
      <c r="TRT46" s="94"/>
      <c r="TRU46" s="94"/>
      <c r="TRV46" s="94"/>
      <c r="TRW46" s="94"/>
      <c r="TRX46" s="94"/>
      <c r="TRY46" s="94"/>
      <c r="TRZ46" s="94"/>
      <c r="TSA46" s="94"/>
      <c r="TSB46" s="94"/>
      <c r="TSC46" s="94"/>
      <c r="TSD46" s="94"/>
      <c r="TSE46" s="94"/>
      <c r="TSF46" s="94"/>
      <c r="TSG46" s="94"/>
      <c r="TSH46" s="94"/>
      <c r="TSI46" s="94"/>
      <c r="TSJ46" s="94"/>
      <c r="TSK46" s="94"/>
      <c r="TSL46" s="94"/>
      <c r="TSM46" s="94"/>
      <c r="TSN46" s="94"/>
      <c r="TSO46" s="94"/>
      <c r="TSP46" s="94"/>
      <c r="TSQ46" s="94"/>
      <c r="TSR46" s="94"/>
      <c r="TSS46" s="94"/>
      <c r="TST46" s="94"/>
      <c r="TSU46" s="94"/>
      <c r="TSV46" s="94"/>
      <c r="TSW46" s="94"/>
      <c r="TSX46" s="94"/>
      <c r="TSY46" s="94"/>
      <c r="TSZ46" s="94"/>
      <c r="TTA46" s="94"/>
      <c r="TTB46" s="94"/>
      <c r="TTC46" s="94"/>
      <c r="TTD46" s="94"/>
      <c r="TTE46" s="94"/>
      <c r="TTF46" s="94"/>
      <c r="TTG46" s="94"/>
      <c r="TTH46" s="94"/>
      <c r="TTI46" s="94"/>
      <c r="TTJ46" s="94"/>
      <c r="TTK46" s="94"/>
      <c r="TTL46" s="94"/>
      <c r="TTM46" s="94"/>
      <c r="TTN46" s="94"/>
      <c r="TTO46" s="94"/>
      <c r="TTP46" s="94"/>
      <c r="TTQ46" s="94"/>
      <c r="TTR46" s="94"/>
      <c r="TTS46" s="94"/>
      <c r="TTT46" s="94"/>
      <c r="TTU46" s="94"/>
      <c r="TTV46" s="94"/>
      <c r="TTW46" s="94"/>
      <c r="TTX46" s="94"/>
      <c r="TTY46" s="94"/>
      <c r="TTZ46" s="94"/>
      <c r="TUA46" s="94"/>
      <c r="TUB46" s="94"/>
      <c r="TUC46" s="94"/>
      <c r="TUD46" s="94"/>
      <c r="TUE46" s="94"/>
      <c r="TUF46" s="94"/>
      <c r="TUG46" s="94"/>
      <c r="TUH46" s="94"/>
      <c r="TUI46" s="94"/>
      <c r="TUJ46" s="94"/>
      <c r="TUK46" s="94"/>
      <c r="TUL46" s="94"/>
      <c r="TUM46" s="94"/>
      <c r="TUN46" s="94"/>
      <c r="TUO46" s="94"/>
      <c r="TUP46" s="94"/>
      <c r="TUQ46" s="94"/>
      <c r="TUR46" s="94"/>
      <c r="TUS46" s="94"/>
      <c r="TUT46" s="94"/>
      <c r="TUU46" s="94"/>
      <c r="TUV46" s="94"/>
      <c r="TUW46" s="94"/>
      <c r="TUX46" s="94"/>
      <c r="TUY46" s="94"/>
      <c r="TUZ46" s="94"/>
      <c r="TVA46" s="94"/>
      <c r="TVB46" s="94"/>
      <c r="TVC46" s="94"/>
      <c r="TVD46" s="94"/>
      <c r="TVE46" s="94"/>
      <c r="TVF46" s="94"/>
      <c r="TVG46" s="94"/>
      <c r="TVH46" s="94"/>
      <c r="TVI46" s="94"/>
      <c r="TVJ46" s="94"/>
      <c r="TVK46" s="94"/>
      <c r="TVL46" s="94"/>
      <c r="TVM46" s="94"/>
      <c r="TVN46" s="94"/>
      <c r="TVO46" s="94"/>
      <c r="TVP46" s="94"/>
      <c r="TVQ46" s="94"/>
      <c r="TVR46" s="94"/>
      <c r="TVS46" s="94"/>
      <c r="TVT46" s="94"/>
      <c r="TVU46" s="94"/>
      <c r="TVV46" s="94"/>
      <c r="TVW46" s="94"/>
      <c r="TVX46" s="94"/>
      <c r="TVY46" s="94"/>
      <c r="TVZ46" s="94"/>
      <c r="TWA46" s="94"/>
      <c r="TWB46" s="94"/>
      <c r="TWC46" s="94"/>
      <c r="TWD46" s="94"/>
      <c r="TWE46" s="94"/>
      <c r="TWF46" s="94"/>
      <c r="TWG46" s="94"/>
      <c r="TWH46" s="94"/>
      <c r="TWI46" s="94"/>
      <c r="TWJ46" s="94"/>
      <c r="TWK46" s="94"/>
      <c r="TWL46" s="94"/>
      <c r="TWM46" s="94"/>
      <c r="TWN46" s="94"/>
      <c r="TWO46" s="94"/>
      <c r="TWP46" s="94"/>
      <c r="TWQ46" s="94"/>
      <c r="TWR46" s="94"/>
      <c r="TWS46" s="94"/>
      <c r="TWT46" s="94"/>
      <c r="TWU46" s="94"/>
      <c r="TWV46" s="94"/>
      <c r="TWW46" s="94"/>
      <c r="TWX46" s="94"/>
      <c r="TWY46" s="94"/>
      <c r="TWZ46" s="94"/>
      <c r="TXA46" s="94"/>
      <c r="TXB46" s="94"/>
      <c r="TXC46" s="94"/>
      <c r="TXD46" s="94"/>
      <c r="TXE46" s="94"/>
      <c r="TXF46" s="94"/>
      <c r="TXG46" s="94"/>
      <c r="TXH46" s="94"/>
      <c r="TXI46" s="94"/>
      <c r="TXJ46" s="94"/>
      <c r="TXK46" s="94"/>
      <c r="TXL46" s="94"/>
      <c r="TXM46" s="94"/>
      <c r="TXN46" s="94"/>
      <c r="TXO46" s="94"/>
      <c r="TXP46" s="94"/>
      <c r="TXQ46" s="94"/>
      <c r="TXR46" s="94"/>
      <c r="TXS46" s="94"/>
      <c r="TXT46" s="94"/>
      <c r="TXU46" s="94"/>
      <c r="TXV46" s="94"/>
      <c r="TXW46" s="94"/>
      <c r="TXX46" s="94"/>
      <c r="TXY46" s="94"/>
      <c r="TXZ46" s="94"/>
      <c r="TYA46" s="94"/>
      <c r="TYB46" s="94"/>
      <c r="TYC46" s="94"/>
      <c r="TYD46" s="94"/>
      <c r="TYE46" s="94"/>
      <c r="TYF46" s="94"/>
      <c r="TYG46" s="94"/>
      <c r="TYH46" s="94"/>
      <c r="TYI46" s="94"/>
      <c r="TYJ46" s="94"/>
      <c r="TYK46" s="94"/>
      <c r="TYL46" s="94"/>
      <c r="TYM46" s="94"/>
      <c r="TYN46" s="94"/>
      <c r="TYO46" s="94"/>
      <c r="TYP46" s="94"/>
      <c r="TYQ46" s="94"/>
      <c r="TYR46" s="94"/>
      <c r="TYS46" s="94"/>
      <c r="TYT46" s="94"/>
      <c r="TYU46" s="94"/>
      <c r="TYV46" s="94"/>
      <c r="TYW46" s="94"/>
      <c r="TYX46" s="94"/>
      <c r="TYY46" s="94"/>
      <c r="TYZ46" s="94"/>
      <c r="TZA46" s="94"/>
      <c r="TZB46" s="94"/>
      <c r="TZC46" s="94"/>
      <c r="TZD46" s="94"/>
      <c r="TZE46" s="94"/>
      <c r="TZF46" s="94"/>
      <c r="TZG46" s="94"/>
      <c r="TZH46" s="94"/>
      <c r="TZI46" s="94"/>
      <c r="TZJ46" s="94"/>
      <c r="TZK46" s="94"/>
      <c r="TZL46" s="94"/>
      <c r="TZM46" s="94"/>
      <c r="TZN46" s="94"/>
      <c r="TZO46" s="94"/>
      <c r="TZP46" s="94"/>
      <c r="TZQ46" s="94"/>
      <c r="TZR46" s="94"/>
      <c r="TZS46" s="94"/>
      <c r="TZT46" s="94"/>
      <c r="TZU46" s="94"/>
      <c r="TZV46" s="94"/>
      <c r="TZW46" s="94"/>
      <c r="TZX46" s="94"/>
      <c r="TZY46" s="94"/>
      <c r="TZZ46" s="94"/>
      <c r="UAA46" s="94"/>
      <c r="UAB46" s="94"/>
      <c r="UAC46" s="94"/>
      <c r="UAD46" s="94"/>
      <c r="UAE46" s="94"/>
      <c r="UAF46" s="94"/>
      <c r="UAG46" s="94"/>
      <c r="UAH46" s="94"/>
      <c r="UAI46" s="94"/>
      <c r="UAJ46" s="94"/>
      <c r="UAK46" s="94"/>
      <c r="UAL46" s="94"/>
      <c r="UAM46" s="94"/>
      <c r="UAN46" s="94"/>
      <c r="UAO46" s="94"/>
      <c r="UAP46" s="94"/>
      <c r="UAQ46" s="94"/>
      <c r="UAR46" s="94"/>
      <c r="UAS46" s="94"/>
      <c r="UAT46" s="94"/>
      <c r="UAU46" s="94"/>
      <c r="UAV46" s="94"/>
      <c r="UAW46" s="94"/>
      <c r="UAX46" s="94"/>
      <c r="UAY46" s="94"/>
      <c r="UAZ46" s="94"/>
      <c r="UBA46" s="94"/>
      <c r="UBB46" s="94"/>
      <c r="UBC46" s="94"/>
      <c r="UBD46" s="94"/>
      <c r="UBE46" s="94"/>
      <c r="UBF46" s="94"/>
      <c r="UBG46" s="94"/>
      <c r="UBH46" s="94"/>
      <c r="UBI46" s="94"/>
      <c r="UBJ46" s="94"/>
      <c r="UBK46" s="94"/>
      <c r="UBL46" s="94"/>
      <c r="UBM46" s="94"/>
      <c r="UBN46" s="94"/>
      <c r="UBO46" s="94"/>
      <c r="UBP46" s="94"/>
      <c r="UBQ46" s="94"/>
      <c r="UBR46" s="94"/>
      <c r="UBS46" s="94"/>
      <c r="UBT46" s="94"/>
      <c r="UBU46" s="94"/>
      <c r="UBV46" s="94"/>
      <c r="UBW46" s="94"/>
      <c r="UBX46" s="94"/>
      <c r="UBY46" s="94"/>
      <c r="UBZ46" s="94"/>
      <c r="UCA46" s="94"/>
      <c r="UCB46" s="94"/>
      <c r="UCC46" s="94"/>
      <c r="UCD46" s="94"/>
      <c r="UCE46" s="94"/>
      <c r="UCF46" s="94"/>
      <c r="UCG46" s="94"/>
      <c r="UCH46" s="94"/>
      <c r="UCI46" s="94"/>
      <c r="UCJ46" s="94"/>
      <c r="UCK46" s="94"/>
      <c r="UCL46" s="94"/>
      <c r="UCM46" s="94"/>
      <c r="UCN46" s="94"/>
      <c r="UCO46" s="94"/>
      <c r="UCP46" s="94"/>
      <c r="UCQ46" s="94"/>
      <c r="UCR46" s="94"/>
      <c r="UCS46" s="94"/>
      <c r="UCT46" s="94"/>
      <c r="UCU46" s="94"/>
      <c r="UCV46" s="94"/>
      <c r="UCW46" s="94"/>
      <c r="UCX46" s="94"/>
      <c r="UCY46" s="94"/>
      <c r="UCZ46" s="94"/>
      <c r="UDA46" s="94"/>
      <c r="UDB46" s="94"/>
      <c r="UDC46" s="94"/>
      <c r="UDD46" s="94"/>
      <c r="UDE46" s="94"/>
      <c r="UDF46" s="94"/>
      <c r="UDG46" s="94"/>
      <c r="UDH46" s="94"/>
      <c r="UDI46" s="94"/>
      <c r="UDJ46" s="94"/>
      <c r="UDK46" s="94"/>
      <c r="UDL46" s="94"/>
      <c r="UDM46" s="94"/>
      <c r="UDN46" s="94"/>
      <c r="UDO46" s="94"/>
      <c r="UDP46" s="94"/>
      <c r="UDQ46" s="94"/>
      <c r="UDR46" s="94"/>
      <c r="UDS46" s="94"/>
      <c r="UDT46" s="94"/>
      <c r="UDU46" s="94"/>
      <c r="UDV46" s="94"/>
      <c r="UDW46" s="94"/>
      <c r="UDX46" s="94"/>
      <c r="UDY46" s="94"/>
      <c r="UDZ46" s="94"/>
      <c r="UEA46" s="94"/>
      <c r="UEB46" s="94"/>
      <c r="UEC46" s="94"/>
      <c r="UED46" s="94"/>
      <c r="UEE46" s="94"/>
      <c r="UEF46" s="94"/>
      <c r="UEG46" s="94"/>
      <c r="UEH46" s="94"/>
      <c r="UEI46" s="94"/>
      <c r="UEJ46" s="94"/>
      <c r="UEK46" s="94"/>
      <c r="UEL46" s="94"/>
      <c r="UEM46" s="94"/>
      <c r="UEN46" s="94"/>
      <c r="UEO46" s="94"/>
      <c r="UEP46" s="94"/>
      <c r="UEQ46" s="94"/>
      <c r="UER46" s="94"/>
      <c r="UES46" s="94"/>
      <c r="UET46" s="94"/>
      <c r="UEU46" s="94"/>
      <c r="UEV46" s="94"/>
      <c r="UEW46" s="94"/>
      <c r="UEX46" s="94"/>
      <c r="UEY46" s="94"/>
      <c r="UEZ46" s="94"/>
      <c r="UFA46" s="94"/>
      <c r="UFB46" s="94"/>
      <c r="UFC46" s="94"/>
      <c r="UFD46" s="94"/>
      <c r="UFE46" s="94"/>
      <c r="UFF46" s="94"/>
      <c r="UFG46" s="94"/>
      <c r="UFH46" s="94"/>
      <c r="UFI46" s="94"/>
      <c r="UFJ46" s="94"/>
      <c r="UFK46" s="94"/>
      <c r="UFL46" s="94"/>
      <c r="UFM46" s="94"/>
      <c r="UFN46" s="94"/>
      <c r="UFO46" s="94"/>
      <c r="UFP46" s="94"/>
      <c r="UFQ46" s="94"/>
      <c r="UFR46" s="94"/>
      <c r="UFS46" s="94"/>
      <c r="UFT46" s="94"/>
      <c r="UFU46" s="94"/>
      <c r="UFV46" s="94"/>
      <c r="UFW46" s="94"/>
      <c r="UFX46" s="94"/>
      <c r="UFY46" s="94"/>
      <c r="UFZ46" s="94"/>
      <c r="UGA46" s="94"/>
      <c r="UGB46" s="94"/>
      <c r="UGC46" s="94"/>
      <c r="UGD46" s="94"/>
      <c r="UGE46" s="94"/>
      <c r="UGF46" s="94"/>
      <c r="UGG46" s="94"/>
      <c r="UGH46" s="94"/>
      <c r="UGI46" s="94"/>
      <c r="UGJ46" s="94"/>
      <c r="UGK46" s="94"/>
      <c r="UGL46" s="94"/>
      <c r="UGM46" s="94"/>
      <c r="UGN46" s="94"/>
      <c r="UGO46" s="94"/>
      <c r="UGP46" s="94"/>
      <c r="UGQ46" s="94"/>
      <c r="UGR46" s="94"/>
      <c r="UGS46" s="94"/>
      <c r="UGT46" s="94"/>
      <c r="UGU46" s="94"/>
      <c r="UGV46" s="94"/>
      <c r="UGW46" s="94"/>
      <c r="UGX46" s="94"/>
      <c r="UGY46" s="94"/>
      <c r="UGZ46" s="94"/>
      <c r="UHA46" s="94"/>
      <c r="UHB46" s="94"/>
      <c r="UHC46" s="94"/>
      <c r="UHD46" s="94"/>
      <c r="UHE46" s="94"/>
      <c r="UHF46" s="94"/>
      <c r="UHG46" s="94"/>
      <c r="UHH46" s="94"/>
      <c r="UHI46" s="94"/>
      <c r="UHJ46" s="94"/>
      <c r="UHK46" s="94"/>
      <c r="UHL46" s="94"/>
      <c r="UHM46" s="94"/>
      <c r="UHN46" s="94"/>
      <c r="UHO46" s="94"/>
      <c r="UHP46" s="94"/>
      <c r="UHQ46" s="94"/>
      <c r="UHR46" s="94"/>
      <c r="UHS46" s="94"/>
      <c r="UHT46" s="94"/>
      <c r="UHU46" s="94"/>
      <c r="UHV46" s="94"/>
      <c r="UHW46" s="94"/>
      <c r="UHX46" s="94"/>
      <c r="UHY46" s="94"/>
      <c r="UHZ46" s="94"/>
      <c r="UIA46" s="94"/>
      <c r="UIB46" s="94"/>
      <c r="UIC46" s="94"/>
      <c r="UID46" s="94"/>
      <c r="UIE46" s="94"/>
      <c r="UIF46" s="94"/>
      <c r="UIG46" s="94"/>
      <c r="UIH46" s="94"/>
      <c r="UII46" s="94"/>
      <c r="UIJ46" s="94"/>
      <c r="UIK46" s="94"/>
      <c r="UIL46" s="94"/>
      <c r="UIM46" s="94"/>
      <c r="UIN46" s="94"/>
      <c r="UIO46" s="94"/>
      <c r="UIP46" s="94"/>
      <c r="UIQ46" s="94"/>
      <c r="UIR46" s="94"/>
      <c r="UIS46" s="94"/>
      <c r="UIT46" s="94"/>
      <c r="UIU46" s="94"/>
      <c r="UIV46" s="94"/>
      <c r="UIW46" s="94"/>
      <c r="UIX46" s="94"/>
      <c r="UIY46" s="94"/>
      <c r="UIZ46" s="94"/>
      <c r="UJA46" s="94"/>
      <c r="UJB46" s="94"/>
      <c r="UJC46" s="94"/>
      <c r="UJD46" s="94"/>
      <c r="UJE46" s="94"/>
      <c r="UJF46" s="94"/>
      <c r="UJG46" s="94"/>
      <c r="UJH46" s="94"/>
      <c r="UJI46" s="94"/>
      <c r="UJJ46" s="94"/>
      <c r="UJK46" s="94"/>
      <c r="UJL46" s="94"/>
      <c r="UJM46" s="94"/>
      <c r="UJN46" s="94"/>
      <c r="UJO46" s="94"/>
      <c r="UJP46" s="94"/>
      <c r="UJQ46" s="94"/>
      <c r="UJR46" s="94"/>
      <c r="UJS46" s="94"/>
      <c r="UJT46" s="94"/>
      <c r="UJU46" s="94"/>
      <c r="UJV46" s="94"/>
      <c r="UJW46" s="94"/>
      <c r="UJX46" s="94"/>
      <c r="UJY46" s="94"/>
      <c r="UJZ46" s="94"/>
      <c r="UKA46" s="94"/>
      <c r="UKB46" s="94"/>
      <c r="UKC46" s="94"/>
      <c r="UKD46" s="94"/>
      <c r="UKE46" s="94"/>
      <c r="UKF46" s="94"/>
      <c r="UKG46" s="94"/>
      <c r="UKH46" s="94"/>
      <c r="UKI46" s="94"/>
      <c r="UKJ46" s="94"/>
      <c r="UKK46" s="94"/>
      <c r="UKL46" s="94"/>
      <c r="UKM46" s="94"/>
      <c r="UKN46" s="94"/>
      <c r="UKO46" s="94"/>
      <c r="UKP46" s="94"/>
      <c r="UKQ46" s="94"/>
      <c r="UKR46" s="94"/>
      <c r="UKS46" s="94"/>
      <c r="UKT46" s="94"/>
      <c r="UKU46" s="94"/>
      <c r="UKV46" s="94"/>
      <c r="UKW46" s="94"/>
      <c r="UKX46" s="94"/>
      <c r="UKY46" s="94"/>
      <c r="UKZ46" s="94"/>
      <c r="ULA46" s="94"/>
      <c r="ULB46" s="94"/>
      <c r="ULC46" s="94"/>
      <c r="ULD46" s="94"/>
      <c r="ULE46" s="94"/>
      <c r="ULF46" s="94"/>
      <c r="ULG46" s="94"/>
      <c r="ULH46" s="94"/>
      <c r="ULI46" s="94"/>
      <c r="ULJ46" s="94"/>
      <c r="ULK46" s="94"/>
      <c r="ULL46" s="94"/>
      <c r="ULM46" s="94"/>
      <c r="ULN46" s="94"/>
      <c r="ULO46" s="94"/>
      <c r="ULP46" s="94"/>
      <c r="ULQ46" s="94"/>
      <c r="ULR46" s="94"/>
      <c r="ULS46" s="94"/>
      <c r="ULT46" s="94"/>
      <c r="ULU46" s="94"/>
      <c r="ULV46" s="94"/>
      <c r="ULW46" s="94"/>
      <c r="ULX46" s="94"/>
      <c r="ULY46" s="94"/>
      <c r="ULZ46" s="94"/>
      <c r="UMA46" s="94"/>
      <c r="UMB46" s="94"/>
      <c r="UMC46" s="94"/>
      <c r="UMD46" s="94"/>
      <c r="UME46" s="94"/>
      <c r="UMF46" s="94"/>
      <c r="UMG46" s="94"/>
      <c r="UMH46" s="94"/>
      <c r="UMI46" s="94"/>
      <c r="UMJ46" s="94"/>
      <c r="UMK46" s="94"/>
      <c r="UML46" s="94"/>
      <c r="UMM46" s="94"/>
      <c r="UMN46" s="94"/>
      <c r="UMO46" s="94"/>
      <c r="UMP46" s="94"/>
      <c r="UMQ46" s="94"/>
      <c r="UMR46" s="94"/>
      <c r="UMS46" s="94"/>
      <c r="UMT46" s="94"/>
      <c r="UMU46" s="94"/>
      <c r="UMV46" s="94"/>
      <c r="UMW46" s="94"/>
      <c r="UMX46" s="94"/>
      <c r="UMY46" s="94"/>
      <c r="UMZ46" s="94"/>
      <c r="UNA46" s="94"/>
      <c r="UNB46" s="94"/>
      <c r="UNC46" s="94"/>
      <c r="UND46" s="94"/>
      <c r="UNE46" s="94"/>
      <c r="UNF46" s="94"/>
      <c r="UNG46" s="94"/>
      <c r="UNH46" s="94"/>
      <c r="UNI46" s="94"/>
      <c r="UNJ46" s="94"/>
      <c r="UNK46" s="94"/>
      <c r="UNL46" s="94"/>
      <c r="UNM46" s="94"/>
      <c r="UNN46" s="94"/>
      <c r="UNO46" s="94"/>
      <c r="UNP46" s="94"/>
      <c r="UNQ46" s="94"/>
      <c r="UNR46" s="94"/>
      <c r="UNS46" s="94"/>
      <c r="UNT46" s="94"/>
      <c r="UNU46" s="94"/>
      <c r="UNV46" s="94"/>
      <c r="UNW46" s="94"/>
      <c r="UNX46" s="94"/>
      <c r="UNY46" s="94"/>
      <c r="UNZ46" s="94"/>
      <c r="UOA46" s="94"/>
      <c r="UOB46" s="94"/>
      <c r="UOC46" s="94"/>
      <c r="UOD46" s="94"/>
      <c r="UOE46" s="94"/>
      <c r="UOF46" s="94"/>
      <c r="UOG46" s="94"/>
      <c r="UOH46" s="94"/>
      <c r="UOI46" s="94"/>
      <c r="UOJ46" s="94"/>
      <c r="UOK46" s="94"/>
      <c r="UOL46" s="94"/>
      <c r="UOM46" s="94"/>
      <c r="UON46" s="94"/>
      <c r="UOO46" s="94"/>
      <c r="UOP46" s="94"/>
      <c r="UOQ46" s="94"/>
      <c r="UOR46" s="94"/>
      <c r="UOS46" s="94"/>
      <c r="UOT46" s="94"/>
      <c r="UOU46" s="94"/>
      <c r="UOV46" s="94"/>
      <c r="UOW46" s="94"/>
      <c r="UOX46" s="94"/>
      <c r="UOY46" s="94"/>
      <c r="UOZ46" s="94"/>
      <c r="UPA46" s="94"/>
      <c r="UPB46" s="94"/>
      <c r="UPC46" s="94"/>
      <c r="UPD46" s="94"/>
      <c r="UPE46" s="94"/>
      <c r="UPF46" s="94"/>
      <c r="UPG46" s="94"/>
      <c r="UPH46" s="94"/>
      <c r="UPI46" s="94"/>
      <c r="UPJ46" s="94"/>
      <c r="UPK46" s="94"/>
      <c r="UPL46" s="94"/>
      <c r="UPM46" s="94"/>
      <c r="UPN46" s="94"/>
      <c r="UPO46" s="94"/>
      <c r="UPP46" s="94"/>
      <c r="UPQ46" s="94"/>
      <c r="UPR46" s="94"/>
      <c r="UPS46" s="94"/>
      <c r="UPT46" s="94"/>
      <c r="UPU46" s="94"/>
      <c r="UPV46" s="94"/>
      <c r="UPW46" s="94"/>
      <c r="UPX46" s="94"/>
      <c r="UPY46" s="94"/>
      <c r="UPZ46" s="94"/>
      <c r="UQA46" s="94"/>
      <c r="UQB46" s="94"/>
      <c r="UQC46" s="94"/>
      <c r="UQD46" s="94"/>
      <c r="UQE46" s="94"/>
      <c r="UQF46" s="94"/>
      <c r="UQG46" s="94"/>
      <c r="UQH46" s="94"/>
      <c r="UQI46" s="94"/>
      <c r="UQJ46" s="94"/>
      <c r="UQK46" s="94"/>
      <c r="UQL46" s="94"/>
      <c r="UQM46" s="94"/>
      <c r="UQN46" s="94"/>
      <c r="UQO46" s="94"/>
      <c r="UQP46" s="94"/>
      <c r="UQQ46" s="94"/>
      <c r="UQR46" s="94"/>
      <c r="UQS46" s="94"/>
      <c r="UQT46" s="94"/>
      <c r="UQU46" s="94"/>
      <c r="UQV46" s="94"/>
      <c r="UQW46" s="94"/>
      <c r="UQX46" s="94"/>
      <c r="UQY46" s="94"/>
      <c r="UQZ46" s="94"/>
      <c r="URA46" s="94"/>
      <c r="URB46" s="94"/>
      <c r="URC46" s="94"/>
      <c r="URD46" s="94"/>
      <c r="URE46" s="94"/>
      <c r="URF46" s="94"/>
      <c r="URG46" s="94"/>
      <c r="URH46" s="94"/>
      <c r="URI46" s="94"/>
      <c r="URJ46" s="94"/>
      <c r="URK46" s="94"/>
      <c r="URL46" s="94"/>
      <c r="URM46" s="94"/>
      <c r="URN46" s="94"/>
      <c r="URO46" s="94"/>
      <c r="URP46" s="94"/>
      <c r="URQ46" s="94"/>
      <c r="URR46" s="94"/>
      <c r="URS46" s="94"/>
      <c r="URT46" s="94"/>
      <c r="URU46" s="94"/>
      <c r="URV46" s="94"/>
      <c r="URW46" s="94"/>
      <c r="URX46" s="94"/>
      <c r="URY46" s="94"/>
      <c r="URZ46" s="94"/>
      <c r="USA46" s="94"/>
      <c r="USB46" s="94"/>
      <c r="USC46" s="94"/>
      <c r="USD46" s="94"/>
      <c r="USE46" s="94"/>
      <c r="USF46" s="94"/>
      <c r="USG46" s="94"/>
      <c r="USH46" s="94"/>
      <c r="USI46" s="94"/>
      <c r="USJ46" s="94"/>
      <c r="USK46" s="94"/>
      <c r="USL46" s="94"/>
      <c r="USM46" s="94"/>
      <c r="USN46" s="94"/>
      <c r="USO46" s="94"/>
      <c r="USP46" s="94"/>
      <c r="USQ46" s="94"/>
      <c r="USR46" s="94"/>
      <c r="USS46" s="94"/>
      <c r="UST46" s="94"/>
      <c r="USU46" s="94"/>
      <c r="USV46" s="94"/>
      <c r="USW46" s="94"/>
      <c r="USX46" s="94"/>
      <c r="USY46" s="94"/>
      <c r="USZ46" s="94"/>
      <c r="UTA46" s="94"/>
      <c r="UTB46" s="94"/>
      <c r="UTC46" s="94"/>
      <c r="UTD46" s="94"/>
      <c r="UTE46" s="94"/>
      <c r="UTF46" s="94"/>
      <c r="UTG46" s="94"/>
      <c r="UTH46" s="94"/>
      <c r="UTI46" s="94"/>
      <c r="UTJ46" s="94"/>
      <c r="UTK46" s="94"/>
      <c r="UTL46" s="94"/>
      <c r="UTM46" s="94"/>
      <c r="UTN46" s="94"/>
      <c r="UTO46" s="94"/>
      <c r="UTP46" s="94"/>
      <c r="UTQ46" s="94"/>
      <c r="UTR46" s="94"/>
      <c r="UTS46" s="94"/>
      <c r="UTT46" s="94"/>
      <c r="UTU46" s="94"/>
      <c r="UTV46" s="94"/>
      <c r="UTW46" s="94"/>
      <c r="UTX46" s="94"/>
      <c r="UTY46" s="94"/>
      <c r="UTZ46" s="94"/>
      <c r="UUA46" s="94"/>
      <c r="UUB46" s="94"/>
      <c r="UUC46" s="94"/>
      <c r="UUD46" s="94"/>
      <c r="UUE46" s="94"/>
      <c r="UUF46" s="94"/>
      <c r="UUG46" s="94"/>
      <c r="UUH46" s="94"/>
      <c r="UUI46" s="94"/>
      <c r="UUJ46" s="94"/>
      <c r="UUK46" s="94"/>
      <c r="UUL46" s="94"/>
      <c r="UUM46" s="94"/>
      <c r="UUN46" s="94"/>
      <c r="UUO46" s="94"/>
      <c r="UUP46" s="94"/>
      <c r="UUQ46" s="94"/>
      <c r="UUR46" s="94"/>
      <c r="UUS46" s="94"/>
      <c r="UUT46" s="94"/>
      <c r="UUU46" s="94"/>
      <c r="UUV46" s="94"/>
      <c r="UUW46" s="94"/>
      <c r="UUX46" s="94"/>
      <c r="UUY46" s="94"/>
      <c r="UUZ46" s="94"/>
      <c r="UVA46" s="94"/>
      <c r="UVB46" s="94"/>
      <c r="UVC46" s="94"/>
      <c r="UVD46" s="94"/>
      <c r="UVE46" s="94"/>
      <c r="UVF46" s="94"/>
      <c r="UVG46" s="94"/>
      <c r="UVH46" s="94"/>
      <c r="UVI46" s="94"/>
      <c r="UVJ46" s="94"/>
      <c r="UVK46" s="94"/>
      <c r="UVL46" s="94"/>
      <c r="UVM46" s="94"/>
      <c r="UVN46" s="94"/>
      <c r="UVO46" s="94"/>
      <c r="UVP46" s="94"/>
      <c r="UVQ46" s="94"/>
      <c r="UVR46" s="94"/>
      <c r="UVS46" s="94"/>
      <c r="UVT46" s="94"/>
      <c r="UVU46" s="94"/>
      <c r="UVV46" s="94"/>
      <c r="UVW46" s="94"/>
      <c r="UVX46" s="94"/>
      <c r="UVY46" s="94"/>
      <c r="UVZ46" s="94"/>
      <c r="UWA46" s="94"/>
      <c r="UWB46" s="94"/>
      <c r="UWC46" s="94"/>
      <c r="UWD46" s="94"/>
      <c r="UWE46" s="94"/>
      <c r="UWF46" s="94"/>
      <c r="UWG46" s="94"/>
      <c r="UWH46" s="94"/>
      <c r="UWI46" s="94"/>
      <c r="UWJ46" s="94"/>
      <c r="UWK46" s="94"/>
      <c r="UWL46" s="94"/>
      <c r="UWM46" s="94"/>
      <c r="UWN46" s="94"/>
      <c r="UWO46" s="94"/>
      <c r="UWP46" s="94"/>
      <c r="UWQ46" s="94"/>
      <c r="UWR46" s="94"/>
      <c r="UWS46" s="94"/>
      <c r="UWT46" s="94"/>
      <c r="UWU46" s="94"/>
      <c r="UWV46" s="94"/>
      <c r="UWW46" s="94"/>
      <c r="UWX46" s="94"/>
      <c r="UWY46" s="94"/>
      <c r="UWZ46" s="94"/>
      <c r="UXA46" s="94"/>
      <c r="UXB46" s="94"/>
      <c r="UXC46" s="94"/>
      <c r="UXD46" s="94"/>
      <c r="UXE46" s="94"/>
      <c r="UXF46" s="94"/>
      <c r="UXG46" s="94"/>
      <c r="UXH46" s="94"/>
      <c r="UXI46" s="94"/>
      <c r="UXJ46" s="94"/>
      <c r="UXK46" s="94"/>
      <c r="UXL46" s="94"/>
      <c r="UXM46" s="94"/>
      <c r="UXN46" s="94"/>
      <c r="UXO46" s="94"/>
      <c r="UXP46" s="94"/>
      <c r="UXQ46" s="94"/>
      <c r="UXR46" s="94"/>
      <c r="UXS46" s="94"/>
      <c r="UXT46" s="94"/>
      <c r="UXU46" s="94"/>
      <c r="UXV46" s="94"/>
      <c r="UXW46" s="94"/>
      <c r="UXX46" s="94"/>
      <c r="UXY46" s="94"/>
      <c r="UXZ46" s="94"/>
      <c r="UYA46" s="94"/>
      <c r="UYB46" s="94"/>
      <c r="UYC46" s="94"/>
      <c r="UYD46" s="94"/>
      <c r="UYE46" s="94"/>
      <c r="UYF46" s="94"/>
      <c r="UYG46" s="94"/>
      <c r="UYH46" s="94"/>
      <c r="UYI46" s="94"/>
      <c r="UYJ46" s="94"/>
      <c r="UYK46" s="94"/>
      <c r="UYL46" s="94"/>
      <c r="UYM46" s="94"/>
      <c r="UYN46" s="94"/>
      <c r="UYO46" s="94"/>
      <c r="UYP46" s="94"/>
      <c r="UYQ46" s="94"/>
      <c r="UYR46" s="94"/>
      <c r="UYS46" s="94"/>
      <c r="UYT46" s="94"/>
      <c r="UYU46" s="94"/>
      <c r="UYV46" s="94"/>
      <c r="UYW46" s="94"/>
      <c r="UYX46" s="94"/>
      <c r="UYY46" s="94"/>
      <c r="UYZ46" s="94"/>
      <c r="UZA46" s="94"/>
      <c r="UZB46" s="94"/>
      <c r="UZC46" s="94"/>
      <c r="UZD46" s="94"/>
      <c r="UZE46" s="94"/>
      <c r="UZF46" s="94"/>
      <c r="UZG46" s="94"/>
      <c r="UZH46" s="94"/>
      <c r="UZI46" s="94"/>
      <c r="UZJ46" s="94"/>
      <c r="UZK46" s="94"/>
      <c r="UZL46" s="94"/>
      <c r="UZM46" s="94"/>
      <c r="UZN46" s="94"/>
      <c r="UZO46" s="94"/>
      <c r="UZP46" s="94"/>
      <c r="UZQ46" s="94"/>
      <c r="UZR46" s="94"/>
      <c r="UZS46" s="94"/>
      <c r="UZT46" s="94"/>
      <c r="UZU46" s="94"/>
      <c r="UZV46" s="94"/>
      <c r="UZW46" s="94"/>
      <c r="UZX46" s="94"/>
      <c r="UZY46" s="94"/>
      <c r="UZZ46" s="94"/>
      <c r="VAA46" s="94"/>
      <c r="VAB46" s="94"/>
      <c r="VAC46" s="94"/>
      <c r="VAD46" s="94"/>
      <c r="VAE46" s="94"/>
      <c r="VAF46" s="94"/>
      <c r="VAG46" s="94"/>
      <c r="VAH46" s="94"/>
      <c r="VAI46" s="94"/>
      <c r="VAJ46" s="94"/>
      <c r="VAK46" s="94"/>
      <c r="VAL46" s="94"/>
      <c r="VAM46" s="94"/>
      <c r="VAN46" s="94"/>
      <c r="VAO46" s="94"/>
      <c r="VAP46" s="94"/>
      <c r="VAQ46" s="94"/>
      <c r="VAR46" s="94"/>
      <c r="VAS46" s="94"/>
      <c r="VAT46" s="94"/>
      <c r="VAU46" s="94"/>
      <c r="VAV46" s="94"/>
      <c r="VAW46" s="94"/>
      <c r="VAX46" s="94"/>
      <c r="VAY46" s="94"/>
      <c r="VAZ46" s="94"/>
      <c r="VBA46" s="94"/>
      <c r="VBB46" s="94"/>
      <c r="VBC46" s="94"/>
      <c r="VBD46" s="94"/>
      <c r="VBE46" s="94"/>
      <c r="VBF46" s="94"/>
      <c r="VBG46" s="94"/>
      <c r="VBH46" s="94"/>
      <c r="VBI46" s="94"/>
      <c r="VBJ46" s="94"/>
      <c r="VBK46" s="94"/>
      <c r="VBL46" s="94"/>
      <c r="VBM46" s="94"/>
      <c r="VBN46" s="94"/>
      <c r="VBO46" s="94"/>
      <c r="VBP46" s="94"/>
      <c r="VBQ46" s="94"/>
      <c r="VBR46" s="94"/>
      <c r="VBS46" s="94"/>
      <c r="VBT46" s="94"/>
      <c r="VBU46" s="94"/>
      <c r="VBV46" s="94"/>
      <c r="VBW46" s="94"/>
      <c r="VBX46" s="94"/>
      <c r="VBY46" s="94"/>
      <c r="VBZ46" s="94"/>
      <c r="VCA46" s="94"/>
      <c r="VCB46" s="94"/>
      <c r="VCC46" s="94"/>
      <c r="VCD46" s="94"/>
      <c r="VCE46" s="94"/>
      <c r="VCF46" s="94"/>
      <c r="VCG46" s="94"/>
      <c r="VCH46" s="94"/>
      <c r="VCI46" s="94"/>
      <c r="VCJ46" s="94"/>
      <c r="VCK46" s="94"/>
      <c r="VCL46" s="94"/>
      <c r="VCM46" s="94"/>
      <c r="VCN46" s="94"/>
      <c r="VCO46" s="94"/>
      <c r="VCP46" s="94"/>
      <c r="VCQ46" s="94"/>
      <c r="VCR46" s="94"/>
      <c r="VCS46" s="94"/>
      <c r="VCT46" s="94"/>
      <c r="VCU46" s="94"/>
      <c r="VCV46" s="94"/>
      <c r="VCW46" s="94"/>
      <c r="VCX46" s="94"/>
      <c r="VCY46" s="94"/>
      <c r="VCZ46" s="94"/>
      <c r="VDA46" s="94"/>
      <c r="VDB46" s="94"/>
      <c r="VDC46" s="94"/>
      <c r="VDD46" s="94"/>
      <c r="VDE46" s="94"/>
      <c r="VDF46" s="94"/>
      <c r="VDG46" s="94"/>
      <c r="VDH46" s="94"/>
      <c r="VDI46" s="94"/>
      <c r="VDJ46" s="94"/>
      <c r="VDK46" s="94"/>
      <c r="VDL46" s="94"/>
      <c r="VDM46" s="94"/>
      <c r="VDN46" s="94"/>
      <c r="VDO46" s="94"/>
      <c r="VDP46" s="94"/>
      <c r="VDQ46" s="94"/>
      <c r="VDR46" s="94"/>
      <c r="VDS46" s="94"/>
      <c r="VDT46" s="94"/>
      <c r="VDU46" s="94"/>
      <c r="VDV46" s="94"/>
      <c r="VDW46" s="94"/>
      <c r="VDX46" s="94"/>
      <c r="VDY46" s="94"/>
      <c r="VDZ46" s="94"/>
      <c r="VEA46" s="94"/>
      <c r="VEB46" s="94"/>
      <c r="VEC46" s="94"/>
      <c r="VED46" s="94"/>
      <c r="VEE46" s="94"/>
      <c r="VEF46" s="94"/>
      <c r="VEG46" s="94"/>
      <c r="VEH46" s="94"/>
      <c r="VEI46" s="94"/>
      <c r="VEJ46" s="94"/>
      <c r="VEK46" s="94"/>
      <c r="VEL46" s="94"/>
      <c r="VEM46" s="94"/>
      <c r="VEN46" s="94"/>
      <c r="VEO46" s="94"/>
      <c r="VEP46" s="94"/>
      <c r="VEQ46" s="94"/>
      <c r="VER46" s="94"/>
      <c r="VES46" s="94"/>
      <c r="VET46" s="94"/>
      <c r="VEU46" s="94"/>
      <c r="VEV46" s="94"/>
      <c r="VEW46" s="94"/>
      <c r="VEX46" s="94"/>
      <c r="VEY46" s="94"/>
      <c r="VEZ46" s="94"/>
      <c r="VFA46" s="94"/>
      <c r="VFB46" s="94"/>
      <c r="VFC46" s="94"/>
      <c r="VFD46" s="94"/>
      <c r="VFE46" s="94"/>
      <c r="VFF46" s="94"/>
      <c r="VFG46" s="94"/>
      <c r="VFH46" s="94"/>
      <c r="VFI46" s="94"/>
      <c r="VFJ46" s="94"/>
      <c r="VFK46" s="94"/>
      <c r="VFL46" s="94"/>
      <c r="VFM46" s="94"/>
      <c r="VFN46" s="94"/>
      <c r="VFO46" s="94"/>
      <c r="VFP46" s="94"/>
      <c r="VFQ46" s="94"/>
      <c r="VFR46" s="94"/>
      <c r="VFS46" s="94"/>
      <c r="VFT46" s="94"/>
      <c r="VFU46" s="94"/>
      <c r="VFV46" s="94"/>
      <c r="VFW46" s="94"/>
      <c r="VFX46" s="94"/>
      <c r="VFY46" s="94"/>
      <c r="VFZ46" s="94"/>
      <c r="VGA46" s="94"/>
      <c r="VGB46" s="94"/>
      <c r="VGC46" s="94"/>
      <c r="VGD46" s="94"/>
      <c r="VGE46" s="94"/>
      <c r="VGF46" s="94"/>
      <c r="VGG46" s="94"/>
      <c r="VGH46" s="94"/>
      <c r="VGI46" s="94"/>
      <c r="VGJ46" s="94"/>
      <c r="VGK46" s="94"/>
      <c r="VGL46" s="94"/>
      <c r="VGM46" s="94"/>
      <c r="VGN46" s="94"/>
      <c r="VGO46" s="94"/>
      <c r="VGP46" s="94"/>
      <c r="VGQ46" s="94"/>
      <c r="VGR46" s="94"/>
      <c r="VGS46" s="94"/>
      <c r="VGT46" s="94"/>
      <c r="VGU46" s="94"/>
      <c r="VGV46" s="94"/>
      <c r="VGW46" s="94"/>
      <c r="VGX46" s="94"/>
      <c r="VGY46" s="94"/>
      <c r="VGZ46" s="94"/>
      <c r="VHA46" s="94"/>
      <c r="VHB46" s="94"/>
      <c r="VHC46" s="94"/>
      <c r="VHD46" s="94"/>
      <c r="VHE46" s="94"/>
      <c r="VHF46" s="94"/>
      <c r="VHG46" s="94"/>
      <c r="VHH46" s="94"/>
      <c r="VHI46" s="94"/>
      <c r="VHJ46" s="94"/>
      <c r="VHK46" s="94"/>
      <c r="VHL46" s="94"/>
      <c r="VHM46" s="94"/>
      <c r="VHN46" s="94"/>
      <c r="VHO46" s="94"/>
      <c r="VHP46" s="94"/>
      <c r="VHQ46" s="94"/>
      <c r="VHR46" s="94"/>
      <c r="VHS46" s="94"/>
      <c r="VHT46" s="94"/>
      <c r="VHU46" s="94"/>
      <c r="VHV46" s="94"/>
      <c r="VHW46" s="94"/>
      <c r="VHX46" s="94"/>
      <c r="VHY46" s="94"/>
      <c r="VHZ46" s="94"/>
      <c r="VIA46" s="94"/>
      <c r="VIB46" s="94"/>
      <c r="VIC46" s="94"/>
      <c r="VID46" s="94"/>
      <c r="VIE46" s="94"/>
      <c r="VIF46" s="94"/>
      <c r="VIG46" s="94"/>
      <c r="VIH46" s="94"/>
      <c r="VII46" s="94"/>
      <c r="VIJ46" s="94"/>
      <c r="VIK46" s="94"/>
      <c r="VIL46" s="94"/>
      <c r="VIM46" s="94"/>
      <c r="VIN46" s="94"/>
      <c r="VIO46" s="94"/>
      <c r="VIP46" s="94"/>
      <c r="VIQ46" s="94"/>
      <c r="VIR46" s="94"/>
      <c r="VIS46" s="94"/>
      <c r="VIT46" s="94"/>
      <c r="VIU46" s="94"/>
      <c r="VIV46" s="94"/>
      <c r="VIW46" s="94"/>
      <c r="VIX46" s="94"/>
      <c r="VIY46" s="94"/>
      <c r="VIZ46" s="94"/>
      <c r="VJA46" s="94"/>
      <c r="VJB46" s="94"/>
      <c r="VJC46" s="94"/>
      <c r="VJD46" s="94"/>
      <c r="VJE46" s="94"/>
      <c r="VJF46" s="94"/>
      <c r="VJG46" s="94"/>
      <c r="VJH46" s="94"/>
      <c r="VJI46" s="94"/>
      <c r="VJJ46" s="94"/>
      <c r="VJK46" s="94"/>
      <c r="VJL46" s="94"/>
      <c r="VJM46" s="94"/>
      <c r="VJN46" s="94"/>
      <c r="VJO46" s="94"/>
      <c r="VJP46" s="94"/>
      <c r="VJQ46" s="94"/>
      <c r="VJR46" s="94"/>
      <c r="VJS46" s="94"/>
      <c r="VJT46" s="94"/>
      <c r="VJU46" s="94"/>
      <c r="VJV46" s="94"/>
      <c r="VJW46" s="94"/>
      <c r="VJX46" s="94"/>
      <c r="VJY46" s="94"/>
      <c r="VJZ46" s="94"/>
      <c r="VKA46" s="94"/>
      <c r="VKB46" s="94"/>
      <c r="VKC46" s="94"/>
      <c r="VKD46" s="94"/>
      <c r="VKE46" s="94"/>
      <c r="VKF46" s="94"/>
      <c r="VKG46" s="94"/>
      <c r="VKH46" s="94"/>
      <c r="VKI46" s="94"/>
      <c r="VKJ46" s="94"/>
      <c r="VKK46" s="94"/>
      <c r="VKL46" s="94"/>
      <c r="VKM46" s="94"/>
      <c r="VKN46" s="94"/>
      <c r="VKO46" s="94"/>
      <c r="VKP46" s="94"/>
      <c r="VKQ46" s="94"/>
      <c r="VKR46" s="94"/>
      <c r="VKS46" s="94"/>
      <c r="VKT46" s="94"/>
      <c r="VKU46" s="94"/>
      <c r="VKV46" s="94"/>
      <c r="VKW46" s="94"/>
      <c r="VKX46" s="94"/>
      <c r="VKY46" s="94"/>
      <c r="VKZ46" s="94"/>
      <c r="VLA46" s="94"/>
      <c r="VLB46" s="94"/>
      <c r="VLC46" s="94"/>
      <c r="VLD46" s="94"/>
      <c r="VLE46" s="94"/>
      <c r="VLF46" s="94"/>
      <c r="VLG46" s="94"/>
      <c r="VLH46" s="94"/>
      <c r="VLI46" s="94"/>
      <c r="VLJ46" s="94"/>
      <c r="VLK46" s="94"/>
      <c r="VLL46" s="94"/>
      <c r="VLM46" s="94"/>
      <c r="VLN46" s="94"/>
      <c r="VLO46" s="94"/>
      <c r="VLP46" s="94"/>
      <c r="VLQ46" s="94"/>
      <c r="VLR46" s="94"/>
      <c r="VLS46" s="94"/>
      <c r="VLT46" s="94"/>
      <c r="VLU46" s="94"/>
      <c r="VLV46" s="94"/>
      <c r="VLW46" s="94"/>
      <c r="VLX46" s="94"/>
      <c r="VLY46" s="94"/>
      <c r="VLZ46" s="94"/>
      <c r="VMA46" s="94"/>
      <c r="VMB46" s="94"/>
      <c r="VMC46" s="94"/>
      <c r="VMD46" s="94"/>
      <c r="VME46" s="94"/>
      <c r="VMF46" s="94"/>
      <c r="VMG46" s="94"/>
      <c r="VMH46" s="94"/>
      <c r="VMI46" s="94"/>
      <c r="VMJ46" s="94"/>
      <c r="VMK46" s="94"/>
      <c r="VML46" s="94"/>
      <c r="VMM46" s="94"/>
      <c r="VMN46" s="94"/>
      <c r="VMO46" s="94"/>
      <c r="VMP46" s="94"/>
      <c r="VMQ46" s="94"/>
      <c r="VMR46" s="94"/>
      <c r="VMS46" s="94"/>
      <c r="VMT46" s="94"/>
      <c r="VMU46" s="94"/>
      <c r="VMV46" s="94"/>
      <c r="VMW46" s="94"/>
      <c r="VMX46" s="94"/>
      <c r="VMY46" s="94"/>
      <c r="VMZ46" s="94"/>
      <c r="VNA46" s="94"/>
      <c r="VNB46" s="94"/>
      <c r="VNC46" s="94"/>
      <c r="VND46" s="94"/>
      <c r="VNE46" s="94"/>
      <c r="VNF46" s="94"/>
      <c r="VNG46" s="94"/>
      <c r="VNH46" s="94"/>
      <c r="VNI46" s="94"/>
      <c r="VNJ46" s="94"/>
      <c r="VNK46" s="94"/>
      <c r="VNL46" s="94"/>
      <c r="VNM46" s="94"/>
      <c r="VNN46" s="94"/>
      <c r="VNO46" s="94"/>
      <c r="VNP46" s="94"/>
      <c r="VNQ46" s="94"/>
      <c r="VNR46" s="94"/>
      <c r="VNS46" s="94"/>
      <c r="VNT46" s="94"/>
      <c r="VNU46" s="94"/>
      <c r="VNV46" s="94"/>
      <c r="VNW46" s="94"/>
      <c r="VNX46" s="94"/>
      <c r="VNY46" s="94"/>
      <c r="VNZ46" s="94"/>
      <c r="VOA46" s="94"/>
      <c r="VOB46" s="94"/>
      <c r="VOC46" s="94"/>
      <c r="VOD46" s="94"/>
      <c r="VOE46" s="94"/>
      <c r="VOF46" s="94"/>
      <c r="VOG46" s="94"/>
      <c r="VOH46" s="94"/>
      <c r="VOI46" s="94"/>
      <c r="VOJ46" s="94"/>
      <c r="VOK46" s="94"/>
      <c r="VOL46" s="94"/>
      <c r="VOM46" s="94"/>
      <c r="VON46" s="94"/>
      <c r="VOO46" s="94"/>
      <c r="VOP46" s="94"/>
      <c r="VOQ46" s="94"/>
      <c r="VOR46" s="94"/>
      <c r="VOS46" s="94"/>
      <c r="VOT46" s="94"/>
      <c r="VOU46" s="94"/>
      <c r="VOV46" s="94"/>
      <c r="VOW46" s="94"/>
      <c r="VOX46" s="94"/>
      <c r="VOY46" s="94"/>
      <c r="VOZ46" s="94"/>
      <c r="VPA46" s="94"/>
      <c r="VPB46" s="94"/>
      <c r="VPC46" s="94"/>
      <c r="VPD46" s="94"/>
      <c r="VPE46" s="94"/>
      <c r="VPF46" s="94"/>
      <c r="VPG46" s="94"/>
      <c r="VPH46" s="94"/>
      <c r="VPI46" s="94"/>
      <c r="VPJ46" s="94"/>
      <c r="VPK46" s="94"/>
      <c r="VPL46" s="94"/>
      <c r="VPM46" s="94"/>
      <c r="VPN46" s="94"/>
      <c r="VPO46" s="94"/>
      <c r="VPP46" s="94"/>
      <c r="VPQ46" s="94"/>
      <c r="VPR46" s="94"/>
      <c r="VPS46" s="94"/>
      <c r="VPT46" s="94"/>
      <c r="VPU46" s="94"/>
      <c r="VPV46" s="94"/>
      <c r="VPW46" s="94"/>
      <c r="VPX46" s="94"/>
      <c r="VPY46" s="94"/>
      <c r="VPZ46" s="94"/>
      <c r="VQA46" s="94"/>
      <c r="VQB46" s="94"/>
      <c r="VQC46" s="94"/>
      <c r="VQD46" s="94"/>
      <c r="VQE46" s="94"/>
      <c r="VQF46" s="94"/>
      <c r="VQG46" s="94"/>
      <c r="VQH46" s="94"/>
      <c r="VQI46" s="94"/>
      <c r="VQJ46" s="94"/>
      <c r="VQK46" s="94"/>
      <c r="VQL46" s="94"/>
      <c r="VQM46" s="94"/>
      <c r="VQN46" s="94"/>
      <c r="VQO46" s="94"/>
      <c r="VQP46" s="94"/>
      <c r="VQQ46" s="94"/>
      <c r="VQR46" s="94"/>
      <c r="VQS46" s="94"/>
      <c r="VQT46" s="94"/>
      <c r="VQU46" s="94"/>
      <c r="VQV46" s="94"/>
      <c r="VQW46" s="94"/>
      <c r="VQX46" s="94"/>
      <c r="VQY46" s="94"/>
      <c r="VQZ46" s="94"/>
      <c r="VRA46" s="94"/>
      <c r="VRB46" s="94"/>
      <c r="VRC46" s="94"/>
      <c r="VRD46" s="94"/>
      <c r="VRE46" s="94"/>
      <c r="VRF46" s="94"/>
      <c r="VRG46" s="94"/>
      <c r="VRH46" s="94"/>
      <c r="VRI46" s="94"/>
      <c r="VRJ46" s="94"/>
      <c r="VRK46" s="94"/>
      <c r="VRL46" s="94"/>
      <c r="VRM46" s="94"/>
      <c r="VRN46" s="94"/>
      <c r="VRO46" s="94"/>
      <c r="VRP46" s="94"/>
      <c r="VRQ46" s="94"/>
      <c r="VRR46" s="94"/>
      <c r="VRS46" s="94"/>
      <c r="VRT46" s="94"/>
      <c r="VRU46" s="94"/>
      <c r="VRV46" s="94"/>
      <c r="VRW46" s="94"/>
      <c r="VRX46" s="94"/>
      <c r="VRY46" s="94"/>
      <c r="VRZ46" s="94"/>
      <c r="VSA46" s="94"/>
      <c r="VSB46" s="94"/>
      <c r="VSC46" s="94"/>
      <c r="VSD46" s="94"/>
      <c r="VSE46" s="94"/>
      <c r="VSF46" s="94"/>
      <c r="VSG46" s="94"/>
      <c r="VSH46" s="94"/>
      <c r="VSI46" s="94"/>
      <c r="VSJ46" s="94"/>
      <c r="VSK46" s="94"/>
      <c r="VSL46" s="94"/>
      <c r="VSM46" s="94"/>
      <c r="VSN46" s="94"/>
      <c r="VSO46" s="94"/>
      <c r="VSP46" s="94"/>
      <c r="VSQ46" s="94"/>
      <c r="VSR46" s="94"/>
      <c r="VSS46" s="94"/>
      <c r="VST46" s="94"/>
      <c r="VSU46" s="94"/>
      <c r="VSV46" s="94"/>
      <c r="VSW46" s="94"/>
      <c r="VSX46" s="94"/>
      <c r="VSY46" s="94"/>
      <c r="VSZ46" s="94"/>
      <c r="VTA46" s="94"/>
      <c r="VTB46" s="94"/>
      <c r="VTC46" s="94"/>
      <c r="VTD46" s="94"/>
      <c r="VTE46" s="94"/>
      <c r="VTF46" s="94"/>
      <c r="VTG46" s="94"/>
      <c r="VTH46" s="94"/>
      <c r="VTI46" s="94"/>
      <c r="VTJ46" s="94"/>
      <c r="VTK46" s="94"/>
      <c r="VTL46" s="94"/>
      <c r="VTM46" s="94"/>
      <c r="VTN46" s="94"/>
      <c r="VTO46" s="94"/>
      <c r="VTP46" s="94"/>
      <c r="VTQ46" s="94"/>
      <c r="VTR46" s="94"/>
      <c r="VTS46" s="94"/>
      <c r="VTT46" s="94"/>
      <c r="VTU46" s="94"/>
      <c r="VTV46" s="94"/>
      <c r="VTW46" s="94"/>
      <c r="VTX46" s="94"/>
      <c r="VTY46" s="94"/>
      <c r="VTZ46" s="94"/>
      <c r="VUA46" s="94"/>
      <c r="VUB46" s="94"/>
      <c r="VUC46" s="94"/>
      <c r="VUD46" s="94"/>
      <c r="VUE46" s="94"/>
      <c r="VUF46" s="94"/>
      <c r="VUG46" s="94"/>
      <c r="VUH46" s="94"/>
      <c r="VUI46" s="94"/>
      <c r="VUJ46" s="94"/>
      <c r="VUK46" s="94"/>
      <c r="VUL46" s="94"/>
      <c r="VUM46" s="94"/>
      <c r="VUN46" s="94"/>
      <c r="VUO46" s="94"/>
      <c r="VUP46" s="94"/>
      <c r="VUQ46" s="94"/>
      <c r="VUR46" s="94"/>
      <c r="VUS46" s="94"/>
      <c r="VUT46" s="94"/>
      <c r="VUU46" s="94"/>
      <c r="VUV46" s="94"/>
      <c r="VUW46" s="94"/>
      <c r="VUX46" s="94"/>
      <c r="VUY46" s="94"/>
      <c r="VUZ46" s="94"/>
      <c r="VVA46" s="94"/>
      <c r="VVB46" s="94"/>
      <c r="VVC46" s="94"/>
      <c r="VVD46" s="94"/>
      <c r="VVE46" s="94"/>
      <c r="VVF46" s="94"/>
      <c r="VVG46" s="94"/>
      <c r="VVH46" s="94"/>
      <c r="VVI46" s="94"/>
      <c r="VVJ46" s="94"/>
      <c r="VVK46" s="94"/>
      <c r="VVL46" s="94"/>
      <c r="VVM46" s="94"/>
      <c r="VVN46" s="94"/>
      <c r="VVO46" s="94"/>
      <c r="VVP46" s="94"/>
      <c r="VVQ46" s="94"/>
      <c r="VVR46" s="94"/>
      <c r="VVS46" s="94"/>
      <c r="VVT46" s="94"/>
      <c r="VVU46" s="94"/>
      <c r="VVV46" s="94"/>
      <c r="VVW46" s="94"/>
      <c r="VVX46" s="94"/>
      <c r="VVY46" s="94"/>
      <c r="VVZ46" s="94"/>
      <c r="VWA46" s="94"/>
      <c r="VWB46" s="94"/>
      <c r="VWC46" s="94"/>
      <c r="VWD46" s="94"/>
      <c r="VWE46" s="94"/>
      <c r="VWF46" s="94"/>
      <c r="VWG46" s="94"/>
      <c r="VWH46" s="94"/>
      <c r="VWI46" s="94"/>
      <c r="VWJ46" s="94"/>
      <c r="VWK46" s="94"/>
      <c r="VWL46" s="94"/>
      <c r="VWM46" s="94"/>
      <c r="VWN46" s="94"/>
      <c r="VWO46" s="94"/>
      <c r="VWP46" s="94"/>
      <c r="VWQ46" s="94"/>
      <c r="VWR46" s="94"/>
      <c r="VWS46" s="94"/>
      <c r="VWT46" s="94"/>
      <c r="VWU46" s="94"/>
      <c r="VWV46" s="94"/>
      <c r="VWW46" s="94"/>
      <c r="VWX46" s="94"/>
      <c r="VWY46" s="94"/>
      <c r="VWZ46" s="94"/>
      <c r="VXA46" s="94"/>
      <c r="VXB46" s="94"/>
      <c r="VXC46" s="94"/>
      <c r="VXD46" s="94"/>
      <c r="VXE46" s="94"/>
      <c r="VXF46" s="94"/>
      <c r="VXG46" s="94"/>
      <c r="VXH46" s="94"/>
      <c r="VXI46" s="94"/>
      <c r="VXJ46" s="94"/>
      <c r="VXK46" s="94"/>
      <c r="VXL46" s="94"/>
      <c r="VXM46" s="94"/>
      <c r="VXN46" s="94"/>
      <c r="VXO46" s="94"/>
      <c r="VXP46" s="94"/>
      <c r="VXQ46" s="94"/>
      <c r="VXR46" s="94"/>
      <c r="VXS46" s="94"/>
      <c r="VXT46" s="94"/>
      <c r="VXU46" s="94"/>
      <c r="VXV46" s="94"/>
      <c r="VXW46" s="94"/>
      <c r="VXX46" s="94"/>
      <c r="VXY46" s="94"/>
      <c r="VXZ46" s="94"/>
      <c r="VYA46" s="94"/>
      <c r="VYB46" s="94"/>
      <c r="VYC46" s="94"/>
      <c r="VYD46" s="94"/>
      <c r="VYE46" s="94"/>
      <c r="VYF46" s="94"/>
      <c r="VYG46" s="94"/>
      <c r="VYH46" s="94"/>
      <c r="VYI46" s="94"/>
      <c r="VYJ46" s="94"/>
      <c r="VYK46" s="94"/>
      <c r="VYL46" s="94"/>
      <c r="VYM46" s="94"/>
      <c r="VYN46" s="94"/>
      <c r="VYO46" s="94"/>
      <c r="VYP46" s="94"/>
      <c r="VYQ46" s="94"/>
      <c r="VYR46" s="94"/>
      <c r="VYS46" s="94"/>
      <c r="VYT46" s="94"/>
      <c r="VYU46" s="94"/>
      <c r="VYV46" s="94"/>
      <c r="VYW46" s="94"/>
      <c r="VYX46" s="94"/>
      <c r="VYY46" s="94"/>
      <c r="VYZ46" s="94"/>
      <c r="VZA46" s="94"/>
      <c r="VZB46" s="94"/>
      <c r="VZC46" s="94"/>
      <c r="VZD46" s="94"/>
      <c r="VZE46" s="94"/>
      <c r="VZF46" s="94"/>
      <c r="VZG46" s="94"/>
      <c r="VZH46" s="94"/>
      <c r="VZI46" s="94"/>
      <c r="VZJ46" s="94"/>
      <c r="VZK46" s="94"/>
      <c r="VZL46" s="94"/>
      <c r="VZM46" s="94"/>
      <c r="VZN46" s="94"/>
      <c r="VZO46" s="94"/>
      <c r="VZP46" s="94"/>
      <c r="VZQ46" s="94"/>
      <c r="VZR46" s="94"/>
      <c r="VZS46" s="94"/>
      <c r="VZT46" s="94"/>
      <c r="VZU46" s="94"/>
      <c r="VZV46" s="94"/>
      <c r="VZW46" s="94"/>
      <c r="VZX46" s="94"/>
      <c r="VZY46" s="94"/>
      <c r="VZZ46" s="94"/>
      <c r="WAA46" s="94"/>
      <c r="WAB46" s="94"/>
      <c r="WAC46" s="94"/>
      <c r="WAD46" s="94"/>
      <c r="WAE46" s="94"/>
      <c r="WAF46" s="94"/>
      <c r="WAG46" s="94"/>
      <c r="WAH46" s="94"/>
      <c r="WAI46" s="94"/>
      <c r="WAJ46" s="94"/>
      <c r="WAK46" s="94"/>
      <c r="WAL46" s="94"/>
      <c r="WAM46" s="94"/>
      <c r="WAN46" s="94"/>
      <c r="WAO46" s="94"/>
      <c r="WAP46" s="94"/>
      <c r="WAQ46" s="94"/>
      <c r="WAR46" s="94"/>
      <c r="WAS46" s="94"/>
      <c r="WAT46" s="94"/>
      <c r="WAU46" s="94"/>
      <c r="WAV46" s="94"/>
      <c r="WAW46" s="94"/>
      <c r="WAX46" s="94"/>
      <c r="WAY46" s="94"/>
      <c r="WAZ46" s="94"/>
      <c r="WBA46" s="94"/>
      <c r="WBB46" s="94"/>
      <c r="WBC46" s="94"/>
      <c r="WBD46" s="94"/>
      <c r="WBE46" s="94"/>
      <c r="WBF46" s="94"/>
      <c r="WBG46" s="94"/>
      <c r="WBH46" s="94"/>
      <c r="WBI46" s="94"/>
      <c r="WBJ46" s="94"/>
      <c r="WBK46" s="94"/>
      <c r="WBL46" s="94"/>
      <c r="WBM46" s="94"/>
      <c r="WBN46" s="94"/>
      <c r="WBO46" s="94"/>
      <c r="WBP46" s="94"/>
      <c r="WBQ46" s="94"/>
      <c r="WBR46" s="94"/>
      <c r="WBS46" s="94"/>
      <c r="WBT46" s="94"/>
      <c r="WBU46" s="94"/>
      <c r="WBV46" s="94"/>
      <c r="WBW46" s="94"/>
      <c r="WBX46" s="94"/>
      <c r="WBY46" s="94"/>
      <c r="WBZ46" s="94"/>
      <c r="WCA46" s="94"/>
      <c r="WCB46" s="94"/>
      <c r="WCC46" s="94"/>
      <c r="WCD46" s="94"/>
      <c r="WCE46" s="94"/>
      <c r="WCF46" s="94"/>
      <c r="WCG46" s="94"/>
      <c r="WCH46" s="94"/>
      <c r="WCI46" s="94"/>
      <c r="WCJ46" s="94"/>
      <c r="WCK46" s="94"/>
      <c r="WCL46" s="94"/>
      <c r="WCM46" s="94"/>
      <c r="WCN46" s="94"/>
      <c r="WCO46" s="94"/>
      <c r="WCP46" s="94"/>
      <c r="WCQ46" s="94"/>
      <c r="WCR46" s="94"/>
      <c r="WCS46" s="94"/>
      <c r="WCT46" s="94"/>
      <c r="WCU46" s="94"/>
      <c r="WCV46" s="94"/>
      <c r="WCW46" s="94"/>
      <c r="WCX46" s="94"/>
      <c r="WCY46" s="94"/>
      <c r="WCZ46" s="94"/>
      <c r="WDA46" s="94"/>
      <c r="WDB46" s="94"/>
      <c r="WDC46" s="94"/>
      <c r="WDD46" s="94"/>
      <c r="WDE46" s="94"/>
      <c r="WDF46" s="94"/>
      <c r="WDG46" s="94"/>
      <c r="WDH46" s="94"/>
      <c r="WDI46" s="94"/>
      <c r="WDJ46" s="94"/>
      <c r="WDK46" s="94"/>
      <c r="WDL46" s="94"/>
      <c r="WDM46" s="94"/>
      <c r="WDN46" s="94"/>
      <c r="WDO46" s="94"/>
      <c r="WDP46" s="94"/>
      <c r="WDQ46" s="94"/>
      <c r="WDR46" s="94"/>
      <c r="WDS46" s="94"/>
      <c r="WDT46" s="94"/>
      <c r="WDU46" s="94"/>
      <c r="WDV46" s="94"/>
      <c r="WDW46" s="94"/>
      <c r="WDX46" s="94"/>
      <c r="WDY46" s="94"/>
      <c r="WDZ46" s="94"/>
      <c r="WEA46" s="94"/>
      <c r="WEB46" s="94"/>
      <c r="WEC46" s="94"/>
      <c r="WED46" s="94"/>
      <c r="WEE46" s="94"/>
      <c r="WEF46" s="94"/>
      <c r="WEG46" s="94"/>
      <c r="WEH46" s="94"/>
      <c r="WEI46" s="94"/>
      <c r="WEJ46" s="94"/>
      <c r="WEK46" s="94"/>
      <c r="WEL46" s="94"/>
      <c r="WEM46" s="94"/>
      <c r="WEN46" s="94"/>
      <c r="WEO46" s="94"/>
      <c r="WEP46" s="94"/>
      <c r="WEQ46" s="94"/>
      <c r="WER46" s="94"/>
      <c r="WES46" s="94"/>
      <c r="WET46" s="94"/>
      <c r="WEU46" s="94"/>
      <c r="WEV46" s="94"/>
      <c r="WEW46" s="94"/>
      <c r="WEX46" s="94"/>
      <c r="WEY46" s="94"/>
      <c r="WEZ46" s="94"/>
      <c r="WFA46" s="94"/>
      <c r="WFB46" s="94"/>
      <c r="WFC46" s="94"/>
      <c r="WFD46" s="94"/>
      <c r="WFE46" s="94"/>
      <c r="WFF46" s="94"/>
      <c r="WFG46" s="94"/>
      <c r="WFH46" s="94"/>
      <c r="WFI46" s="94"/>
      <c r="WFJ46" s="94"/>
      <c r="WFK46" s="94"/>
      <c r="WFL46" s="94"/>
      <c r="WFM46" s="94"/>
      <c r="WFN46" s="94"/>
      <c r="WFO46" s="94"/>
      <c r="WFP46" s="94"/>
      <c r="WFQ46" s="94"/>
      <c r="WFR46" s="94"/>
      <c r="WFS46" s="94"/>
      <c r="WFT46" s="94"/>
      <c r="WFU46" s="94"/>
      <c r="WFV46" s="94"/>
      <c r="WFW46" s="94"/>
      <c r="WFX46" s="94"/>
      <c r="WFY46" s="94"/>
      <c r="WFZ46" s="94"/>
      <c r="WGA46" s="94"/>
      <c r="WGB46" s="94"/>
      <c r="WGC46" s="94"/>
      <c r="WGD46" s="94"/>
      <c r="WGE46" s="94"/>
      <c r="WGF46" s="94"/>
      <c r="WGG46" s="94"/>
      <c r="WGH46" s="94"/>
      <c r="WGI46" s="94"/>
      <c r="WGJ46" s="94"/>
      <c r="WGK46" s="94"/>
      <c r="WGL46" s="94"/>
      <c r="WGM46" s="94"/>
      <c r="WGN46" s="94"/>
      <c r="WGO46" s="94"/>
      <c r="WGP46" s="94"/>
      <c r="WGQ46" s="94"/>
      <c r="WGR46" s="94"/>
      <c r="WGS46" s="94"/>
      <c r="WGT46" s="94"/>
      <c r="WGU46" s="94"/>
      <c r="WGV46" s="94"/>
      <c r="WGW46" s="94"/>
      <c r="WGX46" s="94"/>
      <c r="WGY46" s="94"/>
      <c r="WGZ46" s="94"/>
      <c r="WHA46" s="94"/>
      <c r="WHB46" s="94"/>
      <c r="WHC46" s="94"/>
      <c r="WHD46" s="94"/>
      <c r="WHE46" s="94"/>
      <c r="WHF46" s="94"/>
      <c r="WHG46" s="94"/>
      <c r="WHH46" s="94"/>
      <c r="WHI46" s="94"/>
      <c r="WHJ46" s="94"/>
      <c r="WHK46" s="94"/>
      <c r="WHL46" s="94"/>
      <c r="WHM46" s="94"/>
      <c r="WHN46" s="94"/>
      <c r="WHO46" s="94"/>
      <c r="WHP46" s="94"/>
      <c r="WHQ46" s="94"/>
      <c r="WHR46" s="94"/>
      <c r="WHS46" s="94"/>
      <c r="WHT46" s="94"/>
      <c r="WHU46" s="94"/>
      <c r="WHV46" s="94"/>
      <c r="WHW46" s="94"/>
      <c r="WHX46" s="94"/>
      <c r="WHY46" s="94"/>
      <c r="WHZ46" s="94"/>
      <c r="WIA46" s="94"/>
      <c r="WIB46" s="94"/>
      <c r="WIC46" s="94"/>
      <c r="WID46" s="94"/>
      <c r="WIE46" s="94"/>
      <c r="WIF46" s="94"/>
      <c r="WIG46" s="94"/>
      <c r="WIH46" s="94"/>
      <c r="WII46" s="94"/>
      <c r="WIJ46" s="94"/>
      <c r="WIK46" s="94"/>
      <c r="WIL46" s="94"/>
      <c r="WIM46" s="94"/>
      <c r="WIN46" s="94"/>
      <c r="WIO46" s="94"/>
      <c r="WIP46" s="94"/>
      <c r="WIQ46" s="94"/>
      <c r="WIR46" s="94"/>
      <c r="WIS46" s="94"/>
      <c r="WIT46" s="94"/>
      <c r="WIU46" s="94"/>
      <c r="WIV46" s="94"/>
      <c r="WIW46" s="94"/>
      <c r="WIX46" s="94"/>
      <c r="WIY46" s="94"/>
      <c r="WIZ46" s="94"/>
      <c r="WJA46" s="94"/>
      <c r="WJB46" s="94"/>
      <c r="WJC46" s="94"/>
      <c r="WJD46" s="94"/>
      <c r="WJE46" s="94"/>
      <c r="WJF46" s="94"/>
      <c r="WJG46" s="94"/>
      <c r="WJH46" s="94"/>
      <c r="WJI46" s="94"/>
      <c r="WJJ46" s="94"/>
      <c r="WJK46" s="94"/>
      <c r="WJL46" s="94"/>
      <c r="WJM46" s="94"/>
      <c r="WJN46" s="94"/>
      <c r="WJO46" s="94"/>
      <c r="WJP46" s="94"/>
      <c r="WJQ46" s="94"/>
      <c r="WJR46" s="94"/>
      <c r="WJS46" s="94"/>
      <c r="WJT46" s="94"/>
      <c r="WJU46" s="94"/>
      <c r="WJV46" s="94"/>
      <c r="WJW46" s="94"/>
      <c r="WJX46" s="94"/>
      <c r="WJY46" s="94"/>
      <c r="WJZ46" s="94"/>
      <c r="WKA46" s="94"/>
      <c r="WKB46" s="94"/>
      <c r="WKC46" s="94"/>
      <c r="WKD46" s="94"/>
      <c r="WKE46" s="94"/>
      <c r="WKF46" s="94"/>
      <c r="WKG46" s="94"/>
      <c r="WKH46" s="94"/>
      <c r="WKI46" s="94"/>
      <c r="WKJ46" s="94"/>
      <c r="WKK46" s="94"/>
      <c r="WKL46" s="94"/>
      <c r="WKM46" s="94"/>
      <c r="WKN46" s="94"/>
      <c r="WKO46" s="94"/>
      <c r="WKP46" s="94"/>
      <c r="WKQ46" s="94"/>
      <c r="WKR46" s="94"/>
      <c r="WKS46" s="94"/>
      <c r="WKT46" s="94"/>
      <c r="WKU46" s="94"/>
      <c r="WKV46" s="94"/>
      <c r="WKW46" s="94"/>
      <c r="WKX46" s="94"/>
      <c r="WKY46" s="94"/>
      <c r="WKZ46" s="94"/>
      <c r="WLA46" s="94"/>
      <c r="WLB46" s="94"/>
      <c r="WLC46" s="94"/>
      <c r="WLD46" s="94"/>
      <c r="WLE46" s="94"/>
      <c r="WLF46" s="94"/>
      <c r="WLG46" s="94"/>
      <c r="WLH46" s="94"/>
      <c r="WLI46" s="94"/>
      <c r="WLJ46" s="94"/>
      <c r="WLK46" s="94"/>
      <c r="WLL46" s="94"/>
      <c r="WLM46" s="94"/>
      <c r="WLN46" s="94"/>
      <c r="WLO46" s="94"/>
      <c r="WLP46" s="94"/>
      <c r="WLQ46" s="94"/>
      <c r="WLR46" s="94"/>
      <c r="WLS46" s="94"/>
      <c r="WLT46" s="94"/>
      <c r="WLU46" s="94"/>
      <c r="WLV46" s="94"/>
      <c r="WLW46" s="94"/>
      <c r="WLX46" s="94"/>
      <c r="WLY46" s="94"/>
      <c r="WLZ46" s="94"/>
      <c r="WMA46" s="94"/>
      <c r="WMB46" s="94"/>
      <c r="WMC46" s="94"/>
      <c r="WMD46" s="94"/>
      <c r="WME46" s="94"/>
      <c r="WMF46" s="94"/>
      <c r="WMG46" s="94"/>
      <c r="WMH46" s="94"/>
      <c r="WMI46" s="94"/>
      <c r="WMJ46" s="94"/>
      <c r="WMK46" s="94"/>
      <c r="WML46" s="94"/>
      <c r="WMM46" s="94"/>
      <c r="WMN46" s="94"/>
      <c r="WMO46" s="94"/>
      <c r="WMP46" s="94"/>
      <c r="WMQ46" s="94"/>
      <c r="WMR46" s="94"/>
      <c r="WMS46" s="94"/>
      <c r="WMT46" s="94"/>
      <c r="WMU46" s="94"/>
      <c r="WMV46" s="94"/>
      <c r="WMW46" s="94"/>
      <c r="WMX46" s="94"/>
      <c r="WMY46" s="94"/>
      <c r="WMZ46" s="94"/>
      <c r="WNA46" s="94"/>
      <c r="WNB46" s="94"/>
      <c r="WNC46" s="94"/>
      <c r="WND46" s="94"/>
      <c r="WNE46" s="94"/>
      <c r="WNF46" s="94"/>
      <c r="WNG46" s="94"/>
      <c r="WNH46" s="94"/>
      <c r="WNI46" s="94"/>
      <c r="WNJ46" s="94"/>
      <c r="WNK46" s="94"/>
      <c r="WNL46" s="94"/>
      <c r="WNM46" s="94"/>
      <c r="WNN46" s="94"/>
      <c r="WNO46" s="94"/>
      <c r="WNP46" s="94"/>
      <c r="WNQ46" s="94"/>
      <c r="WNR46" s="94"/>
      <c r="WNS46" s="94"/>
      <c r="WNT46" s="94"/>
      <c r="WNU46" s="94"/>
      <c r="WNV46" s="94"/>
      <c r="WNW46" s="94"/>
      <c r="WNX46" s="94"/>
      <c r="WNY46" s="94"/>
      <c r="WNZ46" s="94"/>
      <c r="WOA46" s="94"/>
      <c r="WOB46" s="94"/>
      <c r="WOC46" s="94"/>
      <c r="WOD46" s="94"/>
      <c r="WOE46" s="94"/>
      <c r="WOF46" s="94"/>
      <c r="WOG46" s="94"/>
      <c r="WOH46" s="94"/>
      <c r="WOI46" s="94"/>
      <c r="WOJ46" s="94"/>
      <c r="WOK46" s="94"/>
      <c r="WOL46" s="94"/>
      <c r="WOM46" s="94"/>
      <c r="WON46" s="94"/>
      <c r="WOO46" s="94"/>
      <c r="WOP46" s="94"/>
      <c r="WOQ46" s="94"/>
      <c r="WOR46" s="94"/>
      <c r="WOS46" s="94"/>
      <c r="WOT46" s="94"/>
      <c r="WOU46" s="94"/>
      <c r="WOV46" s="94"/>
      <c r="WOW46" s="94"/>
      <c r="WOX46" s="94"/>
      <c r="WOY46" s="94"/>
      <c r="WOZ46" s="94"/>
      <c r="WPA46" s="94"/>
      <c r="WPB46" s="94"/>
      <c r="WPC46" s="94"/>
      <c r="WPD46" s="94"/>
      <c r="WPE46" s="94"/>
      <c r="WPF46" s="94"/>
      <c r="WPG46" s="94"/>
      <c r="WPH46" s="94"/>
      <c r="WPI46" s="94"/>
      <c r="WPJ46" s="94"/>
      <c r="WPK46" s="94"/>
      <c r="WPL46" s="94"/>
      <c r="WPM46" s="94"/>
      <c r="WPN46" s="94"/>
      <c r="WPO46" s="94"/>
      <c r="WPP46" s="94"/>
      <c r="WPQ46" s="94"/>
      <c r="WPR46" s="94"/>
      <c r="WPS46" s="94"/>
      <c r="WPT46" s="94"/>
      <c r="WPU46" s="94"/>
      <c r="WPV46" s="94"/>
      <c r="WPW46" s="94"/>
      <c r="WPX46" s="94"/>
      <c r="WPY46" s="94"/>
      <c r="WPZ46" s="94"/>
      <c r="WQA46" s="94"/>
      <c r="WQB46" s="94"/>
      <c r="WQC46" s="94"/>
      <c r="WQD46" s="94"/>
      <c r="WQE46" s="94"/>
      <c r="WQF46" s="94"/>
      <c r="WQG46" s="94"/>
      <c r="WQH46" s="94"/>
      <c r="WQI46" s="94"/>
      <c r="WQJ46" s="94"/>
      <c r="WQK46" s="94"/>
      <c r="WQL46" s="94"/>
      <c r="WQM46" s="94"/>
      <c r="WQN46" s="94"/>
      <c r="WQO46" s="94"/>
      <c r="WQP46" s="94"/>
      <c r="WQQ46" s="94"/>
      <c r="WQR46" s="94"/>
      <c r="WQS46" s="94"/>
      <c r="WQT46" s="94"/>
      <c r="WQU46" s="94"/>
      <c r="WQV46" s="94"/>
      <c r="WQW46" s="94"/>
      <c r="WQX46" s="94"/>
      <c r="WQY46" s="94"/>
      <c r="WQZ46" s="94"/>
      <c r="WRA46" s="94"/>
      <c r="WRB46" s="94"/>
      <c r="WRC46" s="94"/>
      <c r="WRD46" s="94"/>
      <c r="WRE46" s="94"/>
      <c r="WRF46" s="94"/>
      <c r="WRG46" s="94"/>
      <c r="WRH46" s="94"/>
      <c r="WRI46" s="94"/>
      <c r="WRJ46" s="94"/>
      <c r="WRK46" s="94"/>
      <c r="WRL46" s="94"/>
      <c r="WRM46" s="94"/>
      <c r="WRN46" s="94"/>
      <c r="WRO46" s="94"/>
      <c r="WRP46" s="94"/>
      <c r="WRQ46" s="94"/>
      <c r="WRR46" s="94"/>
      <c r="WRS46" s="94"/>
      <c r="WRT46" s="94"/>
      <c r="WRU46" s="94"/>
      <c r="WRV46" s="94"/>
      <c r="WRW46" s="94"/>
      <c r="WRX46" s="94"/>
      <c r="WRY46" s="94"/>
      <c r="WRZ46" s="94"/>
      <c r="WSA46" s="94"/>
      <c r="WSB46" s="94"/>
      <c r="WSC46" s="94"/>
      <c r="WSD46" s="94"/>
      <c r="WSE46" s="94"/>
      <c r="WSF46" s="94"/>
      <c r="WSG46" s="94"/>
      <c r="WSH46" s="94"/>
      <c r="WSI46" s="94"/>
      <c r="WSJ46" s="94"/>
      <c r="WSK46" s="94"/>
      <c r="WSL46" s="94"/>
      <c r="WSM46" s="94"/>
      <c r="WSN46" s="94"/>
      <c r="WSO46" s="94"/>
      <c r="WSP46" s="94"/>
      <c r="WSQ46" s="94"/>
      <c r="WSR46" s="94"/>
      <c r="WSS46" s="94"/>
      <c r="WST46" s="94"/>
      <c r="WSU46" s="94"/>
      <c r="WSV46" s="94"/>
      <c r="WSW46" s="94"/>
      <c r="WSX46" s="94"/>
      <c r="WSY46" s="94"/>
      <c r="WSZ46" s="94"/>
      <c r="WTA46" s="94"/>
      <c r="WTB46" s="94"/>
      <c r="WTC46" s="94"/>
      <c r="WTD46" s="94"/>
      <c r="WTE46" s="94"/>
      <c r="WTF46" s="94"/>
      <c r="WTG46" s="94"/>
      <c r="WTH46" s="94"/>
      <c r="WTI46" s="94"/>
      <c r="WTJ46" s="94"/>
      <c r="WTK46" s="94"/>
      <c r="WTL46" s="94"/>
      <c r="WTM46" s="94"/>
      <c r="WTN46" s="94"/>
      <c r="WTO46" s="94"/>
      <c r="WTP46" s="94"/>
      <c r="WTQ46" s="94"/>
      <c r="WTR46" s="94"/>
      <c r="WTS46" s="94"/>
      <c r="WTT46" s="94"/>
      <c r="WTU46" s="94"/>
      <c r="WTV46" s="94"/>
      <c r="WTW46" s="94"/>
      <c r="WTX46" s="94"/>
      <c r="WTY46" s="94"/>
      <c r="WTZ46" s="94"/>
      <c r="WUA46" s="94"/>
      <c r="WUB46" s="94"/>
      <c r="WUC46" s="94"/>
      <c r="WUD46" s="94"/>
      <c r="WUE46" s="94"/>
      <c r="WUF46" s="94"/>
      <c r="WUG46" s="94"/>
      <c r="WUH46" s="94"/>
      <c r="WUI46" s="94"/>
      <c r="WUJ46" s="94"/>
      <c r="WUK46" s="94"/>
      <c r="WUL46" s="94"/>
      <c r="WUM46" s="94"/>
      <c r="WUN46" s="94"/>
      <c r="WUO46" s="94"/>
      <c r="WUP46" s="94"/>
      <c r="WUQ46" s="94"/>
      <c r="WUR46" s="94"/>
      <c r="WUS46" s="94"/>
      <c r="WUT46" s="94"/>
      <c r="WUU46" s="94"/>
      <c r="WUV46" s="94"/>
      <c r="WUW46" s="94"/>
      <c r="WUX46" s="94"/>
      <c r="WUY46" s="94"/>
      <c r="WUZ46" s="94"/>
      <c r="WVA46" s="94"/>
      <c r="WVB46" s="94"/>
      <c r="WVC46" s="94"/>
      <c r="WVD46" s="94"/>
      <c r="WVE46" s="94"/>
      <c r="WVF46" s="94"/>
      <c r="WVG46" s="94"/>
      <c r="WVH46" s="94"/>
      <c r="WVI46" s="94"/>
      <c r="WVJ46" s="94"/>
      <c r="WVK46" s="94"/>
      <c r="WVL46" s="94"/>
      <c r="WVM46" s="94"/>
      <c r="WVN46" s="94"/>
      <c r="WVO46" s="94"/>
      <c r="WVP46" s="94"/>
      <c r="WVQ46" s="94"/>
      <c r="WVR46" s="94"/>
      <c r="WVS46" s="94"/>
      <c r="WVT46" s="94"/>
      <c r="WVU46" s="94"/>
      <c r="WVV46" s="94"/>
      <c r="WVW46" s="94"/>
      <c r="WVX46" s="94"/>
      <c r="WVY46" s="94"/>
      <c r="WVZ46" s="94"/>
      <c r="WWA46" s="94"/>
      <c r="WWB46" s="94"/>
      <c r="WWC46" s="94"/>
      <c r="WWD46" s="94"/>
      <c r="WWE46" s="94"/>
      <c r="WWF46" s="94"/>
      <c r="WWG46" s="94"/>
      <c r="WWH46" s="94"/>
      <c r="WWI46" s="94"/>
      <c r="WWJ46" s="94"/>
      <c r="WWK46" s="94"/>
      <c r="WWL46" s="94"/>
      <c r="WWM46" s="94"/>
      <c r="WWN46" s="94"/>
      <c r="WWO46" s="94"/>
      <c r="WWP46" s="94"/>
      <c r="WWQ46" s="94"/>
      <c r="WWR46" s="94"/>
      <c r="WWS46" s="94"/>
      <c r="WWT46" s="94"/>
      <c r="WWU46" s="94"/>
      <c r="WWV46" s="94"/>
      <c r="WWW46" s="94"/>
      <c r="WWX46" s="94"/>
      <c r="WWY46" s="94"/>
      <c r="WWZ46" s="94"/>
      <c r="WXA46" s="94"/>
      <c r="WXB46" s="94"/>
      <c r="WXC46" s="94"/>
      <c r="WXD46" s="94"/>
      <c r="WXE46" s="94"/>
      <c r="WXF46" s="94"/>
      <c r="WXG46" s="94"/>
      <c r="WXH46" s="94"/>
      <c r="WXI46" s="94"/>
      <c r="WXJ46" s="94"/>
      <c r="WXK46" s="94"/>
      <c r="WXL46" s="94"/>
      <c r="WXM46" s="94"/>
      <c r="WXN46" s="94"/>
      <c r="WXO46" s="94"/>
      <c r="WXP46" s="94"/>
      <c r="WXQ46" s="94"/>
      <c r="WXR46" s="94"/>
      <c r="WXS46" s="94"/>
      <c r="WXT46" s="94"/>
      <c r="WXU46" s="94"/>
      <c r="WXV46" s="94"/>
      <c r="WXW46" s="94"/>
      <c r="WXX46" s="94"/>
      <c r="WXY46" s="94"/>
      <c r="WXZ46" s="94"/>
      <c r="WYA46" s="94"/>
      <c r="WYB46" s="94"/>
      <c r="WYC46" s="94"/>
      <c r="WYD46" s="94"/>
      <c r="WYE46" s="94"/>
      <c r="WYF46" s="94"/>
      <c r="WYG46" s="94"/>
      <c r="WYH46" s="94"/>
      <c r="WYI46" s="94"/>
      <c r="WYJ46" s="94"/>
      <c r="WYK46" s="94"/>
      <c r="WYL46" s="94"/>
      <c r="WYM46" s="94"/>
      <c r="WYN46" s="94"/>
      <c r="WYO46" s="94"/>
      <c r="WYP46" s="94"/>
      <c r="WYQ46" s="94"/>
      <c r="WYR46" s="94"/>
      <c r="WYS46" s="94"/>
      <c r="WYT46" s="94"/>
      <c r="WYU46" s="94"/>
      <c r="WYV46" s="94"/>
      <c r="WYW46" s="94"/>
      <c r="WYX46" s="94"/>
      <c r="WYY46" s="94"/>
      <c r="WYZ46" s="94"/>
      <c r="WZA46" s="94"/>
      <c r="WZB46" s="94"/>
      <c r="WZC46" s="94"/>
      <c r="WZD46" s="94"/>
      <c r="WZE46" s="94"/>
      <c r="WZF46" s="94"/>
      <c r="WZG46" s="94"/>
      <c r="WZH46" s="94"/>
      <c r="WZI46" s="94"/>
      <c r="WZJ46" s="94"/>
      <c r="WZK46" s="94"/>
      <c r="WZL46" s="94"/>
      <c r="WZM46" s="94"/>
      <c r="WZN46" s="94"/>
      <c r="WZO46" s="94"/>
      <c r="WZP46" s="94"/>
      <c r="WZQ46" s="94"/>
      <c r="WZR46" s="94"/>
      <c r="WZS46" s="94"/>
      <c r="WZT46" s="94"/>
      <c r="WZU46" s="94"/>
      <c r="WZV46" s="94"/>
      <c r="WZW46" s="94"/>
      <c r="WZX46" s="94"/>
      <c r="WZY46" s="94"/>
      <c r="WZZ46" s="94"/>
      <c r="XAA46" s="94"/>
      <c r="XAB46" s="94"/>
      <c r="XAC46" s="94"/>
      <c r="XAD46" s="94"/>
      <c r="XAE46" s="94"/>
      <c r="XAF46" s="94"/>
      <c r="XAG46" s="94"/>
      <c r="XAH46" s="94"/>
      <c r="XAI46" s="94"/>
      <c r="XAJ46" s="94"/>
      <c r="XAK46" s="94"/>
      <c r="XAL46" s="94"/>
      <c r="XAM46" s="94"/>
      <c r="XAN46" s="94"/>
      <c r="XAO46" s="94"/>
      <c r="XAP46" s="94"/>
      <c r="XAQ46" s="94"/>
      <c r="XAR46" s="94"/>
      <c r="XAS46" s="94"/>
      <c r="XAT46" s="94"/>
      <c r="XAU46" s="94"/>
      <c r="XAV46" s="94"/>
      <c r="XAW46" s="94"/>
      <c r="XAX46" s="94"/>
      <c r="XAY46" s="94"/>
      <c r="XAZ46" s="94"/>
      <c r="XBA46" s="94"/>
      <c r="XBB46" s="94"/>
      <c r="XBC46" s="94"/>
      <c r="XBD46" s="94"/>
      <c r="XBE46" s="94"/>
      <c r="XBF46" s="94"/>
      <c r="XBG46" s="94"/>
      <c r="XBH46" s="94"/>
      <c r="XBI46" s="94"/>
      <c r="XBJ46" s="94"/>
      <c r="XBK46" s="94"/>
      <c r="XBL46" s="94"/>
      <c r="XBM46" s="94"/>
      <c r="XBN46" s="94"/>
      <c r="XBO46" s="94"/>
      <c r="XBP46" s="94"/>
      <c r="XBQ46" s="94"/>
      <c r="XBR46" s="94"/>
      <c r="XBS46" s="94"/>
      <c r="XBT46" s="94"/>
      <c r="XBU46" s="94"/>
      <c r="XBV46" s="94"/>
      <c r="XBW46" s="94"/>
      <c r="XBX46" s="94"/>
      <c r="XBY46" s="94"/>
      <c r="XBZ46" s="94"/>
      <c r="XCA46" s="94"/>
      <c r="XCB46" s="94"/>
      <c r="XCC46" s="94"/>
      <c r="XCD46" s="94"/>
      <c r="XCE46" s="94"/>
      <c r="XCF46" s="94"/>
      <c r="XCG46" s="94"/>
      <c r="XCH46" s="94"/>
      <c r="XCI46" s="94"/>
      <c r="XCJ46" s="94"/>
      <c r="XCK46" s="94"/>
      <c r="XCL46" s="94"/>
      <c r="XCM46" s="94"/>
      <c r="XCN46" s="94"/>
      <c r="XCO46" s="94"/>
      <c r="XCP46" s="94"/>
      <c r="XCQ46" s="94"/>
      <c r="XCR46" s="94"/>
      <c r="XCS46" s="94"/>
      <c r="XCT46" s="94"/>
      <c r="XCU46" s="94"/>
      <c r="XCV46" s="94"/>
      <c r="XCW46" s="94"/>
      <c r="XCX46" s="94"/>
      <c r="XCY46" s="94"/>
      <c r="XCZ46" s="94"/>
      <c r="XDA46" s="94"/>
      <c r="XDB46" s="94"/>
      <c r="XDC46" s="94"/>
      <c r="XDD46" s="94"/>
      <c r="XDE46" s="94"/>
      <c r="XDF46" s="94"/>
      <c r="XDG46" s="94"/>
      <c r="XDH46" s="94"/>
      <c r="XDI46" s="94"/>
      <c r="XDJ46" s="94"/>
      <c r="XDK46" s="94"/>
      <c r="XDL46" s="94"/>
      <c r="XDM46" s="94"/>
      <c r="XDN46" s="94"/>
      <c r="XDO46" s="94"/>
      <c r="XDP46" s="94"/>
      <c r="XDQ46" s="94"/>
      <c r="XDR46" s="94"/>
      <c r="XDS46" s="94"/>
      <c r="XDT46" s="94"/>
      <c r="XDU46" s="94"/>
      <c r="XDV46" s="94"/>
      <c r="XDW46" s="94"/>
      <c r="XDX46" s="94"/>
      <c r="XDY46" s="94"/>
      <c r="XDZ46" s="94"/>
      <c r="XEA46" s="94"/>
      <c r="XEB46" s="94"/>
      <c r="XEC46" s="94"/>
      <c r="XED46" s="94"/>
      <c r="XEE46" s="94"/>
      <c r="XEF46" s="94"/>
      <c r="XEG46" s="94"/>
      <c r="XEH46" s="94"/>
      <c r="XEI46" s="94"/>
      <c r="XEJ46" s="94"/>
      <c r="XEK46" s="94"/>
      <c r="XEL46" s="94"/>
      <c r="XEM46" s="94"/>
      <c r="XEN46" s="94"/>
      <c r="XEO46" s="94"/>
      <c r="XEP46" s="94"/>
      <c r="XEQ46" s="94"/>
      <c r="XER46" s="94"/>
      <c r="XES46" s="94"/>
      <c r="XET46" s="94"/>
      <c r="XEU46" s="94"/>
      <c r="XEV46" s="94"/>
      <c r="XEW46" s="94"/>
      <c r="XEX46" s="94"/>
      <c r="XEY46" s="94"/>
      <c r="XEZ46" s="94"/>
    </row>
    <row r="47" spans="1:16380" ht="12.75" customHeight="1">
      <c r="A47" s="98"/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144"/>
      <c r="S47" s="144"/>
      <c r="T47" s="144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98"/>
      <c r="AG47" s="98"/>
      <c r="AH47" s="98"/>
      <c r="AI47" s="98"/>
      <c r="AJ47" s="98"/>
      <c r="AK47" s="98"/>
      <c r="AL47" s="98"/>
      <c r="AM47" s="98"/>
      <c r="CI47" s="94"/>
      <c r="CJ47" s="94"/>
      <c r="CK47" s="94"/>
      <c r="CL47" s="94"/>
      <c r="CM47" s="94"/>
      <c r="CN47" s="94"/>
      <c r="CO47" s="94"/>
      <c r="CP47" s="94"/>
      <c r="CQ47" s="94"/>
      <c r="CR47" s="94"/>
      <c r="CS47" s="94"/>
      <c r="CT47" s="94"/>
      <c r="CU47" s="94"/>
      <c r="CV47" s="94"/>
      <c r="CW47" s="94"/>
      <c r="CX47" s="94"/>
      <c r="CY47" s="94"/>
      <c r="CZ47" s="94"/>
      <c r="DA47" s="94"/>
      <c r="DB47" s="94"/>
      <c r="DC47" s="94"/>
      <c r="DD47" s="94"/>
      <c r="DE47" s="94"/>
      <c r="DF47" s="94"/>
      <c r="DG47" s="94"/>
      <c r="DH47" s="94"/>
      <c r="DI47" s="94"/>
      <c r="DJ47" s="94"/>
      <c r="DK47" s="94"/>
      <c r="DL47" s="94"/>
      <c r="DM47" s="94"/>
      <c r="DN47" s="94"/>
      <c r="DO47" s="94"/>
      <c r="DP47" s="94"/>
      <c r="DQ47" s="94"/>
      <c r="DR47" s="94"/>
      <c r="DS47" s="94"/>
      <c r="DT47" s="94"/>
      <c r="DU47" s="94"/>
      <c r="DV47" s="94"/>
      <c r="DW47" s="94"/>
      <c r="DX47" s="94"/>
      <c r="DY47" s="94"/>
      <c r="DZ47" s="94"/>
      <c r="EA47" s="94"/>
      <c r="EB47" s="94"/>
      <c r="EC47" s="94"/>
      <c r="ED47" s="94"/>
      <c r="EE47" s="94"/>
      <c r="EF47" s="94"/>
      <c r="EG47" s="94"/>
      <c r="EH47" s="94"/>
      <c r="EI47" s="94"/>
      <c r="EJ47" s="94"/>
      <c r="EK47" s="94"/>
      <c r="EL47" s="94"/>
      <c r="EM47" s="94"/>
      <c r="EN47" s="94"/>
      <c r="EO47" s="94"/>
      <c r="EP47" s="94"/>
      <c r="EQ47" s="94"/>
      <c r="ER47" s="94"/>
      <c r="ES47" s="94"/>
      <c r="ET47" s="94"/>
      <c r="EU47" s="94"/>
      <c r="EV47" s="94"/>
      <c r="EW47" s="94"/>
      <c r="EX47" s="94"/>
      <c r="EY47" s="94"/>
      <c r="EZ47" s="94"/>
      <c r="FA47" s="94"/>
      <c r="FB47" s="94"/>
      <c r="FC47" s="94"/>
      <c r="FD47" s="94"/>
      <c r="FE47" s="94"/>
      <c r="FF47" s="94"/>
      <c r="FG47" s="94"/>
      <c r="FH47" s="94"/>
      <c r="FI47" s="94"/>
      <c r="FJ47" s="94"/>
      <c r="FK47" s="94"/>
      <c r="FL47" s="94"/>
      <c r="FM47" s="94"/>
      <c r="FN47" s="94"/>
      <c r="FO47" s="94"/>
      <c r="FP47" s="94"/>
      <c r="FQ47" s="94"/>
      <c r="FR47" s="94"/>
      <c r="FS47" s="94"/>
      <c r="FT47" s="94"/>
      <c r="FU47" s="94"/>
      <c r="FV47" s="94"/>
      <c r="FW47" s="94"/>
      <c r="FX47" s="94"/>
      <c r="FY47" s="94"/>
      <c r="FZ47" s="94"/>
      <c r="GA47" s="94"/>
      <c r="GB47" s="94"/>
      <c r="GC47" s="94"/>
      <c r="GD47" s="94"/>
      <c r="GE47" s="94"/>
      <c r="GF47" s="94"/>
      <c r="GG47" s="94"/>
      <c r="GH47" s="94"/>
      <c r="GI47" s="94"/>
      <c r="GJ47" s="94"/>
      <c r="GK47" s="94"/>
      <c r="GL47" s="94"/>
      <c r="GM47" s="94"/>
      <c r="GN47" s="94"/>
      <c r="GO47" s="94"/>
      <c r="GP47" s="94"/>
      <c r="GQ47" s="94"/>
      <c r="GR47" s="94"/>
      <c r="GS47" s="94"/>
      <c r="GT47" s="94"/>
      <c r="GU47" s="94"/>
      <c r="GV47" s="94"/>
      <c r="GW47" s="94"/>
      <c r="GX47" s="94"/>
      <c r="GY47" s="94"/>
      <c r="GZ47" s="94"/>
      <c r="HA47" s="94"/>
      <c r="HB47" s="94"/>
      <c r="HC47" s="94"/>
      <c r="HD47" s="94"/>
      <c r="HE47" s="94"/>
      <c r="HF47" s="94"/>
      <c r="HG47" s="94"/>
      <c r="HH47" s="94"/>
      <c r="HI47" s="94"/>
      <c r="HJ47" s="94"/>
      <c r="HK47" s="94"/>
      <c r="HL47" s="94"/>
      <c r="HM47" s="94"/>
      <c r="HN47" s="94"/>
      <c r="HO47" s="94"/>
      <c r="HP47" s="94"/>
      <c r="HQ47" s="94"/>
      <c r="HR47" s="94"/>
      <c r="HS47" s="94"/>
      <c r="HT47" s="94"/>
      <c r="HU47" s="94"/>
      <c r="HV47" s="94"/>
      <c r="HW47" s="94"/>
      <c r="HX47" s="94"/>
      <c r="HY47" s="94"/>
      <c r="HZ47" s="94"/>
      <c r="IA47" s="94"/>
      <c r="IB47" s="94"/>
      <c r="IC47" s="94"/>
      <c r="ID47" s="94"/>
      <c r="IE47" s="94"/>
      <c r="IF47" s="94"/>
      <c r="IG47" s="94"/>
      <c r="IH47" s="94"/>
      <c r="II47" s="94"/>
      <c r="IJ47" s="94"/>
      <c r="IK47" s="94"/>
      <c r="IL47" s="94"/>
      <c r="IM47" s="94"/>
      <c r="IN47" s="94"/>
      <c r="IO47" s="94"/>
      <c r="IP47" s="94"/>
      <c r="IQ47" s="94"/>
      <c r="IR47" s="94"/>
      <c r="IS47" s="94"/>
      <c r="IT47" s="94"/>
      <c r="IU47" s="94"/>
      <c r="IV47" s="94"/>
      <c r="IW47" s="94"/>
      <c r="IX47" s="94"/>
      <c r="IY47" s="94"/>
      <c r="IZ47" s="94"/>
      <c r="JA47" s="94"/>
      <c r="JB47" s="94"/>
      <c r="JC47" s="94"/>
      <c r="JD47" s="94"/>
      <c r="JE47" s="94"/>
      <c r="JF47" s="94"/>
      <c r="JG47" s="94"/>
      <c r="JH47" s="94"/>
      <c r="JI47" s="94"/>
      <c r="JJ47" s="94"/>
      <c r="JK47" s="94"/>
      <c r="JL47" s="94"/>
      <c r="JM47" s="94"/>
      <c r="JN47" s="94"/>
      <c r="JO47" s="94"/>
      <c r="JP47" s="94"/>
      <c r="JQ47" s="94"/>
      <c r="JR47" s="94"/>
      <c r="JS47" s="94"/>
      <c r="JT47" s="94"/>
      <c r="JU47" s="94"/>
      <c r="JV47" s="94"/>
      <c r="JW47" s="94"/>
      <c r="JX47" s="94"/>
      <c r="JY47" s="94"/>
      <c r="JZ47" s="94"/>
      <c r="KA47" s="94"/>
      <c r="KB47" s="94"/>
      <c r="KC47" s="94"/>
      <c r="KD47" s="94"/>
      <c r="KE47" s="94"/>
      <c r="KF47" s="94"/>
      <c r="KG47" s="94"/>
      <c r="KH47" s="94"/>
      <c r="KI47" s="94"/>
      <c r="KJ47" s="94"/>
      <c r="KK47" s="94"/>
      <c r="KL47" s="94"/>
      <c r="KM47" s="94"/>
      <c r="KN47" s="94"/>
      <c r="KO47" s="94"/>
      <c r="KP47" s="94"/>
      <c r="KQ47" s="94"/>
      <c r="KR47" s="94"/>
      <c r="KS47" s="94"/>
      <c r="KT47" s="94"/>
      <c r="KU47" s="94"/>
      <c r="KV47" s="94"/>
      <c r="KW47" s="94"/>
      <c r="KX47" s="94"/>
      <c r="KY47" s="94"/>
      <c r="KZ47" s="94"/>
      <c r="LA47" s="94"/>
      <c r="LB47" s="94"/>
      <c r="LC47" s="94"/>
      <c r="LD47" s="94"/>
      <c r="LE47" s="94"/>
      <c r="LF47" s="94"/>
      <c r="LG47" s="94"/>
      <c r="LH47" s="94"/>
      <c r="LI47" s="94"/>
      <c r="LJ47" s="94"/>
      <c r="LK47" s="94"/>
      <c r="LL47" s="94"/>
      <c r="LM47" s="94"/>
      <c r="LN47" s="94"/>
      <c r="LO47" s="94"/>
      <c r="LP47" s="94"/>
      <c r="LQ47" s="94"/>
      <c r="LR47" s="94"/>
      <c r="LS47" s="94"/>
      <c r="LT47" s="94"/>
      <c r="LU47" s="94"/>
      <c r="LV47" s="94"/>
      <c r="LW47" s="94"/>
      <c r="LX47" s="94"/>
      <c r="LY47" s="94"/>
      <c r="LZ47" s="94"/>
      <c r="MA47" s="94"/>
      <c r="MB47" s="94"/>
      <c r="MC47" s="94"/>
      <c r="MD47" s="94"/>
      <c r="ME47" s="94"/>
      <c r="MF47" s="94"/>
      <c r="MG47" s="94"/>
      <c r="MH47" s="94"/>
      <c r="MI47" s="94"/>
      <c r="MJ47" s="94"/>
      <c r="MK47" s="94"/>
      <c r="ML47" s="94"/>
      <c r="MM47" s="94"/>
      <c r="MN47" s="94"/>
      <c r="MO47" s="94"/>
      <c r="MP47" s="94"/>
      <c r="MQ47" s="94"/>
      <c r="MR47" s="94"/>
      <c r="MS47" s="94"/>
      <c r="MT47" s="94"/>
      <c r="MU47" s="94"/>
      <c r="MV47" s="94"/>
      <c r="MW47" s="94"/>
      <c r="MX47" s="94"/>
      <c r="MY47" s="94"/>
      <c r="MZ47" s="94"/>
      <c r="NA47" s="94"/>
      <c r="NB47" s="94"/>
      <c r="NC47" s="94"/>
      <c r="ND47" s="94"/>
      <c r="NE47" s="94"/>
      <c r="NF47" s="94"/>
      <c r="NG47" s="94"/>
      <c r="NH47" s="94"/>
      <c r="NI47" s="94"/>
      <c r="NJ47" s="94"/>
      <c r="NK47" s="94"/>
      <c r="NL47" s="94"/>
      <c r="NM47" s="94"/>
      <c r="NN47" s="94"/>
      <c r="NO47" s="94"/>
      <c r="NP47" s="94"/>
      <c r="NQ47" s="94"/>
      <c r="NR47" s="94"/>
      <c r="NS47" s="94"/>
      <c r="NT47" s="94"/>
      <c r="NU47" s="94"/>
      <c r="NV47" s="94"/>
      <c r="NW47" s="94"/>
      <c r="NX47" s="94"/>
      <c r="NY47" s="94"/>
      <c r="NZ47" s="94"/>
      <c r="OA47" s="94"/>
      <c r="OB47" s="94"/>
      <c r="OC47" s="94"/>
      <c r="OD47" s="94"/>
      <c r="OE47" s="94"/>
      <c r="OF47" s="94"/>
      <c r="OG47" s="94"/>
      <c r="OH47" s="94"/>
      <c r="OI47" s="94"/>
      <c r="OJ47" s="94"/>
      <c r="OK47" s="94"/>
      <c r="OL47" s="94"/>
      <c r="OM47" s="94"/>
      <c r="ON47" s="94"/>
      <c r="OO47" s="94"/>
      <c r="OP47" s="94"/>
      <c r="OQ47" s="94"/>
      <c r="OR47" s="94"/>
      <c r="OS47" s="94"/>
      <c r="OT47" s="94"/>
      <c r="OU47" s="94"/>
      <c r="OV47" s="94"/>
      <c r="OW47" s="94"/>
      <c r="OX47" s="94"/>
      <c r="OY47" s="94"/>
      <c r="OZ47" s="94"/>
      <c r="PA47" s="94"/>
      <c r="PB47" s="94"/>
      <c r="PC47" s="94"/>
      <c r="PD47" s="94"/>
      <c r="PE47" s="94"/>
      <c r="PF47" s="94"/>
      <c r="PG47" s="94"/>
      <c r="PH47" s="94"/>
      <c r="PI47" s="94"/>
      <c r="PJ47" s="94"/>
      <c r="PK47" s="94"/>
      <c r="PL47" s="94"/>
      <c r="PM47" s="94"/>
      <c r="PN47" s="94"/>
      <c r="PO47" s="94"/>
      <c r="PP47" s="94"/>
      <c r="PQ47" s="94"/>
      <c r="PR47" s="94"/>
      <c r="PS47" s="94"/>
      <c r="PT47" s="94"/>
      <c r="PU47" s="94"/>
      <c r="PV47" s="94"/>
      <c r="PW47" s="94"/>
      <c r="PX47" s="94"/>
      <c r="PY47" s="94"/>
      <c r="PZ47" s="94"/>
      <c r="QA47" s="94"/>
      <c r="QB47" s="94"/>
      <c r="QC47" s="94"/>
      <c r="QD47" s="94"/>
      <c r="QE47" s="94"/>
      <c r="QF47" s="94"/>
      <c r="QG47" s="94"/>
      <c r="QH47" s="94"/>
      <c r="QI47" s="94"/>
      <c r="QJ47" s="94"/>
      <c r="QK47" s="94"/>
      <c r="QL47" s="94"/>
      <c r="QM47" s="94"/>
      <c r="QN47" s="94"/>
      <c r="QO47" s="94"/>
      <c r="QP47" s="94"/>
      <c r="QQ47" s="94"/>
      <c r="QR47" s="94"/>
      <c r="QS47" s="94"/>
      <c r="QT47" s="94"/>
      <c r="QU47" s="94"/>
      <c r="QV47" s="94"/>
      <c r="QW47" s="94"/>
      <c r="QX47" s="94"/>
      <c r="QY47" s="94"/>
      <c r="QZ47" s="94"/>
      <c r="RA47" s="94"/>
      <c r="RB47" s="94"/>
      <c r="RC47" s="94"/>
      <c r="RD47" s="94"/>
      <c r="RE47" s="94"/>
      <c r="RF47" s="94"/>
      <c r="RG47" s="94"/>
      <c r="RH47" s="94"/>
      <c r="RI47" s="94"/>
      <c r="RJ47" s="94"/>
      <c r="RK47" s="94"/>
      <c r="RL47" s="94"/>
      <c r="RM47" s="94"/>
      <c r="RN47" s="94"/>
      <c r="RO47" s="94"/>
      <c r="RP47" s="94"/>
      <c r="RQ47" s="94"/>
      <c r="RR47" s="94"/>
      <c r="RS47" s="94"/>
      <c r="RT47" s="94"/>
      <c r="RU47" s="94"/>
      <c r="RV47" s="94"/>
      <c r="RW47" s="94"/>
      <c r="RX47" s="94"/>
      <c r="RY47" s="94"/>
      <c r="RZ47" s="94"/>
      <c r="SA47" s="94"/>
      <c r="SB47" s="94"/>
      <c r="SC47" s="94"/>
      <c r="SD47" s="94"/>
      <c r="SE47" s="94"/>
      <c r="SF47" s="94"/>
      <c r="SG47" s="94"/>
      <c r="SH47" s="94"/>
      <c r="SI47" s="94"/>
      <c r="SJ47" s="94"/>
      <c r="SK47" s="94"/>
      <c r="SL47" s="94"/>
      <c r="SM47" s="94"/>
      <c r="SN47" s="94"/>
      <c r="SO47" s="94"/>
      <c r="SP47" s="94"/>
      <c r="SQ47" s="94"/>
      <c r="SR47" s="94"/>
      <c r="SS47" s="94"/>
      <c r="ST47" s="94"/>
      <c r="SU47" s="94"/>
      <c r="SV47" s="94"/>
      <c r="SW47" s="94"/>
      <c r="SX47" s="94"/>
      <c r="SY47" s="94"/>
      <c r="SZ47" s="94"/>
      <c r="TA47" s="94"/>
      <c r="TB47" s="94"/>
      <c r="TC47" s="94"/>
      <c r="TD47" s="94"/>
      <c r="TE47" s="94"/>
      <c r="TF47" s="94"/>
      <c r="TG47" s="94"/>
      <c r="TH47" s="94"/>
      <c r="TI47" s="94"/>
      <c r="TJ47" s="94"/>
      <c r="TK47" s="94"/>
      <c r="TL47" s="94"/>
      <c r="TM47" s="94"/>
      <c r="TN47" s="94"/>
      <c r="TO47" s="94"/>
      <c r="TP47" s="94"/>
      <c r="TQ47" s="94"/>
      <c r="TR47" s="94"/>
      <c r="TS47" s="94"/>
      <c r="TT47" s="94"/>
      <c r="TU47" s="94"/>
      <c r="TV47" s="94"/>
      <c r="TW47" s="94"/>
      <c r="TX47" s="94"/>
      <c r="TY47" s="94"/>
      <c r="TZ47" s="94"/>
      <c r="UA47" s="94"/>
      <c r="UB47" s="94"/>
      <c r="UC47" s="94"/>
      <c r="UD47" s="94"/>
      <c r="UE47" s="94"/>
      <c r="UF47" s="94"/>
      <c r="UG47" s="94"/>
      <c r="UH47" s="94"/>
      <c r="UI47" s="94"/>
      <c r="UJ47" s="94"/>
      <c r="UK47" s="94"/>
      <c r="UL47" s="94"/>
      <c r="UM47" s="94"/>
      <c r="UN47" s="94"/>
      <c r="UO47" s="94"/>
      <c r="UP47" s="94"/>
      <c r="UQ47" s="94"/>
      <c r="UR47" s="94"/>
      <c r="US47" s="94"/>
      <c r="UT47" s="94"/>
      <c r="UU47" s="94"/>
      <c r="UV47" s="94"/>
      <c r="UW47" s="94"/>
      <c r="UX47" s="94"/>
      <c r="UY47" s="94"/>
      <c r="UZ47" s="94"/>
      <c r="VA47" s="94"/>
      <c r="VB47" s="94"/>
      <c r="VC47" s="94"/>
      <c r="VD47" s="94"/>
      <c r="VE47" s="94"/>
      <c r="VF47" s="94"/>
      <c r="VG47" s="94"/>
      <c r="VH47" s="94"/>
      <c r="VI47" s="94"/>
      <c r="VJ47" s="94"/>
      <c r="VK47" s="94"/>
      <c r="VL47" s="94"/>
      <c r="VM47" s="94"/>
      <c r="VN47" s="94"/>
      <c r="VO47" s="94"/>
      <c r="VP47" s="94"/>
      <c r="VQ47" s="94"/>
      <c r="VR47" s="94"/>
      <c r="VS47" s="94"/>
      <c r="VT47" s="94"/>
      <c r="VU47" s="94"/>
      <c r="VV47" s="94"/>
      <c r="VW47" s="94"/>
      <c r="VX47" s="94"/>
      <c r="VY47" s="94"/>
      <c r="VZ47" s="94"/>
      <c r="WA47" s="94"/>
      <c r="WB47" s="94"/>
      <c r="WC47" s="94"/>
      <c r="WD47" s="94"/>
      <c r="WE47" s="94"/>
      <c r="WF47" s="94"/>
      <c r="WG47" s="94"/>
      <c r="WH47" s="94"/>
      <c r="WI47" s="94"/>
      <c r="WJ47" s="94"/>
      <c r="WK47" s="94"/>
      <c r="WL47" s="94"/>
      <c r="WM47" s="94"/>
      <c r="WN47" s="94"/>
      <c r="WO47" s="94"/>
      <c r="WP47" s="94"/>
      <c r="WQ47" s="94"/>
      <c r="WR47" s="94"/>
      <c r="WS47" s="94"/>
      <c r="WT47" s="94"/>
      <c r="WU47" s="94"/>
      <c r="WV47" s="94"/>
      <c r="WW47" s="94"/>
      <c r="WX47" s="94"/>
      <c r="WY47" s="94"/>
      <c r="WZ47" s="94"/>
      <c r="XA47" s="94"/>
      <c r="XB47" s="94"/>
      <c r="XC47" s="94"/>
      <c r="XD47" s="94"/>
      <c r="XE47" s="94"/>
      <c r="XF47" s="94"/>
      <c r="XG47" s="94"/>
      <c r="XH47" s="94"/>
      <c r="XI47" s="94"/>
      <c r="XJ47" s="94"/>
      <c r="XK47" s="94"/>
      <c r="XL47" s="94"/>
      <c r="XM47" s="94"/>
      <c r="XN47" s="94"/>
      <c r="XO47" s="94"/>
      <c r="XP47" s="94"/>
      <c r="XQ47" s="94"/>
      <c r="XR47" s="94"/>
      <c r="XS47" s="94"/>
      <c r="XT47" s="94"/>
      <c r="XU47" s="94"/>
      <c r="XV47" s="94"/>
      <c r="XW47" s="94"/>
      <c r="XX47" s="94"/>
      <c r="XY47" s="94"/>
      <c r="XZ47" s="94"/>
      <c r="YA47" s="94"/>
      <c r="YB47" s="94"/>
      <c r="YC47" s="94"/>
      <c r="YD47" s="94"/>
      <c r="YE47" s="94"/>
      <c r="YF47" s="94"/>
      <c r="YG47" s="94"/>
      <c r="YH47" s="94"/>
      <c r="YI47" s="94"/>
      <c r="YJ47" s="94"/>
      <c r="YK47" s="94"/>
      <c r="YL47" s="94"/>
      <c r="YM47" s="94"/>
      <c r="YN47" s="94"/>
      <c r="YO47" s="94"/>
      <c r="YP47" s="94"/>
      <c r="YQ47" s="94"/>
      <c r="YR47" s="94"/>
      <c r="YS47" s="94"/>
      <c r="YT47" s="94"/>
      <c r="YU47" s="94"/>
      <c r="YV47" s="94"/>
      <c r="YW47" s="94"/>
      <c r="YX47" s="94"/>
      <c r="YY47" s="94"/>
      <c r="YZ47" s="94"/>
      <c r="ZA47" s="94"/>
      <c r="ZB47" s="94"/>
      <c r="ZC47" s="94"/>
      <c r="ZD47" s="94"/>
      <c r="ZE47" s="94"/>
      <c r="ZF47" s="94"/>
      <c r="ZG47" s="94"/>
      <c r="ZH47" s="94"/>
      <c r="ZI47" s="94"/>
      <c r="ZJ47" s="94"/>
      <c r="ZK47" s="94"/>
      <c r="ZL47" s="94"/>
      <c r="ZM47" s="94"/>
      <c r="ZN47" s="94"/>
      <c r="ZO47" s="94"/>
      <c r="ZP47" s="94"/>
      <c r="ZQ47" s="94"/>
      <c r="ZR47" s="94"/>
      <c r="ZS47" s="94"/>
      <c r="ZT47" s="94"/>
      <c r="ZU47" s="94"/>
      <c r="ZV47" s="94"/>
      <c r="ZW47" s="94"/>
      <c r="ZX47" s="94"/>
      <c r="ZY47" s="94"/>
      <c r="ZZ47" s="94"/>
      <c r="AAA47" s="94"/>
      <c r="AAB47" s="94"/>
      <c r="AAC47" s="94"/>
      <c r="AAD47" s="94"/>
      <c r="AAE47" s="94"/>
      <c r="AAF47" s="94"/>
      <c r="AAG47" s="94"/>
      <c r="AAH47" s="94"/>
      <c r="AAI47" s="94"/>
      <c r="AAJ47" s="94"/>
      <c r="AAK47" s="94"/>
      <c r="AAL47" s="94"/>
      <c r="AAM47" s="94"/>
      <c r="AAN47" s="94"/>
      <c r="AAO47" s="94"/>
      <c r="AAP47" s="94"/>
      <c r="AAQ47" s="94"/>
      <c r="AAR47" s="94"/>
      <c r="AAS47" s="94"/>
      <c r="AAT47" s="94"/>
      <c r="AAU47" s="94"/>
      <c r="AAV47" s="94"/>
      <c r="AAW47" s="94"/>
      <c r="AAX47" s="94"/>
      <c r="AAY47" s="94"/>
      <c r="AAZ47" s="94"/>
      <c r="ABA47" s="94"/>
      <c r="ABB47" s="94"/>
      <c r="ABC47" s="94"/>
      <c r="ABD47" s="94"/>
      <c r="ABE47" s="94"/>
      <c r="ABF47" s="94"/>
      <c r="ABG47" s="94"/>
      <c r="ABH47" s="94"/>
      <c r="ABI47" s="94"/>
      <c r="ABJ47" s="94"/>
      <c r="ABK47" s="94"/>
      <c r="ABL47" s="94"/>
      <c r="ABM47" s="94"/>
      <c r="ABN47" s="94"/>
      <c r="ABO47" s="94"/>
      <c r="ABP47" s="94"/>
      <c r="ABQ47" s="94"/>
      <c r="ABR47" s="94"/>
      <c r="ABS47" s="94"/>
      <c r="ABT47" s="94"/>
      <c r="ABU47" s="94"/>
      <c r="ABV47" s="94"/>
      <c r="ABW47" s="94"/>
      <c r="ABX47" s="94"/>
      <c r="ABY47" s="94"/>
      <c r="ABZ47" s="94"/>
      <c r="ACA47" s="94"/>
      <c r="ACB47" s="94"/>
      <c r="ACC47" s="94"/>
      <c r="ACD47" s="94"/>
      <c r="ACE47" s="94"/>
      <c r="ACF47" s="94"/>
      <c r="ACG47" s="94"/>
      <c r="ACH47" s="94"/>
      <c r="ACI47" s="94"/>
      <c r="ACJ47" s="94"/>
      <c r="ACK47" s="94"/>
      <c r="ACL47" s="94"/>
      <c r="ACM47" s="94"/>
      <c r="ACN47" s="94"/>
      <c r="ACO47" s="94"/>
      <c r="ACP47" s="94"/>
      <c r="ACQ47" s="94"/>
      <c r="ACR47" s="94"/>
      <c r="ACS47" s="94"/>
      <c r="ACT47" s="94"/>
      <c r="ACU47" s="94"/>
      <c r="ACV47" s="94"/>
      <c r="ACW47" s="94"/>
      <c r="ACX47" s="94"/>
      <c r="ACY47" s="94"/>
      <c r="ACZ47" s="94"/>
      <c r="ADA47" s="94"/>
      <c r="ADB47" s="94"/>
      <c r="ADC47" s="94"/>
      <c r="ADD47" s="94"/>
      <c r="ADE47" s="94"/>
      <c r="ADF47" s="94"/>
      <c r="ADG47" s="94"/>
      <c r="ADH47" s="94"/>
      <c r="ADI47" s="94"/>
      <c r="ADJ47" s="94"/>
      <c r="ADK47" s="94"/>
      <c r="ADL47" s="94"/>
      <c r="ADM47" s="94"/>
      <c r="ADN47" s="94"/>
      <c r="ADO47" s="94"/>
      <c r="ADP47" s="94"/>
      <c r="ADQ47" s="94"/>
      <c r="ADR47" s="94"/>
      <c r="ADS47" s="94"/>
      <c r="ADT47" s="94"/>
      <c r="ADU47" s="94"/>
      <c r="ADV47" s="94"/>
      <c r="ADW47" s="94"/>
      <c r="ADX47" s="94"/>
      <c r="ADY47" s="94"/>
      <c r="ADZ47" s="94"/>
      <c r="AEA47" s="94"/>
      <c r="AEB47" s="94"/>
      <c r="AEC47" s="94"/>
      <c r="AED47" s="94"/>
      <c r="AEE47" s="94"/>
      <c r="AEF47" s="94"/>
      <c r="AEG47" s="94"/>
      <c r="AEH47" s="94"/>
      <c r="AEI47" s="94"/>
      <c r="AEJ47" s="94"/>
      <c r="AEK47" s="94"/>
      <c r="AEL47" s="94"/>
      <c r="AEM47" s="94"/>
      <c r="AEN47" s="94"/>
      <c r="AEO47" s="94"/>
      <c r="AEP47" s="94"/>
      <c r="AEQ47" s="94"/>
      <c r="AER47" s="94"/>
      <c r="AES47" s="94"/>
      <c r="AET47" s="94"/>
      <c r="AEU47" s="94"/>
      <c r="AEV47" s="94"/>
      <c r="AEW47" s="94"/>
      <c r="AEX47" s="94"/>
      <c r="AEY47" s="94"/>
      <c r="AEZ47" s="94"/>
      <c r="AFA47" s="94"/>
      <c r="AFB47" s="94"/>
      <c r="AFC47" s="94"/>
      <c r="AFD47" s="94"/>
      <c r="AFE47" s="94"/>
      <c r="AFF47" s="94"/>
      <c r="AFG47" s="94"/>
      <c r="AFH47" s="94"/>
      <c r="AFI47" s="94"/>
      <c r="AFJ47" s="94"/>
      <c r="AFK47" s="94"/>
      <c r="AFL47" s="94"/>
      <c r="AFM47" s="94"/>
      <c r="AFN47" s="94"/>
      <c r="AFO47" s="94"/>
      <c r="AFP47" s="94"/>
      <c r="AFQ47" s="94"/>
      <c r="AFR47" s="94"/>
      <c r="AFS47" s="94"/>
      <c r="AFT47" s="94"/>
      <c r="AFU47" s="94"/>
      <c r="AFV47" s="94"/>
      <c r="AFW47" s="94"/>
      <c r="AFX47" s="94"/>
      <c r="AFY47" s="94"/>
      <c r="AFZ47" s="94"/>
      <c r="AGA47" s="94"/>
      <c r="AGB47" s="94"/>
      <c r="AGC47" s="94"/>
      <c r="AGD47" s="94"/>
      <c r="AGE47" s="94"/>
      <c r="AGF47" s="94"/>
      <c r="AGG47" s="94"/>
      <c r="AGH47" s="94"/>
      <c r="AGI47" s="94"/>
      <c r="AGJ47" s="94"/>
      <c r="AGK47" s="94"/>
      <c r="AGL47" s="94"/>
      <c r="AGM47" s="94"/>
      <c r="AGN47" s="94"/>
      <c r="AGO47" s="94"/>
      <c r="AGP47" s="94"/>
      <c r="AGQ47" s="94"/>
      <c r="AGR47" s="94"/>
      <c r="AGS47" s="94"/>
      <c r="AGT47" s="94"/>
      <c r="AGU47" s="94"/>
      <c r="AGV47" s="94"/>
      <c r="AGW47" s="94"/>
      <c r="AGX47" s="94"/>
      <c r="AGY47" s="94"/>
      <c r="AGZ47" s="94"/>
      <c r="AHA47" s="94"/>
      <c r="AHB47" s="94"/>
      <c r="AHC47" s="94"/>
      <c r="AHD47" s="94"/>
      <c r="AHE47" s="94"/>
      <c r="AHF47" s="94"/>
      <c r="AHG47" s="94"/>
      <c r="AHH47" s="94"/>
      <c r="AHI47" s="94"/>
      <c r="AHJ47" s="94"/>
      <c r="AHK47" s="94"/>
      <c r="AHL47" s="94"/>
      <c r="AHM47" s="94"/>
      <c r="AHN47" s="94"/>
      <c r="AHO47" s="94"/>
      <c r="AHP47" s="94"/>
      <c r="AHQ47" s="94"/>
      <c r="AHR47" s="94"/>
      <c r="AHS47" s="94"/>
      <c r="AHT47" s="94"/>
      <c r="AHU47" s="94"/>
      <c r="AHV47" s="94"/>
      <c r="AHW47" s="94"/>
      <c r="AHX47" s="94"/>
      <c r="AHY47" s="94"/>
      <c r="AHZ47" s="94"/>
      <c r="AIA47" s="94"/>
      <c r="AIB47" s="94"/>
      <c r="AIC47" s="94"/>
      <c r="AID47" s="94"/>
      <c r="AIE47" s="94"/>
      <c r="AIF47" s="94"/>
      <c r="AIG47" s="94"/>
      <c r="AIH47" s="94"/>
      <c r="AII47" s="94"/>
      <c r="AIJ47" s="94"/>
      <c r="AIK47" s="94"/>
      <c r="AIL47" s="94"/>
      <c r="AIM47" s="94"/>
      <c r="AIN47" s="94"/>
      <c r="AIO47" s="94"/>
      <c r="AIP47" s="94"/>
      <c r="AIQ47" s="94"/>
      <c r="AIR47" s="94"/>
      <c r="AIS47" s="94"/>
      <c r="AIT47" s="94"/>
      <c r="AIU47" s="94"/>
      <c r="AIV47" s="94"/>
      <c r="AIW47" s="94"/>
      <c r="AIX47" s="94"/>
      <c r="AIY47" s="94"/>
      <c r="AIZ47" s="94"/>
      <c r="AJA47" s="94"/>
      <c r="AJB47" s="94"/>
      <c r="AJC47" s="94"/>
      <c r="AJD47" s="94"/>
      <c r="AJE47" s="94"/>
      <c r="AJF47" s="94"/>
      <c r="AJG47" s="94"/>
      <c r="AJH47" s="94"/>
      <c r="AJI47" s="94"/>
      <c r="AJJ47" s="94"/>
      <c r="AJK47" s="94"/>
      <c r="AJL47" s="94"/>
      <c r="AJM47" s="94"/>
      <c r="AJN47" s="94"/>
      <c r="AJO47" s="94"/>
      <c r="AJP47" s="94"/>
      <c r="AJQ47" s="94"/>
      <c r="AJR47" s="94"/>
      <c r="AJS47" s="94"/>
      <c r="AJT47" s="94"/>
      <c r="AJU47" s="94"/>
      <c r="AJV47" s="94"/>
      <c r="AJW47" s="94"/>
      <c r="AJX47" s="94"/>
      <c r="AJY47" s="94"/>
      <c r="AJZ47" s="94"/>
      <c r="AKA47" s="94"/>
      <c r="AKB47" s="94"/>
      <c r="AKC47" s="94"/>
      <c r="AKD47" s="94"/>
      <c r="AKE47" s="94"/>
      <c r="AKF47" s="94"/>
      <c r="AKG47" s="94"/>
      <c r="AKH47" s="94"/>
      <c r="AKI47" s="94"/>
      <c r="AKJ47" s="94"/>
      <c r="AKK47" s="94"/>
      <c r="AKL47" s="94"/>
      <c r="AKM47" s="94"/>
      <c r="AKN47" s="94"/>
      <c r="AKO47" s="94"/>
      <c r="AKP47" s="94"/>
      <c r="AKQ47" s="94"/>
      <c r="AKR47" s="94"/>
      <c r="AKS47" s="94"/>
      <c r="AKT47" s="94"/>
      <c r="AKU47" s="94"/>
      <c r="AKV47" s="94"/>
      <c r="AKW47" s="94"/>
      <c r="AKX47" s="94"/>
      <c r="AKY47" s="94"/>
      <c r="AKZ47" s="94"/>
      <c r="ALA47" s="94"/>
      <c r="ALB47" s="94"/>
      <c r="ALC47" s="94"/>
      <c r="ALD47" s="94"/>
      <c r="ALE47" s="94"/>
      <c r="ALF47" s="94"/>
      <c r="ALG47" s="94"/>
      <c r="ALH47" s="94"/>
      <c r="ALI47" s="94"/>
      <c r="ALJ47" s="94"/>
      <c r="ALK47" s="94"/>
      <c r="ALL47" s="94"/>
      <c r="ALM47" s="94"/>
      <c r="ALN47" s="94"/>
      <c r="ALO47" s="94"/>
      <c r="ALP47" s="94"/>
      <c r="ALQ47" s="94"/>
      <c r="ALR47" s="94"/>
      <c r="ALS47" s="94"/>
      <c r="ALT47" s="94"/>
      <c r="ALU47" s="94"/>
      <c r="ALV47" s="94"/>
      <c r="ALW47" s="94"/>
      <c r="ALX47" s="94"/>
      <c r="ALY47" s="94"/>
      <c r="ALZ47" s="94"/>
      <c r="AMA47" s="94"/>
      <c r="AMB47" s="94"/>
      <c r="AMC47" s="94"/>
      <c r="AMD47" s="94"/>
      <c r="AME47" s="94"/>
      <c r="AMF47" s="94"/>
      <c r="AMG47" s="94"/>
      <c r="AMH47" s="94"/>
      <c r="AMI47" s="94"/>
      <c r="AMJ47" s="94"/>
      <c r="AMK47" s="94"/>
      <c r="AML47" s="94"/>
      <c r="AMM47" s="94"/>
      <c r="AMN47" s="94"/>
      <c r="AMO47" s="94"/>
      <c r="AMP47" s="94"/>
      <c r="AMQ47" s="94"/>
      <c r="AMR47" s="94"/>
      <c r="AMS47" s="94"/>
      <c r="AMT47" s="94"/>
      <c r="AMU47" s="94"/>
      <c r="AMV47" s="94"/>
      <c r="AMW47" s="94"/>
      <c r="AMX47" s="94"/>
      <c r="AMY47" s="94"/>
      <c r="AMZ47" s="94"/>
      <c r="ANA47" s="94"/>
      <c r="ANB47" s="94"/>
      <c r="ANC47" s="94"/>
      <c r="AND47" s="94"/>
      <c r="ANE47" s="94"/>
      <c r="ANF47" s="94"/>
      <c r="ANG47" s="94"/>
      <c r="ANH47" s="94"/>
      <c r="ANI47" s="94"/>
      <c r="ANJ47" s="94"/>
      <c r="ANK47" s="94"/>
      <c r="ANL47" s="94"/>
      <c r="ANM47" s="94"/>
      <c r="ANN47" s="94"/>
      <c r="ANO47" s="94"/>
      <c r="ANP47" s="94"/>
      <c r="ANQ47" s="94"/>
      <c r="ANR47" s="94"/>
      <c r="ANS47" s="94"/>
      <c r="ANT47" s="94"/>
      <c r="ANU47" s="94"/>
      <c r="ANV47" s="94"/>
      <c r="ANW47" s="94"/>
      <c r="ANX47" s="94"/>
      <c r="ANY47" s="94"/>
      <c r="ANZ47" s="94"/>
      <c r="AOA47" s="94"/>
      <c r="AOB47" s="94"/>
      <c r="AOC47" s="94"/>
      <c r="AOD47" s="94"/>
      <c r="AOE47" s="94"/>
      <c r="AOF47" s="94"/>
      <c r="AOG47" s="94"/>
      <c r="AOH47" s="94"/>
      <c r="AOI47" s="94"/>
      <c r="AOJ47" s="94"/>
      <c r="AOK47" s="94"/>
      <c r="AOL47" s="94"/>
      <c r="AOM47" s="94"/>
      <c r="AON47" s="94"/>
      <c r="AOO47" s="94"/>
      <c r="AOP47" s="94"/>
      <c r="AOQ47" s="94"/>
      <c r="AOR47" s="94"/>
      <c r="AOS47" s="94"/>
      <c r="AOT47" s="94"/>
      <c r="AOU47" s="94"/>
      <c r="AOV47" s="94"/>
      <c r="AOW47" s="94"/>
      <c r="AOX47" s="94"/>
      <c r="AOY47" s="94"/>
      <c r="AOZ47" s="94"/>
      <c r="APA47" s="94"/>
      <c r="APB47" s="94"/>
      <c r="APC47" s="94"/>
      <c r="APD47" s="94"/>
      <c r="APE47" s="94"/>
      <c r="APF47" s="94"/>
      <c r="APG47" s="94"/>
      <c r="APH47" s="94"/>
      <c r="API47" s="94"/>
      <c r="APJ47" s="94"/>
      <c r="APK47" s="94"/>
      <c r="APL47" s="94"/>
      <c r="APM47" s="94"/>
      <c r="APN47" s="94"/>
      <c r="APO47" s="94"/>
      <c r="APP47" s="94"/>
      <c r="APQ47" s="94"/>
      <c r="APR47" s="94"/>
      <c r="APS47" s="94"/>
      <c r="APT47" s="94"/>
      <c r="APU47" s="94"/>
      <c r="APV47" s="94"/>
      <c r="APW47" s="94"/>
      <c r="APX47" s="94"/>
      <c r="APY47" s="94"/>
      <c r="APZ47" s="94"/>
      <c r="AQA47" s="94"/>
      <c r="AQB47" s="94"/>
      <c r="AQC47" s="94"/>
      <c r="AQD47" s="94"/>
      <c r="AQE47" s="94"/>
      <c r="AQF47" s="94"/>
      <c r="AQG47" s="94"/>
      <c r="AQH47" s="94"/>
      <c r="AQI47" s="94"/>
      <c r="AQJ47" s="94"/>
      <c r="AQK47" s="94"/>
      <c r="AQL47" s="94"/>
      <c r="AQM47" s="94"/>
      <c r="AQN47" s="94"/>
      <c r="AQO47" s="94"/>
      <c r="AQP47" s="94"/>
      <c r="AQQ47" s="94"/>
      <c r="AQR47" s="94"/>
      <c r="AQS47" s="94"/>
      <c r="AQT47" s="94"/>
      <c r="AQU47" s="94"/>
      <c r="AQV47" s="94"/>
      <c r="AQW47" s="94"/>
      <c r="AQX47" s="94"/>
      <c r="AQY47" s="94"/>
      <c r="AQZ47" s="94"/>
      <c r="ARA47" s="94"/>
      <c r="ARB47" s="94"/>
      <c r="ARC47" s="94"/>
      <c r="ARD47" s="94"/>
      <c r="ARE47" s="94"/>
      <c r="ARF47" s="94"/>
      <c r="ARG47" s="94"/>
      <c r="ARH47" s="94"/>
      <c r="ARI47" s="94"/>
      <c r="ARJ47" s="94"/>
      <c r="ARK47" s="94"/>
      <c r="ARL47" s="94"/>
      <c r="ARM47" s="94"/>
      <c r="ARN47" s="94"/>
      <c r="ARO47" s="94"/>
      <c r="ARP47" s="94"/>
      <c r="ARQ47" s="94"/>
      <c r="ARR47" s="94"/>
      <c r="ARS47" s="94"/>
      <c r="ART47" s="94"/>
      <c r="ARU47" s="94"/>
      <c r="ARV47" s="94"/>
      <c r="ARW47" s="94"/>
      <c r="ARX47" s="94"/>
      <c r="ARY47" s="94"/>
      <c r="ARZ47" s="94"/>
      <c r="ASA47" s="94"/>
      <c r="ASB47" s="94"/>
      <c r="ASC47" s="94"/>
      <c r="ASD47" s="94"/>
      <c r="ASE47" s="94"/>
      <c r="ASF47" s="94"/>
      <c r="ASG47" s="94"/>
      <c r="ASH47" s="94"/>
      <c r="ASI47" s="94"/>
      <c r="ASJ47" s="94"/>
      <c r="ASK47" s="94"/>
      <c r="ASL47" s="94"/>
      <c r="ASM47" s="94"/>
      <c r="ASN47" s="94"/>
      <c r="ASO47" s="94"/>
      <c r="ASP47" s="94"/>
      <c r="ASQ47" s="94"/>
      <c r="ASR47" s="94"/>
      <c r="ASS47" s="94"/>
      <c r="AST47" s="94"/>
      <c r="ASU47" s="94"/>
      <c r="ASV47" s="94"/>
      <c r="ASW47" s="94"/>
      <c r="ASX47" s="94"/>
      <c r="ASY47" s="94"/>
      <c r="ASZ47" s="94"/>
      <c r="ATA47" s="94"/>
      <c r="ATB47" s="94"/>
      <c r="ATC47" s="94"/>
      <c r="ATD47" s="94"/>
      <c r="ATE47" s="94"/>
      <c r="ATF47" s="94"/>
      <c r="ATG47" s="94"/>
      <c r="ATH47" s="94"/>
      <c r="ATI47" s="94"/>
      <c r="ATJ47" s="94"/>
      <c r="ATK47" s="94"/>
      <c r="ATL47" s="94"/>
      <c r="ATM47" s="94"/>
      <c r="ATN47" s="94"/>
      <c r="ATO47" s="94"/>
      <c r="ATP47" s="94"/>
      <c r="ATQ47" s="94"/>
      <c r="ATR47" s="94"/>
      <c r="ATS47" s="94"/>
      <c r="ATT47" s="94"/>
      <c r="ATU47" s="94"/>
      <c r="ATV47" s="94"/>
      <c r="ATW47" s="94"/>
      <c r="ATX47" s="94"/>
      <c r="ATY47" s="94"/>
      <c r="ATZ47" s="94"/>
      <c r="AUA47" s="94"/>
      <c r="AUB47" s="94"/>
      <c r="AUC47" s="94"/>
      <c r="AUD47" s="94"/>
      <c r="AUE47" s="94"/>
      <c r="AUF47" s="94"/>
      <c r="AUG47" s="94"/>
      <c r="AUH47" s="94"/>
      <c r="AUI47" s="94"/>
      <c r="AUJ47" s="94"/>
      <c r="AUK47" s="94"/>
      <c r="AUL47" s="94"/>
      <c r="AUM47" s="94"/>
      <c r="AUN47" s="94"/>
      <c r="AUO47" s="94"/>
      <c r="AUP47" s="94"/>
      <c r="AUQ47" s="94"/>
      <c r="AUR47" s="94"/>
      <c r="AUS47" s="94"/>
      <c r="AUT47" s="94"/>
      <c r="AUU47" s="94"/>
      <c r="AUV47" s="94"/>
      <c r="AUW47" s="94"/>
      <c r="AUX47" s="94"/>
      <c r="AUY47" s="94"/>
      <c r="AUZ47" s="94"/>
      <c r="AVA47" s="94"/>
      <c r="AVB47" s="94"/>
      <c r="AVC47" s="94"/>
      <c r="AVD47" s="94"/>
      <c r="AVE47" s="94"/>
      <c r="AVF47" s="94"/>
      <c r="AVG47" s="94"/>
      <c r="AVH47" s="94"/>
      <c r="AVI47" s="94"/>
      <c r="AVJ47" s="94"/>
      <c r="AVK47" s="94"/>
      <c r="AVL47" s="94"/>
      <c r="AVM47" s="94"/>
      <c r="AVN47" s="94"/>
      <c r="AVO47" s="94"/>
      <c r="AVP47" s="94"/>
      <c r="AVQ47" s="94"/>
      <c r="AVR47" s="94"/>
      <c r="AVS47" s="94"/>
      <c r="AVT47" s="94"/>
      <c r="AVU47" s="94"/>
      <c r="AVV47" s="94"/>
      <c r="AVW47" s="94"/>
      <c r="AVX47" s="94"/>
      <c r="AVY47" s="94"/>
      <c r="AVZ47" s="94"/>
      <c r="AWA47" s="94"/>
      <c r="AWB47" s="94"/>
      <c r="AWC47" s="94"/>
      <c r="AWD47" s="94"/>
      <c r="AWE47" s="94"/>
      <c r="AWF47" s="94"/>
      <c r="AWG47" s="94"/>
      <c r="AWH47" s="94"/>
      <c r="AWI47" s="94"/>
      <c r="AWJ47" s="94"/>
      <c r="AWK47" s="94"/>
      <c r="AWL47" s="94"/>
      <c r="AWM47" s="94"/>
      <c r="AWN47" s="94"/>
      <c r="AWO47" s="94"/>
      <c r="AWP47" s="94"/>
      <c r="AWQ47" s="94"/>
      <c r="AWR47" s="94"/>
      <c r="AWS47" s="94"/>
      <c r="AWT47" s="94"/>
      <c r="AWU47" s="94"/>
      <c r="AWV47" s="94"/>
      <c r="AWW47" s="94"/>
      <c r="AWX47" s="94"/>
      <c r="AWY47" s="94"/>
      <c r="AWZ47" s="94"/>
      <c r="AXA47" s="94"/>
      <c r="AXB47" s="94"/>
      <c r="AXC47" s="94"/>
      <c r="AXD47" s="94"/>
      <c r="AXE47" s="94"/>
      <c r="AXF47" s="94"/>
      <c r="AXG47" s="94"/>
      <c r="AXH47" s="94"/>
      <c r="AXI47" s="94"/>
      <c r="AXJ47" s="94"/>
      <c r="AXK47" s="94"/>
      <c r="AXL47" s="94"/>
      <c r="AXM47" s="94"/>
      <c r="AXN47" s="94"/>
      <c r="AXO47" s="94"/>
      <c r="AXP47" s="94"/>
      <c r="AXQ47" s="94"/>
      <c r="AXR47" s="94"/>
      <c r="AXS47" s="94"/>
      <c r="AXT47" s="94"/>
      <c r="AXU47" s="94"/>
      <c r="AXV47" s="94"/>
      <c r="AXW47" s="94"/>
      <c r="AXX47" s="94"/>
      <c r="AXY47" s="94"/>
      <c r="AXZ47" s="94"/>
      <c r="AYA47" s="94"/>
      <c r="AYB47" s="94"/>
      <c r="AYC47" s="94"/>
      <c r="AYD47" s="94"/>
      <c r="AYE47" s="94"/>
      <c r="AYF47" s="94"/>
      <c r="AYG47" s="94"/>
      <c r="AYH47" s="94"/>
      <c r="AYI47" s="94"/>
      <c r="AYJ47" s="94"/>
      <c r="AYK47" s="94"/>
      <c r="AYL47" s="94"/>
      <c r="AYM47" s="94"/>
      <c r="AYN47" s="94"/>
      <c r="AYO47" s="94"/>
      <c r="AYP47" s="94"/>
      <c r="AYQ47" s="94"/>
      <c r="AYR47" s="94"/>
      <c r="AYS47" s="94"/>
      <c r="AYT47" s="94"/>
      <c r="AYU47" s="94"/>
      <c r="AYV47" s="94"/>
      <c r="AYW47" s="94"/>
      <c r="AYX47" s="94"/>
      <c r="AYY47" s="94"/>
      <c r="AYZ47" s="94"/>
      <c r="AZA47" s="94"/>
      <c r="AZB47" s="94"/>
      <c r="AZC47" s="94"/>
      <c r="AZD47" s="94"/>
      <c r="AZE47" s="94"/>
      <c r="AZF47" s="94"/>
      <c r="AZG47" s="94"/>
      <c r="AZH47" s="94"/>
      <c r="AZI47" s="94"/>
      <c r="AZJ47" s="94"/>
      <c r="AZK47" s="94"/>
      <c r="AZL47" s="94"/>
      <c r="AZM47" s="94"/>
      <c r="AZN47" s="94"/>
      <c r="AZO47" s="94"/>
      <c r="AZP47" s="94"/>
      <c r="AZQ47" s="94"/>
      <c r="AZR47" s="94"/>
      <c r="AZS47" s="94"/>
      <c r="AZT47" s="94"/>
      <c r="AZU47" s="94"/>
      <c r="AZV47" s="94"/>
      <c r="AZW47" s="94"/>
      <c r="AZX47" s="94"/>
      <c r="AZY47" s="94"/>
      <c r="AZZ47" s="94"/>
      <c r="BAA47" s="94"/>
      <c r="BAB47" s="94"/>
      <c r="BAC47" s="94"/>
      <c r="BAD47" s="94"/>
      <c r="BAE47" s="94"/>
      <c r="BAF47" s="94"/>
      <c r="BAG47" s="94"/>
      <c r="BAH47" s="94"/>
      <c r="BAI47" s="94"/>
      <c r="BAJ47" s="94"/>
      <c r="BAK47" s="94"/>
      <c r="BAL47" s="94"/>
      <c r="BAM47" s="94"/>
      <c r="BAN47" s="94"/>
      <c r="BAO47" s="94"/>
      <c r="BAP47" s="94"/>
      <c r="BAQ47" s="94"/>
      <c r="BAR47" s="94"/>
      <c r="BAS47" s="94"/>
      <c r="BAT47" s="94"/>
      <c r="BAU47" s="94"/>
      <c r="BAV47" s="94"/>
      <c r="BAW47" s="94"/>
      <c r="BAX47" s="94"/>
      <c r="BAY47" s="94"/>
      <c r="BAZ47" s="94"/>
      <c r="BBA47" s="94"/>
      <c r="BBB47" s="94"/>
      <c r="BBC47" s="94"/>
      <c r="BBD47" s="94"/>
      <c r="BBE47" s="94"/>
      <c r="BBF47" s="94"/>
      <c r="BBG47" s="94"/>
      <c r="BBH47" s="94"/>
      <c r="BBI47" s="94"/>
      <c r="BBJ47" s="94"/>
      <c r="BBK47" s="94"/>
      <c r="BBL47" s="94"/>
      <c r="BBM47" s="94"/>
      <c r="BBN47" s="94"/>
      <c r="BBO47" s="94"/>
      <c r="BBP47" s="94"/>
      <c r="BBQ47" s="94"/>
      <c r="BBR47" s="94"/>
      <c r="BBS47" s="94"/>
      <c r="BBT47" s="94"/>
      <c r="BBU47" s="94"/>
      <c r="BBV47" s="94"/>
      <c r="BBW47" s="94"/>
      <c r="BBX47" s="94"/>
      <c r="BBY47" s="94"/>
      <c r="BBZ47" s="94"/>
      <c r="BCA47" s="94"/>
      <c r="BCB47" s="94"/>
      <c r="BCC47" s="94"/>
      <c r="BCD47" s="94"/>
      <c r="BCE47" s="94"/>
      <c r="BCF47" s="94"/>
      <c r="BCG47" s="94"/>
      <c r="BCH47" s="94"/>
      <c r="BCI47" s="94"/>
      <c r="BCJ47" s="94"/>
      <c r="BCK47" s="94"/>
      <c r="BCL47" s="94"/>
      <c r="BCM47" s="94"/>
      <c r="BCN47" s="94"/>
      <c r="BCO47" s="94"/>
      <c r="BCP47" s="94"/>
      <c r="BCQ47" s="94"/>
      <c r="BCR47" s="94"/>
      <c r="BCS47" s="94"/>
      <c r="BCT47" s="94"/>
      <c r="BCU47" s="94"/>
      <c r="BCV47" s="94"/>
      <c r="BCW47" s="94"/>
      <c r="BCX47" s="94"/>
      <c r="BCY47" s="94"/>
      <c r="BCZ47" s="94"/>
      <c r="BDA47" s="94"/>
      <c r="BDB47" s="94"/>
      <c r="BDC47" s="94"/>
      <c r="BDD47" s="94"/>
      <c r="BDE47" s="94"/>
      <c r="BDF47" s="94"/>
      <c r="BDG47" s="94"/>
      <c r="BDH47" s="94"/>
      <c r="BDI47" s="94"/>
      <c r="BDJ47" s="94"/>
      <c r="BDK47" s="94"/>
      <c r="BDL47" s="94"/>
      <c r="BDM47" s="94"/>
      <c r="BDN47" s="94"/>
      <c r="BDO47" s="94"/>
      <c r="BDP47" s="94"/>
      <c r="BDQ47" s="94"/>
      <c r="BDR47" s="94"/>
      <c r="BDS47" s="94"/>
      <c r="BDT47" s="94"/>
      <c r="BDU47" s="94"/>
      <c r="BDV47" s="94"/>
      <c r="BDW47" s="94"/>
      <c r="BDX47" s="94"/>
      <c r="BDY47" s="94"/>
      <c r="BDZ47" s="94"/>
      <c r="BEA47" s="94"/>
      <c r="BEB47" s="94"/>
      <c r="BEC47" s="94"/>
      <c r="BED47" s="94"/>
      <c r="BEE47" s="94"/>
      <c r="BEF47" s="94"/>
      <c r="BEG47" s="94"/>
      <c r="BEH47" s="94"/>
      <c r="BEI47" s="94"/>
      <c r="BEJ47" s="94"/>
      <c r="BEK47" s="94"/>
      <c r="BEL47" s="94"/>
      <c r="BEM47" s="94"/>
      <c r="BEN47" s="94"/>
      <c r="BEO47" s="94"/>
      <c r="BEP47" s="94"/>
      <c r="BEQ47" s="94"/>
      <c r="BER47" s="94"/>
      <c r="BES47" s="94"/>
      <c r="BET47" s="94"/>
      <c r="BEU47" s="94"/>
      <c r="BEV47" s="94"/>
      <c r="BEW47" s="94"/>
      <c r="BEX47" s="94"/>
      <c r="BEY47" s="94"/>
      <c r="BEZ47" s="94"/>
      <c r="BFA47" s="94"/>
      <c r="BFB47" s="94"/>
      <c r="BFC47" s="94"/>
      <c r="BFD47" s="94"/>
      <c r="BFE47" s="94"/>
      <c r="BFF47" s="94"/>
      <c r="BFG47" s="94"/>
      <c r="BFH47" s="94"/>
      <c r="BFI47" s="94"/>
      <c r="BFJ47" s="94"/>
      <c r="BFK47" s="94"/>
      <c r="BFL47" s="94"/>
      <c r="BFM47" s="94"/>
      <c r="BFN47" s="94"/>
      <c r="BFO47" s="94"/>
      <c r="BFP47" s="94"/>
      <c r="BFQ47" s="94"/>
      <c r="BFR47" s="94"/>
      <c r="BFS47" s="94"/>
      <c r="BFT47" s="94"/>
      <c r="BFU47" s="94"/>
      <c r="BFV47" s="94"/>
      <c r="BFW47" s="94"/>
      <c r="BFX47" s="94"/>
      <c r="BFY47" s="94"/>
      <c r="BFZ47" s="94"/>
      <c r="BGA47" s="94"/>
      <c r="BGB47" s="94"/>
      <c r="BGC47" s="94"/>
      <c r="BGD47" s="94"/>
      <c r="BGE47" s="94"/>
      <c r="BGF47" s="94"/>
      <c r="BGG47" s="94"/>
      <c r="BGH47" s="94"/>
      <c r="BGI47" s="94"/>
      <c r="BGJ47" s="94"/>
      <c r="BGK47" s="94"/>
      <c r="BGL47" s="94"/>
      <c r="BGM47" s="94"/>
      <c r="BGN47" s="94"/>
      <c r="BGO47" s="94"/>
      <c r="BGP47" s="94"/>
      <c r="BGQ47" s="94"/>
      <c r="BGR47" s="94"/>
      <c r="BGS47" s="94"/>
      <c r="BGT47" s="94"/>
      <c r="BGU47" s="94"/>
      <c r="BGV47" s="94"/>
      <c r="BGW47" s="94"/>
      <c r="BGX47" s="94"/>
      <c r="BGY47" s="94"/>
      <c r="BGZ47" s="94"/>
      <c r="BHA47" s="94"/>
      <c r="BHB47" s="94"/>
      <c r="BHC47" s="94"/>
      <c r="BHD47" s="94"/>
      <c r="BHE47" s="94"/>
      <c r="BHF47" s="94"/>
      <c r="BHG47" s="94"/>
      <c r="BHH47" s="94"/>
      <c r="BHI47" s="94"/>
      <c r="BHJ47" s="94"/>
      <c r="BHK47" s="94"/>
      <c r="BHL47" s="94"/>
      <c r="BHM47" s="94"/>
      <c r="BHN47" s="94"/>
      <c r="BHO47" s="94"/>
      <c r="BHP47" s="94"/>
      <c r="BHQ47" s="94"/>
      <c r="BHR47" s="94"/>
      <c r="BHS47" s="94"/>
      <c r="BHT47" s="94"/>
      <c r="BHU47" s="94"/>
      <c r="BHV47" s="94"/>
      <c r="BHW47" s="94"/>
      <c r="BHX47" s="94"/>
      <c r="BHY47" s="94"/>
      <c r="BHZ47" s="94"/>
      <c r="BIA47" s="94"/>
      <c r="BIB47" s="94"/>
      <c r="BIC47" s="94"/>
      <c r="BID47" s="94"/>
      <c r="BIE47" s="94"/>
      <c r="BIF47" s="94"/>
      <c r="BIG47" s="94"/>
      <c r="BIH47" s="94"/>
      <c r="BII47" s="94"/>
      <c r="BIJ47" s="94"/>
      <c r="BIK47" s="94"/>
      <c r="BIL47" s="94"/>
      <c r="BIM47" s="94"/>
      <c r="BIN47" s="94"/>
      <c r="BIO47" s="94"/>
      <c r="BIP47" s="94"/>
      <c r="BIQ47" s="94"/>
      <c r="BIR47" s="94"/>
      <c r="BIS47" s="94"/>
      <c r="BIT47" s="94"/>
      <c r="BIU47" s="94"/>
      <c r="BIV47" s="94"/>
      <c r="BIW47" s="94"/>
      <c r="BIX47" s="94"/>
      <c r="BIY47" s="94"/>
      <c r="BIZ47" s="94"/>
      <c r="BJA47" s="94"/>
      <c r="BJB47" s="94"/>
      <c r="BJC47" s="94"/>
      <c r="BJD47" s="94"/>
      <c r="BJE47" s="94"/>
      <c r="BJF47" s="94"/>
      <c r="BJG47" s="94"/>
      <c r="BJH47" s="94"/>
      <c r="BJI47" s="94"/>
      <c r="BJJ47" s="94"/>
      <c r="BJK47" s="94"/>
      <c r="BJL47" s="94"/>
      <c r="BJM47" s="94"/>
      <c r="BJN47" s="94"/>
      <c r="BJO47" s="94"/>
      <c r="BJP47" s="94"/>
      <c r="BJQ47" s="94"/>
      <c r="BJR47" s="94"/>
      <c r="BJS47" s="94"/>
      <c r="BJT47" s="94"/>
      <c r="BJU47" s="94"/>
      <c r="BJV47" s="94"/>
      <c r="BJW47" s="94"/>
      <c r="BJX47" s="94"/>
      <c r="BJY47" s="94"/>
      <c r="BJZ47" s="94"/>
      <c r="BKA47" s="94"/>
      <c r="BKB47" s="94"/>
      <c r="BKC47" s="94"/>
      <c r="BKD47" s="94"/>
      <c r="BKE47" s="94"/>
      <c r="BKF47" s="94"/>
      <c r="BKG47" s="94"/>
      <c r="BKH47" s="94"/>
      <c r="BKI47" s="94"/>
      <c r="BKJ47" s="94"/>
      <c r="BKK47" s="94"/>
      <c r="BKL47" s="94"/>
      <c r="BKM47" s="94"/>
      <c r="BKN47" s="94"/>
      <c r="BKO47" s="94"/>
      <c r="BKP47" s="94"/>
      <c r="BKQ47" s="94"/>
      <c r="BKR47" s="94"/>
      <c r="BKS47" s="94"/>
      <c r="BKT47" s="94"/>
      <c r="BKU47" s="94"/>
      <c r="BKV47" s="94"/>
      <c r="BKW47" s="94"/>
      <c r="BKX47" s="94"/>
      <c r="BKY47" s="94"/>
      <c r="BKZ47" s="94"/>
      <c r="BLA47" s="94"/>
      <c r="BLB47" s="94"/>
      <c r="BLC47" s="94"/>
      <c r="BLD47" s="94"/>
      <c r="BLE47" s="94"/>
      <c r="BLF47" s="94"/>
      <c r="BLG47" s="94"/>
      <c r="BLH47" s="94"/>
      <c r="BLI47" s="94"/>
      <c r="BLJ47" s="94"/>
      <c r="BLK47" s="94"/>
      <c r="BLL47" s="94"/>
      <c r="BLM47" s="94"/>
      <c r="BLN47" s="94"/>
      <c r="BLO47" s="94"/>
      <c r="BLP47" s="94"/>
      <c r="BLQ47" s="94"/>
      <c r="BLR47" s="94"/>
      <c r="BLS47" s="94"/>
      <c r="BLT47" s="94"/>
      <c r="BLU47" s="94"/>
      <c r="BLV47" s="94"/>
      <c r="BLW47" s="94"/>
      <c r="BLX47" s="94"/>
      <c r="BLY47" s="94"/>
      <c r="BLZ47" s="94"/>
      <c r="BMA47" s="94"/>
      <c r="BMB47" s="94"/>
      <c r="BMC47" s="94"/>
      <c r="BMD47" s="94"/>
      <c r="BME47" s="94"/>
      <c r="BMF47" s="94"/>
      <c r="BMG47" s="94"/>
      <c r="BMH47" s="94"/>
      <c r="BMI47" s="94"/>
      <c r="BMJ47" s="94"/>
      <c r="BMK47" s="94"/>
      <c r="BML47" s="94"/>
      <c r="BMM47" s="94"/>
      <c r="BMN47" s="94"/>
      <c r="BMO47" s="94"/>
      <c r="BMP47" s="94"/>
      <c r="BMQ47" s="94"/>
      <c r="BMR47" s="94"/>
      <c r="BMS47" s="94"/>
      <c r="BMT47" s="94"/>
      <c r="BMU47" s="94"/>
      <c r="BMV47" s="94"/>
      <c r="BMW47" s="94"/>
      <c r="BMX47" s="94"/>
      <c r="BMY47" s="94"/>
      <c r="BMZ47" s="94"/>
      <c r="BNA47" s="94"/>
      <c r="BNB47" s="94"/>
      <c r="BNC47" s="94"/>
      <c r="BND47" s="94"/>
      <c r="BNE47" s="94"/>
      <c r="BNF47" s="94"/>
      <c r="BNG47" s="94"/>
      <c r="BNH47" s="94"/>
      <c r="BNI47" s="94"/>
      <c r="BNJ47" s="94"/>
      <c r="BNK47" s="94"/>
      <c r="BNL47" s="94"/>
      <c r="BNM47" s="94"/>
      <c r="BNN47" s="94"/>
      <c r="BNO47" s="94"/>
      <c r="BNP47" s="94"/>
      <c r="BNQ47" s="94"/>
      <c r="BNR47" s="94"/>
      <c r="BNS47" s="94"/>
      <c r="BNT47" s="94"/>
      <c r="BNU47" s="94"/>
      <c r="BNV47" s="94"/>
      <c r="BNW47" s="94"/>
      <c r="BNX47" s="94"/>
      <c r="BNY47" s="94"/>
      <c r="BNZ47" s="94"/>
      <c r="BOA47" s="94"/>
      <c r="BOB47" s="94"/>
      <c r="BOC47" s="94"/>
      <c r="BOD47" s="94"/>
      <c r="BOE47" s="94"/>
      <c r="BOF47" s="94"/>
      <c r="BOG47" s="94"/>
      <c r="BOH47" s="94"/>
      <c r="BOI47" s="94"/>
      <c r="BOJ47" s="94"/>
      <c r="BOK47" s="94"/>
      <c r="BOL47" s="94"/>
      <c r="BOM47" s="94"/>
      <c r="BON47" s="94"/>
      <c r="BOO47" s="94"/>
      <c r="BOP47" s="94"/>
      <c r="BOQ47" s="94"/>
      <c r="BOR47" s="94"/>
      <c r="BOS47" s="94"/>
      <c r="BOT47" s="94"/>
      <c r="BOU47" s="94"/>
      <c r="BOV47" s="94"/>
      <c r="BOW47" s="94"/>
      <c r="BOX47" s="94"/>
      <c r="BOY47" s="94"/>
      <c r="BOZ47" s="94"/>
      <c r="BPA47" s="94"/>
      <c r="BPB47" s="94"/>
      <c r="BPC47" s="94"/>
      <c r="BPD47" s="94"/>
      <c r="BPE47" s="94"/>
      <c r="BPF47" s="94"/>
      <c r="BPG47" s="94"/>
      <c r="BPH47" s="94"/>
      <c r="BPI47" s="94"/>
      <c r="BPJ47" s="94"/>
      <c r="BPK47" s="94"/>
      <c r="BPL47" s="94"/>
      <c r="BPM47" s="94"/>
      <c r="BPN47" s="94"/>
      <c r="BPO47" s="94"/>
      <c r="BPP47" s="94"/>
      <c r="BPQ47" s="94"/>
      <c r="BPR47" s="94"/>
      <c r="BPS47" s="94"/>
      <c r="BPT47" s="94"/>
      <c r="BPU47" s="94"/>
      <c r="BPV47" s="94"/>
      <c r="BPW47" s="94"/>
      <c r="BPX47" s="94"/>
      <c r="BPY47" s="94"/>
      <c r="BPZ47" s="94"/>
      <c r="BQA47" s="94"/>
      <c r="BQB47" s="94"/>
      <c r="BQC47" s="94"/>
      <c r="BQD47" s="94"/>
      <c r="BQE47" s="94"/>
      <c r="BQF47" s="94"/>
      <c r="BQG47" s="94"/>
      <c r="BQH47" s="94"/>
      <c r="BQI47" s="94"/>
      <c r="BQJ47" s="94"/>
      <c r="BQK47" s="94"/>
      <c r="BQL47" s="94"/>
      <c r="BQM47" s="94"/>
      <c r="BQN47" s="94"/>
      <c r="BQO47" s="94"/>
      <c r="BQP47" s="94"/>
      <c r="BQQ47" s="94"/>
      <c r="BQR47" s="94"/>
      <c r="BQS47" s="94"/>
      <c r="BQT47" s="94"/>
      <c r="BQU47" s="94"/>
      <c r="BQV47" s="94"/>
      <c r="BQW47" s="94"/>
      <c r="BQX47" s="94"/>
      <c r="BQY47" s="94"/>
      <c r="BQZ47" s="94"/>
      <c r="BRA47" s="94"/>
      <c r="BRB47" s="94"/>
      <c r="BRC47" s="94"/>
      <c r="BRD47" s="94"/>
      <c r="BRE47" s="94"/>
      <c r="BRF47" s="94"/>
      <c r="BRG47" s="94"/>
      <c r="BRH47" s="94"/>
      <c r="BRI47" s="94"/>
      <c r="BRJ47" s="94"/>
      <c r="BRK47" s="94"/>
      <c r="BRL47" s="94"/>
      <c r="BRM47" s="94"/>
      <c r="BRN47" s="94"/>
      <c r="BRO47" s="94"/>
      <c r="BRP47" s="94"/>
      <c r="BRQ47" s="94"/>
      <c r="BRR47" s="94"/>
      <c r="BRS47" s="94"/>
      <c r="BRT47" s="94"/>
      <c r="BRU47" s="94"/>
      <c r="BRV47" s="94"/>
      <c r="BRW47" s="94"/>
      <c r="BRX47" s="94"/>
      <c r="BRY47" s="94"/>
      <c r="BRZ47" s="94"/>
      <c r="BSA47" s="94"/>
      <c r="BSB47" s="94"/>
      <c r="BSC47" s="94"/>
      <c r="BSD47" s="94"/>
      <c r="BSE47" s="94"/>
      <c r="BSF47" s="94"/>
      <c r="BSG47" s="94"/>
      <c r="BSH47" s="94"/>
      <c r="BSI47" s="94"/>
      <c r="BSJ47" s="94"/>
      <c r="BSK47" s="94"/>
      <c r="BSL47" s="94"/>
      <c r="BSM47" s="94"/>
      <c r="BSN47" s="94"/>
      <c r="BSO47" s="94"/>
      <c r="BSP47" s="94"/>
      <c r="BSQ47" s="94"/>
      <c r="BSR47" s="94"/>
      <c r="BSS47" s="94"/>
      <c r="BST47" s="94"/>
      <c r="BSU47" s="94"/>
      <c r="BSV47" s="94"/>
      <c r="BSW47" s="94"/>
      <c r="BSX47" s="94"/>
      <c r="BSY47" s="94"/>
      <c r="BSZ47" s="94"/>
      <c r="BTA47" s="94"/>
      <c r="BTB47" s="94"/>
      <c r="BTC47" s="94"/>
      <c r="BTD47" s="94"/>
      <c r="BTE47" s="94"/>
      <c r="BTF47" s="94"/>
      <c r="BTG47" s="94"/>
      <c r="BTH47" s="94"/>
      <c r="BTI47" s="94"/>
      <c r="BTJ47" s="94"/>
      <c r="BTK47" s="94"/>
      <c r="BTL47" s="94"/>
      <c r="BTM47" s="94"/>
      <c r="BTN47" s="94"/>
      <c r="BTO47" s="94"/>
      <c r="BTP47" s="94"/>
      <c r="BTQ47" s="94"/>
      <c r="BTR47" s="94"/>
      <c r="BTS47" s="94"/>
      <c r="BTT47" s="94"/>
      <c r="BTU47" s="94"/>
      <c r="BTV47" s="94"/>
      <c r="BTW47" s="94"/>
      <c r="BTX47" s="94"/>
      <c r="BTY47" s="94"/>
      <c r="BTZ47" s="94"/>
      <c r="BUA47" s="94"/>
      <c r="BUB47" s="94"/>
      <c r="BUC47" s="94"/>
      <c r="BUD47" s="94"/>
      <c r="BUE47" s="94"/>
      <c r="BUF47" s="94"/>
      <c r="BUG47" s="94"/>
      <c r="BUH47" s="94"/>
      <c r="BUI47" s="94"/>
      <c r="BUJ47" s="94"/>
      <c r="BUK47" s="94"/>
      <c r="BUL47" s="94"/>
      <c r="BUM47" s="94"/>
      <c r="BUN47" s="94"/>
      <c r="BUO47" s="94"/>
      <c r="BUP47" s="94"/>
      <c r="BUQ47" s="94"/>
      <c r="BUR47" s="94"/>
      <c r="BUS47" s="94"/>
      <c r="BUT47" s="94"/>
      <c r="BUU47" s="94"/>
      <c r="BUV47" s="94"/>
      <c r="BUW47" s="94"/>
      <c r="BUX47" s="94"/>
      <c r="BUY47" s="94"/>
      <c r="BUZ47" s="94"/>
      <c r="BVA47" s="94"/>
      <c r="BVB47" s="94"/>
      <c r="BVC47" s="94"/>
      <c r="BVD47" s="94"/>
      <c r="BVE47" s="94"/>
      <c r="BVF47" s="94"/>
      <c r="BVG47" s="94"/>
      <c r="BVH47" s="94"/>
      <c r="BVI47" s="94"/>
      <c r="BVJ47" s="94"/>
      <c r="BVK47" s="94"/>
      <c r="BVL47" s="94"/>
      <c r="BVM47" s="94"/>
      <c r="BVN47" s="94"/>
      <c r="BVO47" s="94"/>
      <c r="BVP47" s="94"/>
      <c r="BVQ47" s="94"/>
      <c r="BVR47" s="94"/>
      <c r="BVS47" s="94"/>
      <c r="BVT47" s="94"/>
      <c r="BVU47" s="94"/>
      <c r="BVV47" s="94"/>
      <c r="BVW47" s="94"/>
      <c r="BVX47" s="94"/>
      <c r="BVY47" s="94"/>
      <c r="BVZ47" s="94"/>
      <c r="BWA47" s="94"/>
      <c r="BWB47" s="94"/>
      <c r="BWC47" s="94"/>
      <c r="BWD47" s="94"/>
      <c r="BWE47" s="94"/>
      <c r="BWF47" s="94"/>
      <c r="BWG47" s="94"/>
      <c r="BWH47" s="94"/>
      <c r="BWI47" s="94"/>
      <c r="BWJ47" s="94"/>
      <c r="BWK47" s="94"/>
      <c r="BWL47" s="94"/>
      <c r="BWM47" s="94"/>
      <c r="BWN47" s="94"/>
      <c r="BWO47" s="94"/>
      <c r="BWP47" s="94"/>
      <c r="BWQ47" s="94"/>
      <c r="BWR47" s="94"/>
      <c r="BWS47" s="94"/>
      <c r="BWT47" s="94"/>
      <c r="BWU47" s="94"/>
      <c r="BWV47" s="94"/>
      <c r="BWW47" s="94"/>
      <c r="BWX47" s="94"/>
      <c r="BWY47" s="94"/>
      <c r="BWZ47" s="94"/>
      <c r="BXA47" s="94"/>
      <c r="BXB47" s="94"/>
      <c r="BXC47" s="94"/>
      <c r="BXD47" s="94"/>
      <c r="BXE47" s="94"/>
      <c r="BXF47" s="94"/>
      <c r="BXG47" s="94"/>
      <c r="BXH47" s="94"/>
      <c r="BXI47" s="94"/>
      <c r="BXJ47" s="94"/>
      <c r="BXK47" s="94"/>
      <c r="BXL47" s="94"/>
      <c r="BXM47" s="94"/>
      <c r="BXN47" s="94"/>
      <c r="BXO47" s="94"/>
      <c r="BXP47" s="94"/>
      <c r="BXQ47" s="94"/>
      <c r="BXR47" s="94"/>
      <c r="BXS47" s="94"/>
      <c r="BXT47" s="94"/>
      <c r="BXU47" s="94"/>
      <c r="BXV47" s="94"/>
      <c r="BXW47" s="94"/>
      <c r="BXX47" s="94"/>
      <c r="BXY47" s="94"/>
      <c r="BXZ47" s="94"/>
      <c r="BYA47" s="94"/>
      <c r="BYB47" s="94"/>
      <c r="BYC47" s="94"/>
      <c r="BYD47" s="94"/>
      <c r="BYE47" s="94"/>
      <c r="BYF47" s="94"/>
      <c r="BYG47" s="94"/>
      <c r="BYH47" s="94"/>
      <c r="BYI47" s="94"/>
      <c r="BYJ47" s="94"/>
      <c r="BYK47" s="94"/>
      <c r="BYL47" s="94"/>
      <c r="BYM47" s="94"/>
      <c r="BYN47" s="94"/>
      <c r="BYO47" s="94"/>
      <c r="BYP47" s="94"/>
      <c r="BYQ47" s="94"/>
      <c r="BYR47" s="94"/>
      <c r="BYS47" s="94"/>
      <c r="BYT47" s="94"/>
      <c r="BYU47" s="94"/>
      <c r="BYV47" s="94"/>
      <c r="BYW47" s="94"/>
      <c r="BYX47" s="94"/>
      <c r="BYY47" s="94"/>
      <c r="BYZ47" s="94"/>
      <c r="BZA47" s="94"/>
      <c r="BZB47" s="94"/>
      <c r="BZC47" s="94"/>
      <c r="BZD47" s="94"/>
      <c r="BZE47" s="94"/>
      <c r="BZF47" s="94"/>
      <c r="BZG47" s="94"/>
      <c r="BZH47" s="94"/>
      <c r="BZI47" s="94"/>
      <c r="BZJ47" s="94"/>
      <c r="BZK47" s="94"/>
      <c r="BZL47" s="94"/>
      <c r="BZM47" s="94"/>
      <c r="BZN47" s="94"/>
      <c r="BZO47" s="94"/>
      <c r="BZP47" s="94"/>
      <c r="BZQ47" s="94"/>
      <c r="BZR47" s="94"/>
      <c r="BZS47" s="94"/>
      <c r="BZT47" s="94"/>
      <c r="BZU47" s="94"/>
      <c r="BZV47" s="94"/>
      <c r="BZW47" s="94"/>
      <c r="BZX47" s="94"/>
      <c r="BZY47" s="94"/>
      <c r="BZZ47" s="94"/>
      <c r="CAA47" s="94"/>
      <c r="CAB47" s="94"/>
      <c r="CAC47" s="94"/>
      <c r="CAD47" s="94"/>
      <c r="CAE47" s="94"/>
      <c r="CAF47" s="94"/>
      <c r="CAG47" s="94"/>
      <c r="CAH47" s="94"/>
      <c r="CAI47" s="94"/>
      <c r="CAJ47" s="94"/>
      <c r="CAK47" s="94"/>
      <c r="CAL47" s="94"/>
      <c r="CAM47" s="94"/>
      <c r="CAN47" s="94"/>
      <c r="CAO47" s="94"/>
      <c r="CAP47" s="94"/>
      <c r="CAQ47" s="94"/>
      <c r="CAR47" s="94"/>
      <c r="CAS47" s="94"/>
      <c r="CAT47" s="94"/>
      <c r="CAU47" s="94"/>
      <c r="CAV47" s="94"/>
      <c r="CAW47" s="94"/>
      <c r="CAX47" s="94"/>
      <c r="CAY47" s="94"/>
      <c r="CAZ47" s="94"/>
      <c r="CBA47" s="94"/>
      <c r="CBB47" s="94"/>
      <c r="CBC47" s="94"/>
      <c r="CBD47" s="94"/>
      <c r="CBE47" s="94"/>
      <c r="CBF47" s="94"/>
      <c r="CBG47" s="94"/>
      <c r="CBH47" s="94"/>
      <c r="CBI47" s="94"/>
      <c r="CBJ47" s="94"/>
      <c r="CBK47" s="94"/>
      <c r="CBL47" s="94"/>
      <c r="CBM47" s="94"/>
      <c r="CBN47" s="94"/>
      <c r="CBO47" s="94"/>
      <c r="CBP47" s="94"/>
      <c r="CBQ47" s="94"/>
      <c r="CBR47" s="94"/>
      <c r="CBS47" s="94"/>
      <c r="CBT47" s="94"/>
      <c r="CBU47" s="94"/>
      <c r="CBV47" s="94"/>
      <c r="CBW47" s="94"/>
      <c r="CBX47" s="94"/>
      <c r="CBY47" s="94"/>
      <c r="CBZ47" s="94"/>
      <c r="CCA47" s="94"/>
      <c r="CCB47" s="94"/>
      <c r="CCC47" s="94"/>
      <c r="CCD47" s="94"/>
      <c r="CCE47" s="94"/>
      <c r="CCF47" s="94"/>
      <c r="CCG47" s="94"/>
      <c r="CCH47" s="94"/>
      <c r="CCI47" s="94"/>
      <c r="CCJ47" s="94"/>
      <c r="CCK47" s="94"/>
      <c r="CCL47" s="94"/>
      <c r="CCM47" s="94"/>
      <c r="CCN47" s="94"/>
      <c r="CCO47" s="94"/>
      <c r="CCP47" s="94"/>
      <c r="CCQ47" s="94"/>
      <c r="CCR47" s="94"/>
      <c r="CCS47" s="94"/>
      <c r="CCT47" s="94"/>
      <c r="CCU47" s="94"/>
      <c r="CCV47" s="94"/>
      <c r="CCW47" s="94"/>
      <c r="CCX47" s="94"/>
      <c r="CCY47" s="94"/>
      <c r="CCZ47" s="94"/>
      <c r="CDA47" s="94"/>
      <c r="CDB47" s="94"/>
      <c r="CDC47" s="94"/>
      <c r="CDD47" s="94"/>
      <c r="CDE47" s="94"/>
      <c r="CDF47" s="94"/>
      <c r="CDG47" s="94"/>
      <c r="CDH47" s="94"/>
      <c r="CDI47" s="94"/>
      <c r="CDJ47" s="94"/>
      <c r="CDK47" s="94"/>
      <c r="CDL47" s="94"/>
      <c r="CDM47" s="94"/>
      <c r="CDN47" s="94"/>
      <c r="CDO47" s="94"/>
      <c r="CDP47" s="94"/>
      <c r="CDQ47" s="94"/>
      <c r="CDR47" s="94"/>
      <c r="CDS47" s="94"/>
      <c r="CDT47" s="94"/>
      <c r="CDU47" s="94"/>
      <c r="CDV47" s="94"/>
      <c r="CDW47" s="94"/>
      <c r="CDX47" s="94"/>
      <c r="CDY47" s="94"/>
      <c r="CDZ47" s="94"/>
      <c r="CEA47" s="94"/>
      <c r="CEB47" s="94"/>
      <c r="CEC47" s="94"/>
      <c r="CED47" s="94"/>
      <c r="CEE47" s="94"/>
      <c r="CEF47" s="94"/>
      <c r="CEG47" s="94"/>
      <c r="CEH47" s="94"/>
      <c r="CEI47" s="94"/>
      <c r="CEJ47" s="94"/>
      <c r="CEK47" s="94"/>
      <c r="CEL47" s="94"/>
      <c r="CEM47" s="94"/>
      <c r="CEN47" s="94"/>
      <c r="CEO47" s="94"/>
      <c r="CEP47" s="94"/>
      <c r="CEQ47" s="94"/>
      <c r="CER47" s="94"/>
      <c r="CES47" s="94"/>
      <c r="CET47" s="94"/>
      <c r="CEU47" s="94"/>
      <c r="CEV47" s="94"/>
      <c r="CEW47" s="94"/>
      <c r="CEX47" s="94"/>
      <c r="CEY47" s="94"/>
      <c r="CEZ47" s="94"/>
      <c r="CFA47" s="94"/>
      <c r="CFB47" s="94"/>
      <c r="CFC47" s="94"/>
      <c r="CFD47" s="94"/>
      <c r="CFE47" s="94"/>
      <c r="CFF47" s="94"/>
      <c r="CFG47" s="94"/>
      <c r="CFH47" s="94"/>
      <c r="CFI47" s="94"/>
      <c r="CFJ47" s="94"/>
      <c r="CFK47" s="94"/>
      <c r="CFL47" s="94"/>
      <c r="CFM47" s="94"/>
      <c r="CFN47" s="94"/>
      <c r="CFO47" s="94"/>
      <c r="CFP47" s="94"/>
      <c r="CFQ47" s="94"/>
      <c r="CFR47" s="94"/>
      <c r="CFS47" s="94"/>
      <c r="CFT47" s="94"/>
      <c r="CFU47" s="94"/>
      <c r="CFV47" s="94"/>
      <c r="CFW47" s="94"/>
      <c r="CFX47" s="94"/>
      <c r="CFY47" s="94"/>
      <c r="CFZ47" s="94"/>
      <c r="CGA47" s="94"/>
      <c r="CGB47" s="94"/>
      <c r="CGC47" s="94"/>
      <c r="CGD47" s="94"/>
      <c r="CGE47" s="94"/>
      <c r="CGF47" s="94"/>
      <c r="CGG47" s="94"/>
      <c r="CGH47" s="94"/>
      <c r="CGI47" s="94"/>
      <c r="CGJ47" s="94"/>
      <c r="CGK47" s="94"/>
      <c r="CGL47" s="94"/>
      <c r="CGM47" s="94"/>
      <c r="CGN47" s="94"/>
      <c r="CGO47" s="94"/>
      <c r="CGP47" s="94"/>
      <c r="CGQ47" s="94"/>
      <c r="CGR47" s="94"/>
      <c r="CGS47" s="94"/>
      <c r="CGT47" s="94"/>
      <c r="CGU47" s="94"/>
      <c r="CGV47" s="94"/>
      <c r="CGW47" s="94"/>
      <c r="CGX47" s="94"/>
      <c r="CGY47" s="94"/>
      <c r="CGZ47" s="94"/>
      <c r="CHA47" s="94"/>
      <c r="CHB47" s="94"/>
      <c r="CHC47" s="94"/>
      <c r="CHD47" s="94"/>
      <c r="CHE47" s="94"/>
      <c r="CHF47" s="94"/>
      <c r="CHG47" s="94"/>
      <c r="CHH47" s="94"/>
      <c r="CHI47" s="94"/>
      <c r="CHJ47" s="94"/>
      <c r="CHK47" s="94"/>
      <c r="CHL47" s="94"/>
      <c r="CHM47" s="94"/>
      <c r="CHN47" s="94"/>
      <c r="CHO47" s="94"/>
      <c r="CHP47" s="94"/>
      <c r="CHQ47" s="94"/>
      <c r="CHR47" s="94"/>
      <c r="CHS47" s="94"/>
      <c r="CHT47" s="94"/>
      <c r="CHU47" s="94"/>
      <c r="CHV47" s="94"/>
      <c r="CHW47" s="94"/>
      <c r="CHX47" s="94"/>
      <c r="CHY47" s="94"/>
      <c r="CHZ47" s="94"/>
      <c r="CIA47" s="94"/>
      <c r="CIB47" s="94"/>
      <c r="CIC47" s="94"/>
      <c r="CID47" s="94"/>
      <c r="CIE47" s="94"/>
      <c r="CIF47" s="94"/>
      <c r="CIG47" s="94"/>
      <c r="CIH47" s="94"/>
      <c r="CII47" s="94"/>
      <c r="CIJ47" s="94"/>
      <c r="CIK47" s="94"/>
      <c r="CIL47" s="94"/>
      <c r="CIM47" s="94"/>
      <c r="CIN47" s="94"/>
      <c r="CIO47" s="94"/>
      <c r="CIP47" s="94"/>
      <c r="CIQ47" s="94"/>
      <c r="CIR47" s="94"/>
      <c r="CIS47" s="94"/>
      <c r="CIT47" s="94"/>
      <c r="CIU47" s="94"/>
      <c r="CIV47" s="94"/>
      <c r="CIW47" s="94"/>
      <c r="CIX47" s="94"/>
      <c r="CIY47" s="94"/>
      <c r="CIZ47" s="94"/>
      <c r="CJA47" s="94"/>
      <c r="CJB47" s="94"/>
      <c r="CJC47" s="94"/>
      <c r="CJD47" s="94"/>
      <c r="CJE47" s="94"/>
      <c r="CJF47" s="94"/>
      <c r="CJG47" s="94"/>
      <c r="CJH47" s="94"/>
      <c r="CJI47" s="94"/>
      <c r="CJJ47" s="94"/>
      <c r="CJK47" s="94"/>
      <c r="CJL47" s="94"/>
      <c r="CJM47" s="94"/>
      <c r="CJN47" s="94"/>
      <c r="CJO47" s="94"/>
      <c r="CJP47" s="94"/>
      <c r="CJQ47" s="94"/>
      <c r="CJR47" s="94"/>
      <c r="CJS47" s="94"/>
      <c r="CJT47" s="94"/>
      <c r="CJU47" s="94"/>
      <c r="CJV47" s="94"/>
      <c r="CJW47" s="94"/>
      <c r="CJX47" s="94"/>
      <c r="CJY47" s="94"/>
      <c r="CJZ47" s="94"/>
      <c r="CKA47" s="94"/>
      <c r="CKB47" s="94"/>
      <c r="CKC47" s="94"/>
      <c r="CKD47" s="94"/>
      <c r="CKE47" s="94"/>
      <c r="CKF47" s="94"/>
      <c r="CKG47" s="94"/>
      <c r="CKH47" s="94"/>
      <c r="CKI47" s="94"/>
      <c r="CKJ47" s="94"/>
      <c r="CKK47" s="94"/>
      <c r="CKL47" s="94"/>
      <c r="CKM47" s="94"/>
      <c r="CKN47" s="94"/>
      <c r="CKO47" s="94"/>
      <c r="CKP47" s="94"/>
      <c r="CKQ47" s="94"/>
      <c r="CKR47" s="94"/>
      <c r="CKS47" s="94"/>
      <c r="CKT47" s="94"/>
      <c r="CKU47" s="94"/>
      <c r="CKV47" s="94"/>
      <c r="CKW47" s="94"/>
      <c r="CKX47" s="94"/>
      <c r="CKY47" s="94"/>
      <c r="CKZ47" s="94"/>
      <c r="CLA47" s="94"/>
      <c r="CLB47" s="94"/>
      <c r="CLC47" s="94"/>
      <c r="CLD47" s="94"/>
      <c r="CLE47" s="94"/>
      <c r="CLF47" s="94"/>
      <c r="CLG47" s="94"/>
      <c r="CLH47" s="94"/>
      <c r="CLI47" s="94"/>
      <c r="CLJ47" s="94"/>
      <c r="CLK47" s="94"/>
      <c r="CLL47" s="94"/>
      <c r="CLM47" s="94"/>
      <c r="CLN47" s="94"/>
      <c r="CLO47" s="94"/>
      <c r="CLP47" s="94"/>
      <c r="CLQ47" s="94"/>
      <c r="CLR47" s="94"/>
      <c r="CLS47" s="94"/>
      <c r="CLT47" s="94"/>
      <c r="CLU47" s="94"/>
      <c r="CLV47" s="94"/>
      <c r="CLW47" s="94"/>
      <c r="CLX47" s="94"/>
      <c r="CLY47" s="94"/>
      <c r="CLZ47" s="94"/>
      <c r="CMA47" s="94"/>
      <c r="CMB47" s="94"/>
      <c r="CMC47" s="94"/>
      <c r="CMD47" s="94"/>
      <c r="CME47" s="94"/>
      <c r="CMF47" s="94"/>
      <c r="CMG47" s="94"/>
      <c r="CMH47" s="94"/>
      <c r="CMI47" s="94"/>
      <c r="CMJ47" s="94"/>
      <c r="CMK47" s="94"/>
      <c r="CML47" s="94"/>
      <c r="CMM47" s="94"/>
      <c r="CMN47" s="94"/>
      <c r="CMO47" s="94"/>
      <c r="CMP47" s="94"/>
      <c r="CMQ47" s="94"/>
      <c r="CMR47" s="94"/>
      <c r="CMS47" s="94"/>
      <c r="CMT47" s="94"/>
      <c r="CMU47" s="94"/>
      <c r="CMV47" s="94"/>
      <c r="CMW47" s="94"/>
      <c r="CMX47" s="94"/>
      <c r="CMY47" s="94"/>
      <c r="CMZ47" s="94"/>
      <c r="CNA47" s="94"/>
      <c r="CNB47" s="94"/>
      <c r="CNC47" s="94"/>
      <c r="CND47" s="94"/>
      <c r="CNE47" s="94"/>
      <c r="CNF47" s="94"/>
      <c r="CNG47" s="94"/>
      <c r="CNH47" s="94"/>
      <c r="CNI47" s="94"/>
      <c r="CNJ47" s="94"/>
      <c r="CNK47" s="94"/>
      <c r="CNL47" s="94"/>
      <c r="CNM47" s="94"/>
      <c r="CNN47" s="94"/>
      <c r="CNO47" s="94"/>
      <c r="CNP47" s="94"/>
      <c r="CNQ47" s="94"/>
      <c r="CNR47" s="94"/>
      <c r="CNS47" s="94"/>
      <c r="CNT47" s="94"/>
      <c r="CNU47" s="94"/>
      <c r="CNV47" s="94"/>
      <c r="CNW47" s="94"/>
      <c r="CNX47" s="94"/>
      <c r="CNY47" s="94"/>
      <c r="CNZ47" s="94"/>
      <c r="COA47" s="94"/>
      <c r="COB47" s="94"/>
      <c r="COC47" s="94"/>
      <c r="COD47" s="94"/>
      <c r="COE47" s="94"/>
      <c r="COF47" s="94"/>
      <c r="COG47" s="94"/>
      <c r="COH47" s="94"/>
      <c r="COI47" s="94"/>
      <c r="COJ47" s="94"/>
      <c r="COK47" s="94"/>
      <c r="COL47" s="94"/>
      <c r="COM47" s="94"/>
      <c r="CON47" s="94"/>
      <c r="COO47" s="94"/>
      <c r="COP47" s="94"/>
      <c r="COQ47" s="94"/>
      <c r="COR47" s="94"/>
      <c r="COS47" s="94"/>
      <c r="COT47" s="94"/>
      <c r="COU47" s="94"/>
      <c r="COV47" s="94"/>
      <c r="COW47" s="94"/>
      <c r="COX47" s="94"/>
      <c r="COY47" s="94"/>
      <c r="COZ47" s="94"/>
      <c r="CPA47" s="94"/>
      <c r="CPB47" s="94"/>
      <c r="CPC47" s="94"/>
      <c r="CPD47" s="94"/>
      <c r="CPE47" s="94"/>
      <c r="CPF47" s="94"/>
      <c r="CPG47" s="94"/>
      <c r="CPH47" s="94"/>
      <c r="CPI47" s="94"/>
      <c r="CPJ47" s="94"/>
      <c r="CPK47" s="94"/>
      <c r="CPL47" s="94"/>
      <c r="CPM47" s="94"/>
      <c r="CPN47" s="94"/>
      <c r="CPO47" s="94"/>
      <c r="CPP47" s="94"/>
      <c r="CPQ47" s="94"/>
      <c r="CPR47" s="94"/>
      <c r="CPS47" s="94"/>
      <c r="CPT47" s="94"/>
      <c r="CPU47" s="94"/>
      <c r="CPV47" s="94"/>
      <c r="CPW47" s="94"/>
      <c r="CPX47" s="94"/>
      <c r="CPY47" s="94"/>
      <c r="CPZ47" s="94"/>
      <c r="CQA47" s="94"/>
      <c r="CQB47" s="94"/>
      <c r="CQC47" s="94"/>
      <c r="CQD47" s="94"/>
      <c r="CQE47" s="94"/>
      <c r="CQF47" s="94"/>
      <c r="CQG47" s="94"/>
      <c r="CQH47" s="94"/>
      <c r="CQI47" s="94"/>
      <c r="CQJ47" s="94"/>
      <c r="CQK47" s="94"/>
      <c r="CQL47" s="94"/>
      <c r="CQM47" s="94"/>
      <c r="CQN47" s="94"/>
      <c r="CQO47" s="94"/>
      <c r="CQP47" s="94"/>
      <c r="CQQ47" s="94"/>
      <c r="CQR47" s="94"/>
      <c r="CQS47" s="94"/>
      <c r="CQT47" s="94"/>
      <c r="CQU47" s="94"/>
      <c r="CQV47" s="94"/>
      <c r="CQW47" s="94"/>
      <c r="CQX47" s="94"/>
      <c r="CQY47" s="94"/>
      <c r="CQZ47" s="94"/>
      <c r="CRA47" s="94"/>
      <c r="CRB47" s="94"/>
      <c r="CRC47" s="94"/>
      <c r="CRD47" s="94"/>
      <c r="CRE47" s="94"/>
      <c r="CRF47" s="94"/>
      <c r="CRG47" s="94"/>
      <c r="CRH47" s="94"/>
      <c r="CRI47" s="94"/>
      <c r="CRJ47" s="94"/>
      <c r="CRK47" s="94"/>
      <c r="CRL47" s="94"/>
      <c r="CRM47" s="94"/>
      <c r="CRN47" s="94"/>
      <c r="CRO47" s="94"/>
      <c r="CRP47" s="94"/>
      <c r="CRQ47" s="94"/>
      <c r="CRR47" s="94"/>
      <c r="CRS47" s="94"/>
      <c r="CRT47" s="94"/>
      <c r="CRU47" s="94"/>
      <c r="CRV47" s="94"/>
      <c r="CRW47" s="94"/>
      <c r="CRX47" s="94"/>
      <c r="CRY47" s="94"/>
      <c r="CRZ47" s="94"/>
      <c r="CSA47" s="94"/>
      <c r="CSB47" s="94"/>
      <c r="CSC47" s="94"/>
      <c r="CSD47" s="94"/>
      <c r="CSE47" s="94"/>
      <c r="CSF47" s="94"/>
      <c r="CSG47" s="94"/>
      <c r="CSH47" s="94"/>
      <c r="CSI47" s="94"/>
      <c r="CSJ47" s="94"/>
      <c r="CSK47" s="94"/>
      <c r="CSL47" s="94"/>
      <c r="CSM47" s="94"/>
      <c r="CSN47" s="94"/>
      <c r="CSO47" s="94"/>
      <c r="CSP47" s="94"/>
      <c r="CSQ47" s="94"/>
      <c r="CSR47" s="94"/>
      <c r="CSS47" s="94"/>
      <c r="CST47" s="94"/>
      <c r="CSU47" s="94"/>
      <c r="CSV47" s="94"/>
      <c r="CSW47" s="94"/>
      <c r="CSX47" s="94"/>
      <c r="CSY47" s="94"/>
      <c r="CSZ47" s="94"/>
      <c r="CTA47" s="94"/>
      <c r="CTB47" s="94"/>
      <c r="CTC47" s="94"/>
      <c r="CTD47" s="94"/>
      <c r="CTE47" s="94"/>
      <c r="CTF47" s="94"/>
      <c r="CTG47" s="94"/>
      <c r="CTH47" s="94"/>
      <c r="CTI47" s="94"/>
      <c r="CTJ47" s="94"/>
      <c r="CTK47" s="94"/>
      <c r="CTL47" s="94"/>
      <c r="CTM47" s="94"/>
      <c r="CTN47" s="94"/>
      <c r="CTO47" s="94"/>
      <c r="CTP47" s="94"/>
      <c r="CTQ47" s="94"/>
      <c r="CTR47" s="94"/>
      <c r="CTS47" s="94"/>
      <c r="CTT47" s="94"/>
      <c r="CTU47" s="94"/>
      <c r="CTV47" s="94"/>
      <c r="CTW47" s="94"/>
      <c r="CTX47" s="94"/>
      <c r="CTY47" s="94"/>
      <c r="CTZ47" s="94"/>
      <c r="CUA47" s="94"/>
      <c r="CUB47" s="94"/>
      <c r="CUC47" s="94"/>
      <c r="CUD47" s="94"/>
      <c r="CUE47" s="94"/>
      <c r="CUF47" s="94"/>
      <c r="CUG47" s="94"/>
      <c r="CUH47" s="94"/>
      <c r="CUI47" s="94"/>
      <c r="CUJ47" s="94"/>
      <c r="CUK47" s="94"/>
      <c r="CUL47" s="94"/>
      <c r="CUM47" s="94"/>
      <c r="CUN47" s="94"/>
      <c r="CUO47" s="94"/>
      <c r="CUP47" s="94"/>
      <c r="CUQ47" s="94"/>
      <c r="CUR47" s="94"/>
      <c r="CUS47" s="94"/>
      <c r="CUT47" s="94"/>
      <c r="CUU47" s="94"/>
      <c r="CUV47" s="94"/>
      <c r="CUW47" s="94"/>
      <c r="CUX47" s="94"/>
      <c r="CUY47" s="94"/>
      <c r="CUZ47" s="94"/>
      <c r="CVA47" s="94"/>
      <c r="CVB47" s="94"/>
      <c r="CVC47" s="94"/>
      <c r="CVD47" s="94"/>
      <c r="CVE47" s="94"/>
      <c r="CVF47" s="94"/>
      <c r="CVG47" s="94"/>
      <c r="CVH47" s="94"/>
      <c r="CVI47" s="94"/>
      <c r="CVJ47" s="94"/>
      <c r="CVK47" s="94"/>
      <c r="CVL47" s="94"/>
      <c r="CVM47" s="94"/>
      <c r="CVN47" s="94"/>
      <c r="CVO47" s="94"/>
      <c r="CVP47" s="94"/>
      <c r="CVQ47" s="94"/>
      <c r="CVR47" s="94"/>
      <c r="CVS47" s="94"/>
      <c r="CVT47" s="94"/>
      <c r="CVU47" s="94"/>
      <c r="CVV47" s="94"/>
      <c r="CVW47" s="94"/>
      <c r="CVX47" s="94"/>
      <c r="CVY47" s="94"/>
      <c r="CVZ47" s="94"/>
      <c r="CWA47" s="94"/>
      <c r="CWB47" s="94"/>
      <c r="CWC47" s="94"/>
      <c r="CWD47" s="94"/>
      <c r="CWE47" s="94"/>
      <c r="CWF47" s="94"/>
      <c r="CWG47" s="94"/>
      <c r="CWH47" s="94"/>
      <c r="CWI47" s="94"/>
      <c r="CWJ47" s="94"/>
      <c r="CWK47" s="94"/>
      <c r="CWL47" s="94"/>
      <c r="CWM47" s="94"/>
      <c r="CWN47" s="94"/>
      <c r="CWO47" s="94"/>
      <c r="CWP47" s="94"/>
      <c r="CWQ47" s="94"/>
      <c r="CWR47" s="94"/>
      <c r="CWS47" s="94"/>
      <c r="CWT47" s="94"/>
      <c r="CWU47" s="94"/>
      <c r="CWV47" s="94"/>
      <c r="CWW47" s="94"/>
      <c r="CWX47" s="94"/>
      <c r="CWY47" s="94"/>
      <c r="CWZ47" s="94"/>
      <c r="CXA47" s="94"/>
      <c r="CXB47" s="94"/>
      <c r="CXC47" s="94"/>
      <c r="CXD47" s="94"/>
      <c r="CXE47" s="94"/>
      <c r="CXF47" s="94"/>
      <c r="CXG47" s="94"/>
      <c r="CXH47" s="94"/>
      <c r="CXI47" s="94"/>
      <c r="CXJ47" s="94"/>
      <c r="CXK47" s="94"/>
      <c r="CXL47" s="94"/>
      <c r="CXM47" s="94"/>
      <c r="CXN47" s="94"/>
      <c r="CXO47" s="94"/>
      <c r="CXP47" s="94"/>
      <c r="CXQ47" s="94"/>
      <c r="CXR47" s="94"/>
      <c r="CXS47" s="94"/>
      <c r="CXT47" s="94"/>
      <c r="CXU47" s="94"/>
      <c r="CXV47" s="94"/>
      <c r="CXW47" s="94"/>
      <c r="CXX47" s="94"/>
      <c r="CXY47" s="94"/>
      <c r="CXZ47" s="94"/>
      <c r="CYA47" s="94"/>
      <c r="CYB47" s="94"/>
      <c r="CYC47" s="94"/>
      <c r="CYD47" s="94"/>
      <c r="CYE47" s="94"/>
      <c r="CYF47" s="94"/>
      <c r="CYG47" s="94"/>
      <c r="CYH47" s="94"/>
      <c r="CYI47" s="94"/>
      <c r="CYJ47" s="94"/>
      <c r="CYK47" s="94"/>
      <c r="CYL47" s="94"/>
      <c r="CYM47" s="94"/>
      <c r="CYN47" s="94"/>
      <c r="CYO47" s="94"/>
      <c r="CYP47" s="94"/>
      <c r="CYQ47" s="94"/>
      <c r="CYR47" s="94"/>
      <c r="CYS47" s="94"/>
      <c r="CYT47" s="94"/>
      <c r="CYU47" s="94"/>
      <c r="CYV47" s="94"/>
      <c r="CYW47" s="94"/>
      <c r="CYX47" s="94"/>
      <c r="CYY47" s="94"/>
      <c r="CYZ47" s="94"/>
      <c r="CZA47" s="94"/>
      <c r="CZB47" s="94"/>
      <c r="CZC47" s="94"/>
      <c r="CZD47" s="94"/>
      <c r="CZE47" s="94"/>
      <c r="CZF47" s="94"/>
      <c r="CZG47" s="94"/>
      <c r="CZH47" s="94"/>
      <c r="CZI47" s="94"/>
      <c r="CZJ47" s="94"/>
      <c r="CZK47" s="94"/>
      <c r="CZL47" s="94"/>
      <c r="CZM47" s="94"/>
      <c r="CZN47" s="94"/>
      <c r="CZO47" s="94"/>
      <c r="CZP47" s="94"/>
      <c r="CZQ47" s="94"/>
      <c r="CZR47" s="94"/>
      <c r="CZS47" s="94"/>
      <c r="CZT47" s="94"/>
      <c r="CZU47" s="94"/>
      <c r="CZV47" s="94"/>
      <c r="CZW47" s="94"/>
      <c r="CZX47" s="94"/>
      <c r="CZY47" s="94"/>
      <c r="CZZ47" s="94"/>
      <c r="DAA47" s="94"/>
      <c r="DAB47" s="94"/>
      <c r="DAC47" s="94"/>
      <c r="DAD47" s="94"/>
      <c r="DAE47" s="94"/>
      <c r="DAF47" s="94"/>
      <c r="DAG47" s="94"/>
      <c r="DAH47" s="94"/>
      <c r="DAI47" s="94"/>
      <c r="DAJ47" s="94"/>
      <c r="DAK47" s="94"/>
      <c r="DAL47" s="94"/>
      <c r="DAM47" s="94"/>
      <c r="DAN47" s="94"/>
      <c r="DAO47" s="94"/>
      <c r="DAP47" s="94"/>
      <c r="DAQ47" s="94"/>
      <c r="DAR47" s="94"/>
      <c r="DAS47" s="94"/>
      <c r="DAT47" s="94"/>
      <c r="DAU47" s="94"/>
      <c r="DAV47" s="94"/>
      <c r="DAW47" s="94"/>
      <c r="DAX47" s="94"/>
      <c r="DAY47" s="94"/>
      <c r="DAZ47" s="94"/>
      <c r="DBA47" s="94"/>
      <c r="DBB47" s="94"/>
      <c r="DBC47" s="94"/>
      <c r="DBD47" s="94"/>
      <c r="DBE47" s="94"/>
      <c r="DBF47" s="94"/>
      <c r="DBG47" s="94"/>
      <c r="DBH47" s="94"/>
      <c r="DBI47" s="94"/>
      <c r="DBJ47" s="94"/>
      <c r="DBK47" s="94"/>
      <c r="DBL47" s="94"/>
      <c r="DBM47" s="94"/>
      <c r="DBN47" s="94"/>
      <c r="DBO47" s="94"/>
      <c r="DBP47" s="94"/>
      <c r="DBQ47" s="94"/>
      <c r="DBR47" s="94"/>
      <c r="DBS47" s="94"/>
      <c r="DBT47" s="94"/>
      <c r="DBU47" s="94"/>
      <c r="DBV47" s="94"/>
      <c r="DBW47" s="94"/>
      <c r="DBX47" s="94"/>
      <c r="DBY47" s="94"/>
      <c r="DBZ47" s="94"/>
      <c r="DCA47" s="94"/>
      <c r="DCB47" s="94"/>
      <c r="DCC47" s="94"/>
      <c r="DCD47" s="94"/>
      <c r="DCE47" s="94"/>
      <c r="DCF47" s="94"/>
      <c r="DCG47" s="94"/>
      <c r="DCH47" s="94"/>
      <c r="DCI47" s="94"/>
      <c r="DCJ47" s="94"/>
      <c r="DCK47" s="94"/>
      <c r="DCL47" s="94"/>
      <c r="DCM47" s="94"/>
      <c r="DCN47" s="94"/>
      <c r="DCO47" s="94"/>
      <c r="DCP47" s="94"/>
      <c r="DCQ47" s="94"/>
      <c r="DCR47" s="94"/>
      <c r="DCS47" s="94"/>
      <c r="DCT47" s="94"/>
      <c r="DCU47" s="94"/>
      <c r="DCV47" s="94"/>
      <c r="DCW47" s="94"/>
      <c r="DCX47" s="94"/>
      <c r="DCY47" s="94"/>
      <c r="DCZ47" s="94"/>
      <c r="DDA47" s="94"/>
      <c r="DDB47" s="94"/>
      <c r="DDC47" s="94"/>
      <c r="DDD47" s="94"/>
      <c r="DDE47" s="94"/>
      <c r="DDF47" s="94"/>
      <c r="DDG47" s="94"/>
      <c r="DDH47" s="94"/>
      <c r="DDI47" s="94"/>
      <c r="DDJ47" s="94"/>
      <c r="DDK47" s="94"/>
      <c r="DDL47" s="94"/>
      <c r="DDM47" s="94"/>
      <c r="DDN47" s="94"/>
      <c r="DDO47" s="94"/>
      <c r="DDP47" s="94"/>
      <c r="DDQ47" s="94"/>
      <c r="DDR47" s="94"/>
      <c r="DDS47" s="94"/>
      <c r="DDT47" s="94"/>
      <c r="DDU47" s="94"/>
      <c r="DDV47" s="94"/>
      <c r="DDW47" s="94"/>
      <c r="DDX47" s="94"/>
      <c r="DDY47" s="94"/>
      <c r="DDZ47" s="94"/>
      <c r="DEA47" s="94"/>
      <c r="DEB47" s="94"/>
      <c r="DEC47" s="94"/>
      <c r="DED47" s="94"/>
      <c r="DEE47" s="94"/>
      <c r="DEF47" s="94"/>
      <c r="DEG47" s="94"/>
      <c r="DEH47" s="94"/>
      <c r="DEI47" s="94"/>
      <c r="DEJ47" s="94"/>
      <c r="DEK47" s="94"/>
      <c r="DEL47" s="94"/>
      <c r="DEM47" s="94"/>
      <c r="DEN47" s="94"/>
      <c r="DEO47" s="94"/>
      <c r="DEP47" s="94"/>
      <c r="DEQ47" s="94"/>
      <c r="DER47" s="94"/>
      <c r="DES47" s="94"/>
      <c r="DET47" s="94"/>
      <c r="DEU47" s="94"/>
      <c r="DEV47" s="94"/>
      <c r="DEW47" s="94"/>
      <c r="DEX47" s="94"/>
      <c r="DEY47" s="94"/>
      <c r="DEZ47" s="94"/>
      <c r="DFA47" s="94"/>
      <c r="DFB47" s="94"/>
      <c r="DFC47" s="94"/>
      <c r="DFD47" s="94"/>
      <c r="DFE47" s="94"/>
      <c r="DFF47" s="94"/>
      <c r="DFG47" s="94"/>
      <c r="DFH47" s="94"/>
      <c r="DFI47" s="94"/>
      <c r="DFJ47" s="94"/>
      <c r="DFK47" s="94"/>
      <c r="DFL47" s="94"/>
      <c r="DFM47" s="94"/>
      <c r="DFN47" s="94"/>
      <c r="DFO47" s="94"/>
      <c r="DFP47" s="94"/>
      <c r="DFQ47" s="94"/>
      <c r="DFR47" s="94"/>
      <c r="DFS47" s="94"/>
      <c r="DFT47" s="94"/>
      <c r="DFU47" s="94"/>
      <c r="DFV47" s="94"/>
      <c r="DFW47" s="94"/>
      <c r="DFX47" s="94"/>
      <c r="DFY47" s="94"/>
      <c r="DFZ47" s="94"/>
      <c r="DGA47" s="94"/>
      <c r="DGB47" s="94"/>
      <c r="DGC47" s="94"/>
      <c r="DGD47" s="94"/>
      <c r="DGE47" s="94"/>
      <c r="DGF47" s="94"/>
      <c r="DGG47" s="94"/>
      <c r="DGH47" s="94"/>
      <c r="DGI47" s="94"/>
      <c r="DGJ47" s="94"/>
      <c r="DGK47" s="94"/>
      <c r="DGL47" s="94"/>
      <c r="DGM47" s="94"/>
      <c r="DGN47" s="94"/>
      <c r="DGO47" s="94"/>
      <c r="DGP47" s="94"/>
      <c r="DGQ47" s="94"/>
      <c r="DGR47" s="94"/>
      <c r="DGS47" s="94"/>
      <c r="DGT47" s="94"/>
      <c r="DGU47" s="94"/>
      <c r="DGV47" s="94"/>
      <c r="DGW47" s="94"/>
      <c r="DGX47" s="94"/>
      <c r="DGY47" s="94"/>
      <c r="DGZ47" s="94"/>
      <c r="DHA47" s="94"/>
      <c r="DHB47" s="94"/>
      <c r="DHC47" s="94"/>
      <c r="DHD47" s="94"/>
      <c r="DHE47" s="94"/>
      <c r="DHF47" s="94"/>
      <c r="DHG47" s="94"/>
      <c r="DHH47" s="94"/>
      <c r="DHI47" s="94"/>
      <c r="DHJ47" s="94"/>
      <c r="DHK47" s="94"/>
      <c r="DHL47" s="94"/>
      <c r="DHM47" s="94"/>
      <c r="DHN47" s="94"/>
      <c r="DHO47" s="94"/>
      <c r="DHP47" s="94"/>
      <c r="DHQ47" s="94"/>
      <c r="DHR47" s="94"/>
      <c r="DHS47" s="94"/>
      <c r="DHT47" s="94"/>
      <c r="DHU47" s="94"/>
      <c r="DHV47" s="94"/>
      <c r="DHW47" s="94"/>
      <c r="DHX47" s="94"/>
      <c r="DHY47" s="94"/>
      <c r="DHZ47" s="94"/>
      <c r="DIA47" s="94"/>
      <c r="DIB47" s="94"/>
      <c r="DIC47" s="94"/>
      <c r="DID47" s="94"/>
      <c r="DIE47" s="94"/>
      <c r="DIF47" s="94"/>
      <c r="DIG47" s="94"/>
      <c r="DIH47" s="94"/>
      <c r="DII47" s="94"/>
      <c r="DIJ47" s="94"/>
      <c r="DIK47" s="94"/>
      <c r="DIL47" s="94"/>
      <c r="DIM47" s="94"/>
      <c r="DIN47" s="94"/>
      <c r="DIO47" s="94"/>
      <c r="DIP47" s="94"/>
      <c r="DIQ47" s="94"/>
      <c r="DIR47" s="94"/>
      <c r="DIS47" s="94"/>
      <c r="DIT47" s="94"/>
      <c r="DIU47" s="94"/>
      <c r="DIV47" s="94"/>
      <c r="DIW47" s="94"/>
      <c r="DIX47" s="94"/>
      <c r="DIY47" s="94"/>
      <c r="DIZ47" s="94"/>
      <c r="DJA47" s="94"/>
      <c r="DJB47" s="94"/>
      <c r="DJC47" s="94"/>
      <c r="DJD47" s="94"/>
      <c r="DJE47" s="94"/>
      <c r="DJF47" s="94"/>
      <c r="DJG47" s="94"/>
      <c r="DJH47" s="94"/>
      <c r="DJI47" s="94"/>
      <c r="DJJ47" s="94"/>
      <c r="DJK47" s="94"/>
      <c r="DJL47" s="94"/>
      <c r="DJM47" s="94"/>
      <c r="DJN47" s="94"/>
      <c r="DJO47" s="94"/>
      <c r="DJP47" s="94"/>
      <c r="DJQ47" s="94"/>
      <c r="DJR47" s="94"/>
      <c r="DJS47" s="94"/>
      <c r="DJT47" s="94"/>
      <c r="DJU47" s="94"/>
      <c r="DJV47" s="94"/>
      <c r="DJW47" s="94"/>
      <c r="DJX47" s="94"/>
      <c r="DJY47" s="94"/>
      <c r="DJZ47" s="94"/>
      <c r="DKA47" s="94"/>
      <c r="DKB47" s="94"/>
      <c r="DKC47" s="94"/>
      <c r="DKD47" s="94"/>
      <c r="DKE47" s="94"/>
      <c r="DKF47" s="94"/>
      <c r="DKG47" s="94"/>
      <c r="DKH47" s="94"/>
      <c r="DKI47" s="94"/>
      <c r="DKJ47" s="94"/>
      <c r="DKK47" s="94"/>
      <c r="DKL47" s="94"/>
      <c r="DKM47" s="94"/>
      <c r="DKN47" s="94"/>
      <c r="DKO47" s="94"/>
      <c r="DKP47" s="94"/>
      <c r="DKQ47" s="94"/>
      <c r="DKR47" s="94"/>
      <c r="DKS47" s="94"/>
      <c r="DKT47" s="94"/>
      <c r="DKU47" s="94"/>
      <c r="DKV47" s="94"/>
      <c r="DKW47" s="94"/>
      <c r="DKX47" s="94"/>
      <c r="DKY47" s="94"/>
      <c r="DKZ47" s="94"/>
      <c r="DLA47" s="94"/>
      <c r="DLB47" s="94"/>
      <c r="DLC47" s="94"/>
      <c r="DLD47" s="94"/>
      <c r="DLE47" s="94"/>
      <c r="DLF47" s="94"/>
      <c r="DLG47" s="94"/>
      <c r="DLH47" s="94"/>
      <c r="DLI47" s="94"/>
      <c r="DLJ47" s="94"/>
      <c r="DLK47" s="94"/>
      <c r="DLL47" s="94"/>
      <c r="DLM47" s="94"/>
      <c r="DLN47" s="94"/>
      <c r="DLO47" s="94"/>
      <c r="DLP47" s="94"/>
      <c r="DLQ47" s="94"/>
      <c r="DLR47" s="94"/>
      <c r="DLS47" s="94"/>
      <c r="DLT47" s="94"/>
      <c r="DLU47" s="94"/>
      <c r="DLV47" s="94"/>
      <c r="DLW47" s="94"/>
      <c r="DLX47" s="94"/>
      <c r="DLY47" s="94"/>
      <c r="DLZ47" s="94"/>
      <c r="DMA47" s="94"/>
      <c r="DMB47" s="94"/>
      <c r="DMC47" s="94"/>
      <c r="DMD47" s="94"/>
      <c r="DME47" s="94"/>
      <c r="DMF47" s="94"/>
      <c r="DMG47" s="94"/>
      <c r="DMH47" s="94"/>
      <c r="DMI47" s="94"/>
      <c r="DMJ47" s="94"/>
      <c r="DMK47" s="94"/>
      <c r="DML47" s="94"/>
      <c r="DMM47" s="94"/>
      <c r="DMN47" s="94"/>
      <c r="DMO47" s="94"/>
      <c r="DMP47" s="94"/>
      <c r="DMQ47" s="94"/>
      <c r="DMR47" s="94"/>
      <c r="DMS47" s="94"/>
      <c r="DMT47" s="94"/>
      <c r="DMU47" s="94"/>
      <c r="DMV47" s="94"/>
      <c r="DMW47" s="94"/>
      <c r="DMX47" s="94"/>
      <c r="DMY47" s="94"/>
      <c r="DMZ47" s="94"/>
      <c r="DNA47" s="94"/>
      <c r="DNB47" s="94"/>
      <c r="DNC47" s="94"/>
      <c r="DND47" s="94"/>
      <c r="DNE47" s="94"/>
      <c r="DNF47" s="94"/>
      <c r="DNG47" s="94"/>
      <c r="DNH47" s="94"/>
      <c r="DNI47" s="94"/>
      <c r="DNJ47" s="94"/>
      <c r="DNK47" s="94"/>
      <c r="DNL47" s="94"/>
      <c r="DNM47" s="94"/>
      <c r="DNN47" s="94"/>
      <c r="DNO47" s="94"/>
      <c r="DNP47" s="94"/>
      <c r="DNQ47" s="94"/>
      <c r="DNR47" s="94"/>
      <c r="DNS47" s="94"/>
      <c r="DNT47" s="94"/>
      <c r="DNU47" s="94"/>
      <c r="DNV47" s="94"/>
      <c r="DNW47" s="94"/>
      <c r="DNX47" s="94"/>
      <c r="DNY47" s="94"/>
      <c r="DNZ47" s="94"/>
      <c r="DOA47" s="94"/>
      <c r="DOB47" s="94"/>
      <c r="DOC47" s="94"/>
      <c r="DOD47" s="94"/>
      <c r="DOE47" s="94"/>
      <c r="DOF47" s="94"/>
      <c r="DOG47" s="94"/>
      <c r="DOH47" s="94"/>
      <c r="DOI47" s="94"/>
      <c r="DOJ47" s="94"/>
      <c r="DOK47" s="94"/>
      <c r="DOL47" s="94"/>
      <c r="DOM47" s="94"/>
      <c r="DON47" s="94"/>
      <c r="DOO47" s="94"/>
      <c r="DOP47" s="94"/>
      <c r="DOQ47" s="94"/>
      <c r="DOR47" s="94"/>
      <c r="DOS47" s="94"/>
      <c r="DOT47" s="94"/>
      <c r="DOU47" s="94"/>
      <c r="DOV47" s="94"/>
      <c r="DOW47" s="94"/>
      <c r="DOX47" s="94"/>
      <c r="DOY47" s="94"/>
      <c r="DOZ47" s="94"/>
      <c r="DPA47" s="94"/>
      <c r="DPB47" s="94"/>
      <c r="DPC47" s="94"/>
      <c r="DPD47" s="94"/>
      <c r="DPE47" s="94"/>
      <c r="DPF47" s="94"/>
      <c r="DPG47" s="94"/>
      <c r="DPH47" s="94"/>
      <c r="DPI47" s="94"/>
      <c r="DPJ47" s="94"/>
      <c r="DPK47" s="94"/>
      <c r="DPL47" s="94"/>
      <c r="DPM47" s="94"/>
      <c r="DPN47" s="94"/>
      <c r="DPO47" s="94"/>
      <c r="DPP47" s="94"/>
      <c r="DPQ47" s="94"/>
      <c r="DPR47" s="94"/>
      <c r="DPS47" s="94"/>
      <c r="DPT47" s="94"/>
      <c r="DPU47" s="94"/>
      <c r="DPV47" s="94"/>
      <c r="DPW47" s="94"/>
      <c r="DPX47" s="94"/>
      <c r="DPY47" s="94"/>
      <c r="DPZ47" s="94"/>
      <c r="DQA47" s="94"/>
      <c r="DQB47" s="94"/>
      <c r="DQC47" s="94"/>
      <c r="DQD47" s="94"/>
      <c r="DQE47" s="94"/>
      <c r="DQF47" s="94"/>
      <c r="DQG47" s="94"/>
      <c r="DQH47" s="94"/>
      <c r="DQI47" s="94"/>
      <c r="DQJ47" s="94"/>
      <c r="DQK47" s="94"/>
      <c r="DQL47" s="94"/>
      <c r="DQM47" s="94"/>
      <c r="DQN47" s="94"/>
      <c r="DQO47" s="94"/>
      <c r="DQP47" s="94"/>
      <c r="DQQ47" s="94"/>
      <c r="DQR47" s="94"/>
      <c r="DQS47" s="94"/>
      <c r="DQT47" s="94"/>
      <c r="DQU47" s="94"/>
      <c r="DQV47" s="94"/>
      <c r="DQW47" s="94"/>
      <c r="DQX47" s="94"/>
      <c r="DQY47" s="94"/>
      <c r="DQZ47" s="94"/>
      <c r="DRA47" s="94"/>
      <c r="DRB47" s="94"/>
      <c r="DRC47" s="94"/>
      <c r="DRD47" s="94"/>
      <c r="DRE47" s="94"/>
      <c r="DRF47" s="94"/>
      <c r="DRG47" s="94"/>
      <c r="DRH47" s="94"/>
      <c r="DRI47" s="94"/>
      <c r="DRJ47" s="94"/>
      <c r="DRK47" s="94"/>
      <c r="DRL47" s="94"/>
      <c r="DRM47" s="94"/>
      <c r="DRN47" s="94"/>
      <c r="DRO47" s="94"/>
      <c r="DRP47" s="94"/>
      <c r="DRQ47" s="94"/>
      <c r="DRR47" s="94"/>
      <c r="DRS47" s="94"/>
      <c r="DRT47" s="94"/>
      <c r="DRU47" s="94"/>
      <c r="DRV47" s="94"/>
      <c r="DRW47" s="94"/>
      <c r="DRX47" s="94"/>
      <c r="DRY47" s="94"/>
      <c r="DRZ47" s="94"/>
      <c r="DSA47" s="94"/>
      <c r="DSB47" s="94"/>
      <c r="DSC47" s="94"/>
      <c r="DSD47" s="94"/>
      <c r="DSE47" s="94"/>
      <c r="DSF47" s="94"/>
      <c r="DSG47" s="94"/>
      <c r="DSH47" s="94"/>
      <c r="DSI47" s="94"/>
      <c r="DSJ47" s="94"/>
      <c r="DSK47" s="94"/>
      <c r="DSL47" s="94"/>
      <c r="DSM47" s="94"/>
      <c r="DSN47" s="94"/>
      <c r="DSO47" s="94"/>
      <c r="DSP47" s="94"/>
      <c r="DSQ47" s="94"/>
      <c r="DSR47" s="94"/>
      <c r="DSS47" s="94"/>
      <c r="DST47" s="94"/>
      <c r="DSU47" s="94"/>
      <c r="DSV47" s="94"/>
      <c r="DSW47" s="94"/>
      <c r="DSX47" s="94"/>
      <c r="DSY47" s="94"/>
      <c r="DSZ47" s="94"/>
      <c r="DTA47" s="94"/>
      <c r="DTB47" s="94"/>
      <c r="DTC47" s="94"/>
      <c r="DTD47" s="94"/>
      <c r="DTE47" s="94"/>
      <c r="DTF47" s="94"/>
      <c r="DTG47" s="94"/>
      <c r="DTH47" s="94"/>
      <c r="DTI47" s="94"/>
      <c r="DTJ47" s="94"/>
      <c r="DTK47" s="94"/>
      <c r="DTL47" s="94"/>
      <c r="DTM47" s="94"/>
      <c r="DTN47" s="94"/>
      <c r="DTO47" s="94"/>
      <c r="DTP47" s="94"/>
      <c r="DTQ47" s="94"/>
      <c r="DTR47" s="94"/>
      <c r="DTS47" s="94"/>
      <c r="DTT47" s="94"/>
      <c r="DTU47" s="94"/>
      <c r="DTV47" s="94"/>
      <c r="DTW47" s="94"/>
      <c r="DTX47" s="94"/>
      <c r="DTY47" s="94"/>
      <c r="DTZ47" s="94"/>
      <c r="DUA47" s="94"/>
      <c r="DUB47" s="94"/>
      <c r="DUC47" s="94"/>
      <c r="DUD47" s="94"/>
      <c r="DUE47" s="94"/>
      <c r="DUF47" s="94"/>
      <c r="DUG47" s="94"/>
      <c r="DUH47" s="94"/>
      <c r="DUI47" s="94"/>
      <c r="DUJ47" s="94"/>
      <c r="DUK47" s="94"/>
      <c r="DUL47" s="94"/>
      <c r="DUM47" s="94"/>
      <c r="DUN47" s="94"/>
      <c r="DUO47" s="94"/>
      <c r="DUP47" s="94"/>
      <c r="DUQ47" s="94"/>
      <c r="DUR47" s="94"/>
      <c r="DUS47" s="94"/>
      <c r="DUT47" s="94"/>
      <c r="DUU47" s="94"/>
      <c r="DUV47" s="94"/>
      <c r="DUW47" s="94"/>
      <c r="DUX47" s="94"/>
      <c r="DUY47" s="94"/>
      <c r="DUZ47" s="94"/>
      <c r="DVA47" s="94"/>
      <c r="DVB47" s="94"/>
      <c r="DVC47" s="94"/>
      <c r="DVD47" s="94"/>
      <c r="DVE47" s="94"/>
      <c r="DVF47" s="94"/>
      <c r="DVG47" s="94"/>
      <c r="DVH47" s="94"/>
      <c r="DVI47" s="94"/>
      <c r="DVJ47" s="94"/>
      <c r="DVK47" s="94"/>
      <c r="DVL47" s="94"/>
      <c r="DVM47" s="94"/>
      <c r="DVN47" s="94"/>
      <c r="DVO47" s="94"/>
      <c r="DVP47" s="94"/>
      <c r="DVQ47" s="94"/>
      <c r="DVR47" s="94"/>
      <c r="DVS47" s="94"/>
      <c r="DVT47" s="94"/>
      <c r="DVU47" s="94"/>
      <c r="DVV47" s="94"/>
      <c r="DVW47" s="94"/>
      <c r="DVX47" s="94"/>
      <c r="DVY47" s="94"/>
      <c r="DVZ47" s="94"/>
      <c r="DWA47" s="94"/>
      <c r="DWB47" s="94"/>
      <c r="DWC47" s="94"/>
      <c r="DWD47" s="94"/>
      <c r="DWE47" s="94"/>
      <c r="DWF47" s="94"/>
      <c r="DWG47" s="94"/>
      <c r="DWH47" s="94"/>
      <c r="DWI47" s="94"/>
      <c r="DWJ47" s="94"/>
      <c r="DWK47" s="94"/>
      <c r="DWL47" s="94"/>
      <c r="DWM47" s="94"/>
      <c r="DWN47" s="94"/>
      <c r="DWO47" s="94"/>
      <c r="DWP47" s="94"/>
      <c r="DWQ47" s="94"/>
      <c r="DWR47" s="94"/>
      <c r="DWS47" s="94"/>
      <c r="DWT47" s="94"/>
      <c r="DWU47" s="94"/>
      <c r="DWV47" s="94"/>
      <c r="DWW47" s="94"/>
      <c r="DWX47" s="94"/>
      <c r="DWY47" s="94"/>
      <c r="DWZ47" s="94"/>
      <c r="DXA47" s="94"/>
      <c r="DXB47" s="94"/>
      <c r="DXC47" s="94"/>
      <c r="DXD47" s="94"/>
      <c r="DXE47" s="94"/>
      <c r="DXF47" s="94"/>
      <c r="DXG47" s="94"/>
      <c r="DXH47" s="94"/>
      <c r="DXI47" s="94"/>
      <c r="DXJ47" s="94"/>
      <c r="DXK47" s="94"/>
      <c r="DXL47" s="94"/>
      <c r="DXM47" s="94"/>
      <c r="DXN47" s="94"/>
      <c r="DXO47" s="94"/>
      <c r="DXP47" s="94"/>
      <c r="DXQ47" s="94"/>
      <c r="DXR47" s="94"/>
      <c r="DXS47" s="94"/>
      <c r="DXT47" s="94"/>
      <c r="DXU47" s="94"/>
      <c r="DXV47" s="94"/>
      <c r="DXW47" s="94"/>
      <c r="DXX47" s="94"/>
      <c r="DXY47" s="94"/>
      <c r="DXZ47" s="94"/>
      <c r="DYA47" s="94"/>
      <c r="DYB47" s="94"/>
      <c r="DYC47" s="94"/>
      <c r="DYD47" s="94"/>
      <c r="DYE47" s="94"/>
      <c r="DYF47" s="94"/>
      <c r="DYG47" s="94"/>
      <c r="DYH47" s="94"/>
      <c r="DYI47" s="94"/>
      <c r="DYJ47" s="94"/>
      <c r="DYK47" s="94"/>
      <c r="DYL47" s="94"/>
      <c r="DYM47" s="94"/>
      <c r="DYN47" s="94"/>
      <c r="DYO47" s="94"/>
      <c r="DYP47" s="94"/>
      <c r="DYQ47" s="94"/>
      <c r="DYR47" s="94"/>
      <c r="DYS47" s="94"/>
      <c r="DYT47" s="94"/>
      <c r="DYU47" s="94"/>
      <c r="DYV47" s="94"/>
      <c r="DYW47" s="94"/>
      <c r="DYX47" s="94"/>
      <c r="DYY47" s="94"/>
      <c r="DYZ47" s="94"/>
      <c r="DZA47" s="94"/>
      <c r="DZB47" s="94"/>
      <c r="DZC47" s="94"/>
      <c r="DZD47" s="94"/>
      <c r="DZE47" s="94"/>
      <c r="DZF47" s="94"/>
      <c r="DZG47" s="94"/>
      <c r="DZH47" s="94"/>
      <c r="DZI47" s="94"/>
      <c r="DZJ47" s="94"/>
      <c r="DZK47" s="94"/>
      <c r="DZL47" s="94"/>
      <c r="DZM47" s="94"/>
      <c r="DZN47" s="94"/>
      <c r="DZO47" s="94"/>
      <c r="DZP47" s="94"/>
      <c r="DZQ47" s="94"/>
      <c r="DZR47" s="94"/>
      <c r="DZS47" s="94"/>
      <c r="DZT47" s="94"/>
      <c r="DZU47" s="94"/>
      <c r="DZV47" s="94"/>
      <c r="DZW47" s="94"/>
      <c r="DZX47" s="94"/>
      <c r="DZY47" s="94"/>
      <c r="DZZ47" s="94"/>
      <c r="EAA47" s="94"/>
      <c r="EAB47" s="94"/>
      <c r="EAC47" s="94"/>
      <c r="EAD47" s="94"/>
      <c r="EAE47" s="94"/>
      <c r="EAF47" s="94"/>
      <c r="EAG47" s="94"/>
      <c r="EAH47" s="94"/>
      <c r="EAI47" s="94"/>
      <c r="EAJ47" s="94"/>
      <c r="EAK47" s="94"/>
      <c r="EAL47" s="94"/>
      <c r="EAM47" s="94"/>
      <c r="EAN47" s="94"/>
      <c r="EAO47" s="94"/>
      <c r="EAP47" s="94"/>
      <c r="EAQ47" s="94"/>
      <c r="EAR47" s="94"/>
      <c r="EAS47" s="94"/>
      <c r="EAT47" s="94"/>
      <c r="EAU47" s="94"/>
      <c r="EAV47" s="94"/>
      <c r="EAW47" s="94"/>
      <c r="EAX47" s="94"/>
      <c r="EAY47" s="94"/>
      <c r="EAZ47" s="94"/>
      <c r="EBA47" s="94"/>
      <c r="EBB47" s="94"/>
      <c r="EBC47" s="94"/>
      <c r="EBD47" s="94"/>
      <c r="EBE47" s="94"/>
      <c r="EBF47" s="94"/>
      <c r="EBG47" s="94"/>
      <c r="EBH47" s="94"/>
      <c r="EBI47" s="94"/>
      <c r="EBJ47" s="94"/>
      <c r="EBK47" s="94"/>
      <c r="EBL47" s="94"/>
      <c r="EBM47" s="94"/>
      <c r="EBN47" s="94"/>
      <c r="EBO47" s="94"/>
      <c r="EBP47" s="94"/>
      <c r="EBQ47" s="94"/>
      <c r="EBR47" s="94"/>
      <c r="EBS47" s="94"/>
      <c r="EBT47" s="94"/>
      <c r="EBU47" s="94"/>
      <c r="EBV47" s="94"/>
      <c r="EBW47" s="94"/>
      <c r="EBX47" s="94"/>
      <c r="EBY47" s="94"/>
      <c r="EBZ47" s="94"/>
      <c r="ECA47" s="94"/>
      <c r="ECB47" s="94"/>
      <c r="ECC47" s="94"/>
      <c r="ECD47" s="94"/>
      <c r="ECE47" s="94"/>
      <c r="ECF47" s="94"/>
      <c r="ECG47" s="94"/>
      <c r="ECH47" s="94"/>
      <c r="ECI47" s="94"/>
      <c r="ECJ47" s="94"/>
      <c r="ECK47" s="94"/>
      <c r="ECL47" s="94"/>
      <c r="ECM47" s="94"/>
      <c r="ECN47" s="94"/>
      <c r="ECO47" s="94"/>
      <c r="ECP47" s="94"/>
      <c r="ECQ47" s="94"/>
      <c r="ECR47" s="94"/>
      <c r="ECS47" s="94"/>
      <c r="ECT47" s="94"/>
      <c r="ECU47" s="94"/>
      <c r="ECV47" s="94"/>
      <c r="ECW47" s="94"/>
      <c r="ECX47" s="94"/>
      <c r="ECY47" s="94"/>
      <c r="ECZ47" s="94"/>
      <c r="EDA47" s="94"/>
      <c r="EDB47" s="94"/>
      <c r="EDC47" s="94"/>
      <c r="EDD47" s="94"/>
      <c r="EDE47" s="94"/>
      <c r="EDF47" s="94"/>
      <c r="EDG47" s="94"/>
      <c r="EDH47" s="94"/>
      <c r="EDI47" s="94"/>
      <c r="EDJ47" s="94"/>
      <c r="EDK47" s="94"/>
      <c r="EDL47" s="94"/>
      <c r="EDM47" s="94"/>
      <c r="EDN47" s="94"/>
      <c r="EDO47" s="94"/>
      <c r="EDP47" s="94"/>
      <c r="EDQ47" s="94"/>
      <c r="EDR47" s="94"/>
      <c r="EDS47" s="94"/>
      <c r="EDT47" s="94"/>
      <c r="EDU47" s="94"/>
      <c r="EDV47" s="94"/>
      <c r="EDW47" s="94"/>
      <c r="EDX47" s="94"/>
      <c r="EDY47" s="94"/>
      <c r="EDZ47" s="94"/>
      <c r="EEA47" s="94"/>
      <c r="EEB47" s="94"/>
      <c r="EEC47" s="94"/>
      <c r="EED47" s="94"/>
      <c r="EEE47" s="94"/>
      <c r="EEF47" s="94"/>
      <c r="EEG47" s="94"/>
      <c r="EEH47" s="94"/>
      <c r="EEI47" s="94"/>
      <c r="EEJ47" s="94"/>
      <c r="EEK47" s="94"/>
      <c r="EEL47" s="94"/>
      <c r="EEM47" s="94"/>
      <c r="EEN47" s="94"/>
      <c r="EEO47" s="94"/>
      <c r="EEP47" s="94"/>
      <c r="EEQ47" s="94"/>
      <c r="EER47" s="94"/>
      <c r="EES47" s="94"/>
      <c r="EET47" s="94"/>
      <c r="EEU47" s="94"/>
      <c r="EEV47" s="94"/>
      <c r="EEW47" s="94"/>
      <c r="EEX47" s="94"/>
      <c r="EEY47" s="94"/>
      <c r="EEZ47" s="94"/>
      <c r="EFA47" s="94"/>
      <c r="EFB47" s="94"/>
      <c r="EFC47" s="94"/>
      <c r="EFD47" s="94"/>
      <c r="EFE47" s="94"/>
      <c r="EFF47" s="94"/>
      <c r="EFG47" s="94"/>
      <c r="EFH47" s="94"/>
      <c r="EFI47" s="94"/>
      <c r="EFJ47" s="94"/>
      <c r="EFK47" s="94"/>
      <c r="EFL47" s="94"/>
      <c r="EFM47" s="94"/>
      <c r="EFN47" s="94"/>
      <c r="EFO47" s="94"/>
      <c r="EFP47" s="94"/>
      <c r="EFQ47" s="94"/>
      <c r="EFR47" s="94"/>
      <c r="EFS47" s="94"/>
      <c r="EFT47" s="94"/>
      <c r="EFU47" s="94"/>
      <c r="EFV47" s="94"/>
      <c r="EFW47" s="94"/>
      <c r="EFX47" s="94"/>
      <c r="EFY47" s="94"/>
      <c r="EFZ47" s="94"/>
      <c r="EGA47" s="94"/>
      <c r="EGB47" s="94"/>
      <c r="EGC47" s="94"/>
      <c r="EGD47" s="94"/>
      <c r="EGE47" s="94"/>
      <c r="EGF47" s="94"/>
      <c r="EGG47" s="94"/>
      <c r="EGH47" s="94"/>
      <c r="EGI47" s="94"/>
      <c r="EGJ47" s="94"/>
      <c r="EGK47" s="94"/>
      <c r="EGL47" s="94"/>
      <c r="EGM47" s="94"/>
      <c r="EGN47" s="94"/>
      <c r="EGO47" s="94"/>
      <c r="EGP47" s="94"/>
      <c r="EGQ47" s="94"/>
      <c r="EGR47" s="94"/>
      <c r="EGS47" s="94"/>
      <c r="EGT47" s="94"/>
      <c r="EGU47" s="94"/>
      <c r="EGV47" s="94"/>
      <c r="EGW47" s="94"/>
      <c r="EGX47" s="94"/>
      <c r="EGY47" s="94"/>
      <c r="EGZ47" s="94"/>
      <c r="EHA47" s="94"/>
      <c r="EHB47" s="94"/>
      <c r="EHC47" s="94"/>
      <c r="EHD47" s="94"/>
      <c r="EHE47" s="94"/>
      <c r="EHF47" s="94"/>
      <c r="EHG47" s="94"/>
      <c r="EHH47" s="94"/>
      <c r="EHI47" s="94"/>
      <c r="EHJ47" s="94"/>
      <c r="EHK47" s="94"/>
      <c r="EHL47" s="94"/>
      <c r="EHM47" s="94"/>
      <c r="EHN47" s="94"/>
      <c r="EHO47" s="94"/>
      <c r="EHP47" s="94"/>
      <c r="EHQ47" s="94"/>
      <c r="EHR47" s="94"/>
      <c r="EHS47" s="94"/>
      <c r="EHT47" s="94"/>
      <c r="EHU47" s="94"/>
      <c r="EHV47" s="94"/>
      <c r="EHW47" s="94"/>
      <c r="EHX47" s="94"/>
      <c r="EHY47" s="94"/>
      <c r="EHZ47" s="94"/>
      <c r="EIA47" s="94"/>
      <c r="EIB47" s="94"/>
      <c r="EIC47" s="94"/>
      <c r="EID47" s="94"/>
      <c r="EIE47" s="94"/>
      <c r="EIF47" s="94"/>
      <c r="EIG47" s="94"/>
      <c r="EIH47" s="94"/>
      <c r="EII47" s="94"/>
      <c r="EIJ47" s="94"/>
      <c r="EIK47" s="94"/>
      <c r="EIL47" s="94"/>
      <c r="EIM47" s="94"/>
      <c r="EIN47" s="94"/>
      <c r="EIO47" s="94"/>
      <c r="EIP47" s="94"/>
      <c r="EIQ47" s="94"/>
      <c r="EIR47" s="94"/>
      <c r="EIS47" s="94"/>
      <c r="EIT47" s="94"/>
      <c r="EIU47" s="94"/>
      <c r="EIV47" s="94"/>
      <c r="EIW47" s="94"/>
      <c r="EIX47" s="94"/>
      <c r="EIY47" s="94"/>
      <c r="EIZ47" s="94"/>
      <c r="EJA47" s="94"/>
      <c r="EJB47" s="94"/>
      <c r="EJC47" s="94"/>
      <c r="EJD47" s="94"/>
      <c r="EJE47" s="94"/>
      <c r="EJF47" s="94"/>
      <c r="EJG47" s="94"/>
      <c r="EJH47" s="94"/>
      <c r="EJI47" s="94"/>
      <c r="EJJ47" s="94"/>
      <c r="EJK47" s="94"/>
      <c r="EJL47" s="94"/>
      <c r="EJM47" s="94"/>
      <c r="EJN47" s="94"/>
      <c r="EJO47" s="94"/>
      <c r="EJP47" s="94"/>
      <c r="EJQ47" s="94"/>
      <c r="EJR47" s="94"/>
      <c r="EJS47" s="94"/>
      <c r="EJT47" s="94"/>
      <c r="EJU47" s="94"/>
      <c r="EJV47" s="94"/>
      <c r="EJW47" s="94"/>
      <c r="EJX47" s="94"/>
      <c r="EJY47" s="94"/>
      <c r="EJZ47" s="94"/>
      <c r="EKA47" s="94"/>
      <c r="EKB47" s="94"/>
      <c r="EKC47" s="94"/>
      <c r="EKD47" s="94"/>
      <c r="EKE47" s="94"/>
      <c r="EKF47" s="94"/>
      <c r="EKG47" s="94"/>
      <c r="EKH47" s="94"/>
      <c r="EKI47" s="94"/>
      <c r="EKJ47" s="94"/>
      <c r="EKK47" s="94"/>
      <c r="EKL47" s="94"/>
      <c r="EKM47" s="94"/>
      <c r="EKN47" s="94"/>
      <c r="EKO47" s="94"/>
      <c r="EKP47" s="94"/>
      <c r="EKQ47" s="94"/>
      <c r="EKR47" s="94"/>
      <c r="EKS47" s="94"/>
      <c r="EKT47" s="94"/>
      <c r="EKU47" s="94"/>
      <c r="EKV47" s="94"/>
      <c r="EKW47" s="94"/>
      <c r="EKX47" s="94"/>
      <c r="EKY47" s="94"/>
      <c r="EKZ47" s="94"/>
      <c r="ELA47" s="94"/>
      <c r="ELB47" s="94"/>
      <c r="ELC47" s="94"/>
      <c r="ELD47" s="94"/>
      <c r="ELE47" s="94"/>
      <c r="ELF47" s="94"/>
      <c r="ELG47" s="94"/>
      <c r="ELH47" s="94"/>
      <c r="ELI47" s="94"/>
      <c r="ELJ47" s="94"/>
      <c r="ELK47" s="94"/>
      <c r="ELL47" s="94"/>
      <c r="ELM47" s="94"/>
      <c r="ELN47" s="94"/>
      <c r="ELO47" s="94"/>
      <c r="ELP47" s="94"/>
      <c r="ELQ47" s="94"/>
      <c r="ELR47" s="94"/>
      <c r="ELS47" s="94"/>
      <c r="ELT47" s="94"/>
      <c r="ELU47" s="94"/>
      <c r="ELV47" s="94"/>
      <c r="ELW47" s="94"/>
      <c r="ELX47" s="94"/>
      <c r="ELY47" s="94"/>
      <c r="ELZ47" s="94"/>
      <c r="EMA47" s="94"/>
      <c r="EMB47" s="94"/>
      <c r="EMC47" s="94"/>
      <c r="EMD47" s="94"/>
      <c r="EME47" s="94"/>
      <c r="EMF47" s="94"/>
      <c r="EMG47" s="94"/>
      <c r="EMH47" s="94"/>
      <c r="EMI47" s="94"/>
      <c r="EMJ47" s="94"/>
      <c r="EMK47" s="94"/>
      <c r="EML47" s="94"/>
      <c r="EMM47" s="94"/>
      <c r="EMN47" s="94"/>
      <c r="EMO47" s="94"/>
      <c r="EMP47" s="94"/>
      <c r="EMQ47" s="94"/>
      <c r="EMR47" s="94"/>
      <c r="EMS47" s="94"/>
      <c r="EMT47" s="94"/>
      <c r="EMU47" s="94"/>
      <c r="EMV47" s="94"/>
      <c r="EMW47" s="94"/>
      <c r="EMX47" s="94"/>
      <c r="EMY47" s="94"/>
      <c r="EMZ47" s="94"/>
      <c r="ENA47" s="94"/>
      <c r="ENB47" s="94"/>
      <c r="ENC47" s="94"/>
      <c r="END47" s="94"/>
      <c r="ENE47" s="94"/>
      <c r="ENF47" s="94"/>
      <c r="ENG47" s="94"/>
      <c r="ENH47" s="94"/>
      <c r="ENI47" s="94"/>
      <c r="ENJ47" s="94"/>
      <c r="ENK47" s="94"/>
      <c r="ENL47" s="94"/>
      <c r="ENM47" s="94"/>
      <c r="ENN47" s="94"/>
      <c r="ENO47" s="94"/>
      <c r="ENP47" s="94"/>
      <c r="ENQ47" s="94"/>
      <c r="ENR47" s="94"/>
      <c r="ENS47" s="94"/>
      <c r="ENT47" s="94"/>
      <c r="ENU47" s="94"/>
      <c r="ENV47" s="94"/>
      <c r="ENW47" s="94"/>
      <c r="ENX47" s="94"/>
      <c r="ENY47" s="94"/>
      <c r="ENZ47" s="94"/>
      <c r="EOA47" s="94"/>
      <c r="EOB47" s="94"/>
      <c r="EOC47" s="94"/>
      <c r="EOD47" s="94"/>
      <c r="EOE47" s="94"/>
      <c r="EOF47" s="94"/>
      <c r="EOG47" s="94"/>
      <c r="EOH47" s="94"/>
      <c r="EOI47" s="94"/>
      <c r="EOJ47" s="94"/>
      <c r="EOK47" s="94"/>
      <c r="EOL47" s="94"/>
      <c r="EOM47" s="94"/>
      <c r="EON47" s="94"/>
      <c r="EOO47" s="94"/>
      <c r="EOP47" s="94"/>
      <c r="EOQ47" s="94"/>
      <c r="EOR47" s="94"/>
      <c r="EOS47" s="94"/>
      <c r="EOT47" s="94"/>
      <c r="EOU47" s="94"/>
      <c r="EOV47" s="94"/>
      <c r="EOW47" s="94"/>
      <c r="EOX47" s="94"/>
      <c r="EOY47" s="94"/>
      <c r="EOZ47" s="94"/>
      <c r="EPA47" s="94"/>
      <c r="EPB47" s="94"/>
      <c r="EPC47" s="94"/>
      <c r="EPD47" s="94"/>
      <c r="EPE47" s="94"/>
      <c r="EPF47" s="94"/>
      <c r="EPG47" s="94"/>
      <c r="EPH47" s="94"/>
      <c r="EPI47" s="94"/>
      <c r="EPJ47" s="94"/>
      <c r="EPK47" s="94"/>
      <c r="EPL47" s="94"/>
      <c r="EPM47" s="94"/>
      <c r="EPN47" s="94"/>
      <c r="EPO47" s="94"/>
      <c r="EPP47" s="94"/>
      <c r="EPQ47" s="94"/>
      <c r="EPR47" s="94"/>
      <c r="EPS47" s="94"/>
      <c r="EPT47" s="94"/>
      <c r="EPU47" s="94"/>
      <c r="EPV47" s="94"/>
      <c r="EPW47" s="94"/>
      <c r="EPX47" s="94"/>
      <c r="EPY47" s="94"/>
      <c r="EPZ47" s="94"/>
      <c r="EQA47" s="94"/>
      <c r="EQB47" s="94"/>
      <c r="EQC47" s="94"/>
      <c r="EQD47" s="94"/>
      <c r="EQE47" s="94"/>
      <c r="EQF47" s="94"/>
      <c r="EQG47" s="94"/>
      <c r="EQH47" s="94"/>
      <c r="EQI47" s="94"/>
      <c r="EQJ47" s="94"/>
      <c r="EQK47" s="94"/>
      <c r="EQL47" s="94"/>
      <c r="EQM47" s="94"/>
      <c r="EQN47" s="94"/>
      <c r="EQO47" s="94"/>
      <c r="EQP47" s="94"/>
      <c r="EQQ47" s="94"/>
      <c r="EQR47" s="94"/>
      <c r="EQS47" s="94"/>
      <c r="EQT47" s="94"/>
      <c r="EQU47" s="94"/>
      <c r="EQV47" s="94"/>
      <c r="EQW47" s="94"/>
      <c r="EQX47" s="94"/>
      <c r="EQY47" s="94"/>
      <c r="EQZ47" s="94"/>
      <c r="ERA47" s="94"/>
      <c r="ERB47" s="94"/>
      <c r="ERC47" s="94"/>
      <c r="ERD47" s="94"/>
      <c r="ERE47" s="94"/>
      <c r="ERF47" s="94"/>
      <c r="ERG47" s="94"/>
      <c r="ERH47" s="94"/>
      <c r="ERI47" s="94"/>
      <c r="ERJ47" s="94"/>
      <c r="ERK47" s="94"/>
      <c r="ERL47" s="94"/>
      <c r="ERM47" s="94"/>
      <c r="ERN47" s="94"/>
      <c r="ERO47" s="94"/>
      <c r="ERP47" s="94"/>
      <c r="ERQ47" s="94"/>
      <c r="ERR47" s="94"/>
      <c r="ERS47" s="94"/>
      <c r="ERT47" s="94"/>
      <c r="ERU47" s="94"/>
      <c r="ERV47" s="94"/>
      <c r="ERW47" s="94"/>
      <c r="ERX47" s="94"/>
      <c r="ERY47" s="94"/>
      <c r="ERZ47" s="94"/>
      <c r="ESA47" s="94"/>
      <c r="ESB47" s="94"/>
      <c r="ESC47" s="94"/>
      <c r="ESD47" s="94"/>
      <c r="ESE47" s="94"/>
      <c r="ESF47" s="94"/>
      <c r="ESG47" s="94"/>
      <c r="ESH47" s="94"/>
      <c r="ESI47" s="94"/>
      <c r="ESJ47" s="94"/>
      <c r="ESK47" s="94"/>
      <c r="ESL47" s="94"/>
      <c r="ESM47" s="94"/>
      <c r="ESN47" s="94"/>
      <c r="ESO47" s="94"/>
      <c r="ESP47" s="94"/>
      <c r="ESQ47" s="94"/>
      <c r="ESR47" s="94"/>
      <c r="ESS47" s="94"/>
      <c r="EST47" s="94"/>
      <c r="ESU47" s="94"/>
      <c r="ESV47" s="94"/>
      <c r="ESW47" s="94"/>
      <c r="ESX47" s="94"/>
      <c r="ESY47" s="94"/>
      <c r="ESZ47" s="94"/>
      <c r="ETA47" s="94"/>
      <c r="ETB47" s="94"/>
      <c r="ETC47" s="94"/>
      <c r="ETD47" s="94"/>
      <c r="ETE47" s="94"/>
      <c r="ETF47" s="94"/>
      <c r="ETG47" s="94"/>
      <c r="ETH47" s="94"/>
      <c r="ETI47" s="94"/>
      <c r="ETJ47" s="94"/>
      <c r="ETK47" s="94"/>
      <c r="ETL47" s="94"/>
      <c r="ETM47" s="94"/>
      <c r="ETN47" s="94"/>
      <c r="ETO47" s="94"/>
      <c r="ETP47" s="94"/>
      <c r="ETQ47" s="94"/>
      <c r="ETR47" s="94"/>
      <c r="ETS47" s="94"/>
      <c r="ETT47" s="94"/>
      <c r="ETU47" s="94"/>
      <c r="ETV47" s="94"/>
      <c r="ETW47" s="94"/>
      <c r="ETX47" s="94"/>
      <c r="ETY47" s="94"/>
      <c r="ETZ47" s="94"/>
      <c r="EUA47" s="94"/>
      <c r="EUB47" s="94"/>
      <c r="EUC47" s="94"/>
      <c r="EUD47" s="94"/>
      <c r="EUE47" s="94"/>
      <c r="EUF47" s="94"/>
      <c r="EUG47" s="94"/>
      <c r="EUH47" s="94"/>
      <c r="EUI47" s="94"/>
      <c r="EUJ47" s="94"/>
      <c r="EUK47" s="94"/>
      <c r="EUL47" s="94"/>
      <c r="EUM47" s="94"/>
      <c r="EUN47" s="94"/>
      <c r="EUO47" s="94"/>
      <c r="EUP47" s="94"/>
      <c r="EUQ47" s="94"/>
      <c r="EUR47" s="94"/>
      <c r="EUS47" s="94"/>
      <c r="EUT47" s="94"/>
      <c r="EUU47" s="94"/>
      <c r="EUV47" s="94"/>
      <c r="EUW47" s="94"/>
      <c r="EUX47" s="94"/>
      <c r="EUY47" s="94"/>
      <c r="EUZ47" s="94"/>
      <c r="EVA47" s="94"/>
      <c r="EVB47" s="94"/>
      <c r="EVC47" s="94"/>
      <c r="EVD47" s="94"/>
      <c r="EVE47" s="94"/>
      <c r="EVF47" s="94"/>
      <c r="EVG47" s="94"/>
      <c r="EVH47" s="94"/>
      <c r="EVI47" s="94"/>
      <c r="EVJ47" s="94"/>
      <c r="EVK47" s="94"/>
      <c r="EVL47" s="94"/>
      <c r="EVM47" s="94"/>
      <c r="EVN47" s="94"/>
      <c r="EVO47" s="94"/>
      <c r="EVP47" s="94"/>
      <c r="EVQ47" s="94"/>
      <c r="EVR47" s="94"/>
      <c r="EVS47" s="94"/>
      <c r="EVT47" s="94"/>
      <c r="EVU47" s="94"/>
      <c r="EVV47" s="94"/>
      <c r="EVW47" s="94"/>
      <c r="EVX47" s="94"/>
      <c r="EVY47" s="94"/>
      <c r="EVZ47" s="94"/>
      <c r="EWA47" s="94"/>
      <c r="EWB47" s="94"/>
      <c r="EWC47" s="94"/>
      <c r="EWD47" s="94"/>
      <c r="EWE47" s="94"/>
      <c r="EWF47" s="94"/>
      <c r="EWG47" s="94"/>
      <c r="EWH47" s="94"/>
      <c r="EWI47" s="94"/>
      <c r="EWJ47" s="94"/>
      <c r="EWK47" s="94"/>
      <c r="EWL47" s="94"/>
      <c r="EWM47" s="94"/>
      <c r="EWN47" s="94"/>
      <c r="EWO47" s="94"/>
      <c r="EWP47" s="94"/>
      <c r="EWQ47" s="94"/>
      <c r="EWR47" s="94"/>
      <c r="EWS47" s="94"/>
      <c r="EWT47" s="94"/>
      <c r="EWU47" s="94"/>
      <c r="EWV47" s="94"/>
      <c r="EWW47" s="94"/>
      <c r="EWX47" s="94"/>
      <c r="EWY47" s="94"/>
      <c r="EWZ47" s="94"/>
      <c r="EXA47" s="94"/>
      <c r="EXB47" s="94"/>
      <c r="EXC47" s="94"/>
      <c r="EXD47" s="94"/>
      <c r="EXE47" s="94"/>
      <c r="EXF47" s="94"/>
      <c r="EXG47" s="94"/>
      <c r="EXH47" s="94"/>
      <c r="EXI47" s="94"/>
      <c r="EXJ47" s="94"/>
      <c r="EXK47" s="94"/>
      <c r="EXL47" s="94"/>
      <c r="EXM47" s="94"/>
      <c r="EXN47" s="94"/>
      <c r="EXO47" s="94"/>
      <c r="EXP47" s="94"/>
      <c r="EXQ47" s="94"/>
      <c r="EXR47" s="94"/>
      <c r="EXS47" s="94"/>
      <c r="EXT47" s="94"/>
      <c r="EXU47" s="94"/>
      <c r="EXV47" s="94"/>
      <c r="EXW47" s="94"/>
      <c r="EXX47" s="94"/>
      <c r="EXY47" s="94"/>
      <c r="EXZ47" s="94"/>
      <c r="EYA47" s="94"/>
      <c r="EYB47" s="94"/>
      <c r="EYC47" s="94"/>
      <c r="EYD47" s="94"/>
      <c r="EYE47" s="94"/>
      <c r="EYF47" s="94"/>
      <c r="EYG47" s="94"/>
      <c r="EYH47" s="94"/>
      <c r="EYI47" s="94"/>
      <c r="EYJ47" s="94"/>
      <c r="EYK47" s="94"/>
      <c r="EYL47" s="94"/>
      <c r="EYM47" s="94"/>
      <c r="EYN47" s="94"/>
      <c r="EYO47" s="94"/>
      <c r="EYP47" s="94"/>
      <c r="EYQ47" s="94"/>
      <c r="EYR47" s="94"/>
      <c r="EYS47" s="94"/>
      <c r="EYT47" s="94"/>
      <c r="EYU47" s="94"/>
      <c r="EYV47" s="94"/>
      <c r="EYW47" s="94"/>
      <c r="EYX47" s="94"/>
      <c r="EYY47" s="94"/>
      <c r="EYZ47" s="94"/>
      <c r="EZA47" s="94"/>
      <c r="EZB47" s="94"/>
      <c r="EZC47" s="94"/>
      <c r="EZD47" s="94"/>
      <c r="EZE47" s="94"/>
      <c r="EZF47" s="94"/>
      <c r="EZG47" s="94"/>
      <c r="EZH47" s="94"/>
      <c r="EZI47" s="94"/>
      <c r="EZJ47" s="94"/>
      <c r="EZK47" s="94"/>
      <c r="EZL47" s="94"/>
      <c r="EZM47" s="94"/>
      <c r="EZN47" s="94"/>
      <c r="EZO47" s="94"/>
      <c r="EZP47" s="94"/>
      <c r="EZQ47" s="94"/>
      <c r="EZR47" s="94"/>
      <c r="EZS47" s="94"/>
      <c r="EZT47" s="94"/>
      <c r="EZU47" s="94"/>
      <c r="EZV47" s="94"/>
      <c r="EZW47" s="94"/>
      <c r="EZX47" s="94"/>
      <c r="EZY47" s="94"/>
      <c r="EZZ47" s="94"/>
      <c r="FAA47" s="94"/>
      <c r="FAB47" s="94"/>
      <c r="FAC47" s="94"/>
      <c r="FAD47" s="94"/>
      <c r="FAE47" s="94"/>
      <c r="FAF47" s="94"/>
      <c r="FAG47" s="94"/>
      <c r="FAH47" s="94"/>
      <c r="FAI47" s="94"/>
      <c r="FAJ47" s="94"/>
      <c r="FAK47" s="94"/>
      <c r="FAL47" s="94"/>
      <c r="FAM47" s="94"/>
      <c r="FAN47" s="94"/>
      <c r="FAO47" s="94"/>
      <c r="FAP47" s="94"/>
      <c r="FAQ47" s="94"/>
      <c r="FAR47" s="94"/>
      <c r="FAS47" s="94"/>
      <c r="FAT47" s="94"/>
      <c r="FAU47" s="94"/>
      <c r="FAV47" s="94"/>
      <c r="FAW47" s="94"/>
      <c r="FAX47" s="94"/>
      <c r="FAY47" s="94"/>
      <c r="FAZ47" s="94"/>
      <c r="FBA47" s="94"/>
      <c r="FBB47" s="94"/>
      <c r="FBC47" s="94"/>
      <c r="FBD47" s="94"/>
      <c r="FBE47" s="94"/>
      <c r="FBF47" s="94"/>
      <c r="FBG47" s="94"/>
      <c r="FBH47" s="94"/>
      <c r="FBI47" s="94"/>
      <c r="FBJ47" s="94"/>
      <c r="FBK47" s="94"/>
      <c r="FBL47" s="94"/>
      <c r="FBM47" s="94"/>
      <c r="FBN47" s="94"/>
      <c r="FBO47" s="94"/>
      <c r="FBP47" s="94"/>
      <c r="FBQ47" s="94"/>
      <c r="FBR47" s="94"/>
      <c r="FBS47" s="94"/>
      <c r="FBT47" s="94"/>
      <c r="FBU47" s="94"/>
      <c r="FBV47" s="94"/>
      <c r="FBW47" s="94"/>
      <c r="FBX47" s="94"/>
      <c r="FBY47" s="94"/>
      <c r="FBZ47" s="94"/>
      <c r="FCA47" s="94"/>
      <c r="FCB47" s="94"/>
      <c r="FCC47" s="94"/>
      <c r="FCD47" s="94"/>
      <c r="FCE47" s="94"/>
      <c r="FCF47" s="94"/>
      <c r="FCG47" s="94"/>
      <c r="FCH47" s="94"/>
      <c r="FCI47" s="94"/>
      <c r="FCJ47" s="94"/>
      <c r="FCK47" s="94"/>
      <c r="FCL47" s="94"/>
      <c r="FCM47" s="94"/>
      <c r="FCN47" s="94"/>
      <c r="FCO47" s="94"/>
      <c r="FCP47" s="94"/>
      <c r="FCQ47" s="94"/>
      <c r="FCR47" s="94"/>
      <c r="FCS47" s="94"/>
      <c r="FCT47" s="94"/>
      <c r="FCU47" s="94"/>
      <c r="FCV47" s="94"/>
      <c r="FCW47" s="94"/>
      <c r="FCX47" s="94"/>
      <c r="FCY47" s="94"/>
      <c r="FCZ47" s="94"/>
      <c r="FDA47" s="94"/>
      <c r="FDB47" s="94"/>
      <c r="FDC47" s="94"/>
      <c r="FDD47" s="94"/>
      <c r="FDE47" s="94"/>
      <c r="FDF47" s="94"/>
      <c r="FDG47" s="94"/>
      <c r="FDH47" s="94"/>
      <c r="FDI47" s="94"/>
      <c r="FDJ47" s="94"/>
      <c r="FDK47" s="94"/>
      <c r="FDL47" s="94"/>
      <c r="FDM47" s="94"/>
      <c r="FDN47" s="94"/>
      <c r="FDO47" s="94"/>
      <c r="FDP47" s="94"/>
      <c r="FDQ47" s="94"/>
      <c r="FDR47" s="94"/>
      <c r="FDS47" s="94"/>
      <c r="FDT47" s="94"/>
      <c r="FDU47" s="94"/>
      <c r="FDV47" s="94"/>
      <c r="FDW47" s="94"/>
      <c r="FDX47" s="94"/>
      <c r="FDY47" s="94"/>
      <c r="FDZ47" s="94"/>
      <c r="FEA47" s="94"/>
      <c r="FEB47" s="94"/>
      <c r="FEC47" s="94"/>
      <c r="FED47" s="94"/>
      <c r="FEE47" s="94"/>
      <c r="FEF47" s="94"/>
      <c r="FEG47" s="94"/>
      <c r="FEH47" s="94"/>
      <c r="FEI47" s="94"/>
      <c r="FEJ47" s="94"/>
      <c r="FEK47" s="94"/>
      <c r="FEL47" s="94"/>
      <c r="FEM47" s="94"/>
      <c r="FEN47" s="94"/>
      <c r="FEO47" s="94"/>
      <c r="FEP47" s="94"/>
      <c r="FEQ47" s="94"/>
      <c r="FER47" s="94"/>
      <c r="FES47" s="94"/>
      <c r="FET47" s="94"/>
      <c r="FEU47" s="94"/>
      <c r="FEV47" s="94"/>
      <c r="FEW47" s="94"/>
      <c r="FEX47" s="94"/>
      <c r="FEY47" s="94"/>
      <c r="FEZ47" s="94"/>
      <c r="FFA47" s="94"/>
      <c r="FFB47" s="94"/>
      <c r="FFC47" s="94"/>
      <c r="FFD47" s="94"/>
      <c r="FFE47" s="94"/>
      <c r="FFF47" s="94"/>
      <c r="FFG47" s="94"/>
      <c r="FFH47" s="94"/>
      <c r="FFI47" s="94"/>
      <c r="FFJ47" s="94"/>
      <c r="FFK47" s="94"/>
      <c r="FFL47" s="94"/>
      <c r="FFM47" s="94"/>
      <c r="FFN47" s="94"/>
      <c r="FFO47" s="94"/>
      <c r="FFP47" s="94"/>
      <c r="FFQ47" s="94"/>
      <c r="FFR47" s="94"/>
      <c r="FFS47" s="94"/>
      <c r="FFT47" s="94"/>
      <c r="FFU47" s="94"/>
      <c r="FFV47" s="94"/>
      <c r="FFW47" s="94"/>
      <c r="FFX47" s="94"/>
      <c r="FFY47" s="94"/>
      <c r="FFZ47" s="94"/>
      <c r="FGA47" s="94"/>
      <c r="FGB47" s="94"/>
      <c r="FGC47" s="94"/>
      <c r="FGD47" s="94"/>
      <c r="FGE47" s="94"/>
      <c r="FGF47" s="94"/>
      <c r="FGG47" s="94"/>
      <c r="FGH47" s="94"/>
      <c r="FGI47" s="94"/>
      <c r="FGJ47" s="94"/>
      <c r="FGK47" s="94"/>
      <c r="FGL47" s="94"/>
      <c r="FGM47" s="94"/>
      <c r="FGN47" s="94"/>
      <c r="FGO47" s="94"/>
      <c r="FGP47" s="94"/>
      <c r="FGQ47" s="94"/>
      <c r="FGR47" s="94"/>
      <c r="FGS47" s="94"/>
      <c r="FGT47" s="94"/>
      <c r="FGU47" s="94"/>
      <c r="FGV47" s="94"/>
      <c r="FGW47" s="94"/>
      <c r="FGX47" s="94"/>
      <c r="FGY47" s="94"/>
      <c r="FGZ47" s="94"/>
      <c r="FHA47" s="94"/>
      <c r="FHB47" s="94"/>
      <c r="FHC47" s="94"/>
      <c r="FHD47" s="94"/>
      <c r="FHE47" s="94"/>
      <c r="FHF47" s="94"/>
      <c r="FHG47" s="94"/>
      <c r="FHH47" s="94"/>
      <c r="FHI47" s="94"/>
      <c r="FHJ47" s="94"/>
      <c r="FHK47" s="94"/>
      <c r="FHL47" s="94"/>
      <c r="FHM47" s="94"/>
      <c r="FHN47" s="94"/>
      <c r="FHO47" s="94"/>
      <c r="FHP47" s="94"/>
      <c r="FHQ47" s="94"/>
      <c r="FHR47" s="94"/>
      <c r="FHS47" s="94"/>
      <c r="FHT47" s="94"/>
      <c r="FHU47" s="94"/>
      <c r="FHV47" s="94"/>
      <c r="FHW47" s="94"/>
      <c r="FHX47" s="94"/>
      <c r="FHY47" s="94"/>
      <c r="FHZ47" s="94"/>
      <c r="FIA47" s="94"/>
      <c r="FIB47" s="94"/>
      <c r="FIC47" s="94"/>
      <c r="FID47" s="94"/>
      <c r="FIE47" s="94"/>
      <c r="FIF47" s="94"/>
      <c r="FIG47" s="94"/>
      <c r="FIH47" s="94"/>
      <c r="FII47" s="94"/>
      <c r="FIJ47" s="94"/>
      <c r="FIK47" s="94"/>
      <c r="FIL47" s="94"/>
      <c r="FIM47" s="94"/>
      <c r="FIN47" s="94"/>
      <c r="FIO47" s="94"/>
      <c r="FIP47" s="94"/>
      <c r="FIQ47" s="94"/>
      <c r="FIR47" s="94"/>
      <c r="FIS47" s="94"/>
      <c r="FIT47" s="94"/>
      <c r="FIU47" s="94"/>
      <c r="FIV47" s="94"/>
      <c r="FIW47" s="94"/>
      <c r="FIX47" s="94"/>
      <c r="FIY47" s="94"/>
      <c r="FIZ47" s="94"/>
      <c r="FJA47" s="94"/>
      <c r="FJB47" s="94"/>
      <c r="FJC47" s="94"/>
      <c r="FJD47" s="94"/>
      <c r="FJE47" s="94"/>
      <c r="FJF47" s="94"/>
      <c r="FJG47" s="94"/>
      <c r="FJH47" s="94"/>
      <c r="FJI47" s="94"/>
      <c r="FJJ47" s="94"/>
      <c r="FJK47" s="94"/>
      <c r="FJL47" s="94"/>
      <c r="FJM47" s="94"/>
      <c r="FJN47" s="94"/>
      <c r="FJO47" s="94"/>
      <c r="FJP47" s="94"/>
      <c r="FJQ47" s="94"/>
      <c r="FJR47" s="94"/>
      <c r="FJS47" s="94"/>
      <c r="FJT47" s="94"/>
      <c r="FJU47" s="94"/>
      <c r="FJV47" s="94"/>
      <c r="FJW47" s="94"/>
      <c r="FJX47" s="94"/>
      <c r="FJY47" s="94"/>
      <c r="FJZ47" s="94"/>
      <c r="FKA47" s="94"/>
      <c r="FKB47" s="94"/>
      <c r="FKC47" s="94"/>
      <c r="FKD47" s="94"/>
      <c r="FKE47" s="94"/>
      <c r="FKF47" s="94"/>
      <c r="FKG47" s="94"/>
      <c r="FKH47" s="94"/>
      <c r="FKI47" s="94"/>
      <c r="FKJ47" s="94"/>
      <c r="FKK47" s="94"/>
      <c r="FKL47" s="94"/>
      <c r="FKM47" s="94"/>
      <c r="FKN47" s="94"/>
      <c r="FKO47" s="94"/>
      <c r="FKP47" s="94"/>
      <c r="FKQ47" s="94"/>
      <c r="FKR47" s="94"/>
      <c r="FKS47" s="94"/>
      <c r="FKT47" s="94"/>
      <c r="FKU47" s="94"/>
      <c r="FKV47" s="94"/>
      <c r="FKW47" s="94"/>
      <c r="FKX47" s="94"/>
      <c r="FKY47" s="94"/>
      <c r="FKZ47" s="94"/>
      <c r="FLA47" s="94"/>
      <c r="FLB47" s="94"/>
      <c r="FLC47" s="94"/>
      <c r="FLD47" s="94"/>
      <c r="FLE47" s="94"/>
      <c r="FLF47" s="94"/>
      <c r="FLG47" s="94"/>
      <c r="FLH47" s="94"/>
      <c r="FLI47" s="94"/>
      <c r="FLJ47" s="94"/>
      <c r="FLK47" s="94"/>
      <c r="FLL47" s="94"/>
      <c r="FLM47" s="94"/>
      <c r="FLN47" s="94"/>
      <c r="FLO47" s="94"/>
      <c r="FLP47" s="94"/>
      <c r="FLQ47" s="94"/>
      <c r="FLR47" s="94"/>
      <c r="FLS47" s="94"/>
      <c r="FLT47" s="94"/>
      <c r="FLU47" s="94"/>
      <c r="FLV47" s="94"/>
      <c r="FLW47" s="94"/>
      <c r="FLX47" s="94"/>
      <c r="FLY47" s="94"/>
      <c r="FLZ47" s="94"/>
      <c r="FMA47" s="94"/>
      <c r="FMB47" s="94"/>
      <c r="FMC47" s="94"/>
      <c r="FMD47" s="94"/>
      <c r="FME47" s="94"/>
      <c r="FMF47" s="94"/>
      <c r="FMG47" s="94"/>
      <c r="FMH47" s="94"/>
      <c r="FMI47" s="94"/>
      <c r="FMJ47" s="94"/>
      <c r="FMK47" s="94"/>
      <c r="FML47" s="94"/>
      <c r="FMM47" s="94"/>
      <c r="FMN47" s="94"/>
      <c r="FMO47" s="94"/>
      <c r="FMP47" s="94"/>
      <c r="FMQ47" s="94"/>
      <c r="FMR47" s="94"/>
      <c r="FMS47" s="94"/>
      <c r="FMT47" s="94"/>
      <c r="FMU47" s="94"/>
      <c r="FMV47" s="94"/>
      <c r="FMW47" s="94"/>
      <c r="FMX47" s="94"/>
      <c r="FMY47" s="94"/>
      <c r="FMZ47" s="94"/>
      <c r="FNA47" s="94"/>
      <c r="FNB47" s="94"/>
      <c r="FNC47" s="94"/>
      <c r="FND47" s="94"/>
      <c r="FNE47" s="94"/>
      <c r="FNF47" s="94"/>
      <c r="FNG47" s="94"/>
      <c r="FNH47" s="94"/>
      <c r="FNI47" s="94"/>
      <c r="FNJ47" s="94"/>
      <c r="FNK47" s="94"/>
      <c r="FNL47" s="94"/>
      <c r="FNM47" s="94"/>
      <c r="FNN47" s="94"/>
      <c r="FNO47" s="94"/>
      <c r="FNP47" s="94"/>
      <c r="FNQ47" s="94"/>
      <c r="FNR47" s="94"/>
      <c r="FNS47" s="94"/>
      <c r="FNT47" s="94"/>
      <c r="FNU47" s="94"/>
      <c r="FNV47" s="94"/>
      <c r="FNW47" s="94"/>
      <c r="FNX47" s="94"/>
      <c r="FNY47" s="94"/>
      <c r="FNZ47" s="94"/>
      <c r="FOA47" s="94"/>
      <c r="FOB47" s="94"/>
      <c r="FOC47" s="94"/>
      <c r="FOD47" s="94"/>
      <c r="FOE47" s="94"/>
      <c r="FOF47" s="94"/>
      <c r="FOG47" s="94"/>
      <c r="FOH47" s="94"/>
      <c r="FOI47" s="94"/>
      <c r="FOJ47" s="94"/>
      <c r="FOK47" s="94"/>
      <c r="FOL47" s="94"/>
      <c r="FOM47" s="94"/>
      <c r="FON47" s="94"/>
      <c r="FOO47" s="94"/>
      <c r="FOP47" s="94"/>
      <c r="FOQ47" s="94"/>
      <c r="FOR47" s="94"/>
      <c r="FOS47" s="94"/>
      <c r="FOT47" s="94"/>
      <c r="FOU47" s="94"/>
      <c r="FOV47" s="94"/>
      <c r="FOW47" s="94"/>
      <c r="FOX47" s="94"/>
      <c r="FOY47" s="94"/>
      <c r="FOZ47" s="94"/>
      <c r="FPA47" s="94"/>
      <c r="FPB47" s="94"/>
      <c r="FPC47" s="94"/>
      <c r="FPD47" s="94"/>
      <c r="FPE47" s="94"/>
      <c r="FPF47" s="94"/>
      <c r="FPG47" s="94"/>
      <c r="FPH47" s="94"/>
      <c r="FPI47" s="94"/>
      <c r="FPJ47" s="94"/>
      <c r="FPK47" s="94"/>
      <c r="FPL47" s="94"/>
      <c r="FPM47" s="94"/>
      <c r="FPN47" s="94"/>
      <c r="FPO47" s="94"/>
      <c r="FPP47" s="94"/>
      <c r="FPQ47" s="94"/>
      <c r="FPR47" s="94"/>
      <c r="FPS47" s="94"/>
      <c r="FPT47" s="94"/>
      <c r="FPU47" s="94"/>
      <c r="FPV47" s="94"/>
      <c r="FPW47" s="94"/>
      <c r="FPX47" s="94"/>
      <c r="FPY47" s="94"/>
      <c r="FPZ47" s="94"/>
      <c r="FQA47" s="94"/>
      <c r="FQB47" s="94"/>
      <c r="FQC47" s="94"/>
      <c r="FQD47" s="94"/>
      <c r="FQE47" s="94"/>
      <c r="FQF47" s="94"/>
      <c r="FQG47" s="94"/>
      <c r="FQH47" s="94"/>
      <c r="FQI47" s="94"/>
      <c r="FQJ47" s="94"/>
      <c r="FQK47" s="94"/>
      <c r="FQL47" s="94"/>
      <c r="FQM47" s="94"/>
      <c r="FQN47" s="94"/>
      <c r="FQO47" s="94"/>
      <c r="FQP47" s="94"/>
      <c r="FQQ47" s="94"/>
      <c r="FQR47" s="94"/>
      <c r="FQS47" s="94"/>
      <c r="FQT47" s="94"/>
      <c r="FQU47" s="94"/>
      <c r="FQV47" s="94"/>
      <c r="FQW47" s="94"/>
      <c r="FQX47" s="94"/>
      <c r="FQY47" s="94"/>
      <c r="FQZ47" s="94"/>
      <c r="FRA47" s="94"/>
      <c r="FRB47" s="94"/>
      <c r="FRC47" s="94"/>
      <c r="FRD47" s="94"/>
      <c r="FRE47" s="94"/>
      <c r="FRF47" s="94"/>
      <c r="FRG47" s="94"/>
      <c r="FRH47" s="94"/>
      <c r="FRI47" s="94"/>
      <c r="FRJ47" s="94"/>
      <c r="FRK47" s="94"/>
      <c r="FRL47" s="94"/>
      <c r="FRM47" s="94"/>
      <c r="FRN47" s="94"/>
      <c r="FRO47" s="94"/>
      <c r="FRP47" s="94"/>
      <c r="FRQ47" s="94"/>
      <c r="FRR47" s="94"/>
      <c r="FRS47" s="94"/>
      <c r="FRT47" s="94"/>
      <c r="FRU47" s="94"/>
      <c r="FRV47" s="94"/>
      <c r="FRW47" s="94"/>
      <c r="FRX47" s="94"/>
      <c r="FRY47" s="94"/>
      <c r="FRZ47" s="94"/>
      <c r="FSA47" s="94"/>
      <c r="FSB47" s="94"/>
      <c r="FSC47" s="94"/>
      <c r="FSD47" s="94"/>
      <c r="FSE47" s="94"/>
      <c r="FSF47" s="94"/>
      <c r="FSG47" s="94"/>
      <c r="FSH47" s="94"/>
      <c r="FSI47" s="94"/>
      <c r="FSJ47" s="94"/>
      <c r="FSK47" s="94"/>
      <c r="FSL47" s="94"/>
      <c r="FSM47" s="94"/>
      <c r="FSN47" s="94"/>
      <c r="FSO47" s="94"/>
      <c r="FSP47" s="94"/>
      <c r="FSQ47" s="94"/>
      <c r="FSR47" s="94"/>
      <c r="FSS47" s="94"/>
      <c r="FST47" s="94"/>
      <c r="FSU47" s="94"/>
      <c r="FSV47" s="94"/>
      <c r="FSW47" s="94"/>
      <c r="FSX47" s="94"/>
      <c r="FSY47" s="94"/>
      <c r="FSZ47" s="94"/>
      <c r="FTA47" s="94"/>
      <c r="FTB47" s="94"/>
      <c r="FTC47" s="94"/>
      <c r="FTD47" s="94"/>
      <c r="FTE47" s="94"/>
      <c r="FTF47" s="94"/>
      <c r="FTG47" s="94"/>
      <c r="FTH47" s="94"/>
      <c r="FTI47" s="94"/>
      <c r="FTJ47" s="94"/>
      <c r="FTK47" s="94"/>
      <c r="FTL47" s="94"/>
      <c r="FTM47" s="94"/>
      <c r="FTN47" s="94"/>
      <c r="FTO47" s="94"/>
      <c r="FTP47" s="94"/>
      <c r="FTQ47" s="94"/>
      <c r="FTR47" s="94"/>
      <c r="FTS47" s="94"/>
      <c r="FTT47" s="94"/>
      <c r="FTU47" s="94"/>
      <c r="FTV47" s="94"/>
      <c r="FTW47" s="94"/>
      <c r="FTX47" s="94"/>
      <c r="FTY47" s="94"/>
      <c r="FTZ47" s="94"/>
      <c r="FUA47" s="94"/>
      <c r="FUB47" s="94"/>
      <c r="FUC47" s="94"/>
      <c r="FUD47" s="94"/>
      <c r="FUE47" s="94"/>
      <c r="FUF47" s="94"/>
      <c r="FUG47" s="94"/>
      <c r="FUH47" s="94"/>
      <c r="FUI47" s="94"/>
      <c r="FUJ47" s="94"/>
      <c r="FUK47" s="94"/>
      <c r="FUL47" s="94"/>
      <c r="FUM47" s="94"/>
      <c r="FUN47" s="94"/>
      <c r="FUO47" s="94"/>
      <c r="FUP47" s="94"/>
      <c r="FUQ47" s="94"/>
      <c r="FUR47" s="94"/>
      <c r="FUS47" s="94"/>
      <c r="FUT47" s="94"/>
      <c r="FUU47" s="94"/>
      <c r="FUV47" s="94"/>
      <c r="FUW47" s="94"/>
      <c r="FUX47" s="94"/>
      <c r="FUY47" s="94"/>
      <c r="FUZ47" s="94"/>
      <c r="FVA47" s="94"/>
      <c r="FVB47" s="94"/>
      <c r="FVC47" s="94"/>
      <c r="FVD47" s="94"/>
      <c r="FVE47" s="94"/>
      <c r="FVF47" s="94"/>
      <c r="FVG47" s="94"/>
      <c r="FVH47" s="94"/>
      <c r="FVI47" s="94"/>
      <c r="FVJ47" s="94"/>
      <c r="FVK47" s="94"/>
      <c r="FVL47" s="94"/>
      <c r="FVM47" s="94"/>
      <c r="FVN47" s="94"/>
      <c r="FVO47" s="94"/>
      <c r="FVP47" s="94"/>
      <c r="FVQ47" s="94"/>
      <c r="FVR47" s="94"/>
      <c r="FVS47" s="94"/>
      <c r="FVT47" s="94"/>
      <c r="FVU47" s="94"/>
      <c r="FVV47" s="94"/>
      <c r="FVW47" s="94"/>
      <c r="FVX47" s="94"/>
      <c r="FVY47" s="94"/>
      <c r="FVZ47" s="94"/>
      <c r="FWA47" s="94"/>
      <c r="FWB47" s="94"/>
      <c r="FWC47" s="94"/>
      <c r="FWD47" s="94"/>
      <c r="FWE47" s="94"/>
      <c r="FWF47" s="94"/>
      <c r="FWG47" s="94"/>
      <c r="FWH47" s="94"/>
      <c r="FWI47" s="94"/>
      <c r="FWJ47" s="94"/>
      <c r="FWK47" s="94"/>
      <c r="FWL47" s="94"/>
      <c r="FWM47" s="94"/>
      <c r="FWN47" s="94"/>
      <c r="FWO47" s="94"/>
      <c r="FWP47" s="94"/>
      <c r="FWQ47" s="94"/>
      <c r="FWR47" s="94"/>
      <c r="FWS47" s="94"/>
      <c r="FWT47" s="94"/>
      <c r="FWU47" s="94"/>
      <c r="FWV47" s="94"/>
      <c r="FWW47" s="94"/>
      <c r="FWX47" s="94"/>
      <c r="FWY47" s="94"/>
      <c r="FWZ47" s="94"/>
      <c r="FXA47" s="94"/>
      <c r="FXB47" s="94"/>
      <c r="FXC47" s="94"/>
      <c r="FXD47" s="94"/>
      <c r="FXE47" s="94"/>
      <c r="FXF47" s="94"/>
      <c r="FXG47" s="94"/>
      <c r="FXH47" s="94"/>
      <c r="FXI47" s="94"/>
      <c r="FXJ47" s="94"/>
      <c r="FXK47" s="94"/>
      <c r="FXL47" s="94"/>
      <c r="FXM47" s="94"/>
      <c r="FXN47" s="94"/>
      <c r="FXO47" s="94"/>
      <c r="FXP47" s="94"/>
      <c r="FXQ47" s="94"/>
      <c r="FXR47" s="94"/>
      <c r="FXS47" s="94"/>
      <c r="FXT47" s="94"/>
      <c r="FXU47" s="94"/>
      <c r="FXV47" s="94"/>
      <c r="FXW47" s="94"/>
      <c r="FXX47" s="94"/>
      <c r="FXY47" s="94"/>
      <c r="FXZ47" s="94"/>
      <c r="FYA47" s="94"/>
      <c r="FYB47" s="94"/>
      <c r="FYC47" s="94"/>
      <c r="FYD47" s="94"/>
      <c r="FYE47" s="94"/>
      <c r="FYF47" s="94"/>
      <c r="FYG47" s="94"/>
      <c r="FYH47" s="94"/>
      <c r="FYI47" s="94"/>
      <c r="FYJ47" s="94"/>
      <c r="FYK47" s="94"/>
      <c r="FYL47" s="94"/>
      <c r="FYM47" s="94"/>
      <c r="FYN47" s="94"/>
      <c r="FYO47" s="94"/>
      <c r="FYP47" s="94"/>
      <c r="FYQ47" s="94"/>
      <c r="FYR47" s="94"/>
      <c r="FYS47" s="94"/>
      <c r="FYT47" s="94"/>
      <c r="FYU47" s="94"/>
      <c r="FYV47" s="94"/>
      <c r="FYW47" s="94"/>
      <c r="FYX47" s="94"/>
      <c r="FYY47" s="94"/>
      <c r="FYZ47" s="94"/>
      <c r="FZA47" s="94"/>
      <c r="FZB47" s="94"/>
      <c r="FZC47" s="94"/>
      <c r="FZD47" s="94"/>
      <c r="FZE47" s="94"/>
      <c r="FZF47" s="94"/>
      <c r="FZG47" s="94"/>
      <c r="FZH47" s="94"/>
      <c r="FZI47" s="94"/>
      <c r="FZJ47" s="94"/>
      <c r="FZK47" s="94"/>
      <c r="FZL47" s="94"/>
      <c r="FZM47" s="94"/>
      <c r="FZN47" s="94"/>
      <c r="FZO47" s="94"/>
      <c r="FZP47" s="94"/>
      <c r="FZQ47" s="94"/>
      <c r="FZR47" s="94"/>
      <c r="FZS47" s="94"/>
      <c r="FZT47" s="94"/>
      <c r="FZU47" s="94"/>
      <c r="FZV47" s="94"/>
      <c r="FZW47" s="94"/>
      <c r="FZX47" s="94"/>
      <c r="FZY47" s="94"/>
      <c r="FZZ47" s="94"/>
      <c r="GAA47" s="94"/>
      <c r="GAB47" s="94"/>
      <c r="GAC47" s="94"/>
      <c r="GAD47" s="94"/>
      <c r="GAE47" s="94"/>
      <c r="GAF47" s="94"/>
      <c r="GAG47" s="94"/>
      <c r="GAH47" s="94"/>
      <c r="GAI47" s="94"/>
      <c r="GAJ47" s="94"/>
      <c r="GAK47" s="94"/>
      <c r="GAL47" s="94"/>
      <c r="GAM47" s="94"/>
      <c r="GAN47" s="94"/>
      <c r="GAO47" s="94"/>
      <c r="GAP47" s="94"/>
      <c r="GAQ47" s="94"/>
      <c r="GAR47" s="94"/>
      <c r="GAS47" s="94"/>
      <c r="GAT47" s="94"/>
      <c r="GAU47" s="94"/>
      <c r="GAV47" s="94"/>
      <c r="GAW47" s="94"/>
      <c r="GAX47" s="94"/>
      <c r="GAY47" s="94"/>
      <c r="GAZ47" s="94"/>
      <c r="GBA47" s="94"/>
      <c r="GBB47" s="94"/>
      <c r="GBC47" s="94"/>
      <c r="GBD47" s="94"/>
      <c r="GBE47" s="94"/>
      <c r="GBF47" s="94"/>
      <c r="GBG47" s="94"/>
      <c r="GBH47" s="94"/>
      <c r="GBI47" s="94"/>
      <c r="GBJ47" s="94"/>
      <c r="GBK47" s="94"/>
      <c r="GBL47" s="94"/>
      <c r="GBM47" s="94"/>
      <c r="GBN47" s="94"/>
      <c r="GBO47" s="94"/>
      <c r="GBP47" s="94"/>
      <c r="GBQ47" s="94"/>
      <c r="GBR47" s="94"/>
      <c r="GBS47" s="94"/>
      <c r="GBT47" s="94"/>
      <c r="GBU47" s="94"/>
      <c r="GBV47" s="94"/>
      <c r="GBW47" s="94"/>
      <c r="GBX47" s="94"/>
      <c r="GBY47" s="94"/>
      <c r="GBZ47" s="94"/>
      <c r="GCA47" s="94"/>
      <c r="GCB47" s="94"/>
      <c r="GCC47" s="94"/>
      <c r="GCD47" s="94"/>
      <c r="GCE47" s="94"/>
      <c r="GCF47" s="94"/>
      <c r="GCG47" s="94"/>
      <c r="GCH47" s="94"/>
      <c r="GCI47" s="94"/>
      <c r="GCJ47" s="94"/>
      <c r="GCK47" s="94"/>
      <c r="GCL47" s="94"/>
      <c r="GCM47" s="94"/>
      <c r="GCN47" s="94"/>
      <c r="GCO47" s="94"/>
      <c r="GCP47" s="94"/>
      <c r="GCQ47" s="94"/>
      <c r="GCR47" s="94"/>
      <c r="GCS47" s="94"/>
      <c r="GCT47" s="94"/>
      <c r="GCU47" s="94"/>
      <c r="GCV47" s="94"/>
      <c r="GCW47" s="94"/>
      <c r="GCX47" s="94"/>
      <c r="GCY47" s="94"/>
      <c r="GCZ47" s="94"/>
      <c r="GDA47" s="94"/>
      <c r="GDB47" s="94"/>
      <c r="GDC47" s="94"/>
      <c r="GDD47" s="94"/>
      <c r="GDE47" s="94"/>
      <c r="GDF47" s="94"/>
      <c r="GDG47" s="94"/>
      <c r="GDH47" s="94"/>
      <c r="GDI47" s="94"/>
      <c r="GDJ47" s="94"/>
      <c r="GDK47" s="94"/>
      <c r="GDL47" s="94"/>
      <c r="GDM47" s="94"/>
      <c r="GDN47" s="94"/>
      <c r="GDO47" s="94"/>
      <c r="GDP47" s="94"/>
      <c r="GDQ47" s="94"/>
      <c r="GDR47" s="94"/>
      <c r="GDS47" s="94"/>
      <c r="GDT47" s="94"/>
      <c r="GDU47" s="94"/>
      <c r="GDV47" s="94"/>
      <c r="GDW47" s="94"/>
      <c r="GDX47" s="94"/>
      <c r="GDY47" s="94"/>
      <c r="GDZ47" s="94"/>
      <c r="GEA47" s="94"/>
      <c r="GEB47" s="94"/>
      <c r="GEC47" s="94"/>
      <c r="GED47" s="94"/>
      <c r="GEE47" s="94"/>
      <c r="GEF47" s="94"/>
      <c r="GEG47" s="94"/>
      <c r="GEH47" s="94"/>
      <c r="GEI47" s="94"/>
      <c r="GEJ47" s="94"/>
      <c r="GEK47" s="94"/>
      <c r="GEL47" s="94"/>
      <c r="GEM47" s="94"/>
      <c r="GEN47" s="94"/>
      <c r="GEO47" s="94"/>
      <c r="GEP47" s="94"/>
      <c r="GEQ47" s="94"/>
      <c r="GER47" s="94"/>
      <c r="GES47" s="94"/>
      <c r="GET47" s="94"/>
      <c r="GEU47" s="94"/>
      <c r="GEV47" s="94"/>
      <c r="GEW47" s="94"/>
      <c r="GEX47" s="94"/>
      <c r="GEY47" s="94"/>
      <c r="GEZ47" s="94"/>
      <c r="GFA47" s="94"/>
      <c r="GFB47" s="94"/>
      <c r="GFC47" s="94"/>
      <c r="GFD47" s="94"/>
      <c r="GFE47" s="94"/>
      <c r="GFF47" s="94"/>
      <c r="GFG47" s="94"/>
      <c r="GFH47" s="94"/>
      <c r="GFI47" s="94"/>
      <c r="GFJ47" s="94"/>
      <c r="GFK47" s="94"/>
      <c r="GFL47" s="94"/>
      <c r="GFM47" s="94"/>
      <c r="GFN47" s="94"/>
      <c r="GFO47" s="94"/>
      <c r="GFP47" s="94"/>
      <c r="GFQ47" s="94"/>
      <c r="GFR47" s="94"/>
      <c r="GFS47" s="94"/>
      <c r="GFT47" s="94"/>
      <c r="GFU47" s="94"/>
      <c r="GFV47" s="94"/>
      <c r="GFW47" s="94"/>
      <c r="GFX47" s="94"/>
      <c r="GFY47" s="94"/>
      <c r="GFZ47" s="94"/>
      <c r="GGA47" s="94"/>
      <c r="GGB47" s="94"/>
      <c r="GGC47" s="94"/>
      <c r="GGD47" s="94"/>
      <c r="GGE47" s="94"/>
      <c r="GGF47" s="94"/>
      <c r="GGG47" s="94"/>
      <c r="GGH47" s="94"/>
      <c r="GGI47" s="94"/>
      <c r="GGJ47" s="94"/>
      <c r="GGK47" s="94"/>
      <c r="GGL47" s="94"/>
      <c r="GGM47" s="94"/>
      <c r="GGN47" s="94"/>
      <c r="GGO47" s="94"/>
      <c r="GGP47" s="94"/>
      <c r="GGQ47" s="94"/>
      <c r="GGR47" s="94"/>
      <c r="GGS47" s="94"/>
      <c r="GGT47" s="94"/>
      <c r="GGU47" s="94"/>
      <c r="GGV47" s="94"/>
      <c r="GGW47" s="94"/>
      <c r="GGX47" s="94"/>
      <c r="GGY47" s="94"/>
      <c r="GGZ47" s="94"/>
      <c r="GHA47" s="94"/>
      <c r="GHB47" s="94"/>
      <c r="GHC47" s="94"/>
      <c r="GHD47" s="94"/>
      <c r="GHE47" s="94"/>
      <c r="GHF47" s="94"/>
      <c r="GHG47" s="94"/>
      <c r="GHH47" s="94"/>
      <c r="GHI47" s="94"/>
      <c r="GHJ47" s="94"/>
      <c r="GHK47" s="94"/>
      <c r="GHL47" s="94"/>
      <c r="GHM47" s="94"/>
      <c r="GHN47" s="94"/>
      <c r="GHO47" s="94"/>
      <c r="GHP47" s="94"/>
      <c r="GHQ47" s="94"/>
      <c r="GHR47" s="94"/>
      <c r="GHS47" s="94"/>
      <c r="GHT47" s="94"/>
      <c r="GHU47" s="94"/>
      <c r="GHV47" s="94"/>
      <c r="GHW47" s="94"/>
      <c r="GHX47" s="94"/>
      <c r="GHY47" s="94"/>
      <c r="GHZ47" s="94"/>
      <c r="GIA47" s="94"/>
      <c r="GIB47" s="94"/>
      <c r="GIC47" s="94"/>
      <c r="GID47" s="94"/>
      <c r="GIE47" s="94"/>
      <c r="GIF47" s="94"/>
      <c r="GIG47" s="94"/>
      <c r="GIH47" s="94"/>
      <c r="GII47" s="94"/>
      <c r="GIJ47" s="94"/>
      <c r="GIK47" s="94"/>
      <c r="GIL47" s="94"/>
      <c r="GIM47" s="94"/>
      <c r="GIN47" s="94"/>
      <c r="GIO47" s="94"/>
      <c r="GIP47" s="94"/>
      <c r="GIQ47" s="94"/>
      <c r="GIR47" s="94"/>
      <c r="GIS47" s="94"/>
      <c r="GIT47" s="94"/>
      <c r="GIU47" s="94"/>
      <c r="GIV47" s="94"/>
      <c r="GIW47" s="94"/>
      <c r="GIX47" s="94"/>
      <c r="GIY47" s="94"/>
      <c r="GIZ47" s="94"/>
      <c r="GJA47" s="94"/>
      <c r="GJB47" s="94"/>
      <c r="GJC47" s="94"/>
      <c r="GJD47" s="94"/>
      <c r="GJE47" s="94"/>
      <c r="GJF47" s="94"/>
      <c r="GJG47" s="94"/>
      <c r="GJH47" s="94"/>
      <c r="GJI47" s="94"/>
      <c r="GJJ47" s="94"/>
      <c r="GJK47" s="94"/>
      <c r="GJL47" s="94"/>
      <c r="GJM47" s="94"/>
      <c r="GJN47" s="94"/>
      <c r="GJO47" s="94"/>
      <c r="GJP47" s="94"/>
      <c r="GJQ47" s="94"/>
      <c r="GJR47" s="94"/>
      <c r="GJS47" s="94"/>
      <c r="GJT47" s="94"/>
      <c r="GJU47" s="94"/>
      <c r="GJV47" s="94"/>
      <c r="GJW47" s="94"/>
      <c r="GJX47" s="94"/>
      <c r="GJY47" s="94"/>
      <c r="GJZ47" s="94"/>
      <c r="GKA47" s="94"/>
      <c r="GKB47" s="94"/>
      <c r="GKC47" s="94"/>
      <c r="GKD47" s="94"/>
      <c r="GKE47" s="94"/>
      <c r="GKF47" s="94"/>
      <c r="GKG47" s="94"/>
      <c r="GKH47" s="94"/>
      <c r="GKI47" s="94"/>
      <c r="GKJ47" s="94"/>
      <c r="GKK47" s="94"/>
      <c r="GKL47" s="94"/>
      <c r="GKM47" s="94"/>
      <c r="GKN47" s="94"/>
      <c r="GKO47" s="94"/>
      <c r="GKP47" s="94"/>
      <c r="GKQ47" s="94"/>
      <c r="GKR47" s="94"/>
      <c r="GKS47" s="94"/>
      <c r="GKT47" s="94"/>
      <c r="GKU47" s="94"/>
      <c r="GKV47" s="94"/>
      <c r="GKW47" s="94"/>
      <c r="GKX47" s="94"/>
      <c r="GKY47" s="94"/>
      <c r="GKZ47" s="94"/>
      <c r="GLA47" s="94"/>
      <c r="GLB47" s="94"/>
      <c r="GLC47" s="94"/>
      <c r="GLD47" s="94"/>
      <c r="GLE47" s="94"/>
      <c r="GLF47" s="94"/>
      <c r="GLG47" s="94"/>
      <c r="GLH47" s="94"/>
      <c r="GLI47" s="94"/>
      <c r="GLJ47" s="94"/>
      <c r="GLK47" s="94"/>
      <c r="GLL47" s="94"/>
      <c r="GLM47" s="94"/>
      <c r="GLN47" s="94"/>
      <c r="GLO47" s="94"/>
      <c r="GLP47" s="94"/>
      <c r="GLQ47" s="94"/>
      <c r="GLR47" s="94"/>
      <c r="GLS47" s="94"/>
      <c r="GLT47" s="94"/>
      <c r="GLU47" s="94"/>
      <c r="GLV47" s="94"/>
      <c r="GLW47" s="94"/>
      <c r="GLX47" s="94"/>
      <c r="GLY47" s="94"/>
      <c r="GLZ47" s="94"/>
      <c r="GMA47" s="94"/>
      <c r="GMB47" s="94"/>
      <c r="GMC47" s="94"/>
      <c r="GMD47" s="94"/>
      <c r="GME47" s="94"/>
      <c r="GMF47" s="94"/>
      <c r="GMG47" s="94"/>
      <c r="GMH47" s="94"/>
      <c r="GMI47" s="94"/>
      <c r="GMJ47" s="94"/>
      <c r="GMK47" s="94"/>
      <c r="GML47" s="94"/>
      <c r="GMM47" s="94"/>
      <c r="GMN47" s="94"/>
      <c r="GMO47" s="94"/>
      <c r="GMP47" s="94"/>
      <c r="GMQ47" s="94"/>
      <c r="GMR47" s="94"/>
      <c r="GMS47" s="94"/>
      <c r="GMT47" s="94"/>
      <c r="GMU47" s="94"/>
      <c r="GMV47" s="94"/>
      <c r="GMW47" s="94"/>
      <c r="GMX47" s="94"/>
      <c r="GMY47" s="94"/>
      <c r="GMZ47" s="94"/>
      <c r="GNA47" s="94"/>
      <c r="GNB47" s="94"/>
      <c r="GNC47" s="94"/>
      <c r="GND47" s="94"/>
      <c r="GNE47" s="94"/>
      <c r="GNF47" s="94"/>
      <c r="GNG47" s="94"/>
      <c r="GNH47" s="94"/>
      <c r="GNI47" s="94"/>
      <c r="GNJ47" s="94"/>
      <c r="GNK47" s="94"/>
      <c r="GNL47" s="94"/>
      <c r="GNM47" s="94"/>
      <c r="GNN47" s="94"/>
      <c r="GNO47" s="94"/>
      <c r="GNP47" s="94"/>
      <c r="GNQ47" s="94"/>
      <c r="GNR47" s="94"/>
      <c r="GNS47" s="94"/>
      <c r="GNT47" s="94"/>
      <c r="GNU47" s="94"/>
      <c r="GNV47" s="94"/>
      <c r="GNW47" s="94"/>
      <c r="GNX47" s="94"/>
      <c r="GNY47" s="94"/>
      <c r="GNZ47" s="94"/>
      <c r="GOA47" s="94"/>
      <c r="GOB47" s="94"/>
      <c r="GOC47" s="94"/>
      <c r="GOD47" s="94"/>
      <c r="GOE47" s="94"/>
      <c r="GOF47" s="94"/>
      <c r="GOG47" s="94"/>
      <c r="GOH47" s="94"/>
      <c r="GOI47" s="94"/>
      <c r="GOJ47" s="94"/>
      <c r="GOK47" s="94"/>
      <c r="GOL47" s="94"/>
      <c r="GOM47" s="94"/>
      <c r="GON47" s="94"/>
      <c r="GOO47" s="94"/>
      <c r="GOP47" s="94"/>
      <c r="GOQ47" s="94"/>
      <c r="GOR47" s="94"/>
      <c r="GOS47" s="94"/>
      <c r="GOT47" s="94"/>
      <c r="GOU47" s="94"/>
      <c r="GOV47" s="94"/>
      <c r="GOW47" s="94"/>
      <c r="GOX47" s="94"/>
      <c r="GOY47" s="94"/>
      <c r="GOZ47" s="94"/>
      <c r="GPA47" s="94"/>
      <c r="GPB47" s="94"/>
      <c r="GPC47" s="94"/>
      <c r="GPD47" s="94"/>
      <c r="GPE47" s="94"/>
      <c r="GPF47" s="94"/>
      <c r="GPG47" s="94"/>
      <c r="GPH47" s="94"/>
      <c r="GPI47" s="94"/>
      <c r="GPJ47" s="94"/>
      <c r="GPK47" s="94"/>
      <c r="GPL47" s="94"/>
      <c r="GPM47" s="94"/>
      <c r="GPN47" s="94"/>
      <c r="GPO47" s="94"/>
      <c r="GPP47" s="94"/>
      <c r="GPQ47" s="94"/>
      <c r="GPR47" s="94"/>
      <c r="GPS47" s="94"/>
      <c r="GPT47" s="94"/>
      <c r="GPU47" s="94"/>
      <c r="GPV47" s="94"/>
      <c r="GPW47" s="94"/>
      <c r="GPX47" s="94"/>
      <c r="GPY47" s="94"/>
      <c r="GPZ47" s="94"/>
      <c r="GQA47" s="94"/>
      <c r="GQB47" s="94"/>
      <c r="GQC47" s="94"/>
      <c r="GQD47" s="94"/>
      <c r="GQE47" s="94"/>
      <c r="GQF47" s="94"/>
      <c r="GQG47" s="94"/>
      <c r="GQH47" s="94"/>
      <c r="GQI47" s="94"/>
      <c r="GQJ47" s="94"/>
      <c r="GQK47" s="94"/>
      <c r="GQL47" s="94"/>
      <c r="GQM47" s="94"/>
      <c r="GQN47" s="94"/>
      <c r="GQO47" s="94"/>
      <c r="GQP47" s="94"/>
      <c r="GQQ47" s="94"/>
      <c r="GQR47" s="94"/>
      <c r="GQS47" s="94"/>
      <c r="GQT47" s="94"/>
      <c r="GQU47" s="94"/>
      <c r="GQV47" s="94"/>
      <c r="GQW47" s="94"/>
      <c r="GQX47" s="94"/>
      <c r="GQY47" s="94"/>
      <c r="GQZ47" s="94"/>
      <c r="GRA47" s="94"/>
      <c r="GRB47" s="94"/>
      <c r="GRC47" s="94"/>
      <c r="GRD47" s="94"/>
      <c r="GRE47" s="94"/>
      <c r="GRF47" s="94"/>
      <c r="GRG47" s="94"/>
      <c r="GRH47" s="94"/>
      <c r="GRI47" s="94"/>
      <c r="GRJ47" s="94"/>
      <c r="GRK47" s="94"/>
      <c r="GRL47" s="94"/>
      <c r="GRM47" s="94"/>
      <c r="GRN47" s="94"/>
      <c r="GRO47" s="94"/>
      <c r="GRP47" s="94"/>
      <c r="GRQ47" s="94"/>
      <c r="GRR47" s="94"/>
      <c r="GRS47" s="94"/>
      <c r="GRT47" s="94"/>
      <c r="GRU47" s="94"/>
      <c r="GRV47" s="94"/>
      <c r="GRW47" s="94"/>
      <c r="GRX47" s="94"/>
      <c r="GRY47" s="94"/>
      <c r="GRZ47" s="94"/>
      <c r="GSA47" s="94"/>
      <c r="GSB47" s="94"/>
      <c r="GSC47" s="94"/>
      <c r="GSD47" s="94"/>
      <c r="GSE47" s="94"/>
      <c r="GSF47" s="94"/>
      <c r="GSG47" s="94"/>
      <c r="GSH47" s="94"/>
      <c r="GSI47" s="94"/>
      <c r="GSJ47" s="94"/>
      <c r="GSK47" s="94"/>
      <c r="GSL47" s="94"/>
      <c r="GSM47" s="94"/>
      <c r="GSN47" s="94"/>
      <c r="GSO47" s="94"/>
      <c r="GSP47" s="94"/>
      <c r="GSQ47" s="94"/>
      <c r="GSR47" s="94"/>
      <c r="GSS47" s="94"/>
      <c r="GST47" s="94"/>
      <c r="GSU47" s="94"/>
      <c r="GSV47" s="94"/>
      <c r="GSW47" s="94"/>
      <c r="GSX47" s="94"/>
      <c r="GSY47" s="94"/>
      <c r="GSZ47" s="94"/>
      <c r="GTA47" s="94"/>
      <c r="GTB47" s="94"/>
      <c r="GTC47" s="94"/>
      <c r="GTD47" s="94"/>
      <c r="GTE47" s="94"/>
      <c r="GTF47" s="94"/>
      <c r="GTG47" s="94"/>
      <c r="GTH47" s="94"/>
      <c r="GTI47" s="94"/>
      <c r="GTJ47" s="94"/>
      <c r="GTK47" s="94"/>
      <c r="GTL47" s="94"/>
      <c r="GTM47" s="94"/>
      <c r="GTN47" s="94"/>
      <c r="GTO47" s="94"/>
      <c r="GTP47" s="94"/>
      <c r="GTQ47" s="94"/>
      <c r="GTR47" s="94"/>
      <c r="GTS47" s="94"/>
      <c r="GTT47" s="94"/>
      <c r="GTU47" s="94"/>
      <c r="GTV47" s="94"/>
      <c r="GTW47" s="94"/>
      <c r="GTX47" s="94"/>
      <c r="GTY47" s="94"/>
      <c r="GTZ47" s="94"/>
      <c r="GUA47" s="94"/>
      <c r="GUB47" s="94"/>
      <c r="GUC47" s="94"/>
      <c r="GUD47" s="94"/>
      <c r="GUE47" s="94"/>
      <c r="GUF47" s="94"/>
      <c r="GUG47" s="94"/>
      <c r="GUH47" s="94"/>
      <c r="GUI47" s="94"/>
      <c r="GUJ47" s="94"/>
      <c r="GUK47" s="94"/>
      <c r="GUL47" s="94"/>
      <c r="GUM47" s="94"/>
      <c r="GUN47" s="94"/>
      <c r="GUO47" s="94"/>
      <c r="GUP47" s="94"/>
      <c r="GUQ47" s="94"/>
      <c r="GUR47" s="94"/>
      <c r="GUS47" s="94"/>
      <c r="GUT47" s="94"/>
      <c r="GUU47" s="94"/>
      <c r="GUV47" s="94"/>
      <c r="GUW47" s="94"/>
      <c r="GUX47" s="94"/>
      <c r="GUY47" s="94"/>
      <c r="GUZ47" s="94"/>
      <c r="GVA47" s="94"/>
      <c r="GVB47" s="94"/>
      <c r="GVC47" s="94"/>
      <c r="GVD47" s="94"/>
      <c r="GVE47" s="94"/>
      <c r="GVF47" s="94"/>
      <c r="GVG47" s="94"/>
      <c r="GVH47" s="94"/>
      <c r="GVI47" s="94"/>
      <c r="GVJ47" s="94"/>
      <c r="GVK47" s="94"/>
      <c r="GVL47" s="94"/>
      <c r="GVM47" s="94"/>
      <c r="GVN47" s="94"/>
      <c r="GVO47" s="94"/>
      <c r="GVP47" s="94"/>
      <c r="GVQ47" s="94"/>
      <c r="GVR47" s="94"/>
      <c r="GVS47" s="94"/>
      <c r="GVT47" s="94"/>
      <c r="GVU47" s="94"/>
      <c r="GVV47" s="94"/>
      <c r="GVW47" s="94"/>
      <c r="GVX47" s="94"/>
      <c r="GVY47" s="94"/>
      <c r="GVZ47" s="94"/>
      <c r="GWA47" s="94"/>
      <c r="GWB47" s="94"/>
      <c r="GWC47" s="94"/>
      <c r="GWD47" s="94"/>
      <c r="GWE47" s="94"/>
      <c r="GWF47" s="94"/>
      <c r="GWG47" s="94"/>
      <c r="GWH47" s="94"/>
      <c r="GWI47" s="94"/>
      <c r="GWJ47" s="94"/>
      <c r="GWK47" s="94"/>
      <c r="GWL47" s="94"/>
      <c r="GWM47" s="94"/>
      <c r="GWN47" s="94"/>
      <c r="GWO47" s="94"/>
      <c r="GWP47" s="94"/>
      <c r="GWQ47" s="94"/>
      <c r="GWR47" s="94"/>
      <c r="GWS47" s="94"/>
      <c r="GWT47" s="94"/>
      <c r="GWU47" s="94"/>
      <c r="GWV47" s="94"/>
      <c r="GWW47" s="94"/>
      <c r="GWX47" s="94"/>
      <c r="GWY47" s="94"/>
      <c r="GWZ47" s="94"/>
      <c r="GXA47" s="94"/>
      <c r="GXB47" s="94"/>
      <c r="GXC47" s="94"/>
      <c r="GXD47" s="94"/>
      <c r="GXE47" s="94"/>
      <c r="GXF47" s="94"/>
      <c r="GXG47" s="94"/>
      <c r="GXH47" s="94"/>
      <c r="GXI47" s="94"/>
      <c r="GXJ47" s="94"/>
      <c r="GXK47" s="94"/>
      <c r="GXL47" s="94"/>
      <c r="GXM47" s="94"/>
      <c r="GXN47" s="94"/>
      <c r="GXO47" s="94"/>
      <c r="GXP47" s="94"/>
      <c r="GXQ47" s="94"/>
      <c r="GXR47" s="94"/>
      <c r="GXS47" s="94"/>
      <c r="GXT47" s="94"/>
      <c r="GXU47" s="94"/>
      <c r="GXV47" s="94"/>
      <c r="GXW47" s="94"/>
      <c r="GXX47" s="94"/>
      <c r="GXY47" s="94"/>
      <c r="GXZ47" s="94"/>
      <c r="GYA47" s="94"/>
      <c r="GYB47" s="94"/>
      <c r="GYC47" s="94"/>
      <c r="GYD47" s="94"/>
      <c r="GYE47" s="94"/>
      <c r="GYF47" s="94"/>
      <c r="GYG47" s="94"/>
      <c r="GYH47" s="94"/>
      <c r="GYI47" s="94"/>
      <c r="GYJ47" s="94"/>
      <c r="GYK47" s="94"/>
      <c r="GYL47" s="94"/>
      <c r="GYM47" s="94"/>
      <c r="GYN47" s="94"/>
      <c r="GYO47" s="94"/>
      <c r="GYP47" s="94"/>
      <c r="GYQ47" s="94"/>
      <c r="GYR47" s="94"/>
      <c r="GYS47" s="94"/>
      <c r="GYT47" s="94"/>
      <c r="GYU47" s="94"/>
      <c r="GYV47" s="94"/>
      <c r="GYW47" s="94"/>
      <c r="GYX47" s="94"/>
      <c r="GYY47" s="94"/>
      <c r="GYZ47" s="94"/>
      <c r="GZA47" s="94"/>
      <c r="GZB47" s="94"/>
      <c r="GZC47" s="94"/>
      <c r="GZD47" s="94"/>
      <c r="GZE47" s="94"/>
      <c r="GZF47" s="94"/>
      <c r="GZG47" s="94"/>
      <c r="GZH47" s="94"/>
      <c r="GZI47" s="94"/>
      <c r="GZJ47" s="94"/>
      <c r="GZK47" s="94"/>
      <c r="GZL47" s="94"/>
      <c r="GZM47" s="94"/>
      <c r="GZN47" s="94"/>
      <c r="GZO47" s="94"/>
      <c r="GZP47" s="94"/>
      <c r="GZQ47" s="94"/>
      <c r="GZR47" s="94"/>
      <c r="GZS47" s="94"/>
      <c r="GZT47" s="94"/>
      <c r="GZU47" s="94"/>
      <c r="GZV47" s="94"/>
      <c r="GZW47" s="94"/>
      <c r="GZX47" s="94"/>
      <c r="GZY47" s="94"/>
      <c r="GZZ47" s="94"/>
      <c r="HAA47" s="94"/>
      <c r="HAB47" s="94"/>
      <c r="HAC47" s="94"/>
      <c r="HAD47" s="94"/>
      <c r="HAE47" s="94"/>
      <c r="HAF47" s="94"/>
      <c r="HAG47" s="94"/>
      <c r="HAH47" s="94"/>
      <c r="HAI47" s="94"/>
      <c r="HAJ47" s="94"/>
      <c r="HAK47" s="94"/>
      <c r="HAL47" s="94"/>
      <c r="HAM47" s="94"/>
      <c r="HAN47" s="94"/>
      <c r="HAO47" s="94"/>
      <c r="HAP47" s="94"/>
      <c r="HAQ47" s="94"/>
      <c r="HAR47" s="94"/>
      <c r="HAS47" s="94"/>
      <c r="HAT47" s="94"/>
      <c r="HAU47" s="94"/>
      <c r="HAV47" s="94"/>
      <c r="HAW47" s="94"/>
      <c r="HAX47" s="94"/>
      <c r="HAY47" s="94"/>
      <c r="HAZ47" s="94"/>
      <c r="HBA47" s="94"/>
      <c r="HBB47" s="94"/>
      <c r="HBC47" s="94"/>
      <c r="HBD47" s="94"/>
      <c r="HBE47" s="94"/>
      <c r="HBF47" s="94"/>
      <c r="HBG47" s="94"/>
      <c r="HBH47" s="94"/>
      <c r="HBI47" s="94"/>
      <c r="HBJ47" s="94"/>
      <c r="HBK47" s="94"/>
      <c r="HBL47" s="94"/>
      <c r="HBM47" s="94"/>
      <c r="HBN47" s="94"/>
      <c r="HBO47" s="94"/>
      <c r="HBP47" s="94"/>
      <c r="HBQ47" s="94"/>
      <c r="HBR47" s="94"/>
      <c r="HBS47" s="94"/>
      <c r="HBT47" s="94"/>
      <c r="HBU47" s="94"/>
      <c r="HBV47" s="94"/>
      <c r="HBW47" s="94"/>
      <c r="HBX47" s="94"/>
      <c r="HBY47" s="94"/>
      <c r="HBZ47" s="94"/>
      <c r="HCA47" s="94"/>
      <c r="HCB47" s="94"/>
      <c r="HCC47" s="94"/>
      <c r="HCD47" s="94"/>
      <c r="HCE47" s="94"/>
      <c r="HCF47" s="94"/>
      <c r="HCG47" s="94"/>
      <c r="HCH47" s="94"/>
      <c r="HCI47" s="94"/>
      <c r="HCJ47" s="94"/>
      <c r="HCK47" s="94"/>
      <c r="HCL47" s="94"/>
      <c r="HCM47" s="94"/>
      <c r="HCN47" s="94"/>
      <c r="HCO47" s="94"/>
      <c r="HCP47" s="94"/>
      <c r="HCQ47" s="94"/>
      <c r="HCR47" s="94"/>
      <c r="HCS47" s="94"/>
      <c r="HCT47" s="94"/>
      <c r="HCU47" s="94"/>
      <c r="HCV47" s="94"/>
      <c r="HCW47" s="94"/>
      <c r="HCX47" s="94"/>
      <c r="HCY47" s="94"/>
      <c r="HCZ47" s="94"/>
      <c r="HDA47" s="94"/>
      <c r="HDB47" s="94"/>
      <c r="HDC47" s="94"/>
      <c r="HDD47" s="94"/>
      <c r="HDE47" s="94"/>
      <c r="HDF47" s="94"/>
      <c r="HDG47" s="94"/>
      <c r="HDH47" s="94"/>
      <c r="HDI47" s="94"/>
      <c r="HDJ47" s="94"/>
      <c r="HDK47" s="94"/>
      <c r="HDL47" s="94"/>
      <c r="HDM47" s="94"/>
      <c r="HDN47" s="94"/>
      <c r="HDO47" s="94"/>
      <c r="HDP47" s="94"/>
      <c r="HDQ47" s="94"/>
      <c r="HDR47" s="94"/>
      <c r="HDS47" s="94"/>
      <c r="HDT47" s="94"/>
      <c r="HDU47" s="94"/>
      <c r="HDV47" s="94"/>
      <c r="HDW47" s="94"/>
      <c r="HDX47" s="94"/>
      <c r="HDY47" s="94"/>
      <c r="HDZ47" s="94"/>
      <c r="HEA47" s="94"/>
      <c r="HEB47" s="94"/>
      <c r="HEC47" s="94"/>
      <c r="HED47" s="94"/>
      <c r="HEE47" s="94"/>
      <c r="HEF47" s="94"/>
      <c r="HEG47" s="94"/>
      <c r="HEH47" s="94"/>
      <c r="HEI47" s="94"/>
      <c r="HEJ47" s="94"/>
      <c r="HEK47" s="94"/>
      <c r="HEL47" s="94"/>
      <c r="HEM47" s="94"/>
      <c r="HEN47" s="94"/>
      <c r="HEO47" s="94"/>
      <c r="HEP47" s="94"/>
      <c r="HEQ47" s="94"/>
      <c r="HER47" s="94"/>
      <c r="HES47" s="94"/>
      <c r="HET47" s="94"/>
      <c r="HEU47" s="94"/>
      <c r="HEV47" s="94"/>
      <c r="HEW47" s="94"/>
      <c r="HEX47" s="94"/>
      <c r="HEY47" s="94"/>
      <c r="HEZ47" s="94"/>
      <c r="HFA47" s="94"/>
      <c r="HFB47" s="94"/>
      <c r="HFC47" s="94"/>
      <c r="HFD47" s="94"/>
      <c r="HFE47" s="94"/>
      <c r="HFF47" s="94"/>
      <c r="HFG47" s="94"/>
      <c r="HFH47" s="94"/>
      <c r="HFI47" s="94"/>
      <c r="HFJ47" s="94"/>
      <c r="HFK47" s="94"/>
      <c r="HFL47" s="94"/>
      <c r="HFM47" s="94"/>
      <c r="HFN47" s="94"/>
      <c r="HFO47" s="94"/>
      <c r="HFP47" s="94"/>
      <c r="HFQ47" s="94"/>
      <c r="HFR47" s="94"/>
      <c r="HFS47" s="94"/>
      <c r="HFT47" s="94"/>
      <c r="HFU47" s="94"/>
      <c r="HFV47" s="94"/>
      <c r="HFW47" s="94"/>
      <c r="HFX47" s="94"/>
      <c r="HFY47" s="94"/>
      <c r="HFZ47" s="94"/>
      <c r="HGA47" s="94"/>
      <c r="HGB47" s="94"/>
      <c r="HGC47" s="94"/>
      <c r="HGD47" s="94"/>
      <c r="HGE47" s="94"/>
      <c r="HGF47" s="94"/>
      <c r="HGG47" s="94"/>
      <c r="HGH47" s="94"/>
      <c r="HGI47" s="94"/>
      <c r="HGJ47" s="94"/>
      <c r="HGK47" s="94"/>
      <c r="HGL47" s="94"/>
      <c r="HGM47" s="94"/>
      <c r="HGN47" s="94"/>
      <c r="HGO47" s="94"/>
      <c r="HGP47" s="94"/>
      <c r="HGQ47" s="94"/>
      <c r="HGR47" s="94"/>
      <c r="HGS47" s="94"/>
      <c r="HGT47" s="94"/>
      <c r="HGU47" s="94"/>
      <c r="HGV47" s="94"/>
      <c r="HGW47" s="94"/>
      <c r="HGX47" s="94"/>
      <c r="HGY47" s="94"/>
      <c r="HGZ47" s="94"/>
      <c r="HHA47" s="94"/>
      <c r="HHB47" s="94"/>
      <c r="HHC47" s="94"/>
      <c r="HHD47" s="94"/>
      <c r="HHE47" s="94"/>
      <c r="HHF47" s="94"/>
      <c r="HHG47" s="94"/>
      <c r="HHH47" s="94"/>
      <c r="HHI47" s="94"/>
      <c r="HHJ47" s="94"/>
      <c r="HHK47" s="94"/>
      <c r="HHL47" s="94"/>
      <c r="HHM47" s="94"/>
      <c r="HHN47" s="94"/>
      <c r="HHO47" s="94"/>
      <c r="HHP47" s="94"/>
      <c r="HHQ47" s="94"/>
      <c r="HHR47" s="94"/>
      <c r="HHS47" s="94"/>
      <c r="HHT47" s="94"/>
      <c r="HHU47" s="94"/>
      <c r="HHV47" s="94"/>
      <c r="HHW47" s="94"/>
      <c r="HHX47" s="94"/>
      <c r="HHY47" s="94"/>
      <c r="HHZ47" s="94"/>
      <c r="HIA47" s="94"/>
      <c r="HIB47" s="94"/>
      <c r="HIC47" s="94"/>
      <c r="HID47" s="94"/>
      <c r="HIE47" s="94"/>
      <c r="HIF47" s="94"/>
      <c r="HIG47" s="94"/>
      <c r="HIH47" s="94"/>
      <c r="HII47" s="94"/>
      <c r="HIJ47" s="94"/>
      <c r="HIK47" s="94"/>
      <c r="HIL47" s="94"/>
      <c r="HIM47" s="94"/>
      <c r="HIN47" s="94"/>
      <c r="HIO47" s="94"/>
      <c r="HIP47" s="94"/>
      <c r="HIQ47" s="94"/>
      <c r="HIR47" s="94"/>
      <c r="HIS47" s="94"/>
      <c r="HIT47" s="94"/>
      <c r="HIU47" s="94"/>
      <c r="HIV47" s="94"/>
      <c r="HIW47" s="94"/>
      <c r="HIX47" s="94"/>
      <c r="HIY47" s="94"/>
      <c r="HIZ47" s="94"/>
      <c r="HJA47" s="94"/>
      <c r="HJB47" s="94"/>
      <c r="HJC47" s="94"/>
      <c r="HJD47" s="94"/>
      <c r="HJE47" s="94"/>
      <c r="HJF47" s="94"/>
      <c r="HJG47" s="94"/>
      <c r="HJH47" s="94"/>
      <c r="HJI47" s="94"/>
      <c r="HJJ47" s="94"/>
      <c r="HJK47" s="94"/>
      <c r="HJL47" s="94"/>
      <c r="HJM47" s="94"/>
      <c r="HJN47" s="94"/>
      <c r="HJO47" s="94"/>
      <c r="HJP47" s="94"/>
      <c r="HJQ47" s="94"/>
      <c r="HJR47" s="94"/>
      <c r="HJS47" s="94"/>
      <c r="HJT47" s="94"/>
      <c r="HJU47" s="94"/>
      <c r="HJV47" s="94"/>
      <c r="HJW47" s="94"/>
      <c r="HJX47" s="94"/>
      <c r="HJY47" s="94"/>
      <c r="HJZ47" s="94"/>
      <c r="HKA47" s="94"/>
      <c r="HKB47" s="94"/>
      <c r="HKC47" s="94"/>
      <c r="HKD47" s="94"/>
      <c r="HKE47" s="94"/>
      <c r="HKF47" s="94"/>
      <c r="HKG47" s="94"/>
      <c r="HKH47" s="94"/>
      <c r="HKI47" s="94"/>
      <c r="HKJ47" s="94"/>
      <c r="HKK47" s="94"/>
      <c r="HKL47" s="94"/>
      <c r="HKM47" s="94"/>
      <c r="HKN47" s="94"/>
      <c r="HKO47" s="94"/>
      <c r="HKP47" s="94"/>
      <c r="HKQ47" s="94"/>
      <c r="HKR47" s="94"/>
      <c r="HKS47" s="94"/>
      <c r="HKT47" s="94"/>
      <c r="HKU47" s="94"/>
      <c r="HKV47" s="94"/>
      <c r="HKW47" s="94"/>
      <c r="HKX47" s="94"/>
      <c r="HKY47" s="94"/>
      <c r="HKZ47" s="94"/>
      <c r="HLA47" s="94"/>
      <c r="HLB47" s="94"/>
      <c r="HLC47" s="94"/>
      <c r="HLD47" s="94"/>
      <c r="HLE47" s="94"/>
      <c r="HLF47" s="94"/>
      <c r="HLG47" s="94"/>
      <c r="HLH47" s="94"/>
      <c r="HLI47" s="94"/>
      <c r="HLJ47" s="94"/>
      <c r="HLK47" s="94"/>
      <c r="HLL47" s="94"/>
      <c r="HLM47" s="94"/>
      <c r="HLN47" s="94"/>
      <c r="HLO47" s="94"/>
      <c r="HLP47" s="94"/>
      <c r="HLQ47" s="94"/>
      <c r="HLR47" s="94"/>
      <c r="HLS47" s="94"/>
      <c r="HLT47" s="94"/>
      <c r="HLU47" s="94"/>
      <c r="HLV47" s="94"/>
      <c r="HLW47" s="94"/>
      <c r="HLX47" s="94"/>
      <c r="HLY47" s="94"/>
      <c r="HLZ47" s="94"/>
      <c r="HMA47" s="94"/>
      <c r="HMB47" s="94"/>
      <c r="HMC47" s="94"/>
      <c r="HMD47" s="94"/>
      <c r="HME47" s="94"/>
      <c r="HMF47" s="94"/>
      <c r="HMG47" s="94"/>
      <c r="HMH47" s="94"/>
      <c r="HMI47" s="94"/>
      <c r="HMJ47" s="94"/>
      <c r="HMK47" s="94"/>
      <c r="HML47" s="94"/>
      <c r="HMM47" s="94"/>
      <c r="HMN47" s="94"/>
      <c r="HMO47" s="94"/>
      <c r="HMP47" s="94"/>
      <c r="HMQ47" s="94"/>
      <c r="HMR47" s="94"/>
      <c r="HMS47" s="94"/>
      <c r="HMT47" s="94"/>
      <c r="HMU47" s="94"/>
      <c r="HMV47" s="94"/>
      <c r="HMW47" s="94"/>
      <c r="HMX47" s="94"/>
      <c r="HMY47" s="94"/>
      <c r="HMZ47" s="94"/>
      <c r="HNA47" s="94"/>
      <c r="HNB47" s="94"/>
      <c r="HNC47" s="94"/>
      <c r="HND47" s="94"/>
      <c r="HNE47" s="94"/>
      <c r="HNF47" s="94"/>
      <c r="HNG47" s="94"/>
      <c r="HNH47" s="94"/>
      <c r="HNI47" s="94"/>
      <c r="HNJ47" s="94"/>
      <c r="HNK47" s="94"/>
      <c r="HNL47" s="94"/>
      <c r="HNM47" s="94"/>
      <c r="HNN47" s="94"/>
      <c r="HNO47" s="94"/>
      <c r="HNP47" s="94"/>
      <c r="HNQ47" s="94"/>
      <c r="HNR47" s="94"/>
      <c r="HNS47" s="94"/>
      <c r="HNT47" s="94"/>
      <c r="HNU47" s="94"/>
      <c r="HNV47" s="94"/>
      <c r="HNW47" s="94"/>
      <c r="HNX47" s="94"/>
      <c r="HNY47" s="94"/>
      <c r="HNZ47" s="94"/>
      <c r="HOA47" s="94"/>
      <c r="HOB47" s="94"/>
      <c r="HOC47" s="94"/>
      <c r="HOD47" s="94"/>
      <c r="HOE47" s="94"/>
      <c r="HOF47" s="94"/>
      <c r="HOG47" s="94"/>
      <c r="HOH47" s="94"/>
      <c r="HOI47" s="94"/>
      <c r="HOJ47" s="94"/>
      <c r="HOK47" s="94"/>
      <c r="HOL47" s="94"/>
      <c r="HOM47" s="94"/>
      <c r="HON47" s="94"/>
      <c r="HOO47" s="94"/>
      <c r="HOP47" s="94"/>
      <c r="HOQ47" s="94"/>
      <c r="HOR47" s="94"/>
      <c r="HOS47" s="94"/>
      <c r="HOT47" s="94"/>
      <c r="HOU47" s="94"/>
      <c r="HOV47" s="94"/>
      <c r="HOW47" s="94"/>
      <c r="HOX47" s="94"/>
      <c r="HOY47" s="94"/>
      <c r="HOZ47" s="94"/>
      <c r="HPA47" s="94"/>
      <c r="HPB47" s="94"/>
      <c r="HPC47" s="94"/>
      <c r="HPD47" s="94"/>
      <c r="HPE47" s="94"/>
      <c r="HPF47" s="94"/>
      <c r="HPG47" s="94"/>
      <c r="HPH47" s="94"/>
      <c r="HPI47" s="94"/>
      <c r="HPJ47" s="94"/>
      <c r="HPK47" s="94"/>
      <c r="HPL47" s="94"/>
      <c r="HPM47" s="94"/>
      <c r="HPN47" s="94"/>
      <c r="HPO47" s="94"/>
      <c r="HPP47" s="94"/>
      <c r="HPQ47" s="94"/>
      <c r="HPR47" s="94"/>
      <c r="HPS47" s="94"/>
      <c r="HPT47" s="94"/>
      <c r="HPU47" s="94"/>
      <c r="HPV47" s="94"/>
      <c r="HPW47" s="94"/>
      <c r="HPX47" s="94"/>
      <c r="HPY47" s="94"/>
      <c r="HPZ47" s="94"/>
      <c r="HQA47" s="94"/>
      <c r="HQB47" s="94"/>
      <c r="HQC47" s="94"/>
      <c r="HQD47" s="94"/>
      <c r="HQE47" s="94"/>
      <c r="HQF47" s="94"/>
      <c r="HQG47" s="94"/>
      <c r="HQH47" s="94"/>
      <c r="HQI47" s="94"/>
      <c r="HQJ47" s="94"/>
      <c r="HQK47" s="94"/>
      <c r="HQL47" s="94"/>
      <c r="HQM47" s="94"/>
      <c r="HQN47" s="94"/>
      <c r="HQO47" s="94"/>
      <c r="HQP47" s="94"/>
      <c r="HQQ47" s="94"/>
      <c r="HQR47" s="94"/>
      <c r="HQS47" s="94"/>
      <c r="HQT47" s="94"/>
      <c r="HQU47" s="94"/>
      <c r="HQV47" s="94"/>
      <c r="HQW47" s="94"/>
      <c r="HQX47" s="94"/>
      <c r="HQY47" s="94"/>
      <c r="HQZ47" s="94"/>
      <c r="HRA47" s="94"/>
      <c r="HRB47" s="94"/>
      <c r="HRC47" s="94"/>
      <c r="HRD47" s="94"/>
      <c r="HRE47" s="94"/>
      <c r="HRF47" s="94"/>
      <c r="HRG47" s="94"/>
      <c r="HRH47" s="94"/>
      <c r="HRI47" s="94"/>
      <c r="HRJ47" s="94"/>
      <c r="HRK47" s="94"/>
      <c r="HRL47" s="94"/>
      <c r="HRM47" s="94"/>
      <c r="HRN47" s="94"/>
      <c r="HRO47" s="94"/>
      <c r="HRP47" s="94"/>
      <c r="HRQ47" s="94"/>
      <c r="HRR47" s="94"/>
      <c r="HRS47" s="94"/>
      <c r="HRT47" s="94"/>
      <c r="HRU47" s="94"/>
      <c r="HRV47" s="94"/>
      <c r="HRW47" s="94"/>
      <c r="HRX47" s="94"/>
      <c r="HRY47" s="94"/>
      <c r="HRZ47" s="94"/>
      <c r="HSA47" s="94"/>
      <c r="HSB47" s="94"/>
      <c r="HSC47" s="94"/>
      <c r="HSD47" s="94"/>
      <c r="HSE47" s="94"/>
      <c r="HSF47" s="94"/>
      <c r="HSG47" s="94"/>
      <c r="HSH47" s="94"/>
      <c r="HSI47" s="94"/>
      <c r="HSJ47" s="94"/>
      <c r="HSK47" s="94"/>
      <c r="HSL47" s="94"/>
      <c r="HSM47" s="94"/>
      <c r="HSN47" s="94"/>
      <c r="HSO47" s="94"/>
      <c r="HSP47" s="94"/>
      <c r="HSQ47" s="94"/>
      <c r="HSR47" s="94"/>
      <c r="HSS47" s="94"/>
      <c r="HST47" s="94"/>
      <c r="HSU47" s="94"/>
      <c r="HSV47" s="94"/>
      <c r="HSW47" s="94"/>
      <c r="HSX47" s="94"/>
      <c r="HSY47" s="94"/>
      <c r="HSZ47" s="94"/>
      <c r="HTA47" s="94"/>
      <c r="HTB47" s="94"/>
      <c r="HTC47" s="94"/>
      <c r="HTD47" s="94"/>
      <c r="HTE47" s="94"/>
      <c r="HTF47" s="94"/>
      <c r="HTG47" s="94"/>
      <c r="HTH47" s="94"/>
      <c r="HTI47" s="94"/>
      <c r="HTJ47" s="94"/>
      <c r="HTK47" s="94"/>
      <c r="HTL47" s="94"/>
      <c r="HTM47" s="94"/>
      <c r="HTN47" s="94"/>
      <c r="HTO47" s="94"/>
      <c r="HTP47" s="94"/>
      <c r="HTQ47" s="94"/>
      <c r="HTR47" s="94"/>
      <c r="HTS47" s="94"/>
      <c r="HTT47" s="94"/>
      <c r="HTU47" s="94"/>
      <c r="HTV47" s="94"/>
      <c r="HTW47" s="94"/>
      <c r="HTX47" s="94"/>
      <c r="HTY47" s="94"/>
      <c r="HTZ47" s="94"/>
      <c r="HUA47" s="94"/>
      <c r="HUB47" s="94"/>
      <c r="HUC47" s="94"/>
      <c r="HUD47" s="94"/>
      <c r="HUE47" s="94"/>
      <c r="HUF47" s="94"/>
      <c r="HUG47" s="94"/>
      <c r="HUH47" s="94"/>
      <c r="HUI47" s="94"/>
      <c r="HUJ47" s="94"/>
      <c r="HUK47" s="94"/>
      <c r="HUL47" s="94"/>
      <c r="HUM47" s="94"/>
      <c r="HUN47" s="94"/>
      <c r="HUO47" s="94"/>
      <c r="HUP47" s="94"/>
      <c r="HUQ47" s="94"/>
      <c r="HUR47" s="94"/>
      <c r="HUS47" s="94"/>
      <c r="HUT47" s="94"/>
      <c r="HUU47" s="94"/>
      <c r="HUV47" s="94"/>
      <c r="HUW47" s="94"/>
      <c r="HUX47" s="94"/>
      <c r="HUY47" s="94"/>
      <c r="HUZ47" s="94"/>
      <c r="HVA47" s="94"/>
      <c r="HVB47" s="94"/>
      <c r="HVC47" s="94"/>
      <c r="HVD47" s="94"/>
      <c r="HVE47" s="94"/>
      <c r="HVF47" s="94"/>
      <c r="HVG47" s="94"/>
      <c r="HVH47" s="94"/>
      <c r="HVI47" s="94"/>
      <c r="HVJ47" s="94"/>
      <c r="HVK47" s="94"/>
      <c r="HVL47" s="94"/>
      <c r="HVM47" s="94"/>
      <c r="HVN47" s="94"/>
      <c r="HVO47" s="94"/>
      <c r="HVP47" s="94"/>
      <c r="HVQ47" s="94"/>
      <c r="HVR47" s="94"/>
      <c r="HVS47" s="94"/>
      <c r="HVT47" s="94"/>
      <c r="HVU47" s="94"/>
      <c r="HVV47" s="94"/>
      <c r="HVW47" s="94"/>
      <c r="HVX47" s="94"/>
      <c r="HVY47" s="94"/>
      <c r="HVZ47" s="94"/>
      <c r="HWA47" s="94"/>
      <c r="HWB47" s="94"/>
      <c r="HWC47" s="94"/>
      <c r="HWD47" s="94"/>
      <c r="HWE47" s="94"/>
      <c r="HWF47" s="94"/>
      <c r="HWG47" s="94"/>
      <c r="HWH47" s="94"/>
      <c r="HWI47" s="94"/>
      <c r="HWJ47" s="94"/>
      <c r="HWK47" s="94"/>
      <c r="HWL47" s="94"/>
      <c r="HWM47" s="94"/>
      <c r="HWN47" s="94"/>
      <c r="HWO47" s="94"/>
      <c r="HWP47" s="94"/>
      <c r="HWQ47" s="94"/>
      <c r="HWR47" s="94"/>
      <c r="HWS47" s="94"/>
      <c r="HWT47" s="94"/>
      <c r="HWU47" s="94"/>
      <c r="HWV47" s="94"/>
      <c r="HWW47" s="94"/>
      <c r="HWX47" s="94"/>
      <c r="HWY47" s="94"/>
      <c r="HWZ47" s="94"/>
      <c r="HXA47" s="94"/>
      <c r="HXB47" s="94"/>
      <c r="HXC47" s="94"/>
      <c r="HXD47" s="94"/>
      <c r="HXE47" s="94"/>
      <c r="HXF47" s="94"/>
      <c r="HXG47" s="94"/>
      <c r="HXH47" s="94"/>
      <c r="HXI47" s="94"/>
      <c r="HXJ47" s="94"/>
      <c r="HXK47" s="94"/>
      <c r="HXL47" s="94"/>
      <c r="HXM47" s="94"/>
      <c r="HXN47" s="94"/>
      <c r="HXO47" s="94"/>
      <c r="HXP47" s="94"/>
      <c r="HXQ47" s="94"/>
      <c r="HXR47" s="94"/>
      <c r="HXS47" s="94"/>
      <c r="HXT47" s="94"/>
      <c r="HXU47" s="94"/>
      <c r="HXV47" s="94"/>
      <c r="HXW47" s="94"/>
      <c r="HXX47" s="94"/>
      <c r="HXY47" s="94"/>
      <c r="HXZ47" s="94"/>
      <c r="HYA47" s="94"/>
      <c r="HYB47" s="94"/>
      <c r="HYC47" s="94"/>
      <c r="HYD47" s="94"/>
      <c r="HYE47" s="94"/>
      <c r="HYF47" s="94"/>
      <c r="HYG47" s="94"/>
      <c r="HYH47" s="94"/>
      <c r="HYI47" s="94"/>
      <c r="HYJ47" s="94"/>
      <c r="HYK47" s="94"/>
      <c r="HYL47" s="94"/>
      <c r="HYM47" s="94"/>
      <c r="HYN47" s="94"/>
      <c r="HYO47" s="94"/>
      <c r="HYP47" s="94"/>
      <c r="HYQ47" s="94"/>
      <c r="HYR47" s="94"/>
      <c r="HYS47" s="94"/>
      <c r="HYT47" s="94"/>
      <c r="HYU47" s="94"/>
      <c r="HYV47" s="94"/>
      <c r="HYW47" s="94"/>
      <c r="HYX47" s="94"/>
      <c r="HYY47" s="94"/>
      <c r="HYZ47" s="94"/>
      <c r="HZA47" s="94"/>
      <c r="HZB47" s="94"/>
      <c r="HZC47" s="94"/>
      <c r="HZD47" s="94"/>
      <c r="HZE47" s="94"/>
      <c r="HZF47" s="94"/>
      <c r="HZG47" s="94"/>
      <c r="HZH47" s="94"/>
      <c r="HZI47" s="94"/>
      <c r="HZJ47" s="94"/>
      <c r="HZK47" s="94"/>
      <c r="HZL47" s="94"/>
      <c r="HZM47" s="94"/>
      <c r="HZN47" s="94"/>
      <c r="HZO47" s="94"/>
      <c r="HZP47" s="94"/>
      <c r="HZQ47" s="94"/>
      <c r="HZR47" s="94"/>
      <c r="HZS47" s="94"/>
      <c r="HZT47" s="94"/>
      <c r="HZU47" s="94"/>
      <c r="HZV47" s="94"/>
      <c r="HZW47" s="94"/>
      <c r="HZX47" s="94"/>
      <c r="HZY47" s="94"/>
      <c r="HZZ47" s="94"/>
      <c r="IAA47" s="94"/>
      <c r="IAB47" s="94"/>
      <c r="IAC47" s="94"/>
      <c r="IAD47" s="94"/>
      <c r="IAE47" s="94"/>
      <c r="IAF47" s="94"/>
      <c r="IAG47" s="94"/>
      <c r="IAH47" s="94"/>
      <c r="IAI47" s="94"/>
      <c r="IAJ47" s="94"/>
      <c r="IAK47" s="94"/>
      <c r="IAL47" s="94"/>
      <c r="IAM47" s="94"/>
      <c r="IAN47" s="94"/>
      <c r="IAO47" s="94"/>
      <c r="IAP47" s="94"/>
      <c r="IAQ47" s="94"/>
      <c r="IAR47" s="94"/>
      <c r="IAS47" s="94"/>
      <c r="IAT47" s="94"/>
      <c r="IAU47" s="94"/>
      <c r="IAV47" s="94"/>
      <c r="IAW47" s="94"/>
      <c r="IAX47" s="94"/>
      <c r="IAY47" s="94"/>
      <c r="IAZ47" s="94"/>
      <c r="IBA47" s="94"/>
      <c r="IBB47" s="94"/>
      <c r="IBC47" s="94"/>
      <c r="IBD47" s="94"/>
      <c r="IBE47" s="94"/>
      <c r="IBF47" s="94"/>
      <c r="IBG47" s="94"/>
      <c r="IBH47" s="94"/>
      <c r="IBI47" s="94"/>
      <c r="IBJ47" s="94"/>
      <c r="IBK47" s="94"/>
      <c r="IBL47" s="94"/>
      <c r="IBM47" s="94"/>
      <c r="IBN47" s="94"/>
      <c r="IBO47" s="94"/>
      <c r="IBP47" s="94"/>
      <c r="IBQ47" s="94"/>
      <c r="IBR47" s="94"/>
      <c r="IBS47" s="94"/>
      <c r="IBT47" s="94"/>
      <c r="IBU47" s="94"/>
      <c r="IBV47" s="94"/>
      <c r="IBW47" s="94"/>
      <c r="IBX47" s="94"/>
      <c r="IBY47" s="94"/>
      <c r="IBZ47" s="94"/>
      <c r="ICA47" s="94"/>
      <c r="ICB47" s="94"/>
      <c r="ICC47" s="94"/>
      <c r="ICD47" s="94"/>
      <c r="ICE47" s="94"/>
      <c r="ICF47" s="94"/>
      <c r="ICG47" s="94"/>
      <c r="ICH47" s="94"/>
      <c r="ICI47" s="94"/>
      <c r="ICJ47" s="94"/>
      <c r="ICK47" s="94"/>
      <c r="ICL47" s="94"/>
      <c r="ICM47" s="94"/>
      <c r="ICN47" s="94"/>
      <c r="ICO47" s="94"/>
      <c r="ICP47" s="94"/>
      <c r="ICQ47" s="94"/>
      <c r="ICR47" s="94"/>
      <c r="ICS47" s="94"/>
      <c r="ICT47" s="94"/>
      <c r="ICU47" s="94"/>
      <c r="ICV47" s="94"/>
      <c r="ICW47" s="94"/>
      <c r="ICX47" s="94"/>
      <c r="ICY47" s="94"/>
      <c r="ICZ47" s="94"/>
      <c r="IDA47" s="94"/>
      <c r="IDB47" s="94"/>
      <c r="IDC47" s="94"/>
      <c r="IDD47" s="94"/>
      <c r="IDE47" s="94"/>
      <c r="IDF47" s="94"/>
      <c r="IDG47" s="94"/>
      <c r="IDH47" s="94"/>
      <c r="IDI47" s="94"/>
      <c r="IDJ47" s="94"/>
      <c r="IDK47" s="94"/>
      <c r="IDL47" s="94"/>
      <c r="IDM47" s="94"/>
      <c r="IDN47" s="94"/>
      <c r="IDO47" s="94"/>
      <c r="IDP47" s="94"/>
      <c r="IDQ47" s="94"/>
      <c r="IDR47" s="94"/>
      <c r="IDS47" s="94"/>
      <c r="IDT47" s="94"/>
      <c r="IDU47" s="94"/>
      <c r="IDV47" s="94"/>
      <c r="IDW47" s="94"/>
      <c r="IDX47" s="94"/>
      <c r="IDY47" s="94"/>
      <c r="IDZ47" s="94"/>
      <c r="IEA47" s="94"/>
      <c r="IEB47" s="94"/>
      <c r="IEC47" s="94"/>
      <c r="IED47" s="94"/>
      <c r="IEE47" s="94"/>
      <c r="IEF47" s="94"/>
      <c r="IEG47" s="94"/>
      <c r="IEH47" s="94"/>
      <c r="IEI47" s="94"/>
      <c r="IEJ47" s="94"/>
      <c r="IEK47" s="94"/>
      <c r="IEL47" s="94"/>
      <c r="IEM47" s="94"/>
      <c r="IEN47" s="94"/>
      <c r="IEO47" s="94"/>
      <c r="IEP47" s="94"/>
      <c r="IEQ47" s="94"/>
      <c r="IER47" s="94"/>
      <c r="IES47" s="94"/>
      <c r="IET47" s="94"/>
      <c r="IEU47" s="94"/>
      <c r="IEV47" s="94"/>
      <c r="IEW47" s="94"/>
      <c r="IEX47" s="94"/>
      <c r="IEY47" s="94"/>
      <c r="IEZ47" s="94"/>
      <c r="IFA47" s="94"/>
      <c r="IFB47" s="94"/>
      <c r="IFC47" s="94"/>
      <c r="IFD47" s="94"/>
      <c r="IFE47" s="94"/>
      <c r="IFF47" s="94"/>
      <c r="IFG47" s="94"/>
      <c r="IFH47" s="94"/>
      <c r="IFI47" s="94"/>
      <c r="IFJ47" s="94"/>
      <c r="IFK47" s="94"/>
      <c r="IFL47" s="94"/>
      <c r="IFM47" s="94"/>
      <c r="IFN47" s="94"/>
      <c r="IFO47" s="94"/>
      <c r="IFP47" s="94"/>
      <c r="IFQ47" s="94"/>
      <c r="IFR47" s="94"/>
      <c r="IFS47" s="94"/>
      <c r="IFT47" s="94"/>
      <c r="IFU47" s="94"/>
      <c r="IFV47" s="94"/>
      <c r="IFW47" s="94"/>
      <c r="IFX47" s="94"/>
      <c r="IFY47" s="94"/>
      <c r="IFZ47" s="94"/>
      <c r="IGA47" s="94"/>
      <c r="IGB47" s="94"/>
      <c r="IGC47" s="94"/>
      <c r="IGD47" s="94"/>
      <c r="IGE47" s="94"/>
      <c r="IGF47" s="94"/>
      <c r="IGG47" s="94"/>
      <c r="IGH47" s="94"/>
      <c r="IGI47" s="94"/>
      <c r="IGJ47" s="94"/>
      <c r="IGK47" s="94"/>
      <c r="IGL47" s="94"/>
      <c r="IGM47" s="94"/>
      <c r="IGN47" s="94"/>
      <c r="IGO47" s="94"/>
      <c r="IGP47" s="94"/>
      <c r="IGQ47" s="94"/>
      <c r="IGR47" s="94"/>
      <c r="IGS47" s="94"/>
      <c r="IGT47" s="94"/>
      <c r="IGU47" s="94"/>
      <c r="IGV47" s="94"/>
      <c r="IGW47" s="94"/>
      <c r="IGX47" s="94"/>
      <c r="IGY47" s="94"/>
      <c r="IGZ47" s="94"/>
      <c r="IHA47" s="94"/>
      <c r="IHB47" s="94"/>
      <c r="IHC47" s="94"/>
      <c r="IHD47" s="94"/>
      <c r="IHE47" s="94"/>
      <c r="IHF47" s="94"/>
      <c r="IHG47" s="94"/>
      <c r="IHH47" s="94"/>
      <c r="IHI47" s="94"/>
      <c r="IHJ47" s="94"/>
      <c r="IHK47" s="94"/>
      <c r="IHL47" s="94"/>
      <c r="IHM47" s="94"/>
      <c r="IHN47" s="94"/>
      <c r="IHO47" s="94"/>
      <c r="IHP47" s="94"/>
      <c r="IHQ47" s="94"/>
      <c r="IHR47" s="94"/>
      <c r="IHS47" s="94"/>
      <c r="IHT47" s="94"/>
      <c r="IHU47" s="94"/>
      <c r="IHV47" s="94"/>
      <c r="IHW47" s="94"/>
      <c r="IHX47" s="94"/>
      <c r="IHY47" s="94"/>
      <c r="IHZ47" s="94"/>
      <c r="IIA47" s="94"/>
      <c r="IIB47" s="94"/>
      <c r="IIC47" s="94"/>
      <c r="IID47" s="94"/>
      <c r="IIE47" s="94"/>
      <c r="IIF47" s="94"/>
      <c r="IIG47" s="94"/>
      <c r="IIH47" s="94"/>
      <c r="III47" s="94"/>
      <c r="IIJ47" s="94"/>
      <c r="IIK47" s="94"/>
      <c r="IIL47" s="94"/>
      <c r="IIM47" s="94"/>
      <c r="IIN47" s="94"/>
      <c r="IIO47" s="94"/>
      <c r="IIP47" s="94"/>
      <c r="IIQ47" s="94"/>
      <c r="IIR47" s="94"/>
      <c r="IIS47" s="94"/>
      <c r="IIT47" s="94"/>
      <c r="IIU47" s="94"/>
      <c r="IIV47" s="94"/>
      <c r="IIW47" s="94"/>
      <c r="IIX47" s="94"/>
      <c r="IIY47" s="94"/>
      <c r="IIZ47" s="94"/>
      <c r="IJA47" s="94"/>
      <c r="IJB47" s="94"/>
      <c r="IJC47" s="94"/>
      <c r="IJD47" s="94"/>
      <c r="IJE47" s="94"/>
      <c r="IJF47" s="94"/>
      <c r="IJG47" s="94"/>
      <c r="IJH47" s="94"/>
      <c r="IJI47" s="94"/>
      <c r="IJJ47" s="94"/>
      <c r="IJK47" s="94"/>
      <c r="IJL47" s="94"/>
      <c r="IJM47" s="94"/>
      <c r="IJN47" s="94"/>
      <c r="IJO47" s="94"/>
      <c r="IJP47" s="94"/>
      <c r="IJQ47" s="94"/>
      <c r="IJR47" s="94"/>
      <c r="IJS47" s="94"/>
      <c r="IJT47" s="94"/>
      <c r="IJU47" s="94"/>
      <c r="IJV47" s="94"/>
      <c r="IJW47" s="94"/>
      <c r="IJX47" s="94"/>
      <c r="IJY47" s="94"/>
      <c r="IJZ47" s="94"/>
      <c r="IKA47" s="94"/>
      <c r="IKB47" s="94"/>
      <c r="IKC47" s="94"/>
      <c r="IKD47" s="94"/>
      <c r="IKE47" s="94"/>
      <c r="IKF47" s="94"/>
      <c r="IKG47" s="94"/>
      <c r="IKH47" s="94"/>
      <c r="IKI47" s="94"/>
      <c r="IKJ47" s="94"/>
      <c r="IKK47" s="94"/>
      <c r="IKL47" s="94"/>
      <c r="IKM47" s="94"/>
      <c r="IKN47" s="94"/>
      <c r="IKO47" s="94"/>
      <c r="IKP47" s="94"/>
      <c r="IKQ47" s="94"/>
      <c r="IKR47" s="94"/>
      <c r="IKS47" s="94"/>
      <c r="IKT47" s="94"/>
      <c r="IKU47" s="94"/>
      <c r="IKV47" s="94"/>
      <c r="IKW47" s="94"/>
      <c r="IKX47" s="94"/>
      <c r="IKY47" s="94"/>
      <c r="IKZ47" s="94"/>
      <c r="ILA47" s="94"/>
      <c r="ILB47" s="94"/>
      <c r="ILC47" s="94"/>
      <c r="ILD47" s="94"/>
      <c r="ILE47" s="94"/>
      <c r="ILF47" s="94"/>
      <c r="ILG47" s="94"/>
      <c r="ILH47" s="94"/>
      <c r="ILI47" s="94"/>
      <c r="ILJ47" s="94"/>
      <c r="ILK47" s="94"/>
      <c r="ILL47" s="94"/>
      <c r="ILM47" s="94"/>
      <c r="ILN47" s="94"/>
      <c r="ILO47" s="94"/>
      <c r="ILP47" s="94"/>
      <c r="ILQ47" s="94"/>
      <c r="ILR47" s="94"/>
      <c r="ILS47" s="94"/>
      <c r="ILT47" s="94"/>
      <c r="ILU47" s="94"/>
      <c r="ILV47" s="94"/>
      <c r="ILW47" s="94"/>
      <c r="ILX47" s="94"/>
      <c r="ILY47" s="94"/>
      <c r="ILZ47" s="94"/>
      <c r="IMA47" s="94"/>
      <c r="IMB47" s="94"/>
      <c r="IMC47" s="94"/>
      <c r="IMD47" s="94"/>
      <c r="IME47" s="94"/>
      <c r="IMF47" s="94"/>
      <c r="IMG47" s="94"/>
      <c r="IMH47" s="94"/>
      <c r="IMI47" s="94"/>
      <c r="IMJ47" s="94"/>
      <c r="IMK47" s="94"/>
      <c r="IML47" s="94"/>
      <c r="IMM47" s="94"/>
      <c r="IMN47" s="94"/>
      <c r="IMO47" s="94"/>
      <c r="IMP47" s="94"/>
      <c r="IMQ47" s="94"/>
      <c r="IMR47" s="94"/>
      <c r="IMS47" s="94"/>
      <c r="IMT47" s="94"/>
      <c r="IMU47" s="94"/>
      <c r="IMV47" s="94"/>
      <c r="IMW47" s="94"/>
      <c r="IMX47" s="94"/>
      <c r="IMY47" s="94"/>
      <c r="IMZ47" s="94"/>
      <c r="INA47" s="94"/>
      <c r="INB47" s="94"/>
      <c r="INC47" s="94"/>
      <c r="IND47" s="94"/>
      <c r="INE47" s="94"/>
      <c r="INF47" s="94"/>
      <c r="ING47" s="94"/>
      <c r="INH47" s="94"/>
      <c r="INI47" s="94"/>
      <c r="INJ47" s="94"/>
      <c r="INK47" s="94"/>
      <c r="INL47" s="94"/>
      <c r="INM47" s="94"/>
      <c r="INN47" s="94"/>
      <c r="INO47" s="94"/>
      <c r="INP47" s="94"/>
      <c r="INQ47" s="94"/>
      <c r="INR47" s="94"/>
      <c r="INS47" s="94"/>
      <c r="INT47" s="94"/>
      <c r="INU47" s="94"/>
      <c r="INV47" s="94"/>
      <c r="INW47" s="94"/>
      <c r="INX47" s="94"/>
      <c r="INY47" s="94"/>
      <c r="INZ47" s="94"/>
      <c r="IOA47" s="94"/>
      <c r="IOB47" s="94"/>
      <c r="IOC47" s="94"/>
      <c r="IOD47" s="94"/>
      <c r="IOE47" s="94"/>
      <c r="IOF47" s="94"/>
      <c r="IOG47" s="94"/>
      <c r="IOH47" s="94"/>
      <c r="IOI47" s="94"/>
      <c r="IOJ47" s="94"/>
      <c r="IOK47" s="94"/>
      <c r="IOL47" s="94"/>
      <c r="IOM47" s="94"/>
      <c r="ION47" s="94"/>
      <c r="IOO47" s="94"/>
      <c r="IOP47" s="94"/>
      <c r="IOQ47" s="94"/>
      <c r="IOR47" s="94"/>
      <c r="IOS47" s="94"/>
      <c r="IOT47" s="94"/>
      <c r="IOU47" s="94"/>
      <c r="IOV47" s="94"/>
      <c r="IOW47" s="94"/>
      <c r="IOX47" s="94"/>
      <c r="IOY47" s="94"/>
      <c r="IOZ47" s="94"/>
      <c r="IPA47" s="94"/>
      <c r="IPB47" s="94"/>
      <c r="IPC47" s="94"/>
      <c r="IPD47" s="94"/>
      <c r="IPE47" s="94"/>
      <c r="IPF47" s="94"/>
      <c r="IPG47" s="94"/>
      <c r="IPH47" s="94"/>
      <c r="IPI47" s="94"/>
      <c r="IPJ47" s="94"/>
      <c r="IPK47" s="94"/>
      <c r="IPL47" s="94"/>
      <c r="IPM47" s="94"/>
      <c r="IPN47" s="94"/>
      <c r="IPO47" s="94"/>
      <c r="IPP47" s="94"/>
      <c r="IPQ47" s="94"/>
      <c r="IPR47" s="94"/>
      <c r="IPS47" s="94"/>
      <c r="IPT47" s="94"/>
      <c r="IPU47" s="94"/>
      <c r="IPV47" s="94"/>
      <c r="IPW47" s="94"/>
      <c r="IPX47" s="94"/>
      <c r="IPY47" s="94"/>
      <c r="IPZ47" s="94"/>
      <c r="IQA47" s="94"/>
      <c r="IQB47" s="94"/>
      <c r="IQC47" s="94"/>
      <c r="IQD47" s="94"/>
      <c r="IQE47" s="94"/>
      <c r="IQF47" s="94"/>
      <c r="IQG47" s="94"/>
      <c r="IQH47" s="94"/>
      <c r="IQI47" s="94"/>
      <c r="IQJ47" s="94"/>
      <c r="IQK47" s="94"/>
      <c r="IQL47" s="94"/>
      <c r="IQM47" s="94"/>
      <c r="IQN47" s="94"/>
      <c r="IQO47" s="94"/>
      <c r="IQP47" s="94"/>
      <c r="IQQ47" s="94"/>
      <c r="IQR47" s="94"/>
      <c r="IQS47" s="94"/>
      <c r="IQT47" s="94"/>
      <c r="IQU47" s="94"/>
      <c r="IQV47" s="94"/>
      <c r="IQW47" s="94"/>
      <c r="IQX47" s="94"/>
      <c r="IQY47" s="94"/>
      <c r="IQZ47" s="94"/>
      <c r="IRA47" s="94"/>
      <c r="IRB47" s="94"/>
      <c r="IRC47" s="94"/>
      <c r="IRD47" s="94"/>
      <c r="IRE47" s="94"/>
      <c r="IRF47" s="94"/>
      <c r="IRG47" s="94"/>
      <c r="IRH47" s="94"/>
      <c r="IRI47" s="94"/>
      <c r="IRJ47" s="94"/>
      <c r="IRK47" s="94"/>
      <c r="IRL47" s="94"/>
      <c r="IRM47" s="94"/>
      <c r="IRN47" s="94"/>
      <c r="IRO47" s="94"/>
      <c r="IRP47" s="94"/>
      <c r="IRQ47" s="94"/>
      <c r="IRR47" s="94"/>
      <c r="IRS47" s="94"/>
      <c r="IRT47" s="94"/>
      <c r="IRU47" s="94"/>
      <c r="IRV47" s="94"/>
      <c r="IRW47" s="94"/>
      <c r="IRX47" s="94"/>
      <c r="IRY47" s="94"/>
      <c r="IRZ47" s="94"/>
      <c r="ISA47" s="94"/>
      <c r="ISB47" s="94"/>
      <c r="ISC47" s="94"/>
      <c r="ISD47" s="94"/>
      <c r="ISE47" s="94"/>
      <c r="ISF47" s="94"/>
      <c r="ISG47" s="94"/>
      <c r="ISH47" s="94"/>
      <c r="ISI47" s="94"/>
      <c r="ISJ47" s="94"/>
      <c r="ISK47" s="94"/>
      <c r="ISL47" s="94"/>
      <c r="ISM47" s="94"/>
      <c r="ISN47" s="94"/>
      <c r="ISO47" s="94"/>
      <c r="ISP47" s="94"/>
      <c r="ISQ47" s="94"/>
      <c r="ISR47" s="94"/>
      <c r="ISS47" s="94"/>
      <c r="IST47" s="94"/>
      <c r="ISU47" s="94"/>
      <c r="ISV47" s="94"/>
      <c r="ISW47" s="94"/>
      <c r="ISX47" s="94"/>
      <c r="ISY47" s="94"/>
      <c r="ISZ47" s="94"/>
      <c r="ITA47" s="94"/>
      <c r="ITB47" s="94"/>
      <c r="ITC47" s="94"/>
      <c r="ITD47" s="94"/>
      <c r="ITE47" s="94"/>
      <c r="ITF47" s="94"/>
      <c r="ITG47" s="94"/>
      <c r="ITH47" s="94"/>
      <c r="ITI47" s="94"/>
      <c r="ITJ47" s="94"/>
      <c r="ITK47" s="94"/>
      <c r="ITL47" s="94"/>
      <c r="ITM47" s="94"/>
      <c r="ITN47" s="94"/>
      <c r="ITO47" s="94"/>
      <c r="ITP47" s="94"/>
      <c r="ITQ47" s="94"/>
      <c r="ITR47" s="94"/>
      <c r="ITS47" s="94"/>
      <c r="ITT47" s="94"/>
      <c r="ITU47" s="94"/>
      <c r="ITV47" s="94"/>
      <c r="ITW47" s="94"/>
      <c r="ITX47" s="94"/>
      <c r="ITY47" s="94"/>
      <c r="ITZ47" s="94"/>
      <c r="IUA47" s="94"/>
      <c r="IUB47" s="94"/>
      <c r="IUC47" s="94"/>
      <c r="IUD47" s="94"/>
      <c r="IUE47" s="94"/>
      <c r="IUF47" s="94"/>
      <c r="IUG47" s="94"/>
      <c r="IUH47" s="94"/>
      <c r="IUI47" s="94"/>
      <c r="IUJ47" s="94"/>
      <c r="IUK47" s="94"/>
      <c r="IUL47" s="94"/>
      <c r="IUM47" s="94"/>
      <c r="IUN47" s="94"/>
      <c r="IUO47" s="94"/>
      <c r="IUP47" s="94"/>
      <c r="IUQ47" s="94"/>
      <c r="IUR47" s="94"/>
      <c r="IUS47" s="94"/>
      <c r="IUT47" s="94"/>
      <c r="IUU47" s="94"/>
      <c r="IUV47" s="94"/>
      <c r="IUW47" s="94"/>
      <c r="IUX47" s="94"/>
      <c r="IUY47" s="94"/>
      <c r="IUZ47" s="94"/>
      <c r="IVA47" s="94"/>
      <c r="IVB47" s="94"/>
      <c r="IVC47" s="94"/>
      <c r="IVD47" s="94"/>
      <c r="IVE47" s="94"/>
      <c r="IVF47" s="94"/>
      <c r="IVG47" s="94"/>
      <c r="IVH47" s="94"/>
      <c r="IVI47" s="94"/>
      <c r="IVJ47" s="94"/>
      <c r="IVK47" s="94"/>
      <c r="IVL47" s="94"/>
      <c r="IVM47" s="94"/>
      <c r="IVN47" s="94"/>
      <c r="IVO47" s="94"/>
      <c r="IVP47" s="94"/>
      <c r="IVQ47" s="94"/>
      <c r="IVR47" s="94"/>
      <c r="IVS47" s="94"/>
      <c r="IVT47" s="94"/>
      <c r="IVU47" s="94"/>
      <c r="IVV47" s="94"/>
      <c r="IVW47" s="94"/>
      <c r="IVX47" s="94"/>
      <c r="IVY47" s="94"/>
      <c r="IVZ47" s="94"/>
      <c r="IWA47" s="94"/>
      <c r="IWB47" s="94"/>
      <c r="IWC47" s="94"/>
      <c r="IWD47" s="94"/>
      <c r="IWE47" s="94"/>
      <c r="IWF47" s="94"/>
      <c r="IWG47" s="94"/>
      <c r="IWH47" s="94"/>
      <c r="IWI47" s="94"/>
      <c r="IWJ47" s="94"/>
      <c r="IWK47" s="94"/>
      <c r="IWL47" s="94"/>
      <c r="IWM47" s="94"/>
      <c r="IWN47" s="94"/>
      <c r="IWO47" s="94"/>
      <c r="IWP47" s="94"/>
      <c r="IWQ47" s="94"/>
      <c r="IWR47" s="94"/>
      <c r="IWS47" s="94"/>
      <c r="IWT47" s="94"/>
      <c r="IWU47" s="94"/>
      <c r="IWV47" s="94"/>
      <c r="IWW47" s="94"/>
      <c r="IWX47" s="94"/>
      <c r="IWY47" s="94"/>
      <c r="IWZ47" s="94"/>
      <c r="IXA47" s="94"/>
      <c r="IXB47" s="94"/>
      <c r="IXC47" s="94"/>
      <c r="IXD47" s="94"/>
      <c r="IXE47" s="94"/>
      <c r="IXF47" s="94"/>
      <c r="IXG47" s="94"/>
      <c r="IXH47" s="94"/>
      <c r="IXI47" s="94"/>
      <c r="IXJ47" s="94"/>
      <c r="IXK47" s="94"/>
      <c r="IXL47" s="94"/>
      <c r="IXM47" s="94"/>
      <c r="IXN47" s="94"/>
      <c r="IXO47" s="94"/>
      <c r="IXP47" s="94"/>
      <c r="IXQ47" s="94"/>
      <c r="IXR47" s="94"/>
      <c r="IXS47" s="94"/>
      <c r="IXT47" s="94"/>
      <c r="IXU47" s="94"/>
      <c r="IXV47" s="94"/>
      <c r="IXW47" s="94"/>
      <c r="IXX47" s="94"/>
      <c r="IXY47" s="94"/>
      <c r="IXZ47" s="94"/>
      <c r="IYA47" s="94"/>
      <c r="IYB47" s="94"/>
      <c r="IYC47" s="94"/>
      <c r="IYD47" s="94"/>
      <c r="IYE47" s="94"/>
      <c r="IYF47" s="94"/>
      <c r="IYG47" s="94"/>
      <c r="IYH47" s="94"/>
      <c r="IYI47" s="94"/>
      <c r="IYJ47" s="94"/>
      <c r="IYK47" s="94"/>
      <c r="IYL47" s="94"/>
      <c r="IYM47" s="94"/>
      <c r="IYN47" s="94"/>
      <c r="IYO47" s="94"/>
      <c r="IYP47" s="94"/>
      <c r="IYQ47" s="94"/>
      <c r="IYR47" s="94"/>
      <c r="IYS47" s="94"/>
      <c r="IYT47" s="94"/>
      <c r="IYU47" s="94"/>
      <c r="IYV47" s="94"/>
      <c r="IYW47" s="94"/>
      <c r="IYX47" s="94"/>
      <c r="IYY47" s="94"/>
      <c r="IYZ47" s="94"/>
      <c r="IZA47" s="94"/>
      <c r="IZB47" s="94"/>
      <c r="IZC47" s="94"/>
      <c r="IZD47" s="94"/>
      <c r="IZE47" s="94"/>
      <c r="IZF47" s="94"/>
      <c r="IZG47" s="94"/>
      <c r="IZH47" s="94"/>
      <c r="IZI47" s="94"/>
      <c r="IZJ47" s="94"/>
      <c r="IZK47" s="94"/>
      <c r="IZL47" s="94"/>
      <c r="IZM47" s="94"/>
      <c r="IZN47" s="94"/>
      <c r="IZO47" s="94"/>
      <c r="IZP47" s="94"/>
      <c r="IZQ47" s="94"/>
      <c r="IZR47" s="94"/>
      <c r="IZS47" s="94"/>
      <c r="IZT47" s="94"/>
      <c r="IZU47" s="94"/>
      <c r="IZV47" s="94"/>
      <c r="IZW47" s="94"/>
      <c r="IZX47" s="94"/>
      <c r="IZY47" s="94"/>
      <c r="IZZ47" s="94"/>
      <c r="JAA47" s="94"/>
      <c r="JAB47" s="94"/>
      <c r="JAC47" s="94"/>
      <c r="JAD47" s="94"/>
      <c r="JAE47" s="94"/>
      <c r="JAF47" s="94"/>
      <c r="JAG47" s="94"/>
      <c r="JAH47" s="94"/>
      <c r="JAI47" s="94"/>
      <c r="JAJ47" s="94"/>
      <c r="JAK47" s="94"/>
      <c r="JAL47" s="94"/>
      <c r="JAM47" s="94"/>
      <c r="JAN47" s="94"/>
      <c r="JAO47" s="94"/>
      <c r="JAP47" s="94"/>
      <c r="JAQ47" s="94"/>
      <c r="JAR47" s="94"/>
      <c r="JAS47" s="94"/>
      <c r="JAT47" s="94"/>
      <c r="JAU47" s="94"/>
      <c r="JAV47" s="94"/>
      <c r="JAW47" s="94"/>
      <c r="JAX47" s="94"/>
      <c r="JAY47" s="94"/>
      <c r="JAZ47" s="94"/>
      <c r="JBA47" s="94"/>
      <c r="JBB47" s="94"/>
      <c r="JBC47" s="94"/>
      <c r="JBD47" s="94"/>
      <c r="JBE47" s="94"/>
      <c r="JBF47" s="94"/>
      <c r="JBG47" s="94"/>
      <c r="JBH47" s="94"/>
      <c r="JBI47" s="94"/>
      <c r="JBJ47" s="94"/>
      <c r="JBK47" s="94"/>
      <c r="JBL47" s="94"/>
      <c r="JBM47" s="94"/>
      <c r="JBN47" s="94"/>
      <c r="JBO47" s="94"/>
      <c r="JBP47" s="94"/>
      <c r="JBQ47" s="94"/>
      <c r="JBR47" s="94"/>
      <c r="JBS47" s="94"/>
      <c r="JBT47" s="94"/>
      <c r="JBU47" s="94"/>
      <c r="JBV47" s="94"/>
      <c r="JBW47" s="94"/>
      <c r="JBX47" s="94"/>
      <c r="JBY47" s="94"/>
      <c r="JBZ47" s="94"/>
      <c r="JCA47" s="94"/>
      <c r="JCB47" s="94"/>
      <c r="JCC47" s="94"/>
      <c r="JCD47" s="94"/>
      <c r="JCE47" s="94"/>
      <c r="JCF47" s="94"/>
      <c r="JCG47" s="94"/>
      <c r="JCH47" s="94"/>
      <c r="JCI47" s="94"/>
      <c r="JCJ47" s="94"/>
      <c r="JCK47" s="94"/>
      <c r="JCL47" s="94"/>
      <c r="JCM47" s="94"/>
      <c r="JCN47" s="94"/>
      <c r="JCO47" s="94"/>
      <c r="JCP47" s="94"/>
      <c r="JCQ47" s="94"/>
      <c r="JCR47" s="94"/>
      <c r="JCS47" s="94"/>
      <c r="JCT47" s="94"/>
      <c r="JCU47" s="94"/>
      <c r="JCV47" s="94"/>
      <c r="JCW47" s="94"/>
      <c r="JCX47" s="94"/>
      <c r="JCY47" s="94"/>
      <c r="JCZ47" s="94"/>
      <c r="JDA47" s="94"/>
      <c r="JDB47" s="94"/>
      <c r="JDC47" s="94"/>
      <c r="JDD47" s="94"/>
      <c r="JDE47" s="94"/>
      <c r="JDF47" s="94"/>
      <c r="JDG47" s="94"/>
      <c r="JDH47" s="94"/>
      <c r="JDI47" s="94"/>
      <c r="JDJ47" s="94"/>
      <c r="JDK47" s="94"/>
      <c r="JDL47" s="94"/>
      <c r="JDM47" s="94"/>
      <c r="JDN47" s="94"/>
      <c r="JDO47" s="94"/>
      <c r="JDP47" s="94"/>
      <c r="JDQ47" s="94"/>
      <c r="JDR47" s="94"/>
      <c r="JDS47" s="94"/>
      <c r="JDT47" s="94"/>
      <c r="JDU47" s="94"/>
      <c r="JDV47" s="94"/>
      <c r="JDW47" s="94"/>
      <c r="JDX47" s="94"/>
      <c r="JDY47" s="94"/>
      <c r="JDZ47" s="94"/>
      <c r="JEA47" s="94"/>
      <c r="JEB47" s="94"/>
      <c r="JEC47" s="94"/>
      <c r="JED47" s="94"/>
      <c r="JEE47" s="94"/>
      <c r="JEF47" s="94"/>
      <c r="JEG47" s="94"/>
      <c r="JEH47" s="94"/>
      <c r="JEI47" s="94"/>
      <c r="JEJ47" s="94"/>
      <c r="JEK47" s="94"/>
      <c r="JEL47" s="94"/>
      <c r="JEM47" s="94"/>
      <c r="JEN47" s="94"/>
      <c r="JEO47" s="94"/>
      <c r="JEP47" s="94"/>
      <c r="JEQ47" s="94"/>
      <c r="JER47" s="94"/>
      <c r="JES47" s="94"/>
      <c r="JET47" s="94"/>
      <c r="JEU47" s="94"/>
      <c r="JEV47" s="94"/>
      <c r="JEW47" s="94"/>
      <c r="JEX47" s="94"/>
      <c r="JEY47" s="94"/>
      <c r="JEZ47" s="94"/>
      <c r="JFA47" s="94"/>
      <c r="JFB47" s="94"/>
      <c r="JFC47" s="94"/>
      <c r="JFD47" s="94"/>
      <c r="JFE47" s="94"/>
      <c r="JFF47" s="94"/>
      <c r="JFG47" s="94"/>
      <c r="JFH47" s="94"/>
      <c r="JFI47" s="94"/>
      <c r="JFJ47" s="94"/>
      <c r="JFK47" s="94"/>
      <c r="JFL47" s="94"/>
      <c r="JFM47" s="94"/>
      <c r="JFN47" s="94"/>
      <c r="JFO47" s="94"/>
      <c r="JFP47" s="94"/>
      <c r="JFQ47" s="94"/>
      <c r="JFR47" s="94"/>
      <c r="JFS47" s="94"/>
      <c r="JFT47" s="94"/>
      <c r="JFU47" s="94"/>
      <c r="JFV47" s="94"/>
      <c r="JFW47" s="94"/>
      <c r="JFX47" s="94"/>
      <c r="JFY47" s="94"/>
      <c r="JFZ47" s="94"/>
      <c r="JGA47" s="94"/>
      <c r="JGB47" s="94"/>
      <c r="JGC47" s="94"/>
      <c r="JGD47" s="94"/>
      <c r="JGE47" s="94"/>
      <c r="JGF47" s="94"/>
      <c r="JGG47" s="94"/>
      <c r="JGH47" s="94"/>
      <c r="JGI47" s="94"/>
      <c r="JGJ47" s="94"/>
      <c r="JGK47" s="94"/>
      <c r="JGL47" s="94"/>
      <c r="JGM47" s="94"/>
      <c r="JGN47" s="94"/>
      <c r="JGO47" s="94"/>
      <c r="JGP47" s="94"/>
      <c r="JGQ47" s="94"/>
      <c r="JGR47" s="94"/>
      <c r="JGS47" s="94"/>
      <c r="JGT47" s="94"/>
      <c r="JGU47" s="94"/>
      <c r="JGV47" s="94"/>
      <c r="JGW47" s="94"/>
      <c r="JGX47" s="94"/>
      <c r="JGY47" s="94"/>
      <c r="JGZ47" s="94"/>
      <c r="JHA47" s="94"/>
      <c r="JHB47" s="94"/>
      <c r="JHC47" s="94"/>
      <c r="JHD47" s="94"/>
      <c r="JHE47" s="94"/>
      <c r="JHF47" s="94"/>
      <c r="JHG47" s="94"/>
      <c r="JHH47" s="94"/>
      <c r="JHI47" s="94"/>
      <c r="JHJ47" s="94"/>
      <c r="JHK47" s="94"/>
      <c r="JHL47" s="94"/>
      <c r="JHM47" s="94"/>
      <c r="JHN47" s="94"/>
      <c r="JHO47" s="94"/>
      <c r="JHP47" s="94"/>
      <c r="JHQ47" s="94"/>
      <c r="JHR47" s="94"/>
      <c r="JHS47" s="94"/>
      <c r="JHT47" s="94"/>
      <c r="JHU47" s="94"/>
      <c r="JHV47" s="94"/>
      <c r="JHW47" s="94"/>
      <c r="JHX47" s="94"/>
      <c r="JHY47" s="94"/>
      <c r="JHZ47" s="94"/>
      <c r="JIA47" s="94"/>
      <c r="JIB47" s="94"/>
      <c r="JIC47" s="94"/>
      <c r="JID47" s="94"/>
      <c r="JIE47" s="94"/>
      <c r="JIF47" s="94"/>
      <c r="JIG47" s="94"/>
      <c r="JIH47" s="94"/>
      <c r="JII47" s="94"/>
      <c r="JIJ47" s="94"/>
      <c r="JIK47" s="94"/>
      <c r="JIL47" s="94"/>
      <c r="JIM47" s="94"/>
      <c r="JIN47" s="94"/>
      <c r="JIO47" s="94"/>
      <c r="JIP47" s="94"/>
      <c r="JIQ47" s="94"/>
      <c r="JIR47" s="94"/>
      <c r="JIS47" s="94"/>
      <c r="JIT47" s="94"/>
      <c r="JIU47" s="94"/>
      <c r="JIV47" s="94"/>
      <c r="JIW47" s="94"/>
      <c r="JIX47" s="94"/>
      <c r="JIY47" s="94"/>
      <c r="JIZ47" s="94"/>
      <c r="JJA47" s="94"/>
      <c r="JJB47" s="94"/>
      <c r="JJC47" s="94"/>
      <c r="JJD47" s="94"/>
      <c r="JJE47" s="94"/>
      <c r="JJF47" s="94"/>
      <c r="JJG47" s="94"/>
      <c r="JJH47" s="94"/>
      <c r="JJI47" s="94"/>
      <c r="JJJ47" s="94"/>
      <c r="JJK47" s="94"/>
      <c r="JJL47" s="94"/>
      <c r="JJM47" s="94"/>
      <c r="JJN47" s="94"/>
      <c r="JJO47" s="94"/>
      <c r="JJP47" s="94"/>
      <c r="JJQ47" s="94"/>
      <c r="JJR47" s="94"/>
      <c r="JJS47" s="94"/>
      <c r="JJT47" s="94"/>
      <c r="JJU47" s="94"/>
      <c r="JJV47" s="94"/>
      <c r="JJW47" s="94"/>
      <c r="JJX47" s="94"/>
      <c r="JJY47" s="94"/>
      <c r="JJZ47" s="94"/>
      <c r="JKA47" s="94"/>
      <c r="JKB47" s="94"/>
      <c r="JKC47" s="94"/>
      <c r="JKD47" s="94"/>
      <c r="JKE47" s="94"/>
      <c r="JKF47" s="94"/>
      <c r="JKG47" s="94"/>
      <c r="JKH47" s="94"/>
      <c r="JKI47" s="94"/>
      <c r="JKJ47" s="94"/>
      <c r="JKK47" s="94"/>
      <c r="JKL47" s="94"/>
      <c r="JKM47" s="94"/>
      <c r="JKN47" s="94"/>
      <c r="JKO47" s="94"/>
      <c r="JKP47" s="94"/>
      <c r="JKQ47" s="94"/>
      <c r="JKR47" s="94"/>
      <c r="JKS47" s="94"/>
      <c r="JKT47" s="94"/>
      <c r="JKU47" s="94"/>
      <c r="JKV47" s="94"/>
      <c r="JKW47" s="94"/>
      <c r="JKX47" s="94"/>
      <c r="JKY47" s="94"/>
      <c r="JKZ47" s="94"/>
      <c r="JLA47" s="94"/>
      <c r="JLB47" s="94"/>
      <c r="JLC47" s="94"/>
      <c r="JLD47" s="94"/>
      <c r="JLE47" s="94"/>
      <c r="JLF47" s="94"/>
      <c r="JLG47" s="94"/>
      <c r="JLH47" s="94"/>
      <c r="JLI47" s="94"/>
      <c r="JLJ47" s="94"/>
      <c r="JLK47" s="94"/>
      <c r="JLL47" s="94"/>
      <c r="JLM47" s="94"/>
      <c r="JLN47" s="94"/>
      <c r="JLO47" s="94"/>
      <c r="JLP47" s="94"/>
      <c r="JLQ47" s="94"/>
      <c r="JLR47" s="94"/>
      <c r="JLS47" s="94"/>
      <c r="JLT47" s="94"/>
      <c r="JLU47" s="94"/>
      <c r="JLV47" s="94"/>
      <c r="JLW47" s="94"/>
      <c r="JLX47" s="94"/>
      <c r="JLY47" s="94"/>
      <c r="JLZ47" s="94"/>
      <c r="JMA47" s="94"/>
      <c r="JMB47" s="94"/>
      <c r="JMC47" s="94"/>
      <c r="JMD47" s="94"/>
      <c r="JME47" s="94"/>
      <c r="JMF47" s="94"/>
      <c r="JMG47" s="94"/>
      <c r="JMH47" s="94"/>
      <c r="JMI47" s="94"/>
      <c r="JMJ47" s="94"/>
      <c r="JMK47" s="94"/>
      <c r="JML47" s="94"/>
      <c r="JMM47" s="94"/>
      <c r="JMN47" s="94"/>
      <c r="JMO47" s="94"/>
      <c r="JMP47" s="94"/>
      <c r="JMQ47" s="94"/>
      <c r="JMR47" s="94"/>
      <c r="JMS47" s="94"/>
      <c r="JMT47" s="94"/>
      <c r="JMU47" s="94"/>
      <c r="JMV47" s="94"/>
      <c r="JMW47" s="94"/>
      <c r="JMX47" s="94"/>
      <c r="JMY47" s="94"/>
      <c r="JMZ47" s="94"/>
      <c r="JNA47" s="94"/>
      <c r="JNB47" s="94"/>
      <c r="JNC47" s="94"/>
      <c r="JND47" s="94"/>
      <c r="JNE47" s="94"/>
      <c r="JNF47" s="94"/>
      <c r="JNG47" s="94"/>
      <c r="JNH47" s="94"/>
      <c r="JNI47" s="94"/>
      <c r="JNJ47" s="94"/>
      <c r="JNK47" s="94"/>
      <c r="JNL47" s="94"/>
      <c r="JNM47" s="94"/>
      <c r="JNN47" s="94"/>
      <c r="JNO47" s="94"/>
      <c r="JNP47" s="94"/>
      <c r="JNQ47" s="94"/>
      <c r="JNR47" s="94"/>
      <c r="JNS47" s="94"/>
      <c r="JNT47" s="94"/>
      <c r="JNU47" s="94"/>
      <c r="JNV47" s="94"/>
      <c r="JNW47" s="94"/>
      <c r="JNX47" s="94"/>
      <c r="JNY47" s="94"/>
      <c r="JNZ47" s="94"/>
      <c r="JOA47" s="94"/>
      <c r="JOB47" s="94"/>
      <c r="JOC47" s="94"/>
      <c r="JOD47" s="94"/>
      <c r="JOE47" s="94"/>
      <c r="JOF47" s="94"/>
      <c r="JOG47" s="94"/>
      <c r="JOH47" s="94"/>
      <c r="JOI47" s="94"/>
      <c r="JOJ47" s="94"/>
      <c r="JOK47" s="94"/>
      <c r="JOL47" s="94"/>
      <c r="JOM47" s="94"/>
      <c r="JON47" s="94"/>
      <c r="JOO47" s="94"/>
      <c r="JOP47" s="94"/>
      <c r="JOQ47" s="94"/>
      <c r="JOR47" s="94"/>
      <c r="JOS47" s="94"/>
      <c r="JOT47" s="94"/>
      <c r="JOU47" s="94"/>
      <c r="JOV47" s="94"/>
      <c r="JOW47" s="94"/>
      <c r="JOX47" s="94"/>
      <c r="JOY47" s="94"/>
      <c r="JOZ47" s="94"/>
      <c r="JPA47" s="94"/>
      <c r="JPB47" s="94"/>
      <c r="JPC47" s="94"/>
      <c r="JPD47" s="94"/>
      <c r="JPE47" s="94"/>
      <c r="JPF47" s="94"/>
      <c r="JPG47" s="94"/>
      <c r="JPH47" s="94"/>
      <c r="JPI47" s="94"/>
      <c r="JPJ47" s="94"/>
      <c r="JPK47" s="94"/>
      <c r="JPL47" s="94"/>
      <c r="JPM47" s="94"/>
      <c r="JPN47" s="94"/>
      <c r="JPO47" s="94"/>
      <c r="JPP47" s="94"/>
      <c r="JPQ47" s="94"/>
      <c r="JPR47" s="94"/>
      <c r="JPS47" s="94"/>
      <c r="JPT47" s="94"/>
      <c r="JPU47" s="94"/>
      <c r="JPV47" s="94"/>
      <c r="JPW47" s="94"/>
      <c r="JPX47" s="94"/>
      <c r="JPY47" s="94"/>
      <c r="JPZ47" s="94"/>
      <c r="JQA47" s="94"/>
      <c r="JQB47" s="94"/>
      <c r="JQC47" s="94"/>
      <c r="JQD47" s="94"/>
      <c r="JQE47" s="94"/>
      <c r="JQF47" s="94"/>
      <c r="JQG47" s="94"/>
      <c r="JQH47" s="94"/>
      <c r="JQI47" s="94"/>
      <c r="JQJ47" s="94"/>
      <c r="JQK47" s="94"/>
      <c r="JQL47" s="94"/>
      <c r="JQM47" s="94"/>
      <c r="JQN47" s="94"/>
      <c r="JQO47" s="94"/>
      <c r="JQP47" s="94"/>
      <c r="JQQ47" s="94"/>
      <c r="JQR47" s="94"/>
      <c r="JQS47" s="94"/>
      <c r="JQT47" s="94"/>
      <c r="JQU47" s="94"/>
      <c r="JQV47" s="94"/>
      <c r="JQW47" s="94"/>
      <c r="JQX47" s="94"/>
      <c r="JQY47" s="94"/>
      <c r="JQZ47" s="94"/>
      <c r="JRA47" s="94"/>
      <c r="JRB47" s="94"/>
      <c r="JRC47" s="94"/>
      <c r="JRD47" s="94"/>
      <c r="JRE47" s="94"/>
      <c r="JRF47" s="94"/>
      <c r="JRG47" s="94"/>
      <c r="JRH47" s="94"/>
      <c r="JRI47" s="94"/>
      <c r="JRJ47" s="94"/>
      <c r="JRK47" s="94"/>
      <c r="JRL47" s="94"/>
      <c r="JRM47" s="94"/>
      <c r="JRN47" s="94"/>
      <c r="JRO47" s="94"/>
      <c r="JRP47" s="94"/>
      <c r="JRQ47" s="94"/>
      <c r="JRR47" s="94"/>
      <c r="JRS47" s="94"/>
      <c r="JRT47" s="94"/>
      <c r="JRU47" s="94"/>
      <c r="JRV47" s="94"/>
      <c r="JRW47" s="94"/>
      <c r="JRX47" s="94"/>
      <c r="JRY47" s="94"/>
      <c r="JRZ47" s="94"/>
      <c r="JSA47" s="94"/>
      <c r="JSB47" s="94"/>
      <c r="JSC47" s="94"/>
      <c r="JSD47" s="94"/>
      <c r="JSE47" s="94"/>
      <c r="JSF47" s="94"/>
      <c r="JSG47" s="94"/>
      <c r="JSH47" s="94"/>
      <c r="JSI47" s="94"/>
      <c r="JSJ47" s="94"/>
      <c r="JSK47" s="94"/>
      <c r="JSL47" s="94"/>
      <c r="JSM47" s="94"/>
      <c r="JSN47" s="94"/>
      <c r="JSO47" s="94"/>
      <c r="JSP47" s="94"/>
      <c r="JSQ47" s="94"/>
      <c r="JSR47" s="94"/>
      <c r="JSS47" s="94"/>
      <c r="JST47" s="94"/>
      <c r="JSU47" s="94"/>
      <c r="JSV47" s="94"/>
      <c r="JSW47" s="94"/>
      <c r="JSX47" s="94"/>
      <c r="JSY47" s="94"/>
      <c r="JSZ47" s="94"/>
      <c r="JTA47" s="94"/>
      <c r="JTB47" s="94"/>
      <c r="JTC47" s="94"/>
      <c r="JTD47" s="94"/>
      <c r="JTE47" s="94"/>
      <c r="JTF47" s="94"/>
      <c r="JTG47" s="94"/>
      <c r="JTH47" s="94"/>
      <c r="JTI47" s="94"/>
      <c r="JTJ47" s="94"/>
      <c r="JTK47" s="94"/>
      <c r="JTL47" s="94"/>
      <c r="JTM47" s="94"/>
      <c r="JTN47" s="94"/>
      <c r="JTO47" s="94"/>
      <c r="JTP47" s="94"/>
      <c r="JTQ47" s="94"/>
      <c r="JTR47" s="94"/>
      <c r="JTS47" s="94"/>
      <c r="JTT47" s="94"/>
      <c r="JTU47" s="94"/>
      <c r="JTV47" s="94"/>
      <c r="JTW47" s="94"/>
      <c r="JTX47" s="94"/>
      <c r="JTY47" s="94"/>
      <c r="JTZ47" s="94"/>
      <c r="JUA47" s="94"/>
      <c r="JUB47" s="94"/>
      <c r="JUC47" s="94"/>
      <c r="JUD47" s="94"/>
      <c r="JUE47" s="94"/>
      <c r="JUF47" s="94"/>
      <c r="JUG47" s="94"/>
      <c r="JUH47" s="94"/>
      <c r="JUI47" s="94"/>
      <c r="JUJ47" s="94"/>
      <c r="JUK47" s="94"/>
      <c r="JUL47" s="94"/>
      <c r="JUM47" s="94"/>
      <c r="JUN47" s="94"/>
      <c r="JUO47" s="94"/>
      <c r="JUP47" s="94"/>
      <c r="JUQ47" s="94"/>
      <c r="JUR47" s="94"/>
      <c r="JUS47" s="94"/>
      <c r="JUT47" s="94"/>
      <c r="JUU47" s="94"/>
      <c r="JUV47" s="94"/>
      <c r="JUW47" s="94"/>
      <c r="JUX47" s="94"/>
      <c r="JUY47" s="94"/>
      <c r="JUZ47" s="94"/>
      <c r="JVA47" s="94"/>
      <c r="JVB47" s="94"/>
      <c r="JVC47" s="94"/>
      <c r="JVD47" s="94"/>
      <c r="JVE47" s="94"/>
      <c r="JVF47" s="94"/>
      <c r="JVG47" s="94"/>
      <c r="JVH47" s="94"/>
      <c r="JVI47" s="94"/>
      <c r="JVJ47" s="94"/>
      <c r="JVK47" s="94"/>
      <c r="JVL47" s="94"/>
      <c r="JVM47" s="94"/>
      <c r="JVN47" s="94"/>
      <c r="JVO47" s="94"/>
      <c r="JVP47" s="94"/>
      <c r="JVQ47" s="94"/>
      <c r="JVR47" s="94"/>
      <c r="JVS47" s="94"/>
      <c r="JVT47" s="94"/>
      <c r="JVU47" s="94"/>
      <c r="JVV47" s="94"/>
      <c r="JVW47" s="94"/>
      <c r="JVX47" s="94"/>
      <c r="JVY47" s="94"/>
      <c r="JVZ47" s="94"/>
      <c r="JWA47" s="94"/>
      <c r="JWB47" s="94"/>
      <c r="JWC47" s="94"/>
      <c r="JWD47" s="94"/>
      <c r="JWE47" s="94"/>
      <c r="JWF47" s="94"/>
      <c r="JWG47" s="94"/>
      <c r="JWH47" s="94"/>
      <c r="JWI47" s="94"/>
      <c r="JWJ47" s="94"/>
      <c r="JWK47" s="94"/>
      <c r="JWL47" s="94"/>
      <c r="JWM47" s="94"/>
      <c r="JWN47" s="94"/>
      <c r="JWO47" s="94"/>
      <c r="JWP47" s="94"/>
      <c r="JWQ47" s="94"/>
      <c r="JWR47" s="94"/>
      <c r="JWS47" s="94"/>
      <c r="JWT47" s="94"/>
      <c r="JWU47" s="94"/>
      <c r="JWV47" s="94"/>
      <c r="JWW47" s="94"/>
      <c r="JWX47" s="94"/>
      <c r="JWY47" s="94"/>
      <c r="JWZ47" s="94"/>
      <c r="JXA47" s="94"/>
      <c r="JXB47" s="94"/>
      <c r="JXC47" s="94"/>
      <c r="JXD47" s="94"/>
      <c r="JXE47" s="94"/>
      <c r="JXF47" s="94"/>
      <c r="JXG47" s="94"/>
      <c r="JXH47" s="94"/>
      <c r="JXI47" s="94"/>
      <c r="JXJ47" s="94"/>
      <c r="JXK47" s="94"/>
      <c r="JXL47" s="94"/>
      <c r="JXM47" s="94"/>
      <c r="JXN47" s="94"/>
      <c r="JXO47" s="94"/>
      <c r="JXP47" s="94"/>
      <c r="JXQ47" s="94"/>
      <c r="JXR47" s="94"/>
      <c r="JXS47" s="94"/>
      <c r="JXT47" s="94"/>
      <c r="JXU47" s="94"/>
      <c r="JXV47" s="94"/>
      <c r="JXW47" s="94"/>
      <c r="JXX47" s="94"/>
      <c r="JXY47" s="94"/>
      <c r="JXZ47" s="94"/>
      <c r="JYA47" s="94"/>
      <c r="JYB47" s="94"/>
      <c r="JYC47" s="94"/>
      <c r="JYD47" s="94"/>
      <c r="JYE47" s="94"/>
      <c r="JYF47" s="94"/>
      <c r="JYG47" s="94"/>
      <c r="JYH47" s="94"/>
      <c r="JYI47" s="94"/>
      <c r="JYJ47" s="94"/>
      <c r="JYK47" s="94"/>
      <c r="JYL47" s="94"/>
      <c r="JYM47" s="94"/>
      <c r="JYN47" s="94"/>
      <c r="JYO47" s="94"/>
      <c r="JYP47" s="94"/>
      <c r="JYQ47" s="94"/>
      <c r="JYR47" s="94"/>
      <c r="JYS47" s="94"/>
      <c r="JYT47" s="94"/>
      <c r="JYU47" s="94"/>
      <c r="JYV47" s="94"/>
      <c r="JYW47" s="94"/>
      <c r="JYX47" s="94"/>
      <c r="JYY47" s="94"/>
      <c r="JYZ47" s="94"/>
      <c r="JZA47" s="94"/>
      <c r="JZB47" s="94"/>
      <c r="JZC47" s="94"/>
      <c r="JZD47" s="94"/>
      <c r="JZE47" s="94"/>
      <c r="JZF47" s="94"/>
      <c r="JZG47" s="94"/>
      <c r="JZH47" s="94"/>
      <c r="JZI47" s="94"/>
      <c r="JZJ47" s="94"/>
      <c r="JZK47" s="94"/>
      <c r="JZL47" s="94"/>
      <c r="JZM47" s="94"/>
      <c r="JZN47" s="94"/>
      <c r="JZO47" s="94"/>
      <c r="JZP47" s="94"/>
      <c r="JZQ47" s="94"/>
      <c r="JZR47" s="94"/>
      <c r="JZS47" s="94"/>
      <c r="JZT47" s="94"/>
      <c r="JZU47" s="94"/>
      <c r="JZV47" s="94"/>
      <c r="JZW47" s="94"/>
      <c r="JZX47" s="94"/>
      <c r="JZY47" s="94"/>
      <c r="JZZ47" s="94"/>
      <c r="KAA47" s="94"/>
      <c r="KAB47" s="94"/>
      <c r="KAC47" s="94"/>
      <c r="KAD47" s="94"/>
      <c r="KAE47" s="94"/>
      <c r="KAF47" s="94"/>
      <c r="KAG47" s="94"/>
      <c r="KAH47" s="94"/>
      <c r="KAI47" s="94"/>
      <c r="KAJ47" s="94"/>
      <c r="KAK47" s="94"/>
      <c r="KAL47" s="94"/>
      <c r="KAM47" s="94"/>
      <c r="KAN47" s="94"/>
      <c r="KAO47" s="94"/>
      <c r="KAP47" s="94"/>
      <c r="KAQ47" s="94"/>
      <c r="KAR47" s="94"/>
      <c r="KAS47" s="94"/>
      <c r="KAT47" s="94"/>
      <c r="KAU47" s="94"/>
      <c r="KAV47" s="94"/>
      <c r="KAW47" s="94"/>
      <c r="KAX47" s="94"/>
      <c r="KAY47" s="94"/>
      <c r="KAZ47" s="94"/>
      <c r="KBA47" s="94"/>
      <c r="KBB47" s="94"/>
      <c r="KBC47" s="94"/>
      <c r="KBD47" s="94"/>
      <c r="KBE47" s="94"/>
      <c r="KBF47" s="94"/>
      <c r="KBG47" s="94"/>
      <c r="KBH47" s="94"/>
      <c r="KBI47" s="94"/>
      <c r="KBJ47" s="94"/>
      <c r="KBK47" s="94"/>
      <c r="KBL47" s="94"/>
      <c r="KBM47" s="94"/>
      <c r="KBN47" s="94"/>
      <c r="KBO47" s="94"/>
      <c r="KBP47" s="94"/>
      <c r="KBQ47" s="94"/>
      <c r="KBR47" s="94"/>
      <c r="KBS47" s="94"/>
      <c r="KBT47" s="94"/>
      <c r="KBU47" s="94"/>
      <c r="KBV47" s="94"/>
      <c r="KBW47" s="94"/>
      <c r="KBX47" s="94"/>
      <c r="KBY47" s="94"/>
      <c r="KBZ47" s="94"/>
      <c r="KCA47" s="94"/>
      <c r="KCB47" s="94"/>
      <c r="KCC47" s="94"/>
      <c r="KCD47" s="94"/>
      <c r="KCE47" s="94"/>
      <c r="KCF47" s="94"/>
      <c r="KCG47" s="94"/>
      <c r="KCH47" s="94"/>
      <c r="KCI47" s="94"/>
      <c r="KCJ47" s="94"/>
      <c r="KCK47" s="94"/>
      <c r="KCL47" s="94"/>
      <c r="KCM47" s="94"/>
      <c r="KCN47" s="94"/>
      <c r="KCO47" s="94"/>
      <c r="KCP47" s="94"/>
      <c r="KCQ47" s="94"/>
      <c r="KCR47" s="94"/>
      <c r="KCS47" s="94"/>
      <c r="KCT47" s="94"/>
      <c r="KCU47" s="94"/>
      <c r="KCV47" s="94"/>
      <c r="KCW47" s="94"/>
      <c r="KCX47" s="94"/>
      <c r="KCY47" s="94"/>
      <c r="KCZ47" s="94"/>
      <c r="KDA47" s="94"/>
      <c r="KDB47" s="94"/>
      <c r="KDC47" s="94"/>
      <c r="KDD47" s="94"/>
      <c r="KDE47" s="94"/>
      <c r="KDF47" s="94"/>
      <c r="KDG47" s="94"/>
      <c r="KDH47" s="94"/>
      <c r="KDI47" s="94"/>
      <c r="KDJ47" s="94"/>
      <c r="KDK47" s="94"/>
      <c r="KDL47" s="94"/>
      <c r="KDM47" s="94"/>
      <c r="KDN47" s="94"/>
      <c r="KDO47" s="94"/>
      <c r="KDP47" s="94"/>
      <c r="KDQ47" s="94"/>
      <c r="KDR47" s="94"/>
      <c r="KDS47" s="94"/>
      <c r="KDT47" s="94"/>
      <c r="KDU47" s="94"/>
      <c r="KDV47" s="94"/>
      <c r="KDW47" s="94"/>
      <c r="KDX47" s="94"/>
      <c r="KDY47" s="94"/>
      <c r="KDZ47" s="94"/>
      <c r="KEA47" s="94"/>
      <c r="KEB47" s="94"/>
      <c r="KEC47" s="94"/>
      <c r="KED47" s="94"/>
      <c r="KEE47" s="94"/>
      <c r="KEF47" s="94"/>
      <c r="KEG47" s="94"/>
      <c r="KEH47" s="94"/>
      <c r="KEI47" s="94"/>
      <c r="KEJ47" s="94"/>
      <c r="KEK47" s="94"/>
      <c r="KEL47" s="94"/>
      <c r="KEM47" s="94"/>
      <c r="KEN47" s="94"/>
      <c r="KEO47" s="94"/>
      <c r="KEP47" s="94"/>
      <c r="KEQ47" s="94"/>
      <c r="KER47" s="94"/>
      <c r="KES47" s="94"/>
      <c r="KET47" s="94"/>
      <c r="KEU47" s="94"/>
      <c r="KEV47" s="94"/>
      <c r="KEW47" s="94"/>
      <c r="KEX47" s="94"/>
      <c r="KEY47" s="94"/>
      <c r="KEZ47" s="94"/>
      <c r="KFA47" s="94"/>
      <c r="KFB47" s="94"/>
      <c r="KFC47" s="94"/>
      <c r="KFD47" s="94"/>
      <c r="KFE47" s="94"/>
      <c r="KFF47" s="94"/>
      <c r="KFG47" s="94"/>
      <c r="KFH47" s="94"/>
      <c r="KFI47" s="94"/>
      <c r="KFJ47" s="94"/>
      <c r="KFK47" s="94"/>
      <c r="KFL47" s="94"/>
      <c r="KFM47" s="94"/>
      <c r="KFN47" s="94"/>
      <c r="KFO47" s="94"/>
      <c r="KFP47" s="94"/>
      <c r="KFQ47" s="94"/>
      <c r="KFR47" s="94"/>
      <c r="KFS47" s="94"/>
      <c r="KFT47" s="94"/>
      <c r="KFU47" s="94"/>
      <c r="KFV47" s="94"/>
      <c r="KFW47" s="94"/>
      <c r="KFX47" s="94"/>
      <c r="KFY47" s="94"/>
      <c r="KFZ47" s="94"/>
      <c r="KGA47" s="94"/>
      <c r="KGB47" s="94"/>
      <c r="KGC47" s="94"/>
      <c r="KGD47" s="94"/>
      <c r="KGE47" s="94"/>
      <c r="KGF47" s="94"/>
      <c r="KGG47" s="94"/>
      <c r="KGH47" s="94"/>
      <c r="KGI47" s="94"/>
      <c r="KGJ47" s="94"/>
      <c r="KGK47" s="94"/>
      <c r="KGL47" s="94"/>
      <c r="KGM47" s="94"/>
      <c r="KGN47" s="94"/>
      <c r="KGO47" s="94"/>
      <c r="KGP47" s="94"/>
      <c r="KGQ47" s="94"/>
      <c r="KGR47" s="94"/>
      <c r="KGS47" s="94"/>
      <c r="KGT47" s="94"/>
      <c r="KGU47" s="94"/>
      <c r="KGV47" s="94"/>
      <c r="KGW47" s="94"/>
      <c r="KGX47" s="94"/>
      <c r="KGY47" s="94"/>
      <c r="KGZ47" s="94"/>
      <c r="KHA47" s="94"/>
      <c r="KHB47" s="94"/>
      <c r="KHC47" s="94"/>
      <c r="KHD47" s="94"/>
      <c r="KHE47" s="94"/>
      <c r="KHF47" s="94"/>
      <c r="KHG47" s="94"/>
      <c r="KHH47" s="94"/>
      <c r="KHI47" s="94"/>
      <c r="KHJ47" s="94"/>
      <c r="KHK47" s="94"/>
      <c r="KHL47" s="94"/>
      <c r="KHM47" s="94"/>
      <c r="KHN47" s="94"/>
      <c r="KHO47" s="94"/>
      <c r="KHP47" s="94"/>
      <c r="KHQ47" s="94"/>
      <c r="KHR47" s="94"/>
      <c r="KHS47" s="94"/>
      <c r="KHT47" s="94"/>
      <c r="KHU47" s="94"/>
      <c r="KHV47" s="94"/>
      <c r="KHW47" s="94"/>
      <c r="KHX47" s="94"/>
      <c r="KHY47" s="94"/>
      <c r="KHZ47" s="94"/>
      <c r="KIA47" s="94"/>
      <c r="KIB47" s="94"/>
      <c r="KIC47" s="94"/>
      <c r="KID47" s="94"/>
      <c r="KIE47" s="94"/>
      <c r="KIF47" s="94"/>
      <c r="KIG47" s="94"/>
      <c r="KIH47" s="94"/>
      <c r="KII47" s="94"/>
      <c r="KIJ47" s="94"/>
      <c r="KIK47" s="94"/>
      <c r="KIL47" s="94"/>
      <c r="KIM47" s="94"/>
      <c r="KIN47" s="94"/>
      <c r="KIO47" s="94"/>
      <c r="KIP47" s="94"/>
      <c r="KIQ47" s="94"/>
      <c r="KIR47" s="94"/>
      <c r="KIS47" s="94"/>
      <c r="KIT47" s="94"/>
      <c r="KIU47" s="94"/>
      <c r="KIV47" s="94"/>
      <c r="KIW47" s="94"/>
      <c r="KIX47" s="94"/>
      <c r="KIY47" s="94"/>
      <c r="KIZ47" s="94"/>
      <c r="KJA47" s="94"/>
      <c r="KJB47" s="94"/>
      <c r="KJC47" s="94"/>
      <c r="KJD47" s="94"/>
      <c r="KJE47" s="94"/>
      <c r="KJF47" s="94"/>
      <c r="KJG47" s="94"/>
      <c r="KJH47" s="94"/>
      <c r="KJI47" s="94"/>
      <c r="KJJ47" s="94"/>
      <c r="KJK47" s="94"/>
      <c r="KJL47" s="94"/>
      <c r="KJM47" s="94"/>
      <c r="KJN47" s="94"/>
      <c r="KJO47" s="94"/>
      <c r="KJP47" s="94"/>
      <c r="KJQ47" s="94"/>
      <c r="KJR47" s="94"/>
      <c r="KJS47" s="94"/>
      <c r="KJT47" s="94"/>
      <c r="KJU47" s="94"/>
      <c r="KJV47" s="94"/>
      <c r="KJW47" s="94"/>
      <c r="KJX47" s="94"/>
      <c r="KJY47" s="94"/>
      <c r="KJZ47" s="94"/>
      <c r="KKA47" s="94"/>
      <c r="KKB47" s="94"/>
      <c r="KKC47" s="94"/>
      <c r="KKD47" s="94"/>
      <c r="KKE47" s="94"/>
      <c r="KKF47" s="94"/>
      <c r="KKG47" s="94"/>
      <c r="KKH47" s="94"/>
      <c r="KKI47" s="94"/>
      <c r="KKJ47" s="94"/>
      <c r="KKK47" s="94"/>
      <c r="KKL47" s="94"/>
      <c r="KKM47" s="94"/>
      <c r="KKN47" s="94"/>
      <c r="KKO47" s="94"/>
      <c r="KKP47" s="94"/>
      <c r="KKQ47" s="94"/>
      <c r="KKR47" s="94"/>
      <c r="KKS47" s="94"/>
      <c r="KKT47" s="94"/>
      <c r="KKU47" s="94"/>
      <c r="KKV47" s="94"/>
      <c r="KKW47" s="94"/>
      <c r="KKX47" s="94"/>
      <c r="KKY47" s="94"/>
      <c r="KKZ47" s="94"/>
      <c r="KLA47" s="94"/>
      <c r="KLB47" s="94"/>
      <c r="KLC47" s="94"/>
      <c r="KLD47" s="94"/>
      <c r="KLE47" s="94"/>
      <c r="KLF47" s="94"/>
      <c r="KLG47" s="94"/>
      <c r="KLH47" s="94"/>
      <c r="KLI47" s="94"/>
      <c r="KLJ47" s="94"/>
      <c r="KLK47" s="94"/>
      <c r="KLL47" s="94"/>
      <c r="KLM47" s="94"/>
      <c r="KLN47" s="94"/>
      <c r="KLO47" s="94"/>
      <c r="KLP47" s="94"/>
      <c r="KLQ47" s="94"/>
      <c r="KLR47" s="94"/>
      <c r="KLS47" s="94"/>
      <c r="KLT47" s="94"/>
      <c r="KLU47" s="94"/>
      <c r="KLV47" s="94"/>
      <c r="KLW47" s="94"/>
      <c r="KLX47" s="94"/>
      <c r="KLY47" s="94"/>
      <c r="KLZ47" s="94"/>
      <c r="KMA47" s="94"/>
      <c r="KMB47" s="94"/>
      <c r="KMC47" s="94"/>
      <c r="KMD47" s="94"/>
      <c r="KME47" s="94"/>
      <c r="KMF47" s="94"/>
      <c r="KMG47" s="94"/>
      <c r="KMH47" s="94"/>
      <c r="KMI47" s="94"/>
      <c r="KMJ47" s="94"/>
      <c r="KMK47" s="94"/>
      <c r="KML47" s="94"/>
      <c r="KMM47" s="94"/>
      <c r="KMN47" s="94"/>
      <c r="KMO47" s="94"/>
      <c r="KMP47" s="94"/>
      <c r="KMQ47" s="94"/>
      <c r="KMR47" s="94"/>
      <c r="KMS47" s="94"/>
      <c r="KMT47" s="94"/>
      <c r="KMU47" s="94"/>
      <c r="KMV47" s="94"/>
      <c r="KMW47" s="94"/>
      <c r="KMX47" s="94"/>
      <c r="KMY47" s="94"/>
      <c r="KMZ47" s="94"/>
      <c r="KNA47" s="94"/>
      <c r="KNB47" s="94"/>
      <c r="KNC47" s="94"/>
      <c r="KND47" s="94"/>
      <c r="KNE47" s="94"/>
      <c r="KNF47" s="94"/>
      <c r="KNG47" s="94"/>
      <c r="KNH47" s="94"/>
      <c r="KNI47" s="94"/>
      <c r="KNJ47" s="94"/>
      <c r="KNK47" s="94"/>
      <c r="KNL47" s="94"/>
      <c r="KNM47" s="94"/>
      <c r="KNN47" s="94"/>
      <c r="KNO47" s="94"/>
      <c r="KNP47" s="94"/>
      <c r="KNQ47" s="94"/>
      <c r="KNR47" s="94"/>
      <c r="KNS47" s="94"/>
      <c r="KNT47" s="94"/>
      <c r="KNU47" s="94"/>
      <c r="KNV47" s="94"/>
      <c r="KNW47" s="94"/>
      <c r="KNX47" s="94"/>
      <c r="KNY47" s="94"/>
      <c r="KNZ47" s="94"/>
      <c r="KOA47" s="94"/>
      <c r="KOB47" s="94"/>
      <c r="KOC47" s="94"/>
      <c r="KOD47" s="94"/>
      <c r="KOE47" s="94"/>
      <c r="KOF47" s="94"/>
      <c r="KOG47" s="94"/>
      <c r="KOH47" s="94"/>
      <c r="KOI47" s="94"/>
      <c r="KOJ47" s="94"/>
      <c r="KOK47" s="94"/>
      <c r="KOL47" s="94"/>
      <c r="KOM47" s="94"/>
      <c r="KON47" s="94"/>
      <c r="KOO47" s="94"/>
      <c r="KOP47" s="94"/>
      <c r="KOQ47" s="94"/>
      <c r="KOR47" s="94"/>
      <c r="KOS47" s="94"/>
      <c r="KOT47" s="94"/>
      <c r="KOU47" s="94"/>
      <c r="KOV47" s="94"/>
      <c r="KOW47" s="94"/>
      <c r="KOX47" s="94"/>
      <c r="KOY47" s="94"/>
      <c r="KOZ47" s="94"/>
      <c r="KPA47" s="94"/>
      <c r="KPB47" s="94"/>
      <c r="KPC47" s="94"/>
      <c r="KPD47" s="94"/>
      <c r="KPE47" s="94"/>
      <c r="KPF47" s="94"/>
      <c r="KPG47" s="94"/>
      <c r="KPH47" s="94"/>
      <c r="KPI47" s="94"/>
      <c r="KPJ47" s="94"/>
      <c r="KPK47" s="94"/>
      <c r="KPL47" s="94"/>
      <c r="KPM47" s="94"/>
      <c r="KPN47" s="94"/>
      <c r="KPO47" s="94"/>
      <c r="KPP47" s="94"/>
      <c r="KPQ47" s="94"/>
      <c r="KPR47" s="94"/>
      <c r="KPS47" s="94"/>
      <c r="KPT47" s="94"/>
      <c r="KPU47" s="94"/>
      <c r="KPV47" s="94"/>
      <c r="KPW47" s="94"/>
      <c r="KPX47" s="94"/>
      <c r="KPY47" s="94"/>
      <c r="KPZ47" s="94"/>
      <c r="KQA47" s="94"/>
      <c r="KQB47" s="94"/>
      <c r="KQC47" s="94"/>
      <c r="KQD47" s="94"/>
      <c r="KQE47" s="94"/>
      <c r="KQF47" s="94"/>
      <c r="KQG47" s="94"/>
      <c r="KQH47" s="94"/>
      <c r="KQI47" s="94"/>
      <c r="KQJ47" s="94"/>
      <c r="KQK47" s="94"/>
      <c r="KQL47" s="94"/>
      <c r="KQM47" s="94"/>
      <c r="KQN47" s="94"/>
      <c r="KQO47" s="94"/>
      <c r="KQP47" s="94"/>
      <c r="KQQ47" s="94"/>
      <c r="KQR47" s="94"/>
      <c r="KQS47" s="94"/>
      <c r="KQT47" s="94"/>
      <c r="KQU47" s="94"/>
      <c r="KQV47" s="94"/>
      <c r="KQW47" s="94"/>
      <c r="KQX47" s="94"/>
      <c r="KQY47" s="94"/>
      <c r="KQZ47" s="94"/>
      <c r="KRA47" s="94"/>
      <c r="KRB47" s="94"/>
      <c r="KRC47" s="94"/>
      <c r="KRD47" s="94"/>
      <c r="KRE47" s="94"/>
      <c r="KRF47" s="94"/>
      <c r="KRG47" s="94"/>
      <c r="KRH47" s="94"/>
      <c r="KRI47" s="94"/>
      <c r="KRJ47" s="94"/>
      <c r="KRK47" s="94"/>
      <c r="KRL47" s="94"/>
      <c r="KRM47" s="94"/>
      <c r="KRN47" s="94"/>
      <c r="KRO47" s="94"/>
      <c r="KRP47" s="94"/>
      <c r="KRQ47" s="94"/>
      <c r="KRR47" s="94"/>
      <c r="KRS47" s="94"/>
      <c r="KRT47" s="94"/>
      <c r="KRU47" s="94"/>
      <c r="KRV47" s="94"/>
      <c r="KRW47" s="94"/>
      <c r="KRX47" s="94"/>
      <c r="KRY47" s="94"/>
      <c r="KRZ47" s="94"/>
      <c r="KSA47" s="94"/>
      <c r="KSB47" s="94"/>
      <c r="KSC47" s="94"/>
      <c r="KSD47" s="94"/>
      <c r="KSE47" s="94"/>
      <c r="KSF47" s="94"/>
      <c r="KSG47" s="94"/>
      <c r="KSH47" s="94"/>
      <c r="KSI47" s="94"/>
      <c r="KSJ47" s="94"/>
      <c r="KSK47" s="94"/>
      <c r="KSL47" s="94"/>
      <c r="KSM47" s="94"/>
      <c r="KSN47" s="94"/>
      <c r="KSO47" s="94"/>
      <c r="KSP47" s="94"/>
      <c r="KSQ47" s="94"/>
      <c r="KSR47" s="94"/>
      <c r="KSS47" s="94"/>
      <c r="KST47" s="94"/>
      <c r="KSU47" s="94"/>
      <c r="KSV47" s="94"/>
      <c r="KSW47" s="94"/>
      <c r="KSX47" s="94"/>
      <c r="KSY47" s="94"/>
      <c r="KSZ47" s="94"/>
      <c r="KTA47" s="94"/>
      <c r="KTB47" s="94"/>
      <c r="KTC47" s="94"/>
      <c r="KTD47" s="94"/>
      <c r="KTE47" s="94"/>
      <c r="KTF47" s="94"/>
      <c r="KTG47" s="94"/>
      <c r="KTH47" s="94"/>
      <c r="KTI47" s="94"/>
      <c r="KTJ47" s="94"/>
      <c r="KTK47" s="94"/>
      <c r="KTL47" s="94"/>
      <c r="KTM47" s="94"/>
      <c r="KTN47" s="94"/>
      <c r="KTO47" s="94"/>
      <c r="KTP47" s="94"/>
      <c r="KTQ47" s="94"/>
      <c r="KTR47" s="94"/>
      <c r="KTS47" s="94"/>
      <c r="KTT47" s="94"/>
      <c r="KTU47" s="94"/>
      <c r="KTV47" s="94"/>
      <c r="KTW47" s="94"/>
      <c r="KTX47" s="94"/>
      <c r="KTY47" s="94"/>
      <c r="KTZ47" s="94"/>
      <c r="KUA47" s="94"/>
      <c r="KUB47" s="94"/>
      <c r="KUC47" s="94"/>
      <c r="KUD47" s="94"/>
      <c r="KUE47" s="94"/>
      <c r="KUF47" s="94"/>
      <c r="KUG47" s="94"/>
      <c r="KUH47" s="94"/>
      <c r="KUI47" s="94"/>
      <c r="KUJ47" s="94"/>
      <c r="KUK47" s="94"/>
      <c r="KUL47" s="94"/>
      <c r="KUM47" s="94"/>
      <c r="KUN47" s="94"/>
      <c r="KUO47" s="94"/>
      <c r="KUP47" s="94"/>
      <c r="KUQ47" s="94"/>
      <c r="KUR47" s="94"/>
      <c r="KUS47" s="94"/>
      <c r="KUT47" s="94"/>
      <c r="KUU47" s="94"/>
      <c r="KUV47" s="94"/>
      <c r="KUW47" s="94"/>
      <c r="KUX47" s="94"/>
      <c r="KUY47" s="94"/>
      <c r="KUZ47" s="94"/>
      <c r="KVA47" s="94"/>
      <c r="KVB47" s="94"/>
      <c r="KVC47" s="94"/>
      <c r="KVD47" s="94"/>
      <c r="KVE47" s="94"/>
      <c r="KVF47" s="94"/>
      <c r="KVG47" s="94"/>
      <c r="KVH47" s="94"/>
      <c r="KVI47" s="94"/>
      <c r="KVJ47" s="94"/>
      <c r="KVK47" s="94"/>
      <c r="KVL47" s="94"/>
      <c r="KVM47" s="94"/>
      <c r="KVN47" s="94"/>
      <c r="KVO47" s="94"/>
      <c r="KVP47" s="94"/>
      <c r="KVQ47" s="94"/>
      <c r="KVR47" s="94"/>
      <c r="KVS47" s="94"/>
      <c r="KVT47" s="94"/>
      <c r="KVU47" s="94"/>
      <c r="KVV47" s="94"/>
      <c r="KVW47" s="94"/>
      <c r="KVX47" s="94"/>
      <c r="KVY47" s="94"/>
      <c r="KVZ47" s="94"/>
      <c r="KWA47" s="94"/>
      <c r="KWB47" s="94"/>
      <c r="KWC47" s="94"/>
      <c r="KWD47" s="94"/>
      <c r="KWE47" s="94"/>
      <c r="KWF47" s="94"/>
      <c r="KWG47" s="94"/>
      <c r="KWH47" s="94"/>
      <c r="KWI47" s="94"/>
      <c r="KWJ47" s="94"/>
      <c r="KWK47" s="94"/>
      <c r="KWL47" s="94"/>
      <c r="KWM47" s="94"/>
      <c r="KWN47" s="94"/>
      <c r="KWO47" s="94"/>
      <c r="KWP47" s="94"/>
      <c r="KWQ47" s="94"/>
      <c r="KWR47" s="94"/>
      <c r="KWS47" s="94"/>
      <c r="KWT47" s="94"/>
      <c r="KWU47" s="94"/>
      <c r="KWV47" s="94"/>
      <c r="KWW47" s="94"/>
      <c r="KWX47" s="94"/>
      <c r="KWY47" s="94"/>
      <c r="KWZ47" s="94"/>
      <c r="KXA47" s="94"/>
      <c r="KXB47" s="94"/>
      <c r="KXC47" s="94"/>
      <c r="KXD47" s="94"/>
      <c r="KXE47" s="94"/>
      <c r="KXF47" s="94"/>
      <c r="KXG47" s="94"/>
      <c r="KXH47" s="94"/>
      <c r="KXI47" s="94"/>
      <c r="KXJ47" s="94"/>
      <c r="KXK47" s="94"/>
      <c r="KXL47" s="94"/>
      <c r="KXM47" s="94"/>
      <c r="KXN47" s="94"/>
      <c r="KXO47" s="94"/>
      <c r="KXP47" s="94"/>
      <c r="KXQ47" s="94"/>
      <c r="KXR47" s="94"/>
      <c r="KXS47" s="94"/>
      <c r="KXT47" s="94"/>
      <c r="KXU47" s="94"/>
      <c r="KXV47" s="94"/>
      <c r="KXW47" s="94"/>
      <c r="KXX47" s="94"/>
      <c r="KXY47" s="94"/>
      <c r="KXZ47" s="94"/>
      <c r="KYA47" s="94"/>
      <c r="KYB47" s="94"/>
      <c r="KYC47" s="94"/>
      <c r="KYD47" s="94"/>
      <c r="KYE47" s="94"/>
      <c r="KYF47" s="94"/>
      <c r="KYG47" s="94"/>
      <c r="KYH47" s="94"/>
      <c r="KYI47" s="94"/>
      <c r="KYJ47" s="94"/>
      <c r="KYK47" s="94"/>
      <c r="KYL47" s="94"/>
      <c r="KYM47" s="94"/>
      <c r="KYN47" s="94"/>
      <c r="KYO47" s="94"/>
      <c r="KYP47" s="94"/>
      <c r="KYQ47" s="94"/>
      <c r="KYR47" s="94"/>
      <c r="KYS47" s="94"/>
      <c r="KYT47" s="94"/>
      <c r="KYU47" s="94"/>
      <c r="KYV47" s="94"/>
      <c r="KYW47" s="94"/>
      <c r="KYX47" s="94"/>
      <c r="KYY47" s="94"/>
      <c r="KYZ47" s="94"/>
      <c r="KZA47" s="94"/>
      <c r="KZB47" s="94"/>
      <c r="KZC47" s="94"/>
      <c r="KZD47" s="94"/>
      <c r="KZE47" s="94"/>
      <c r="KZF47" s="94"/>
      <c r="KZG47" s="94"/>
      <c r="KZH47" s="94"/>
      <c r="KZI47" s="94"/>
      <c r="KZJ47" s="94"/>
      <c r="KZK47" s="94"/>
      <c r="KZL47" s="94"/>
      <c r="KZM47" s="94"/>
      <c r="KZN47" s="94"/>
      <c r="KZO47" s="94"/>
      <c r="KZP47" s="94"/>
      <c r="KZQ47" s="94"/>
      <c r="KZR47" s="94"/>
      <c r="KZS47" s="94"/>
      <c r="KZT47" s="94"/>
      <c r="KZU47" s="94"/>
      <c r="KZV47" s="94"/>
      <c r="KZW47" s="94"/>
      <c r="KZX47" s="94"/>
      <c r="KZY47" s="94"/>
      <c r="KZZ47" s="94"/>
      <c r="LAA47" s="94"/>
      <c r="LAB47" s="94"/>
      <c r="LAC47" s="94"/>
      <c r="LAD47" s="94"/>
      <c r="LAE47" s="94"/>
      <c r="LAF47" s="94"/>
      <c r="LAG47" s="94"/>
      <c r="LAH47" s="94"/>
      <c r="LAI47" s="94"/>
      <c r="LAJ47" s="94"/>
      <c r="LAK47" s="94"/>
      <c r="LAL47" s="94"/>
      <c r="LAM47" s="94"/>
      <c r="LAN47" s="94"/>
      <c r="LAO47" s="94"/>
      <c r="LAP47" s="94"/>
      <c r="LAQ47" s="94"/>
      <c r="LAR47" s="94"/>
      <c r="LAS47" s="94"/>
      <c r="LAT47" s="94"/>
      <c r="LAU47" s="94"/>
      <c r="LAV47" s="94"/>
      <c r="LAW47" s="94"/>
      <c r="LAX47" s="94"/>
      <c r="LAY47" s="94"/>
      <c r="LAZ47" s="94"/>
      <c r="LBA47" s="94"/>
      <c r="LBB47" s="94"/>
      <c r="LBC47" s="94"/>
      <c r="LBD47" s="94"/>
      <c r="LBE47" s="94"/>
      <c r="LBF47" s="94"/>
      <c r="LBG47" s="94"/>
      <c r="LBH47" s="94"/>
      <c r="LBI47" s="94"/>
      <c r="LBJ47" s="94"/>
      <c r="LBK47" s="94"/>
      <c r="LBL47" s="94"/>
      <c r="LBM47" s="94"/>
      <c r="LBN47" s="94"/>
      <c r="LBO47" s="94"/>
      <c r="LBP47" s="94"/>
      <c r="LBQ47" s="94"/>
      <c r="LBR47" s="94"/>
      <c r="LBS47" s="94"/>
      <c r="LBT47" s="94"/>
      <c r="LBU47" s="94"/>
      <c r="LBV47" s="94"/>
      <c r="LBW47" s="94"/>
      <c r="LBX47" s="94"/>
      <c r="LBY47" s="94"/>
      <c r="LBZ47" s="94"/>
      <c r="LCA47" s="94"/>
      <c r="LCB47" s="94"/>
      <c r="LCC47" s="94"/>
      <c r="LCD47" s="94"/>
      <c r="LCE47" s="94"/>
      <c r="LCF47" s="94"/>
      <c r="LCG47" s="94"/>
      <c r="LCH47" s="94"/>
      <c r="LCI47" s="94"/>
      <c r="LCJ47" s="94"/>
      <c r="LCK47" s="94"/>
      <c r="LCL47" s="94"/>
      <c r="LCM47" s="94"/>
      <c r="LCN47" s="94"/>
      <c r="LCO47" s="94"/>
      <c r="LCP47" s="94"/>
      <c r="LCQ47" s="94"/>
      <c r="LCR47" s="94"/>
      <c r="LCS47" s="94"/>
      <c r="LCT47" s="94"/>
      <c r="LCU47" s="94"/>
      <c r="LCV47" s="94"/>
      <c r="LCW47" s="94"/>
      <c r="LCX47" s="94"/>
      <c r="LCY47" s="94"/>
      <c r="LCZ47" s="94"/>
      <c r="LDA47" s="94"/>
      <c r="LDB47" s="94"/>
      <c r="LDC47" s="94"/>
      <c r="LDD47" s="94"/>
      <c r="LDE47" s="94"/>
      <c r="LDF47" s="94"/>
      <c r="LDG47" s="94"/>
      <c r="LDH47" s="94"/>
      <c r="LDI47" s="94"/>
      <c r="LDJ47" s="94"/>
      <c r="LDK47" s="94"/>
      <c r="LDL47" s="94"/>
      <c r="LDM47" s="94"/>
      <c r="LDN47" s="94"/>
      <c r="LDO47" s="94"/>
      <c r="LDP47" s="94"/>
      <c r="LDQ47" s="94"/>
      <c r="LDR47" s="94"/>
      <c r="LDS47" s="94"/>
      <c r="LDT47" s="94"/>
      <c r="LDU47" s="94"/>
      <c r="LDV47" s="94"/>
      <c r="LDW47" s="94"/>
      <c r="LDX47" s="94"/>
      <c r="LDY47" s="94"/>
      <c r="LDZ47" s="94"/>
      <c r="LEA47" s="94"/>
      <c r="LEB47" s="94"/>
      <c r="LEC47" s="94"/>
      <c r="LED47" s="94"/>
      <c r="LEE47" s="94"/>
      <c r="LEF47" s="94"/>
      <c r="LEG47" s="94"/>
      <c r="LEH47" s="94"/>
      <c r="LEI47" s="94"/>
      <c r="LEJ47" s="94"/>
      <c r="LEK47" s="94"/>
      <c r="LEL47" s="94"/>
      <c r="LEM47" s="94"/>
      <c r="LEN47" s="94"/>
      <c r="LEO47" s="94"/>
      <c r="LEP47" s="94"/>
      <c r="LEQ47" s="94"/>
      <c r="LER47" s="94"/>
      <c r="LES47" s="94"/>
      <c r="LET47" s="94"/>
      <c r="LEU47" s="94"/>
      <c r="LEV47" s="94"/>
      <c r="LEW47" s="94"/>
      <c r="LEX47" s="94"/>
      <c r="LEY47" s="94"/>
      <c r="LEZ47" s="94"/>
      <c r="LFA47" s="94"/>
      <c r="LFB47" s="94"/>
      <c r="LFC47" s="94"/>
      <c r="LFD47" s="94"/>
      <c r="LFE47" s="94"/>
      <c r="LFF47" s="94"/>
      <c r="LFG47" s="94"/>
      <c r="LFH47" s="94"/>
      <c r="LFI47" s="94"/>
      <c r="LFJ47" s="94"/>
      <c r="LFK47" s="94"/>
      <c r="LFL47" s="94"/>
      <c r="LFM47" s="94"/>
      <c r="LFN47" s="94"/>
      <c r="LFO47" s="94"/>
      <c r="LFP47" s="94"/>
      <c r="LFQ47" s="94"/>
      <c r="LFR47" s="94"/>
      <c r="LFS47" s="94"/>
      <c r="LFT47" s="94"/>
      <c r="LFU47" s="94"/>
      <c r="LFV47" s="94"/>
      <c r="LFW47" s="94"/>
      <c r="LFX47" s="94"/>
      <c r="LFY47" s="94"/>
      <c r="LFZ47" s="94"/>
      <c r="LGA47" s="94"/>
      <c r="LGB47" s="94"/>
      <c r="LGC47" s="94"/>
      <c r="LGD47" s="94"/>
      <c r="LGE47" s="94"/>
      <c r="LGF47" s="94"/>
      <c r="LGG47" s="94"/>
      <c r="LGH47" s="94"/>
      <c r="LGI47" s="94"/>
      <c r="LGJ47" s="94"/>
      <c r="LGK47" s="94"/>
      <c r="LGL47" s="94"/>
      <c r="LGM47" s="94"/>
      <c r="LGN47" s="94"/>
      <c r="LGO47" s="94"/>
      <c r="LGP47" s="94"/>
      <c r="LGQ47" s="94"/>
      <c r="LGR47" s="94"/>
      <c r="LGS47" s="94"/>
      <c r="LGT47" s="94"/>
      <c r="LGU47" s="94"/>
      <c r="LGV47" s="94"/>
      <c r="LGW47" s="94"/>
      <c r="LGX47" s="94"/>
      <c r="LGY47" s="94"/>
      <c r="LGZ47" s="94"/>
      <c r="LHA47" s="94"/>
      <c r="LHB47" s="94"/>
      <c r="LHC47" s="94"/>
      <c r="LHD47" s="94"/>
      <c r="LHE47" s="94"/>
      <c r="LHF47" s="94"/>
      <c r="LHG47" s="94"/>
      <c r="LHH47" s="94"/>
      <c r="LHI47" s="94"/>
      <c r="LHJ47" s="94"/>
      <c r="LHK47" s="94"/>
      <c r="LHL47" s="94"/>
      <c r="LHM47" s="94"/>
      <c r="LHN47" s="94"/>
      <c r="LHO47" s="94"/>
      <c r="LHP47" s="94"/>
      <c r="LHQ47" s="94"/>
      <c r="LHR47" s="94"/>
      <c r="LHS47" s="94"/>
      <c r="LHT47" s="94"/>
      <c r="LHU47" s="94"/>
      <c r="LHV47" s="94"/>
      <c r="LHW47" s="94"/>
      <c r="LHX47" s="94"/>
      <c r="LHY47" s="94"/>
      <c r="LHZ47" s="94"/>
      <c r="LIA47" s="94"/>
      <c r="LIB47" s="94"/>
      <c r="LIC47" s="94"/>
      <c r="LID47" s="94"/>
      <c r="LIE47" s="94"/>
      <c r="LIF47" s="94"/>
      <c r="LIG47" s="94"/>
      <c r="LIH47" s="94"/>
      <c r="LII47" s="94"/>
      <c r="LIJ47" s="94"/>
      <c r="LIK47" s="94"/>
      <c r="LIL47" s="94"/>
      <c r="LIM47" s="94"/>
      <c r="LIN47" s="94"/>
      <c r="LIO47" s="94"/>
      <c r="LIP47" s="94"/>
      <c r="LIQ47" s="94"/>
      <c r="LIR47" s="94"/>
      <c r="LIS47" s="94"/>
      <c r="LIT47" s="94"/>
      <c r="LIU47" s="94"/>
      <c r="LIV47" s="94"/>
      <c r="LIW47" s="94"/>
      <c r="LIX47" s="94"/>
      <c r="LIY47" s="94"/>
      <c r="LIZ47" s="94"/>
      <c r="LJA47" s="94"/>
      <c r="LJB47" s="94"/>
      <c r="LJC47" s="94"/>
      <c r="LJD47" s="94"/>
      <c r="LJE47" s="94"/>
      <c r="LJF47" s="94"/>
      <c r="LJG47" s="94"/>
      <c r="LJH47" s="94"/>
      <c r="LJI47" s="94"/>
      <c r="LJJ47" s="94"/>
      <c r="LJK47" s="94"/>
      <c r="LJL47" s="94"/>
      <c r="LJM47" s="94"/>
      <c r="LJN47" s="94"/>
      <c r="LJO47" s="94"/>
      <c r="LJP47" s="94"/>
      <c r="LJQ47" s="94"/>
      <c r="LJR47" s="94"/>
      <c r="LJS47" s="94"/>
      <c r="LJT47" s="94"/>
      <c r="LJU47" s="94"/>
      <c r="LJV47" s="94"/>
      <c r="LJW47" s="94"/>
      <c r="LJX47" s="94"/>
      <c r="LJY47" s="94"/>
      <c r="LJZ47" s="94"/>
      <c r="LKA47" s="94"/>
      <c r="LKB47" s="94"/>
      <c r="LKC47" s="94"/>
      <c r="LKD47" s="94"/>
      <c r="LKE47" s="94"/>
      <c r="LKF47" s="94"/>
      <c r="LKG47" s="94"/>
      <c r="LKH47" s="94"/>
      <c r="LKI47" s="94"/>
      <c r="LKJ47" s="94"/>
      <c r="LKK47" s="94"/>
      <c r="LKL47" s="94"/>
      <c r="LKM47" s="94"/>
      <c r="LKN47" s="94"/>
      <c r="LKO47" s="94"/>
      <c r="LKP47" s="94"/>
      <c r="LKQ47" s="94"/>
      <c r="LKR47" s="94"/>
      <c r="LKS47" s="94"/>
      <c r="LKT47" s="94"/>
      <c r="LKU47" s="94"/>
      <c r="LKV47" s="94"/>
      <c r="LKW47" s="94"/>
      <c r="LKX47" s="94"/>
      <c r="LKY47" s="94"/>
      <c r="LKZ47" s="94"/>
      <c r="LLA47" s="94"/>
      <c r="LLB47" s="94"/>
      <c r="LLC47" s="94"/>
      <c r="LLD47" s="94"/>
      <c r="LLE47" s="94"/>
      <c r="LLF47" s="94"/>
      <c r="LLG47" s="94"/>
      <c r="LLH47" s="94"/>
      <c r="LLI47" s="94"/>
      <c r="LLJ47" s="94"/>
      <c r="LLK47" s="94"/>
      <c r="LLL47" s="94"/>
      <c r="LLM47" s="94"/>
      <c r="LLN47" s="94"/>
      <c r="LLO47" s="94"/>
      <c r="LLP47" s="94"/>
      <c r="LLQ47" s="94"/>
      <c r="LLR47" s="94"/>
      <c r="LLS47" s="94"/>
      <c r="LLT47" s="94"/>
      <c r="LLU47" s="94"/>
      <c r="LLV47" s="94"/>
      <c r="LLW47" s="94"/>
      <c r="LLX47" s="94"/>
      <c r="LLY47" s="94"/>
      <c r="LLZ47" s="94"/>
      <c r="LMA47" s="94"/>
      <c r="LMB47" s="94"/>
      <c r="LMC47" s="94"/>
      <c r="LMD47" s="94"/>
      <c r="LME47" s="94"/>
      <c r="LMF47" s="94"/>
      <c r="LMG47" s="94"/>
      <c r="LMH47" s="94"/>
      <c r="LMI47" s="94"/>
      <c r="LMJ47" s="94"/>
      <c r="LMK47" s="94"/>
      <c r="LML47" s="94"/>
      <c r="LMM47" s="94"/>
      <c r="LMN47" s="94"/>
      <c r="LMO47" s="94"/>
      <c r="LMP47" s="94"/>
      <c r="LMQ47" s="94"/>
      <c r="LMR47" s="94"/>
      <c r="LMS47" s="94"/>
      <c r="LMT47" s="94"/>
      <c r="LMU47" s="94"/>
      <c r="LMV47" s="94"/>
      <c r="LMW47" s="94"/>
      <c r="LMX47" s="94"/>
      <c r="LMY47" s="94"/>
      <c r="LMZ47" s="94"/>
      <c r="LNA47" s="94"/>
      <c r="LNB47" s="94"/>
      <c r="LNC47" s="94"/>
      <c r="LND47" s="94"/>
      <c r="LNE47" s="94"/>
      <c r="LNF47" s="94"/>
      <c r="LNG47" s="94"/>
      <c r="LNH47" s="94"/>
      <c r="LNI47" s="94"/>
      <c r="LNJ47" s="94"/>
      <c r="LNK47" s="94"/>
      <c r="LNL47" s="94"/>
      <c r="LNM47" s="94"/>
      <c r="LNN47" s="94"/>
      <c r="LNO47" s="94"/>
      <c r="LNP47" s="94"/>
      <c r="LNQ47" s="94"/>
      <c r="LNR47" s="94"/>
      <c r="LNS47" s="94"/>
      <c r="LNT47" s="94"/>
      <c r="LNU47" s="94"/>
      <c r="LNV47" s="94"/>
      <c r="LNW47" s="94"/>
      <c r="LNX47" s="94"/>
      <c r="LNY47" s="94"/>
      <c r="LNZ47" s="94"/>
      <c r="LOA47" s="94"/>
      <c r="LOB47" s="94"/>
      <c r="LOC47" s="94"/>
      <c r="LOD47" s="94"/>
      <c r="LOE47" s="94"/>
      <c r="LOF47" s="94"/>
      <c r="LOG47" s="94"/>
      <c r="LOH47" s="94"/>
      <c r="LOI47" s="94"/>
      <c r="LOJ47" s="94"/>
      <c r="LOK47" s="94"/>
      <c r="LOL47" s="94"/>
      <c r="LOM47" s="94"/>
      <c r="LON47" s="94"/>
      <c r="LOO47" s="94"/>
      <c r="LOP47" s="94"/>
      <c r="LOQ47" s="94"/>
      <c r="LOR47" s="94"/>
      <c r="LOS47" s="94"/>
      <c r="LOT47" s="94"/>
      <c r="LOU47" s="94"/>
      <c r="LOV47" s="94"/>
      <c r="LOW47" s="94"/>
      <c r="LOX47" s="94"/>
      <c r="LOY47" s="94"/>
      <c r="LOZ47" s="94"/>
      <c r="LPA47" s="94"/>
      <c r="LPB47" s="94"/>
      <c r="LPC47" s="94"/>
      <c r="LPD47" s="94"/>
      <c r="LPE47" s="94"/>
      <c r="LPF47" s="94"/>
      <c r="LPG47" s="94"/>
      <c r="LPH47" s="94"/>
      <c r="LPI47" s="94"/>
      <c r="LPJ47" s="94"/>
      <c r="LPK47" s="94"/>
      <c r="LPL47" s="94"/>
      <c r="LPM47" s="94"/>
      <c r="LPN47" s="94"/>
      <c r="LPO47" s="94"/>
      <c r="LPP47" s="94"/>
      <c r="LPQ47" s="94"/>
      <c r="LPR47" s="94"/>
      <c r="LPS47" s="94"/>
      <c r="LPT47" s="94"/>
      <c r="LPU47" s="94"/>
      <c r="LPV47" s="94"/>
      <c r="LPW47" s="94"/>
      <c r="LPX47" s="94"/>
      <c r="LPY47" s="94"/>
      <c r="LPZ47" s="94"/>
      <c r="LQA47" s="94"/>
      <c r="LQB47" s="94"/>
      <c r="LQC47" s="94"/>
      <c r="LQD47" s="94"/>
      <c r="LQE47" s="94"/>
      <c r="LQF47" s="94"/>
      <c r="LQG47" s="94"/>
      <c r="LQH47" s="94"/>
      <c r="LQI47" s="94"/>
      <c r="LQJ47" s="94"/>
      <c r="LQK47" s="94"/>
      <c r="LQL47" s="94"/>
      <c r="LQM47" s="94"/>
      <c r="LQN47" s="94"/>
      <c r="LQO47" s="94"/>
      <c r="LQP47" s="94"/>
      <c r="LQQ47" s="94"/>
      <c r="LQR47" s="94"/>
      <c r="LQS47" s="94"/>
      <c r="LQT47" s="94"/>
      <c r="LQU47" s="94"/>
      <c r="LQV47" s="94"/>
      <c r="LQW47" s="94"/>
      <c r="LQX47" s="94"/>
      <c r="LQY47" s="94"/>
      <c r="LQZ47" s="94"/>
      <c r="LRA47" s="94"/>
      <c r="LRB47" s="94"/>
      <c r="LRC47" s="94"/>
      <c r="LRD47" s="94"/>
      <c r="LRE47" s="94"/>
      <c r="LRF47" s="94"/>
      <c r="LRG47" s="94"/>
      <c r="LRH47" s="94"/>
      <c r="LRI47" s="94"/>
      <c r="LRJ47" s="94"/>
      <c r="LRK47" s="94"/>
      <c r="LRL47" s="94"/>
      <c r="LRM47" s="94"/>
      <c r="LRN47" s="94"/>
      <c r="LRO47" s="94"/>
      <c r="LRP47" s="94"/>
      <c r="LRQ47" s="94"/>
      <c r="LRR47" s="94"/>
      <c r="LRS47" s="94"/>
      <c r="LRT47" s="94"/>
      <c r="LRU47" s="94"/>
      <c r="LRV47" s="94"/>
      <c r="LRW47" s="94"/>
      <c r="LRX47" s="94"/>
      <c r="LRY47" s="94"/>
      <c r="LRZ47" s="94"/>
      <c r="LSA47" s="94"/>
      <c r="LSB47" s="94"/>
      <c r="LSC47" s="94"/>
      <c r="LSD47" s="94"/>
      <c r="LSE47" s="94"/>
      <c r="LSF47" s="94"/>
      <c r="LSG47" s="94"/>
      <c r="LSH47" s="94"/>
      <c r="LSI47" s="94"/>
      <c r="LSJ47" s="94"/>
      <c r="LSK47" s="94"/>
      <c r="LSL47" s="94"/>
      <c r="LSM47" s="94"/>
      <c r="LSN47" s="94"/>
      <c r="LSO47" s="94"/>
      <c r="LSP47" s="94"/>
      <c r="LSQ47" s="94"/>
      <c r="LSR47" s="94"/>
      <c r="LSS47" s="94"/>
      <c r="LST47" s="94"/>
      <c r="LSU47" s="94"/>
      <c r="LSV47" s="94"/>
      <c r="LSW47" s="94"/>
      <c r="LSX47" s="94"/>
      <c r="LSY47" s="94"/>
      <c r="LSZ47" s="94"/>
      <c r="LTA47" s="94"/>
      <c r="LTB47" s="94"/>
      <c r="LTC47" s="94"/>
      <c r="LTD47" s="94"/>
      <c r="LTE47" s="94"/>
      <c r="LTF47" s="94"/>
      <c r="LTG47" s="94"/>
      <c r="LTH47" s="94"/>
      <c r="LTI47" s="94"/>
      <c r="LTJ47" s="94"/>
      <c r="LTK47" s="94"/>
      <c r="LTL47" s="94"/>
      <c r="LTM47" s="94"/>
      <c r="LTN47" s="94"/>
      <c r="LTO47" s="94"/>
      <c r="LTP47" s="94"/>
      <c r="LTQ47" s="94"/>
      <c r="LTR47" s="94"/>
      <c r="LTS47" s="94"/>
      <c r="LTT47" s="94"/>
      <c r="LTU47" s="94"/>
      <c r="LTV47" s="94"/>
      <c r="LTW47" s="94"/>
      <c r="LTX47" s="94"/>
      <c r="LTY47" s="94"/>
      <c r="LTZ47" s="94"/>
      <c r="LUA47" s="94"/>
      <c r="LUB47" s="94"/>
      <c r="LUC47" s="94"/>
      <c r="LUD47" s="94"/>
      <c r="LUE47" s="94"/>
      <c r="LUF47" s="94"/>
      <c r="LUG47" s="94"/>
      <c r="LUH47" s="94"/>
      <c r="LUI47" s="94"/>
      <c r="LUJ47" s="94"/>
      <c r="LUK47" s="94"/>
      <c r="LUL47" s="94"/>
      <c r="LUM47" s="94"/>
      <c r="LUN47" s="94"/>
      <c r="LUO47" s="94"/>
      <c r="LUP47" s="94"/>
      <c r="LUQ47" s="94"/>
      <c r="LUR47" s="94"/>
      <c r="LUS47" s="94"/>
      <c r="LUT47" s="94"/>
      <c r="LUU47" s="94"/>
      <c r="LUV47" s="94"/>
      <c r="LUW47" s="94"/>
      <c r="LUX47" s="94"/>
      <c r="LUY47" s="94"/>
      <c r="LUZ47" s="94"/>
      <c r="LVA47" s="94"/>
      <c r="LVB47" s="94"/>
      <c r="LVC47" s="94"/>
      <c r="LVD47" s="94"/>
      <c r="LVE47" s="94"/>
      <c r="LVF47" s="94"/>
      <c r="LVG47" s="94"/>
      <c r="LVH47" s="94"/>
      <c r="LVI47" s="94"/>
      <c r="LVJ47" s="94"/>
      <c r="LVK47" s="94"/>
      <c r="LVL47" s="94"/>
      <c r="LVM47" s="94"/>
      <c r="LVN47" s="94"/>
      <c r="LVO47" s="94"/>
      <c r="LVP47" s="94"/>
      <c r="LVQ47" s="94"/>
      <c r="LVR47" s="94"/>
      <c r="LVS47" s="94"/>
      <c r="LVT47" s="94"/>
      <c r="LVU47" s="94"/>
      <c r="LVV47" s="94"/>
      <c r="LVW47" s="94"/>
      <c r="LVX47" s="94"/>
      <c r="LVY47" s="94"/>
      <c r="LVZ47" s="94"/>
      <c r="LWA47" s="94"/>
      <c r="LWB47" s="94"/>
      <c r="LWC47" s="94"/>
      <c r="LWD47" s="94"/>
      <c r="LWE47" s="94"/>
      <c r="LWF47" s="94"/>
      <c r="LWG47" s="94"/>
      <c r="LWH47" s="94"/>
      <c r="LWI47" s="94"/>
      <c r="LWJ47" s="94"/>
      <c r="LWK47" s="94"/>
      <c r="LWL47" s="94"/>
      <c r="LWM47" s="94"/>
      <c r="LWN47" s="94"/>
      <c r="LWO47" s="94"/>
      <c r="LWP47" s="94"/>
      <c r="LWQ47" s="94"/>
      <c r="LWR47" s="94"/>
      <c r="LWS47" s="94"/>
      <c r="LWT47" s="94"/>
      <c r="LWU47" s="94"/>
      <c r="LWV47" s="94"/>
      <c r="LWW47" s="94"/>
      <c r="LWX47" s="94"/>
      <c r="LWY47" s="94"/>
      <c r="LWZ47" s="94"/>
      <c r="LXA47" s="94"/>
      <c r="LXB47" s="94"/>
      <c r="LXC47" s="94"/>
      <c r="LXD47" s="94"/>
      <c r="LXE47" s="94"/>
      <c r="LXF47" s="94"/>
      <c r="LXG47" s="94"/>
      <c r="LXH47" s="94"/>
      <c r="LXI47" s="94"/>
      <c r="LXJ47" s="94"/>
      <c r="LXK47" s="94"/>
      <c r="LXL47" s="94"/>
      <c r="LXM47" s="94"/>
      <c r="LXN47" s="94"/>
      <c r="LXO47" s="94"/>
      <c r="LXP47" s="94"/>
      <c r="LXQ47" s="94"/>
      <c r="LXR47" s="94"/>
      <c r="LXS47" s="94"/>
      <c r="LXT47" s="94"/>
      <c r="LXU47" s="94"/>
      <c r="LXV47" s="94"/>
      <c r="LXW47" s="94"/>
      <c r="LXX47" s="94"/>
      <c r="LXY47" s="94"/>
      <c r="LXZ47" s="94"/>
      <c r="LYA47" s="94"/>
      <c r="LYB47" s="94"/>
      <c r="LYC47" s="94"/>
      <c r="LYD47" s="94"/>
      <c r="LYE47" s="94"/>
      <c r="LYF47" s="94"/>
      <c r="LYG47" s="94"/>
      <c r="LYH47" s="94"/>
      <c r="LYI47" s="94"/>
      <c r="LYJ47" s="94"/>
      <c r="LYK47" s="94"/>
      <c r="LYL47" s="94"/>
      <c r="LYM47" s="94"/>
      <c r="LYN47" s="94"/>
      <c r="LYO47" s="94"/>
      <c r="LYP47" s="94"/>
      <c r="LYQ47" s="94"/>
      <c r="LYR47" s="94"/>
      <c r="LYS47" s="94"/>
      <c r="LYT47" s="94"/>
      <c r="LYU47" s="94"/>
      <c r="LYV47" s="94"/>
      <c r="LYW47" s="94"/>
      <c r="LYX47" s="94"/>
      <c r="LYY47" s="94"/>
      <c r="LYZ47" s="94"/>
      <c r="LZA47" s="94"/>
      <c r="LZB47" s="94"/>
      <c r="LZC47" s="94"/>
      <c r="LZD47" s="94"/>
      <c r="LZE47" s="94"/>
      <c r="LZF47" s="94"/>
      <c r="LZG47" s="94"/>
      <c r="LZH47" s="94"/>
      <c r="LZI47" s="94"/>
      <c r="LZJ47" s="94"/>
      <c r="LZK47" s="94"/>
      <c r="LZL47" s="94"/>
      <c r="LZM47" s="94"/>
      <c r="LZN47" s="94"/>
      <c r="LZO47" s="94"/>
      <c r="LZP47" s="94"/>
      <c r="LZQ47" s="94"/>
      <c r="LZR47" s="94"/>
      <c r="LZS47" s="94"/>
      <c r="LZT47" s="94"/>
      <c r="LZU47" s="94"/>
      <c r="LZV47" s="94"/>
      <c r="LZW47" s="94"/>
      <c r="LZX47" s="94"/>
      <c r="LZY47" s="94"/>
      <c r="LZZ47" s="94"/>
      <c r="MAA47" s="94"/>
      <c r="MAB47" s="94"/>
      <c r="MAC47" s="94"/>
      <c r="MAD47" s="94"/>
      <c r="MAE47" s="94"/>
      <c r="MAF47" s="94"/>
      <c r="MAG47" s="94"/>
      <c r="MAH47" s="94"/>
      <c r="MAI47" s="94"/>
      <c r="MAJ47" s="94"/>
      <c r="MAK47" s="94"/>
      <c r="MAL47" s="94"/>
      <c r="MAM47" s="94"/>
      <c r="MAN47" s="94"/>
      <c r="MAO47" s="94"/>
      <c r="MAP47" s="94"/>
      <c r="MAQ47" s="94"/>
      <c r="MAR47" s="94"/>
      <c r="MAS47" s="94"/>
      <c r="MAT47" s="94"/>
      <c r="MAU47" s="94"/>
      <c r="MAV47" s="94"/>
      <c r="MAW47" s="94"/>
      <c r="MAX47" s="94"/>
      <c r="MAY47" s="94"/>
      <c r="MAZ47" s="94"/>
      <c r="MBA47" s="94"/>
      <c r="MBB47" s="94"/>
      <c r="MBC47" s="94"/>
      <c r="MBD47" s="94"/>
      <c r="MBE47" s="94"/>
      <c r="MBF47" s="94"/>
      <c r="MBG47" s="94"/>
      <c r="MBH47" s="94"/>
      <c r="MBI47" s="94"/>
      <c r="MBJ47" s="94"/>
      <c r="MBK47" s="94"/>
      <c r="MBL47" s="94"/>
      <c r="MBM47" s="94"/>
      <c r="MBN47" s="94"/>
      <c r="MBO47" s="94"/>
      <c r="MBP47" s="94"/>
      <c r="MBQ47" s="94"/>
      <c r="MBR47" s="94"/>
      <c r="MBS47" s="94"/>
      <c r="MBT47" s="94"/>
      <c r="MBU47" s="94"/>
      <c r="MBV47" s="94"/>
      <c r="MBW47" s="94"/>
      <c r="MBX47" s="94"/>
      <c r="MBY47" s="94"/>
      <c r="MBZ47" s="94"/>
      <c r="MCA47" s="94"/>
      <c r="MCB47" s="94"/>
      <c r="MCC47" s="94"/>
      <c r="MCD47" s="94"/>
      <c r="MCE47" s="94"/>
      <c r="MCF47" s="94"/>
      <c r="MCG47" s="94"/>
      <c r="MCH47" s="94"/>
      <c r="MCI47" s="94"/>
      <c r="MCJ47" s="94"/>
      <c r="MCK47" s="94"/>
      <c r="MCL47" s="94"/>
      <c r="MCM47" s="94"/>
      <c r="MCN47" s="94"/>
      <c r="MCO47" s="94"/>
      <c r="MCP47" s="94"/>
      <c r="MCQ47" s="94"/>
      <c r="MCR47" s="94"/>
      <c r="MCS47" s="94"/>
      <c r="MCT47" s="94"/>
      <c r="MCU47" s="94"/>
      <c r="MCV47" s="94"/>
      <c r="MCW47" s="94"/>
      <c r="MCX47" s="94"/>
      <c r="MCY47" s="94"/>
      <c r="MCZ47" s="94"/>
      <c r="MDA47" s="94"/>
      <c r="MDB47" s="94"/>
      <c r="MDC47" s="94"/>
      <c r="MDD47" s="94"/>
      <c r="MDE47" s="94"/>
      <c r="MDF47" s="94"/>
      <c r="MDG47" s="94"/>
      <c r="MDH47" s="94"/>
      <c r="MDI47" s="94"/>
      <c r="MDJ47" s="94"/>
      <c r="MDK47" s="94"/>
      <c r="MDL47" s="94"/>
      <c r="MDM47" s="94"/>
      <c r="MDN47" s="94"/>
      <c r="MDO47" s="94"/>
      <c r="MDP47" s="94"/>
      <c r="MDQ47" s="94"/>
      <c r="MDR47" s="94"/>
      <c r="MDS47" s="94"/>
      <c r="MDT47" s="94"/>
      <c r="MDU47" s="94"/>
      <c r="MDV47" s="94"/>
      <c r="MDW47" s="94"/>
      <c r="MDX47" s="94"/>
      <c r="MDY47" s="94"/>
      <c r="MDZ47" s="94"/>
      <c r="MEA47" s="94"/>
      <c r="MEB47" s="94"/>
      <c r="MEC47" s="94"/>
      <c r="MED47" s="94"/>
      <c r="MEE47" s="94"/>
      <c r="MEF47" s="94"/>
      <c r="MEG47" s="94"/>
      <c r="MEH47" s="94"/>
      <c r="MEI47" s="94"/>
      <c r="MEJ47" s="94"/>
      <c r="MEK47" s="94"/>
      <c r="MEL47" s="94"/>
      <c r="MEM47" s="94"/>
      <c r="MEN47" s="94"/>
      <c r="MEO47" s="94"/>
      <c r="MEP47" s="94"/>
      <c r="MEQ47" s="94"/>
      <c r="MER47" s="94"/>
      <c r="MES47" s="94"/>
      <c r="MET47" s="94"/>
      <c r="MEU47" s="94"/>
      <c r="MEV47" s="94"/>
      <c r="MEW47" s="94"/>
      <c r="MEX47" s="94"/>
      <c r="MEY47" s="94"/>
      <c r="MEZ47" s="94"/>
      <c r="MFA47" s="94"/>
      <c r="MFB47" s="94"/>
      <c r="MFC47" s="94"/>
      <c r="MFD47" s="94"/>
      <c r="MFE47" s="94"/>
      <c r="MFF47" s="94"/>
      <c r="MFG47" s="94"/>
      <c r="MFH47" s="94"/>
      <c r="MFI47" s="94"/>
      <c r="MFJ47" s="94"/>
      <c r="MFK47" s="94"/>
      <c r="MFL47" s="94"/>
      <c r="MFM47" s="94"/>
      <c r="MFN47" s="94"/>
      <c r="MFO47" s="94"/>
      <c r="MFP47" s="94"/>
      <c r="MFQ47" s="94"/>
      <c r="MFR47" s="94"/>
      <c r="MFS47" s="94"/>
      <c r="MFT47" s="94"/>
      <c r="MFU47" s="94"/>
      <c r="MFV47" s="94"/>
      <c r="MFW47" s="94"/>
      <c r="MFX47" s="94"/>
      <c r="MFY47" s="94"/>
      <c r="MFZ47" s="94"/>
      <c r="MGA47" s="94"/>
      <c r="MGB47" s="94"/>
      <c r="MGC47" s="94"/>
      <c r="MGD47" s="94"/>
      <c r="MGE47" s="94"/>
      <c r="MGF47" s="94"/>
      <c r="MGG47" s="94"/>
      <c r="MGH47" s="94"/>
      <c r="MGI47" s="94"/>
      <c r="MGJ47" s="94"/>
      <c r="MGK47" s="94"/>
      <c r="MGL47" s="94"/>
      <c r="MGM47" s="94"/>
      <c r="MGN47" s="94"/>
      <c r="MGO47" s="94"/>
      <c r="MGP47" s="94"/>
      <c r="MGQ47" s="94"/>
      <c r="MGR47" s="94"/>
      <c r="MGS47" s="94"/>
      <c r="MGT47" s="94"/>
      <c r="MGU47" s="94"/>
      <c r="MGV47" s="94"/>
      <c r="MGW47" s="94"/>
      <c r="MGX47" s="94"/>
      <c r="MGY47" s="94"/>
      <c r="MGZ47" s="94"/>
      <c r="MHA47" s="94"/>
      <c r="MHB47" s="94"/>
      <c r="MHC47" s="94"/>
      <c r="MHD47" s="94"/>
      <c r="MHE47" s="94"/>
      <c r="MHF47" s="94"/>
      <c r="MHG47" s="94"/>
      <c r="MHH47" s="94"/>
      <c r="MHI47" s="94"/>
      <c r="MHJ47" s="94"/>
      <c r="MHK47" s="94"/>
      <c r="MHL47" s="94"/>
      <c r="MHM47" s="94"/>
      <c r="MHN47" s="94"/>
      <c r="MHO47" s="94"/>
      <c r="MHP47" s="94"/>
      <c r="MHQ47" s="94"/>
      <c r="MHR47" s="94"/>
      <c r="MHS47" s="94"/>
      <c r="MHT47" s="94"/>
      <c r="MHU47" s="94"/>
      <c r="MHV47" s="94"/>
      <c r="MHW47" s="94"/>
      <c r="MHX47" s="94"/>
      <c r="MHY47" s="94"/>
      <c r="MHZ47" s="94"/>
      <c r="MIA47" s="94"/>
      <c r="MIB47" s="94"/>
      <c r="MIC47" s="94"/>
      <c r="MID47" s="94"/>
      <c r="MIE47" s="94"/>
      <c r="MIF47" s="94"/>
      <c r="MIG47" s="94"/>
      <c r="MIH47" s="94"/>
      <c r="MII47" s="94"/>
      <c r="MIJ47" s="94"/>
      <c r="MIK47" s="94"/>
      <c r="MIL47" s="94"/>
      <c r="MIM47" s="94"/>
      <c r="MIN47" s="94"/>
      <c r="MIO47" s="94"/>
      <c r="MIP47" s="94"/>
      <c r="MIQ47" s="94"/>
      <c r="MIR47" s="94"/>
      <c r="MIS47" s="94"/>
      <c r="MIT47" s="94"/>
      <c r="MIU47" s="94"/>
      <c r="MIV47" s="94"/>
      <c r="MIW47" s="94"/>
      <c r="MIX47" s="94"/>
      <c r="MIY47" s="94"/>
      <c r="MIZ47" s="94"/>
      <c r="MJA47" s="94"/>
      <c r="MJB47" s="94"/>
      <c r="MJC47" s="94"/>
      <c r="MJD47" s="94"/>
      <c r="MJE47" s="94"/>
      <c r="MJF47" s="94"/>
      <c r="MJG47" s="94"/>
      <c r="MJH47" s="94"/>
      <c r="MJI47" s="94"/>
      <c r="MJJ47" s="94"/>
      <c r="MJK47" s="94"/>
      <c r="MJL47" s="94"/>
      <c r="MJM47" s="94"/>
      <c r="MJN47" s="94"/>
      <c r="MJO47" s="94"/>
      <c r="MJP47" s="94"/>
      <c r="MJQ47" s="94"/>
      <c r="MJR47" s="94"/>
      <c r="MJS47" s="94"/>
      <c r="MJT47" s="94"/>
      <c r="MJU47" s="94"/>
      <c r="MJV47" s="94"/>
      <c r="MJW47" s="94"/>
      <c r="MJX47" s="94"/>
      <c r="MJY47" s="94"/>
      <c r="MJZ47" s="94"/>
      <c r="MKA47" s="94"/>
      <c r="MKB47" s="94"/>
      <c r="MKC47" s="94"/>
      <c r="MKD47" s="94"/>
      <c r="MKE47" s="94"/>
      <c r="MKF47" s="94"/>
      <c r="MKG47" s="94"/>
      <c r="MKH47" s="94"/>
      <c r="MKI47" s="94"/>
      <c r="MKJ47" s="94"/>
      <c r="MKK47" s="94"/>
      <c r="MKL47" s="94"/>
      <c r="MKM47" s="94"/>
      <c r="MKN47" s="94"/>
      <c r="MKO47" s="94"/>
      <c r="MKP47" s="94"/>
      <c r="MKQ47" s="94"/>
      <c r="MKR47" s="94"/>
      <c r="MKS47" s="94"/>
      <c r="MKT47" s="94"/>
      <c r="MKU47" s="94"/>
      <c r="MKV47" s="94"/>
      <c r="MKW47" s="94"/>
      <c r="MKX47" s="94"/>
      <c r="MKY47" s="94"/>
      <c r="MKZ47" s="94"/>
      <c r="MLA47" s="94"/>
      <c r="MLB47" s="94"/>
      <c r="MLC47" s="94"/>
      <c r="MLD47" s="94"/>
      <c r="MLE47" s="94"/>
      <c r="MLF47" s="94"/>
      <c r="MLG47" s="94"/>
      <c r="MLH47" s="94"/>
      <c r="MLI47" s="94"/>
      <c r="MLJ47" s="94"/>
      <c r="MLK47" s="94"/>
      <c r="MLL47" s="94"/>
      <c r="MLM47" s="94"/>
      <c r="MLN47" s="94"/>
      <c r="MLO47" s="94"/>
      <c r="MLP47" s="94"/>
      <c r="MLQ47" s="94"/>
      <c r="MLR47" s="94"/>
      <c r="MLS47" s="94"/>
      <c r="MLT47" s="94"/>
      <c r="MLU47" s="94"/>
      <c r="MLV47" s="94"/>
      <c r="MLW47" s="94"/>
      <c r="MLX47" s="94"/>
      <c r="MLY47" s="94"/>
      <c r="MLZ47" s="94"/>
      <c r="MMA47" s="94"/>
      <c r="MMB47" s="94"/>
      <c r="MMC47" s="94"/>
      <c r="MMD47" s="94"/>
      <c r="MME47" s="94"/>
      <c r="MMF47" s="94"/>
      <c r="MMG47" s="94"/>
      <c r="MMH47" s="94"/>
      <c r="MMI47" s="94"/>
      <c r="MMJ47" s="94"/>
      <c r="MMK47" s="94"/>
      <c r="MML47" s="94"/>
      <c r="MMM47" s="94"/>
      <c r="MMN47" s="94"/>
      <c r="MMO47" s="94"/>
      <c r="MMP47" s="94"/>
      <c r="MMQ47" s="94"/>
      <c r="MMR47" s="94"/>
      <c r="MMS47" s="94"/>
      <c r="MMT47" s="94"/>
      <c r="MMU47" s="94"/>
      <c r="MMV47" s="94"/>
      <c r="MMW47" s="94"/>
      <c r="MMX47" s="94"/>
      <c r="MMY47" s="94"/>
      <c r="MMZ47" s="94"/>
      <c r="MNA47" s="94"/>
      <c r="MNB47" s="94"/>
      <c r="MNC47" s="94"/>
      <c r="MND47" s="94"/>
      <c r="MNE47" s="94"/>
      <c r="MNF47" s="94"/>
      <c r="MNG47" s="94"/>
      <c r="MNH47" s="94"/>
      <c r="MNI47" s="94"/>
      <c r="MNJ47" s="94"/>
      <c r="MNK47" s="94"/>
      <c r="MNL47" s="94"/>
      <c r="MNM47" s="94"/>
      <c r="MNN47" s="94"/>
      <c r="MNO47" s="94"/>
      <c r="MNP47" s="94"/>
      <c r="MNQ47" s="94"/>
      <c r="MNR47" s="94"/>
      <c r="MNS47" s="94"/>
      <c r="MNT47" s="94"/>
      <c r="MNU47" s="94"/>
      <c r="MNV47" s="94"/>
      <c r="MNW47" s="94"/>
      <c r="MNX47" s="94"/>
      <c r="MNY47" s="94"/>
      <c r="MNZ47" s="94"/>
      <c r="MOA47" s="94"/>
      <c r="MOB47" s="94"/>
      <c r="MOC47" s="94"/>
      <c r="MOD47" s="94"/>
      <c r="MOE47" s="94"/>
      <c r="MOF47" s="94"/>
      <c r="MOG47" s="94"/>
      <c r="MOH47" s="94"/>
      <c r="MOI47" s="94"/>
      <c r="MOJ47" s="94"/>
      <c r="MOK47" s="94"/>
      <c r="MOL47" s="94"/>
      <c r="MOM47" s="94"/>
      <c r="MON47" s="94"/>
      <c r="MOO47" s="94"/>
      <c r="MOP47" s="94"/>
      <c r="MOQ47" s="94"/>
      <c r="MOR47" s="94"/>
      <c r="MOS47" s="94"/>
      <c r="MOT47" s="94"/>
      <c r="MOU47" s="94"/>
      <c r="MOV47" s="94"/>
      <c r="MOW47" s="94"/>
      <c r="MOX47" s="94"/>
      <c r="MOY47" s="94"/>
      <c r="MOZ47" s="94"/>
      <c r="MPA47" s="94"/>
      <c r="MPB47" s="94"/>
      <c r="MPC47" s="94"/>
      <c r="MPD47" s="94"/>
      <c r="MPE47" s="94"/>
      <c r="MPF47" s="94"/>
      <c r="MPG47" s="94"/>
      <c r="MPH47" s="94"/>
      <c r="MPI47" s="94"/>
      <c r="MPJ47" s="94"/>
      <c r="MPK47" s="94"/>
      <c r="MPL47" s="94"/>
      <c r="MPM47" s="94"/>
      <c r="MPN47" s="94"/>
      <c r="MPO47" s="94"/>
      <c r="MPP47" s="94"/>
      <c r="MPQ47" s="94"/>
      <c r="MPR47" s="94"/>
      <c r="MPS47" s="94"/>
      <c r="MPT47" s="94"/>
      <c r="MPU47" s="94"/>
      <c r="MPV47" s="94"/>
      <c r="MPW47" s="94"/>
      <c r="MPX47" s="94"/>
      <c r="MPY47" s="94"/>
      <c r="MPZ47" s="94"/>
      <c r="MQA47" s="94"/>
      <c r="MQB47" s="94"/>
      <c r="MQC47" s="94"/>
      <c r="MQD47" s="94"/>
      <c r="MQE47" s="94"/>
      <c r="MQF47" s="94"/>
      <c r="MQG47" s="94"/>
      <c r="MQH47" s="94"/>
      <c r="MQI47" s="94"/>
      <c r="MQJ47" s="94"/>
      <c r="MQK47" s="94"/>
      <c r="MQL47" s="94"/>
      <c r="MQM47" s="94"/>
      <c r="MQN47" s="94"/>
      <c r="MQO47" s="94"/>
      <c r="MQP47" s="94"/>
      <c r="MQQ47" s="94"/>
      <c r="MQR47" s="94"/>
      <c r="MQS47" s="94"/>
      <c r="MQT47" s="94"/>
      <c r="MQU47" s="94"/>
      <c r="MQV47" s="94"/>
      <c r="MQW47" s="94"/>
      <c r="MQX47" s="94"/>
      <c r="MQY47" s="94"/>
      <c r="MQZ47" s="94"/>
      <c r="MRA47" s="94"/>
      <c r="MRB47" s="94"/>
      <c r="MRC47" s="94"/>
      <c r="MRD47" s="94"/>
      <c r="MRE47" s="94"/>
      <c r="MRF47" s="94"/>
      <c r="MRG47" s="94"/>
      <c r="MRH47" s="94"/>
      <c r="MRI47" s="94"/>
      <c r="MRJ47" s="94"/>
      <c r="MRK47" s="94"/>
      <c r="MRL47" s="94"/>
      <c r="MRM47" s="94"/>
      <c r="MRN47" s="94"/>
      <c r="MRO47" s="94"/>
      <c r="MRP47" s="94"/>
      <c r="MRQ47" s="94"/>
      <c r="MRR47" s="94"/>
      <c r="MRS47" s="94"/>
      <c r="MRT47" s="94"/>
      <c r="MRU47" s="94"/>
      <c r="MRV47" s="94"/>
      <c r="MRW47" s="94"/>
      <c r="MRX47" s="94"/>
      <c r="MRY47" s="94"/>
      <c r="MRZ47" s="94"/>
      <c r="MSA47" s="94"/>
      <c r="MSB47" s="94"/>
      <c r="MSC47" s="94"/>
      <c r="MSD47" s="94"/>
      <c r="MSE47" s="94"/>
      <c r="MSF47" s="94"/>
      <c r="MSG47" s="94"/>
      <c r="MSH47" s="94"/>
      <c r="MSI47" s="94"/>
      <c r="MSJ47" s="94"/>
      <c r="MSK47" s="94"/>
      <c r="MSL47" s="94"/>
      <c r="MSM47" s="94"/>
      <c r="MSN47" s="94"/>
      <c r="MSO47" s="94"/>
      <c r="MSP47" s="94"/>
      <c r="MSQ47" s="94"/>
      <c r="MSR47" s="94"/>
      <c r="MSS47" s="94"/>
      <c r="MST47" s="94"/>
      <c r="MSU47" s="94"/>
      <c r="MSV47" s="94"/>
      <c r="MSW47" s="94"/>
      <c r="MSX47" s="94"/>
      <c r="MSY47" s="94"/>
      <c r="MSZ47" s="94"/>
      <c r="MTA47" s="94"/>
      <c r="MTB47" s="94"/>
      <c r="MTC47" s="94"/>
      <c r="MTD47" s="94"/>
      <c r="MTE47" s="94"/>
      <c r="MTF47" s="94"/>
      <c r="MTG47" s="94"/>
      <c r="MTH47" s="94"/>
      <c r="MTI47" s="94"/>
      <c r="MTJ47" s="94"/>
      <c r="MTK47" s="94"/>
      <c r="MTL47" s="94"/>
      <c r="MTM47" s="94"/>
      <c r="MTN47" s="94"/>
      <c r="MTO47" s="94"/>
      <c r="MTP47" s="94"/>
      <c r="MTQ47" s="94"/>
      <c r="MTR47" s="94"/>
      <c r="MTS47" s="94"/>
      <c r="MTT47" s="94"/>
      <c r="MTU47" s="94"/>
      <c r="MTV47" s="94"/>
      <c r="MTW47" s="94"/>
      <c r="MTX47" s="94"/>
      <c r="MTY47" s="94"/>
      <c r="MTZ47" s="94"/>
      <c r="MUA47" s="94"/>
      <c r="MUB47" s="94"/>
      <c r="MUC47" s="94"/>
      <c r="MUD47" s="94"/>
      <c r="MUE47" s="94"/>
      <c r="MUF47" s="94"/>
      <c r="MUG47" s="94"/>
      <c r="MUH47" s="94"/>
      <c r="MUI47" s="94"/>
      <c r="MUJ47" s="94"/>
      <c r="MUK47" s="94"/>
      <c r="MUL47" s="94"/>
      <c r="MUM47" s="94"/>
      <c r="MUN47" s="94"/>
      <c r="MUO47" s="94"/>
      <c r="MUP47" s="94"/>
      <c r="MUQ47" s="94"/>
      <c r="MUR47" s="94"/>
      <c r="MUS47" s="94"/>
      <c r="MUT47" s="94"/>
      <c r="MUU47" s="94"/>
      <c r="MUV47" s="94"/>
      <c r="MUW47" s="94"/>
      <c r="MUX47" s="94"/>
      <c r="MUY47" s="94"/>
      <c r="MUZ47" s="94"/>
      <c r="MVA47" s="94"/>
      <c r="MVB47" s="94"/>
      <c r="MVC47" s="94"/>
      <c r="MVD47" s="94"/>
      <c r="MVE47" s="94"/>
      <c r="MVF47" s="94"/>
      <c r="MVG47" s="94"/>
      <c r="MVH47" s="94"/>
      <c r="MVI47" s="94"/>
      <c r="MVJ47" s="94"/>
      <c r="MVK47" s="94"/>
      <c r="MVL47" s="94"/>
      <c r="MVM47" s="94"/>
      <c r="MVN47" s="94"/>
      <c r="MVO47" s="94"/>
      <c r="MVP47" s="94"/>
      <c r="MVQ47" s="94"/>
      <c r="MVR47" s="94"/>
      <c r="MVS47" s="94"/>
      <c r="MVT47" s="94"/>
      <c r="MVU47" s="94"/>
      <c r="MVV47" s="94"/>
      <c r="MVW47" s="94"/>
      <c r="MVX47" s="94"/>
      <c r="MVY47" s="94"/>
      <c r="MVZ47" s="94"/>
      <c r="MWA47" s="94"/>
      <c r="MWB47" s="94"/>
      <c r="MWC47" s="94"/>
      <c r="MWD47" s="94"/>
      <c r="MWE47" s="94"/>
      <c r="MWF47" s="94"/>
      <c r="MWG47" s="94"/>
      <c r="MWH47" s="94"/>
      <c r="MWI47" s="94"/>
      <c r="MWJ47" s="94"/>
      <c r="MWK47" s="94"/>
      <c r="MWL47" s="94"/>
      <c r="MWM47" s="94"/>
      <c r="MWN47" s="94"/>
      <c r="MWO47" s="94"/>
      <c r="MWP47" s="94"/>
      <c r="MWQ47" s="94"/>
      <c r="MWR47" s="94"/>
      <c r="MWS47" s="94"/>
      <c r="MWT47" s="94"/>
      <c r="MWU47" s="94"/>
      <c r="MWV47" s="94"/>
      <c r="MWW47" s="94"/>
      <c r="MWX47" s="94"/>
      <c r="MWY47" s="94"/>
      <c r="MWZ47" s="94"/>
      <c r="MXA47" s="94"/>
      <c r="MXB47" s="94"/>
      <c r="MXC47" s="94"/>
      <c r="MXD47" s="94"/>
      <c r="MXE47" s="94"/>
      <c r="MXF47" s="94"/>
      <c r="MXG47" s="94"/>
      <c r="MXH47" s="94"/>
      <c r="MXI47" s="94"/>
      <c r="MXJ47" s="94"/>
      <c r="MXK47" s="94"/>
      <c r="MXL47" s="94"/>
      <c r="MXM47" s="94"/>
      <c r="MXN47" s="94"/>
      <c r="MXO47" s="94"/>
      <c r="MXP47" s="94"/>
      <c r="MXQ47" s="94"/>
      <c r="MXR47" s="94"/>
      <c r="MXS47" s="94"/>
      <c r="MXT47" s="94"/>
      <c r="MXU47" s="94"/>
      <c r="MXV47" s="94"/>
      <c r="MXW47" s="94"/>
      <c r="MXX47" s="94"/>
      <c r="MXY47" s="94"/>
      <c r="MXZ47" s="94"/>
      <c r="MYA47" s="94"/>
      <c r="MYB47" s="94"/>
      <c r="MYC47" s="94"/>
      <c r="MYD47" s="94"/>
      <c r="MYE47" s="94"/>
      <c r="MYF47" s="94"/>
      <c r="MYG47" s="94"/>
      <c r="MYH47" s="94"/>
      <c r="MYI47" s="94"/>
      <c r="MYJ47" s="94"/>
      <c r="MYK47" s="94"/>
      <c r="MYL47" s="94"/>
      <c r="MYM47" s="94"/>
      <c r="MYN47" s="94"/>
      <c r="MYO47" s="94"/>
      <c r="MYP47" s="94"/>
      <c r="MYQ47" s="94"/>
      <c r="MYR47" s="94"/>
      <c r="MYS47" s="94"/>
      <c r="MYT47" s="94"/>
      <c r="MYU47" s="94"/>
      <c r="MYV47" s="94"/>
      <c r="MYW47" s="94"/>
      <c r="MYX47" s="94"/>
      <c r="MYY47" s="94"/>
      <c r="MYZ47" s="94"/>
      <c r="MZA47" s="94"/>
      <c r="MZB47" s="94"/>
      <c r="MZC47" s="94"/>
      <c r="MZD47" s="94"/>
      <c r="MZE47" s="94"/>
      <c r="MZF47" s="94"/>
      <c r="MZG47" s="94"/>
      <c r="MZH47" s="94"/>
      <c r="MZI47" s="94"/>
      <c r="MZJ47" s="94"/>
      <c r="MZK47" s="94"/>
      <c r="MZL47" s="94"/>
      <c r="MZM47" s="94"/>
      <c r="MZN47" s="94"/>
      <c r="MZO47" s="94"/>
      <c r="MZP47" s="94"/>
      <c r="MZQ47" s="94"/>
      <c r="MZR47" s="94"/>
      <c r="MZS47" s="94"/>
      <c r="MZT47" s="94"/>
      <c r="MZU47" s="94"/>
      <c r="MZV47" s="94"/>
      <c r="MZW47" s="94"/>
      <c r="MZX47" s="94"/>
      <c r="MZY47" s="94"/>
      <c r="MZZ47" s="94"/>
      <c r="NAA47" s="94"/>
      <c r="NAB47" s="94"/>
      <c r="NAC47" s="94"/>
      <c r="NAD47" s="94"/>
      <c r="NAE47" s="94"/>
      <c r="NAF47" s="94"/>
      <c r="NAG47" s="94"/>
      <c r="NAH47" s="94"/>
      <c r="NAI47" s="94"/>
      <c r="NAJ47" s="94"/>
      <c r="NAK47" s="94"/>
      <c r="NAL47" s="94"/>
      <c r="NAM47" s="94"/>
      <c r="NAN47" s="94"/>
      <c r="NAO47" s="94"/>
      <c r="NAP47" s="94"/>
      <c r="NAQ47" s="94"/>
      <c r="NAR47" s="94"/>
      <c r="NAS47" s="94"/>
      <c r="NAT47" s="94"/>
      <c r="NAU47" s="94"/>
      <c r="NAV47" s="94"/>
      <c r="NAW47" s="94"/>
      <c r="NAX47" s="94"/>
      <c r="NAY47" s="94"/>
      <c r="NAZ47" s="94"/>
      <c r="NBA47" s="94"/>
      <c r="NBB47" s="94"/>
      <c r="NBC47" s="94"/>
      <c r="NBD47" s="94"/>
      <c r="NBE47" s="94"/>
      <c r="NBF47" s="94"/>
      <c r="NBG47" s="94"/>
      <c r="NBH47" s="94"/>
      <c r="NBI47" s="94"/>
      <c r="NBJ47" s="94"/>
      <c r="NBK47" s="94"/>
      <c r="NBL47" s="94"/>
      <c r="NBM47" s="94"/>
      <c r="NBN47" s="94"/>
      <c r="NBO47" s="94"/>
      <c r="NBP47" s="94"/>
      <c r="NBQ47" s="94"/>
      <c r="NBR47" s="94"/>
      <c r="NBS47" s="94"/>
      <c r="NBT47" s="94"/>
      <c r="NBU47" s="94"/>
      <c r="NBV47" s="94"/>
      <c r="NBW47" s="94"/>
      <c r="NBX47" s="94"/>
      <c r="NBY47" s="94"/>
      <c r="NBZ47" s="94"/>
      <c r="NCA47" s="94"/>
      <c r="NCB47" s="94"/>
      <c r="NCC47" s="94"/>
      <c r="NCD47" s="94"/>
      <c r="NCE47" s="94"/>
      <c r="NCF47" s="94"/>
      <c r="NCG47" s="94"/>
      <c r="NCH47" s="94"/>
      <c r="NCI47" s="94"/>
      <c r="NCJ47" s="94"/>
      <c r="NCK47" s="94"/>
      <c r="NCL47" s="94"/>
      <c r="NCM47" s="94"/>
      <c r="NCN47" s="94"/>
      <c r="NCO47" s="94"/>
      <c r="NCP47" s="94"/>
      <c r="NCQ47" s="94"/>
      <c r="NCR47" s="94"/>
      <c r="NCS47" s="94"/>
      <c r="NCT47" s="94"/>
      <c r="NCU47" s="94"/>
      <c r="NCV47" s="94"/>
      <c r="NCW47" s="94"/>
      <c r="NCX47" s="94"/>
      <c r="NCY47" s="94"/>
      <c r="NCZ47" s="94"/>
      <c r="NDA47" s="94"/>
      <c r="NDB47" s="94"/>
      <c r="NDC47" s="94"/>
      <c r="NDD47" s="94"/>
      <c r="NDE47" s="94"/>
      <c r="NDF47" s="94"/>
      <c r="NDG47" s="94"/>
      <c r="NDH47" s="94"/>
      <c r="NDI47" s="94"/>
      <c r="NDJ47" s="94"/>
      <c r="NDK47" s="94"/>
      <c r="NDL47" s="94"/>
      <c r="NDM47" s="94"/>
      <c r="NDN47" s="94"/>
      <c r="NDO47" s="94"/>
      <c r="NDP47" s="94"/>
      <c r="NDQ47" s="94"/>
      <c r="NDR47" s="94"/>
      <c r="NDS47" s="94"/>
      <c r="NDT47" s="94"/>
      <c r="NDU47" s="94"/>
      <c r="NDV47" s="94"/>
      <c r="NDW47" s="94"/>
      <c r="NDX47" s="94"/>
      <c r="NDY47" s="94"/>
      <c r="NDZ47" s="94"/>
      <c r="NEA47" s="94"/>
      <c r="NEB47" s="94"/>
      <c r="NEC47" s="94"/>
      <c r="NED47" s="94"/>
      <c r="NEE47" s="94"/>
      <c r="NEF47" s="94"/>
      <c r="NEG47" s="94"/>
      <c r="NEH47" s="94"/>
      <c r="NEI47" s="94"/>
      <c r="NEJ47" s="94"/>
      <c r="NEK47" s="94"/>
      <c r="NEL47" s="94"/>
      <c r="NEM47" s="94"/>
      <c r="NEN47" s="94"/>
      <c r="NEO47" s="94"/>
      <c r="NEP47" s="94"/>
      <c r="NEQ47" s="94"/>
      <c r="NER47" s="94"/>
      <c r="NES47" s="94"/>
      <c r="NET47" s="94"/>
      <c r="NEU47" s="94"/>
      <c r="NEV47" s="94"/>
      <c r="NEW47" s="94"/>
      <c r="NEX47" s="94"/>
      <c r="NEY47" s="94"/>
      <c r="NEZ47" s="94"/>
      <c r="NFA47" s="94"/>
      <c r="NFB47" s="94"/>
      <c r="NFC47" s="94"/>
      <c r="NFD47" s="94"/>
      <c r="NFE47" s="94"/>
      <c r="NFF47" s="94"/>
      <c r="NFG47" s="94"/>
      <c r="NFH47" s="94"/>
      <c r="NFI47" s="94"/>
      <c r="NFJ47" s="94"/>
      <c r="NFK47" s="94"/>
      <c r="NFL47" s="94"/>
      <c r="NFM47" s="94"/>
      <c r="NFN47" s="94"/>
      <c r="NFO47" s="94"/>
      <c r="NFP47" s="94"/>
      <c r="NFQ47" s="94"/>
      <c r="NFR47" s="94"/>
      <c r="NFS47" s="94"/>
      <c r="NFT47" s="94"/>
      <c r="NFU47" s="94"/>
      <c r="NFV47" s="94"/>
      <c r="NFW47" s="94"/>
      <c r="NFX47" s="94"/>
      <c r="NFY47" s="94"/>
      <c r="NFZ47" s="94"/>
      <c r="NGA47" s="94"/>
      <c r="NGB47" s="94"/>
      <c r="NGC47" s="94"/>
      <c r="NGD47" s="94"/>
      <c r="NGE47" s="94"/>
      <c r="NGF47" s="94"/>
      <c r="NGG47" s="94"/>
      <c r="NGH47" s="94"/>
      <c r="NGI47" s="94"/>
      <c r="NGJ47" s="94"/>
      <c r="NGK47" s="94"/>
      <c r="NGL47" s="94"/>
      <c r="NGM47" s="94"/>
      <c r="NGN47" s="94"/>
      <c r="NGO47" s="94"/>
      <c r="NGP47" s="94"/>
      <c r="NGQ47" s="94"/>
      <c r="NGR47" s="94"/>
      <c r="NGS47" s="94"/>
      <c r="NGT47" s="94"/>
      <c r="NGU47" s="94"/>
      <c r="NGV47" s="94"/>
      <c r="NGW47" s="94"/>
      <c r="NGX47" s="94"/>
      <c r="NGY47" s="94"/>
      <c r="NGZ47" s="94"/>
      <c r="NHA47" s="94"/>
      <c r="NHB47" s="94"/>
      <c r="NHC47" s="94"/>
      <c r="NHD47" s="94"/>
      <c r="NHE47" s="94"/>
      <c r="NHF47" s="94"/>
      <c r="NHG47" s="94"/>
      <c r="NHH47" s="94"/>
      <c r="NHI47" s="94"/>
      <c r="NHJ47" s="94"/>
      <c r="NHK47" s="94"/>
      <c r="NHL47" s="94"/>
      <c r="NHM47" s="94"/>
      <c r="NHN47" s="94"/>
      <c r="NHO47" s="94"/>
      <c r="NHP47" s="94"/>
      <c r="NHQ47" s="94"/>
      <c r="NHR47" s="94"/>
      <c r="NHS47" s="94"/>
      <c r="NHT47" s="94"/>
      <c r="NHU47" s="94"/>
      <c r="NHV47" s="94"/>
      <c r="NHW47" s="94"/>
      <c r="NHX47" s="94"/>
      <c r="NHY47" s="94"/>
      <c r="NHZ47" s="94"/>
      <c r="NIA47" s="94"/>
      <c r="NIB47" s="94"/>
      <c r="NIC47" s="94"/>
      <c r="NID47" s="94"/>
      <c r="NIE47" s="94"/>
      <c r="NIF47" s="94"/>
      <c r="NIG47" s="94"/>
      <c r="NIH47" s="94"/>
      <c r="NII47" s="94"/>
      <c r="NIJ47" s="94"/>
      <c r="NIK47" s="94"/>
      <c r="NIL47" s="94"/>
      <c r="NIM47" s="94"/>
      <c r="NIN47" s="94"/>
      <c r="NIO47" s="94"/>
      <c r="NIP47" s="94"/>
      <c r="NIQ47" s="94"/>
      <c r="NIR47" s="94"/>
      <c r="NIS47" s="94"/>
      <c r="NIT47" s="94"/>
      <c r="NIU47" s="94"/>
      <c r="NIV47" s="94"/>
      <c r="NIW47" s="94"/>
      <c r="NIX47" s="94"/>
      <c r="NIY47" s="94"/>
      <c r="NIZ47" s="94"/>
      <c r="NJA47" s="94"/>
      <c r="NJB47" s="94"/>
      <c r="NJC47" s="94"/>
      <c r="NJD47" s="94"/>
      <c r="NJE47" s="94"/>
      <c r="NJF47" s="94"/>
      <c r="NJG47" s="94"/>
      <c r="NJH47" s="94"/>
      <c r="NJI47" s="94"/>
      <c r="NJJ47" s="94"/>
      <c r="NJK47" s="94"/>
      <c r="NJL47" s="94"/>
      <c r="NJM47" s="94"/>
      <c r="NJN47" s="94"/>
      <c r="NJO47" s="94"/>
      <c r="NJP47" s="94"/>
      <c r="NJQ47" s="94"/>
      <c r="NJR47" s="94"/>
      <c r="NJS47" s="94"/>
      <c r="NJT47" s="94"/>
      <c r="NJU47" s="94"/>
      <c r="NJV47" s="94"/>
      <c r="NJW47" s="94"/>
      <c r="NJX47" s="94"/>
      <c r="NJY47" s="94"/>
      <c r="NJZ47" s="94"/>
      <c r="NKA47" s="94"/>
      <c r="NKB47" s="94"/>
      <c r="NKC47" s="94"/>
      <c r="NKD47" s="94"/>
      <c r="NKE47" s="94"/>
      <c r="NKF47" s="94"/>
      <c r="NKG47" s="94"/>
      <c r="NKH47" s="94"/>
      <c r="NKI47" s="94"/>
      <c r="NKJ47" s="94"/>
      <c r="NKK47" s="94"/>
      <c r="NKL47" s="94"/>
      <c r="NKM47" s="94"/>
      <c r="NKN47" s="94"/>
      <c r="NKO47" s="94"/>
      <c r="NKP47" s="94"/>
      <c r="NKQ47" s="94"/>
      <c r="NKR47" s="94"/>
      <c r="NKS47" s="94"/>
      <c r="NKT47" s="94"/>
      <c r="NKU47" s="94"/>
      <c r="NKV47" s="94"/>
      <c r="NKW47" s="94"/>
      <c r="NKX47" s="94"/>
      <c r="NKY47" s="94"/>
      <c r="NKZ47" s="94"/>
      <c r="NLA47" s="94"/>
      <c r="NLB47" s="94"/>
      <c r="NLC47" s="94"/>
      <c r="NLD47" s="94"/>
      <c r="NLE47" s="94"/>
      <c r="NLF47" s="94"/>
      <c r="NLG47" s="94"/>
      <c r="NLH47" s="94"/>
      <c r="NLI47" s="94"/>
      <c r="NLJ47" s="94"/>
      <c r="NLK47" s="94"/>
      <c r="NLL47" s="94"/>
      <c r="NLM47" s="94"/>
      <c r="NLN47" s="94"/>
      <c r="NLO47" s="94"/>
      <c r="NLP47" s="94"/>
      <c r="NLQ47" s="94"/>
      <c r="NLR47" s="94"/>
      <c r="NLS47" s="94"/>
      <c r="NLT47" s="94"/>
      <c r="NLU47" s="94"/>
      <c r="NLV47" s="94"/>
      <c r="NLW47" s="94"/>
      <c r="NLX47" s="94"/>
      <c r="NLY47" s="94"/>
      <c r="NLZ47" s="94"/>
      <c r="NMA47" s="94"/>
      <c r="NMB47" s="94"/>
      <c r="NMC47" s="94"/>
      <c r="NMD47" s="94"/>
      <c r="NME47" s="94"/>
      <c r="NMF47" s="94"/>
      <c r="NMG47" s="94"/>
      <c r="NMH47" s="94"/>
      <c r="NMI47" s="94"/>
      <c r="NMJ47" s="94"/>
      <c r="NMK47" s="94"/>
      <c r="NML47" s="94"/>
      <c r="NMM47" s="94"/>
      <c r="NMN47" s="94"/>
      <c r="NMO47" s="94"/>
      <c r="NMP47" s="94"/>
      <c r="NMQ47" s="94"/>
      <c r="NMR47" s="94"/>
      <c r="NMS47" s="94"/>
      <c r="NMT47" s="94"/>
      <c r="NMU47" s="94"/>
      <c r="NMV47" s="94"/>
      <c r="NMW47" s="94"/>
      <c r="NMX47" s="94"/>
      <c r="NMY47" s="94"/>
      <c r="NMZ47" s="94"/>
      <c r="NNA47" s="94"/>
      <c r="NNB47" s="94"/>
      <c r="NNC47" s="94"/>
      <c r="NND47" s="94"/>
      <c r="NNE47" s="94"/>
      <c r="NNF47" s="94"/>
      <c r="NNG47" s="94"/>
      <c r="NNH47" s="94"/>
      <c r="NNI47" s="94"/>
      <c r="NNJ47" s="94"/>
      <c r="NNK47" s="94"/>
      <c r="NNL47" s="94"/>
      <c r="NNM47" s="94"/>
      <c r="NNN47" s="94"/>
      <c r="NNO47" s="94"/>
      <c r="NNP47" s="94"/>
      <c r="NNQ47" s="94"/>
      <c r="NNR47" s="94"/>
      <c r="NNS47" s="94"/>
      <c r="NNT47" s="94"/>
      <c r="NNU47" s="94"/>
      <c r="NNV47" s="94"/>
      <c r="NNW47" s="94"/>
      <c r="NNX47" s="94"/>
      <c r="NNY47" s="94"/>
      <c r="NNZ47" s="94"/>
      <c r="NOA47" s="94"/>
      <c r="NOB47" s="94"/>
      <c r="NOC47" s="94"/>
      <c r="NOD47" s="94"/>
      <c r="NOE47" s="94"/>
      <c r="NOF47" s="94"/>
      <c r="NOG47" s="94"/>
      <c r="NOH47" s="94"/>
      <c r="NOI47" s="94"/>
      <c r="NOJ47" s="94"/>
      <c r="NOK47" s="94"/>
      <c r="NOL47" s="94"/>
      <c r="NOM47" s="94"/>
      <c r="NON47" s="94"/>
      <c r="NOO47" s="94"/>
      <c r="NOP47" s="94"/>
      <c r="NOQ47" s="94"/>
      <c r="NOR47" s="94"/>
      <c r="NOS47" s="94"/>
      <c r="NOT47" s="94"/>
      <c r="NOU47" s="94"/>
      <c r="NOV47" s="94"/>
      <c r="NOW47" s="94"/>
      <c r="NOX47" s="94"/>
      <c r="NOY47" s="94"/>
      <c r="NOZ47" s="94"/>
      <c r="NPA47" s="94"/>
      <c r="NPB47" s="94"/>
      <c r="NPC47" s="94"/>
      <c r="NPD47" s="94"/>
      <c r="NPE47" s="94"/>
      <c r="NPF47" s="94"/>
      <c r="NPG47" s="94"/>
      <c r="NPH47" s="94"/>
      <c r="NPI47" s="94"/>
      <c r="NPJ47" s="94"/>
      <c r="NPK47" s="94"/>
      <c r="NPL47" s="94"/>
      <c r="NPM47" s="94"/>
      <c r="NPN47" s="94"/>
      <c r="NPO47" s="94"/>
      <c r="NPP47" s="94"/>
      <c r="NPQ47" s="94"/>
      <c r="NPR47" s="94"/>
      <c r="NPS47" s="94"/>
      <c r="NPT47" s="94"/>
      <c r="NPU47" s="94"/>
      <c r="NPV47" s="94"/>
      <c r="NPW47" s="94"/>
      <c r="NPX47" s="94"/>
      <c r="NPY47" s="94"/>
      <c r="NPZ47" s="94"/>
      <c r="NQA47" s="94"/>
      <c r="NQB47" s="94"/>
      <c r="NQC47" s="94"/>
      <c r="NQD47" s="94"/>
      <c r="NQE47" s="94"/>
      <c r="NQF47" s="94"/>
      <c r="NQG47" s="94"/>
      <c r="NQH47" s="94"/>
      <c r="NQI47" s="94"/>
      <c r="NQJ47" s="94"/>
      <c r="NQK47" s="94"/>
      <c r="NQL47" s="94"/>
      <c r="NQM47" s="94"/>
      <c r="NQN47" s="94"/>
      <c r="NQO47" s="94"/>
      <c r="NQP47" s="94"/>
      <c r="NQQ47" s="94"/>
      <c r="NQR47" s="94"/>
      <c r="NQS47" s="94"/>
      <c r="NQT47" s="94"/>
      <c r="NQU47" s="94"/>
      <c r="NQV47" s="94"/>
      <c r="NQW47" s="94"/>
      <c r="NQX47" s="94"/>
      <c r="NQY47" s="94"/>
      <c r="NQZ47" s="94"/>
      <c r="NRA47" s="94"/>
      <c r="NRB47" s="94"/>
      <c r="NRC47" s="94"/>
      <c r="NRD47" s="94"/>
      <c r="NRE47" s="94"/>
      <c r="NRF47" s="94"/>
      <c r="NRG47" s="94"/>
      <c r="NRH47" s="94"/>
      <c r="NRI47" s="94"/>
      <c r="NRJ47" s="94"/>
      <c r="NRK47" s="94"/>
      <c r="NRL47" s="94"/>
      <c r="NRM47" s="94"/>
      <c r="NRN47" s="94"/>
      <c r="NRO47" s="94"/>
      <c r="NRP47" s="94"/>
      <c r="NRQ47" s="94"/>
      <c r="NRR47" s="94"/>
      <c r="NRS47" s="94"/>
      <c r="NRT47" s="94"/>
      <c r="NRU47" s="94"/>
      <c r="NRV47" s="94"/>
      <c r="NRW47" s="94"/>
      <c r="NRX47" s="94"/>
      <c r="NRY47" s="94"/>
      <c r="NRZ47" s="94"/>
      <c r="NSA47" s="94"/>
      <c r="NSB47" s="94"/>
      <c r="NSC47" s="94"/>
      <c r="NSD47" s="94"/>
      <c r="NSE47" s="94"/>
      <c r="NSF47" s="94"/>
      <c r="NSG47" s="94"/>
      <c r="NSH47" s="94"/>
      <c r="NSI47" s="94"/>
      <c r="NSJ47" s="94"/>
      <c r="NSK47" s="94"/>
      <c r="NSL47" s="94"/>
      <c r="NSM47" s="94"/>
      <c r="NSN47" s="94"/>
      <c r="NSO47" s="94"/>
      <c r="NSP47" s="94"/>
      <c r="NSQ47" s="94"/>
      <c r="NSR47" s="94"/>
      <c r="NSS47" s="94"/>
      <c r="NST47" s="94"/>
      <c r="NSU47" s="94"/>
      <c r="NSV47" s="94"/>
      <c r="NSW47" s="94"/>
      <c r="NSX47" s="94"/>
      <c r="NSY47" s="94"/>
      <c r="NSZ47" s="94"/>
      <c r="NTA47" s="94"/>
      <c r="NTB47" s="94"/>
      <c r="NTC47" s="94"/>
      <c r="NTD47" s="94"/>
      <c r="NTE47" s="94"/>
      <c r="NTF47" s="94"/>
      <c r="NTG47" s="94"/>
      <c r="NTH47" s="94"/>
      <c r="NTI47" s="94"/>
      <c r="NTJ47" s="94"/>
      <c r="NTK47" s="94"/>
      <c r="NTL47" s="94"/>
      <c r="NTM47" s="94"/>
      <c r="NTN47" s="94"/>
      <c r="NTO47" s="94"/>
      <c r="NTP47" s="94"/>
      <c r="NTQ47" s="94"/>
      <c r="NTR47" s="94"/>
      <c r="NTS47" s="94"/>
      <c r="NTT47" s="94"/>
      <c r="NTU47" s="94"/>
      <c r="NTV47" s="94"/>
      <c r="NTW47" s="94"/>
      <c r="NTX47" s="94"/>
      <c r="NTY47" s="94"/>
      <c r="NTZ47" s="94"/>
      <c r="NUA47" s="94"/>
      <c r="NUB47" s="94"/>
      <c r="NUC47" s="94"/>
      <c r="NUD47" s="94"/>
      <c r="NUE47" s="94"/>
      <c r="NUF47" s="94"/>
      <c r="NUG47" s="94"/>
      <c r="NUH47" s="94"/>
      <c r="NUI47" s="94"/>
      <c r="NUJ47" s="94"/>
      <c r="NUK47" s="94"/>
      <c r="NUL47" s="94"/>
      <c r="NUM47" s="94"/>
      <c r="NUN47" s="94"/>
      <c r="NUO47" s="94"/>
      <c r="NUP47" s="94"/>
      <c r="NUQ47" s="94"/>
      <c r="NUR47" s="94"/>
      <c r="NUS47" s="94"/>
      <c r="NUT47" s="94"/>
      <c r="NUU47" s="94"/>
      <c r="NUV47" s="94"/>
      <c r="NUW47" s="94"/>
      <c r="NUX47" s="94"/>
      <c r="NUY47" s="94"/>
      <c r="NUZ47" s="94"/>
      <c r="NVA47" s="94"/>
      <c r="NVB47" s="94"/>
      <c r="NVC47" s="94"/>
      <c r="NVD47" s="94"/>
      <c r="NVE47" s="94"/>
      <c r="NVF47" s="94"/>
      <c r="NVG47" s="94"/>
      <c r="NVH47" s="94"/>
      <c r="NVI47" s="94"/>
      <c r="NVJ47" s="94"/>
      <c r="NVK47" s="94"/>
      <c r="NVL47" s="94"/>
      <c r="NVM47" s="94"/>
      <c r="NVN47" s="94"/>
      <c r="NVO47" s="94"/>
      <c r="NVP47" s="94"/>
      <c r="NVQ47" s="94"/>
      <c r="NVR47" s="94"/>
      <c r="NVS47" s="94"/>
      <c r="NVT47" s="94"/>
      <c r="NVU47" s="94"/>
      <c r="NVV47" s="94"/>
      <c r="NVW47" s="94"/>
      <c r="NVX47" s="94"/>
      <c r="NVY47" s="94"/>
      <c r="NVZ47" s="94"/>
      <c r="NWA47" s="94"/>
      <c r="NWB47" s="94"/>
      <c r="NWC47" s="94"/>
      <c r="NWD47" s="94"/>
      <c r="NWE47" s="94"/>
      <c r="NWF47" s="94"/>
      <c r="NWG47" s="94"/>
      <c r="NWH47" s="94"/>
      <c r="NWI47" s="94"/>
      <c r="NWJ47" s="94"/>
      <c r="NWK47" s="94"/>
      <c r="NWL47" s="94"/>
      <c r="NWM47" s="94"/>
      <c r="NWN47" s="94"/>
      <c r="NWO47" s="94"/>
      <c r="NWP47" s="94"/>
      <c r="NWQ47" s="94"/>
      <c r="NWR47" s="94"/>
      <c r="NWS47" s="94"/>
      <c r="NWT47" s="94"/>
      <c r="NWU47" s="94"/>
      <c r="NWV47" s="94"/>
      <c r="NWW47" s="94"/>
      <c r="NWX47" s="94"/>
      <c r="NWY47" s="94"/>
      <c r="NWZ47" s="94"/>
      <c r="NXA47" s="94"/>
      <c r="NXB47" s="94"/>
      <c r="NXC47" s="94"/>
      <c r="NXD47" s="94"/>
      <c r="NXE47" s="94"/>
      <c r="NXF47" s="94"/>
      <c r="NXG47" s="94"/>
      <c r="NXH47" s="94"/>
      <c r="NXI47" s="94"/>
      <c r="NXJ47" s="94"/>
      <c r="NXK47" s="94"/>
      <c r="NXL47" s="94"/>
      <c r="NXM47" s="94"/>
      <c r="NXN47" s="94"/>
      <c r="NXO47" s="94"/>
      <c r="NXP47" s="94"/>
      <c r="NXQ47" s="94"/>
      <c r="NXR47" s="94"/>
      <c r="NXS47" s="94"/>
      <c r="NXT47" s="94"/>
      <c r="NXU47" s="94"/>
      <c r="NXV47" s="94"/>
      <c r="NXW47" s="94"/>
      <c r="NXX47" s="94"/>
      <c r="NXY47" s="94"/>
      <c r="NXZ47" s="94"/>
      <c r="NYA47" s="94"/>
      <c r="NYB47" s="94"/>
      <c r="NYC47" s="94"/>
      <c r="NYD47" s="94"/>
      <c r="NYE47" s="94"/>
      <c r="NYF47" s="94"/>
      <c r="NYG47" s="94"/>
      <c r="NYH47" s="94"/>
      <c r="NYI47" s="94"/>
      <c r="NYJ47" s="94"/>
      <c r="NYK47" s="94"/>
      <c r="NYL47" s="94"/>
      <c r="NYM47" s="94"/>
      <c r="NYN47" s="94"/>
      <c r="NYO47" s="94"/>
      <c r="NYP47" s="94"/>
      <c r="NYQ47" s="94"/>
      <c r="NYR47" s="94"/>
      <c r="NYS47" s="94"/>
      <c r="NYT47" s="94"/>
      <c r="NYU47" s="94"/>
      <c r="NYV47" s="94"/>
      <c r="NYW47" s="94"/>
      <c r="NYX47" s="94"/>
      <c r="NYY47" s="94"/>
      <c r="NYZ47" s="94"/>
      <c r="NZA47" s="94"/>
      <c r="NZB47" s="94"/>
      <c r="NZC47" s="94"/>
      <c r="NZD47" s="94"/>
      <c r="NZE47" s="94"/>
      <c r="NZF47" s="94"/>
      <c r="NZG47" s="94"/>
      <c r="NZH47" s="94"/>
      <c r="NZI47" s="94"/>
      <c r="NZJ47" s="94"/>
      <c r="NZK47" s="94"/>
      <c r="NZL47" s="94"/>
      <c r="NZM47" s="94"/>
      <c r="NZN47" s="94"/>
      <c r="NZO47" s="94"/>
      <c r="NZP47" s="94"/>
      <c r="NZQ47" s="94"/>
      <c r="NZR47" s="94"/>
      <c r="NZS47" s="94"/>
      <c r="NZT47" s="94"/>
      <c r="NZU47" s="94"/>
      <c r="NZV47" s="94"/>
      <c r="NZW47" s="94"/>
      <c r="NZX47" s="94"/>
      <c r="NZY47" s="94"/>
      <c r="NZZ47" s="94"/>
      <c r="OAA47" s="94"/>
      <c r="OAB47" s="94"/>
      <c r="OAC47" s="94"/>
      <c r="OAD47" s="94"/>
      <c r="OAE47" s="94"/>
      <c r="OAF47" s="94"/>
      <c r="OAG47" s="94"/>
      <c r="OAH47" s="94"/>
      <c r="OAI47" s="94"/>
      <c r="OAJ47" s="94"/>
      <c r="OAK47" s="94"/>
      <c r="OAL47" s="94"/>
      <c r="OAM47" s="94"/>
      <c r="OAN47" s="94"/>
      <c r="OAO47" s="94"/>
      <c r="OAP47" s="94"/>
      <c r="OAQ47" s="94"/>
      <c r="OAR47" s="94"/>
      <c r="OAS47" s="94"/>
      <c r="OAT47" s="94"/>
      <c r="OAU47" s="94"/>
      <c r="OAV47" s="94"/>
      <c r="OAW47" s="94"/>
      <c r="OAX47" s="94"/>
      <c r="OAY47" s="94"/>
      <c r="OAZ47" s="94"/>
      <c r="OBA47" s="94"/>
      <c r="OBB47" s="94"/>
      <c r="OBC47" s="94"/>
      <c r="OBD47" s="94"/>
      <c r="OBE47" s="94"/>
      <c r="OBF47" s="94"/>
      <c r="OBG47" s="94"/>
      <c r="OBH47" s="94"/>
      <c r="OBI47" s="94"/>
      <c r="OBJ47" s="94"/>
      <c r="OBK47" s="94"/>
      <c r="OBL47" s="94"/>
      <c r="OBM47" s="94"/>
      <c r="OBN47" s="94"/>
      <c r="OBO47" s="94"/>
      <c r="OBP47" s="94"/>
      <c r="OBQ47" s="94"/>
      <c r="OBR47" s="94"/>
      <c r="OBS47" s="94"/>
      <c r="OBT47" s="94"/>
      <c r="OBU47" s="94"/>
      <c r="OBV47" s="94"/>
      <c r="OBW47" s="94"/>
      <c r="OBX47" s="94"/>
      <c r="OBY47" s="94"/>
      <c r="OBZ47" s="94"/>
      <c r="OCA47" s="94"/>
      <c r="OCB47" s="94"/>
      <c r="OCC47" s="94"/>
      <c r="OCD47" s="94"/>
      <c r="OCE47" s="94"/>
      <c r="OCF47" s="94"/>
      <c r="OCG47" s="94"/>
      <c r="OCH47" s="94"/>
      <c r="OCI47" s="94"/>
      <c r="OCJ47" s="94"/>
      <c r="OCK47" s="94"/>
      <c r="OCL47" s="94"/>
      <c r="OCM47" s="94"/>
      <c r="OCN47" s="94"/>
      <c r="OCO47" s="94"/>
      <c r="OCP47" s="94"/>
      <c r="OCQ47" s="94"/>
      <c r="OCR47" s="94"/>
      <c r="OCS47" s="94"/>
      <c r="OCT47" s="94"/>
      <c r="OCU47" s="94"/>
      <c r="OCV47" s="94"/>
      <c r="OCW47" s="94"/>
      <c r="OCX47" s="94"/>
      <c r="OCY47" s="94"/>
      <c r="OCZ47" s="94"/>
      <c r="ODA47" s="94"/>
      <c r="ODB47" s="94"/>
      <c r="ODC47" s="94"/>
      <c r="ODD47" s="94"/>
      <c r="ODE47" s="94"/>
      <c r="ODF47" s="94"/>
      <c r="ODG47" s="94"/>
      <c r="ODH47" s="94"/>
      <c r="ODI47" s="94"/>
      <c r="ODJ47" s="94"/>
      <c r="ODK47" s="94"/>
      <c r="ODL47" s="94"/>
      <c r="ODM47" s="94"/>
      <c r="ODN47" s="94"/>
      <c r="ODO47" s="94"/>
      <c r="ODP47" s="94"/>
      <c r="ODQ47" s="94"/>
      <c r="ODR47" s="94"/>
      <c r="ODS47" s="94"/>
      <c r="ODT47" s="94"/>
      <c r="ODU47" s="94"/>
      <c r="ODV47" s="94"/>
      <c r="ODW47" s="94"/>
      <c r="ODX47" s="94"/>
      <c r="ODY47" s="94"/>
      <c r="ODZ47" s="94"/>
      <c r="OEA47" s="94"/>
      <c r="OEB47" s="94"/>
      <c r="OEC47" s="94"/>
      <c r="OED47" s="94"/>
      <c r="OEE47" s="94"/>
      <c r="OEF47" s="94"/>
      <c r="OEG47" s="94"/>
      <c r="OEH47" s="94"/>
      <c r="OEI47" s="94"/>
      <c r="OEJ47" s="94"/>
      <c r="OEK47" s="94"/>
      <c r="OEL47" s="94"/>
      <c r="OEM47" s="94"/>
      <c r="OEN47" s="94"/>
      <c r="OEO47" s="94"/>
      <c r="OEP47" s="94"/>
      <c r="OEQ47" s="94"/>
      <c r="OER47" s="94"/>
      <c r="OES47" s="94"/>
      <c r="OET47" s="94"/>
      <c r="OEU47" s="94"/>
      <c r="OEV47" s="94"/>
      <c r="OEW47" s="94"/>
      <c r="OEX47" s="94"/>
      <c r="OEY47" s="94"/>
      <c r="OEZ47" s="94"/>
      <c r="OFA47" s="94"/>
      <c r="OFB47" s="94"/>
      <c r="OFC47" s="94"/>
      <c r="OFD47" s="94"/>
      <c r="OFE47" s="94"/>
      <c r="OFF47" s="94"/>
      <c r="OFG47" s="94"/>
      <c r="OFH47" s="94"/>
      <c r="OFI47" s="94"/>
      <c r="OFJ47" s="94"/>
      <c r="OFK47" s="94"/>
      <c r="OFL47" s="94"/>
      <c r="OFM47" s="94"/>
      <c r="OFN47" s="94"/>
      <c r="OFO47" s="94"/>
      <c r="OFP47" s="94"/>
      <c r="OFQ47" s="94"/>
      <c r="OFR47" s="94"/>
      <c r="OFS47" s="94"/>
      <c r="OFT47" s="94"/>
      <c r="OFU47" s="94"/>
      <c r="OFV47" s="94"/>
      <c r="OFW47" s="94"/>
      <c r="OFX47" s="94"/>
      <c r="OFY47" s="94"/>
      <c r="OFZ47" s="94"/>
      <c r="OGA47" s="94"/>
      <c r="OGB47" s="94"/>
      <c r="OGC47" s="94"/>
      <c r="OGD47" s="94"/>
      <c r="OGE47" s="94"/>
      <c r="OGF47" s="94"/>
      <c r="OGG47" s="94"/>
      <c r="OGH47" s="94"/>
      <c r="OGI47" s="94"/>
      <c r="OGJ47" s="94"/>
      <c r="OGK47" s="94"/>
      <c r="OGL47" s="94"/>
      <c r="OGM47" s="94"/>
      <c r="OGN47" s="94"/>
      <c r="OGO47" s="94"/>
      <c r="OGP47" s="94"/>
      <c r="OGQ47" s="94"/>
      <c r="OGR47" s="94"/>
      <c r="OGS47" s="94"/>
      <c r="OGT47" s="94"/>
      <c r="OGU47" s="94"/>
      <c r="OGV47" s="94"/>
      <c r="OGW47" s="94"/>
      <c r="OGX47" s="94"/>
      <c r="OGY47" s="94"/>
      <c r="OGZ47" s="94"/>
      <c r="OHA47" s="94"/>
      <c r="OHB47" s="94"/>
      <c r="OHC47" s="94"/>
      <c r="OHD47" s="94"/>
      <c r="OHE47" s="94"/>
      <c r="OHF47" s="94"/>
      <c r="OHG47" s="94"/>
      <c r="OHH47" s="94"/>
      <c r="OHI47" s="94"/>
      <c r="OHJ47" s="94"/>
      <c r="OHK47" s="94"/>
      <c r="OHL47" s="94"/>
      <c r="OHM47" s="94"/>
      <c r="OHN47" s="94"/>
      <c r="OHO47" s="94"/>
      <c r="OHP47" s="94"/>
      <c r="OHQ47" s="94"/>
      <c r="OHR47" s="94"/>
      <c r="OHS47" s="94"/>
      <c r="OHT47" s="94"/>
      <c r="OHU47" s="94"/>
      <c r="OHV47" s="94"/>
      <c r="OHW47" s="94"/>
      <c r="OHX47" s="94"/>
      <c r="OHY47" s="94"/>
      <c r="OHZ47" s="94"/>
      <c r="OIA47" s="94"/>
      <c r="OIB47" s="94"/>
      <c r="OIC47" s="94"/>
      <c r="OID47" s="94"/>
      <c r="OIE47" s="94"/>
      <c r="OIF47" s="94"/>
      <c r="OIG47" s="94"/>
      <c r="OIH47" s="94"/>
      <c r="OII47" s="94"/>
      <c r="OIJ47" s="94"/>
      <c r="OIK47" s="94"/>
      <c r="OIL47" s="94"/>
      <c r="OIM47" s="94"/>
      <c r="OIN47" s="94"/>
      <c r="OIO47" s="94"/>
      <c r="OIP47" s="94"/>
      <c r="OIQ47" s="94"/>
      <c r="OIR47" s="94"/>
      <c r="OIS47" s="94"/>
      <c r="OIT47" s="94"/>
      <c r="OIU47" s="94"/>
      <c r="OIV47" s="94"/>
      <c r="OIW47" s="94"/>
      <c r="OIX47" s="94"/>
      <c r="OIY47" s="94"/>
      <c r="OIZ47" s="94"/>
      <c r="OJA47" s="94"/>
      <c r="OJB47" s="94"/>
      <c r="OJC47" s="94"/>
      <c r="OJD47" s="94"/>
      <c r="OJE47" s="94"/>
      <c r="OJF47" s="94"/>
      <c r="OJG47" s="94"/>
      <c r="OJH47" s="94"/>
      <c r="OJI47" s="94"/>
      <c r="OJJ47" s="94"/>
      <c r="OJK47" s="94"/>
      <c r="OJL47" s="94"/>
      <c r="OJM47" s="94"/>
      <c r="OJN47" s="94"/>
      <c r="OJO47" s="94"/>
      <c r="OJP47" s="94"/>
      <c r="OJQ47" s="94"/>
      <c r="OJR47" s="94"/>
      <c r="OJS47" s="94"/>
      <c r="OJT47" s="94"/>
      <c r="OJU47" s="94"/>
      <c r="OJV47" s="94"/>
      <c r="OJW47" s="94"/>
      <c r="OJX47" s="94"/>
      <c r="OJY47" s="94"/>
      <c r="OJZ47" s="94"/>
      <c r="OKA47" s="94"/>
      <c r="OKB47" s="94"/>
      <c r="OKC47" s="94"/>
      <c r="OKD47" s="94"/>
      <c r="OKE47" s="94"/>
      <c r="OKF47" s="94"/>
      <c r="OKG47" s="94"/>
      <c r="OKH47" s="94"/>
      <c r="OKI47" s="94"/>
      <c r="OKJ47" s="94"/>
      <c r="OKK47" s="94"/>
      <c r="OKL47" s="94"/>
      <c r="OKM47" s="94"/>
      <c r="OKN47" s="94"/>
      <c r="OKO47" s="94"/>
      <c r="OKP47" s="94"/>
      <c r="OKQ47" s="94"/>
      <c r="OKR47" s="94"/>
      <c r="OKS47" s="94"/>
      <c r="OKT47" s="94"/>
      <c r="OKU47" s="94"/>
      <c r="OKV47" s="94"/>
      <c r="OKW47" s="94"/>
      <c r="OKX47" s="94"/>
      <c r="OKY47" s="94"/>
      <c r="OKZ47" s="94"/>
      <c r="OLA47" s="94"/>
      <c r="OLB47" s="94"/>
      <c r="OLC47" s="94"/>
      <c r="OLD47" s="94"/>
      <c r="OLE47" s="94"/>
      <c r="OLF47" s="94"/>
      <c r="OLG47" s="94"/>
      <c r="OLH47" s="94"/>
      <c r="OLI47" s="94"/>
      <c r="OLJ47" s="94"/>
      <c r="OLK47" s="94"/>
      <c r="OLL47" s="94"/>
      <c r="OLM47" s="94"/>
      <c r="OLN47" s="94"/>
      <c r="OLO47" s="94"/>
      <c r="OLP47" s="94"/>
      <c r="OLQ47" s="94"/>
      <c r="OLR47" s="94"/>
      <c r="OLS47" s="94"/>
      <c r="OLT47" s="94"/>
      <c r="OLU47" s="94"/>
      <c r="OLV47" s="94"/>
      <c r="OLW47" s="94"/>
      <c r="OLX47" s="94"/>
      <c r="OLY47" s="94"/>
      <c r="OLZ47" s="94"/>
      <c r="OMA47" s="94"/>
      <c r="OMB47" s="94"/>
      <c r="OMC47" s="94"/>
      <c r="OMD47" s="94"/>
      <c r="OME47" s="94"/>
      <c r="OMF47" s="94"/>
      <c r="OMG47" s="94"/>
      <c r="OMH47" s="94"/>
      <c r="OMI47" s="94"/>
      <c r="OMJ47" s="94"/>
      <c r="OMK47" s="94"/>
      <c r="OML47" s="94"/>
      <c r="OMM47" s="94"/>
      <c r="OMN47" s="94"/>
      <c r="OMO47" s="94"/>
      <c r="OMP47" s="94"/>
      <c r="OMQ47" s="94"/>
      <c r="OMR47" s="94"/>
      <c r="OMS47" s="94"/>
      <c r="OMT47" s="94"/>
      <c r="OMU47" s="94"/>
      <c r="OMV47" s="94"/>
      <c r="OMW47" s="94"/>
      <c r="OMX47" s="94"/>
      <c r="OMY47" s="94"/>
      <c r="OMZ47" s="94"/>
      <c r="ONA47" s="94"/>
      <c r="ONB47" s="94"/>
      <c r="ONC47" s="94"/>
      <c r="OND47" s="94"/>
      <c r="ONE47" s="94"/>
      <c r="ONF47" s="94"/>
      <c r="ONG47" s="94"/>
      <c r="ONH47" s="94"/>
      <c r="ONI47" s="94"/>
      <c r="ONJ47" s="94"/>
      <c r="ONK47" s="94"/>
      <c r="ONL47" s="94"/>
      <c r="ONM47" s="94"/>
      <c r="ONN47" s="94"/>
      <c r="ONO47" s="94"/>
      <c r="ONP47" s="94"/>
      <c r="ONQ47" s="94"/>
      <c r="ONR47" s="94"/>
      <c r="ONS47" s="94"/>
      <c r="ONT47" s="94"/>
      <c r="ONU47" s="94"/>
      <c r="ONV47" s="94"/>
      <c r="ONW47" s="94"/>
      <c r="ONX47" s="94"/>
      <c r="ONY47" s="94"/>
      <c r="ONZ47" s="94"/>
      <c r="OOA47" s="94"/>
      <c r="OOB47" s="94"/>
      <c r="OOC47" s="94"/>
      <c r="OOD47" s="94"/>
      <c r="OOE47" s="94"/>
      <c r="OOF47" s="94"/>
      <c r="OOG47" s="94"/>
      <c r="OOH47" s="94"/>
      <c r="OOI47" s="94"/>
      <c r="OOJ47" s="94"/>
      <c r="OOK47" s="94"/>
      <c r="OOL47" s="94"/>
      <c r="OOM47" s="94"/>
      <c r="OON47" s="94"/>
      <c r="OOO47" s="94"/>
      <c r="OOP47" s="94"/>
      <c r="OOQ47" s="94"/>
      <c r="OOR47" s="94"/>
      <c r="OOS47" s="94"/>
      <c r="OOT47" s="94"/>
      <c r="OOU47" s="94"/>
      <c r="OOV47" s="94"/>
      <c r="OOW47" s="94"/>
      <c r="OOX47" s="94"/>
      <c r="OOY47" s="94"/>
      <c r="OOZ47" s="94"/>
      <c r="OPA47" s="94"/>
      <c r="OPB47" s="94"/>
      <c r="OPC47" s="94"/>
      <c r="OPD47" s="94"/>
      <c r="OPE47" s="94"/>
      <c r="OPF47" s="94"/>
      <c r="OPG47" s="94"/>
      <c r="OPH47" s="94"/>
      <c r="OPI47" s="94"/>
      <c r="OPJ47" s="94"/>
      <c r="OPK47" s="94"/>
      <c r="OPL47" s="94"/>
      <c r="OPM47" s="94"/>
      <c r="OPN47" s="94"/>
      <c r="OPO47" s="94"/>
      <c r="OPP47" s="94"/>
      <c r="OPQ47" s="94"/>
      <c r="OPR47" s="94"/>
      <c r="OPS47" s="94"/>
      <c r="OPT47" s="94"/>
      <c r="OPU47" s="94"/>
      <c r="OPV47" s="94"/>
      <c r="OPW47" s="94"/>
      <c r="OPX47" s="94"/>
      <c r="OPY47" s="94"/>
      <c r="OPZ47" s="94"/>
      <c r="OQA47" s="94"/>
      <c r="OQB47" s="94"/>
      <c r="OQC47" s="94"/>
      <c r="OQD47" s="94"/>
      <c r="OQE47" s="94"/>
      <c r="OQF47" s="94"/>
      <c r="OQG47" s="94"/>
      <c r="OQH47" s="94"/>
      <c r="OQI47" s="94"/>
      <c r="OQJ47" s="94"/>
      <c r="OQK47" s="94"/>
      <c r="OQL47" s="94"/>
      <c r="OQM47" s="94"/>
      <c r="OQN47" s="94"/>
      <c r="OQO47" s="94"/>
      <c r="OQP47" s="94"/>
      <c r="OQQ47" s="94"/>
      <c r="OQR47" s="94"/>
      <c r="OQS47" s="94"/>
      <c r="OQT47" s="94"/>
      <c r="OQU47" s="94"/>
      <c r="OQV47" s="94"/>
      <c r="OQW47" s="94"/>
      <c r="OQX47" s="94"/>
      <c r="OQY47" s="94"/>
      <c r="OQZ47" s="94"/>
      <c r="ORA47" s="94"/>
      <c r="ORB47" s="94"/>
      <c r="ORC47" s="94"/>
      <c r="ORD47" s="94"/>
      <c r="ORE47" s="94"/>
      <c r="ORF47" s="94"/>
      <c r="ORG47" s="94"/>
      <c r="ORH47" s="94"/>
      <c r="ORI47" s="94"/>
      <c r="ORJ47" s="94"/>
      <c r="ORK47" s="94"/>
      <c r="ORL47" s="94"/>
      <c r="ORM47" s="94"/>
      <c r="ORN47" s="94"/>
      <c r="ORO47" s="94"/>
      <c r="ORP47" s="94"/>
      <c r="ORQ47" s="94"/>
      <c r="ORR47" s="94"/>
      <c r="ORS47" s="94"/>
      <c r="ORT47" s="94"/>
      <c r="ORU47" s="94"/>
      <c r="ORV47" s="94"/>
      <c r="ORW47" s="94"/>
      <c r="ORX47" s="94"/>
      <c r="ORY47" s="94"/>
      <c r="ORZ47" s="94"/>
      <c r="OSA47" s="94"/>
      <c r="OSB47" s="94"/>
      <c r="OSC47" s="94"/>
      <c r="OSD47" s="94"/>
      <c r="OSE47" s="94"/>
      <c r="OSF47" s="94"/>
      <c r="OSG47" s="94"/>
      <c r="OSH47" s="94"/>
      <c r="OSI47" s="94"/>
      <c r="OSJ47" s="94"/>
      <c r="OSK47" s="94"/>
      <c r="OSL47" s="94"/>
      <c r="OSM47" s="94"/>
      <c r="OSN47" s="94"/>
      <c r="OSO47" s="94"/>
      <c r="OSP47" s="94"/>
      <c r="OSQ47" s="94"/>
      <c r="OSR47" s="94"/>
      <c r="OSS47" s="94"/>
      <c r="OST47" s="94"/>
      <c r="OSU47" s="94"/>
      <c r="OSV47" s="94"/>
      <c r="OSW47" s="94"/>
      <c r="OSX47" s="94"/>
      <c r="OSY47" s="94"/>
      <c r="OSZ47" s="94"/>
      <c r="OTA47" s="94"/>
      <c r="OTB47" s="94"/>
      <c r="OTC47" s="94"/>
      <c r="OTD47" s="94"/>
      <c r="OTE47" s="94"/>
      <c r="OTF47" s="94"/>
      <c r="OTG47" s="94"/>
      <c r="OTH47" s="94"/>
      <c r="OTI47" s="94"/>
      <c r="OTJ47" s="94"/>
      <c r="OTK47" s="94"/>
      <c r="OTL47" s="94"/>
      <c r="OTM47" s="94"/>
      <c r="OTN47" s="94"/>
      <c r="OTO47" s="94"/>
      <c r="OTP47" s="94"/>
      <c r="OTQ47" s="94"/>
      <c r="OTR47" s="94"/>
      <c r="OTS47" s="94"/>
      <c r="OTT47" s="94"/>
      <c r="OTU47" s="94"/>
      <c r="OTV47" s="94"/>
      <c r="OTW47" s="94"/>
      <c r="OTX47" s="94"/>
      <c r="OTY47" s="94"/>
      <c r="OTZ47" s="94"/>
      <c r="OUA47" s="94"/>
      <c r="OUB47" s="94"/>
      <c r="OUC47" s="94"/>
      <c r="OUD47" s="94"/>
      <c r="OUE47" s="94"/>
      <c r="OUF47" s="94"/>
      <c r="OUG47" s="94"/>
      <c r="OUH47" s="94"/>
      <c r="OUI47" s="94"/>
      <c r="OUJ47" s="94"/>
      <c r="OUK47" s="94"/>
      <c r="OUL47" s="94"/>
      <c r="OUM47" s="94"/>
      <c r="OUN47" s="94"/>
      <c r="OUO47" s="94"/>
      <c r="OUP47" s="94"/>
      <c r="OUQ47" s="94"/>
      <c r="OUR47" s="94"/>
      <c r="OUS47" s="94"/>
      <c r="OUT47" s="94"/>
      <c r="OUU47" s="94"/>
      <c r="OUV47" s="94"/>
      <c r="OUW47" s="94"/>
      <c r="OUX47" s="94"/>
      <c r="OUY47" s="94"/>
      <c r="OUZ47" s="94"/>
      <c r="OVA47" s="94"/>
      <c r="OVB47" s="94"/>
      <c r="OVC47" s="94"/>
      <c r="OVD47" s="94"/>
      <c r="OVE47" s="94"/>
      <c r="OVF47" s="94"/>
      <c r="OVG47" s="94"/>
      <c r="OVH47" s="94"/>
      <c r="OVI47" s="94"/>
      <c r="OVJ47" s="94"/>
      <c r="OVK47" s="94"/>
      <c r="OVL47" s="94"/>
      <c r="OVM47" s="94"/>
      <c r="OVN47" s="94"/>
      <c r="OVO47" s="94"/>
      <c r="OVP47" s="94"/>
      <c r="OVQ47" s="94"/>
      <c r="OVR47" s="94"/>
      <c r="OVS47" s="94"/>
      <c r="OVT47" s="94"/>
      <c r="OVU47" s="94"/>
      <c r="OVV47" s="94"/>
      <c r="OVW47" s="94"/>
      <c r="OVX47" s="94"/>
      <c r="OVY47" s="94"/>
      <c r="OVZ47" s="94"/>
      <c r="OWA47" s="94"/>
      <c r="OWB47" s="94"/>
      <c r="OWC47" s="94"/>
      <c r="OWD47" s="94"/>
      <c r="OWE47" s="94"/>
      <c r="OWF47" s="94"/>
      <c r="OWG47" s="94"/>
      <c r="OWH47" s="94"/>
      <c r="OWI47" s="94"/>
      <c r="OWJ47" s="94"/>
      <c r="OWK47" s="94"/>
      <c r="OWL47" s="94"/>
      <c r="OWM47" s="94"/>
      <c r="OWN47" s="94"/>
      <c r="OWO47" s="94"/>
      <c r="OWP47" s="94"/>
      <c r="OWQ47" s="94"/>
      <c r="OWR47" s="94"/>
      <c r="OWS47" s="94"/>
      <c r="OWT47" s="94"/>
      <c r="OWU47" s="94"/>
      <c r="OWV47" s="94"/>
      <c r="OWW47" s="94"/>
      <c r="OWX47" s="94"/>
      <c r="OWY47" s="94"/>
      <c r="OWZ47" s="94"/>
      <c r="OXA47" s="94"/>
      <c r="OXB47" s="94"/>
      <c r="OXC47" s="94"/>
      <c r="OXD47" s="94"/>
      <c r="OXE47" s="94"/>
      <c r="OXF47" s="94"/>
      <c r="OXG47" s="94"/>
      <c r="OXH47" s="94"/>
      <c r="OXI47" s="94"/>
      <c r="OXJ47" s="94"/>
      <c r="OXK47" s="94"/>
      <c r="OXL47" s="94"/>
      <c r="OXM47" s="94"/>
      <c r="OXN47" s="94"/>
      <c r="OXO47" s="94"/>
      <c r="OXP47" s="94"/>
      <c r="OXQ47" s="94"/>
      <c r="OXR47" s="94"/>
      <c r="OXS47" s="94"/>
      <c r="OXT47" s="94"/>
      <c r="OXU47" s="94"/>
      <c r="OXV47" s="94"/>
      <c r="OXW47" s="94"/>
      <c r="OXX47" s="94"/>
      <c r="OXY47" s="94"/>
      <c r="OXZ47" s="94"/>
      <c r="OYA47" s="94"/>
      <c r="OYB47" s="94"/>
      <c r="OYC47" s="94"/>
      <c r="OYD47" s="94"/>
      <c r="OYE47" s="94"/>
      <c r="OYF47" s="94"/>
      <c r="OYG47" s="94"/>
      <c r="OYH47" s="94"/>
      <c r="OYI47" s="94"/>
      <c r="OYJ47" s="94"/>
      <c r="OYK47" s="94"/>
      <c r="OYL47" s="94"/>
      <c r="OYM47" s="94"/>
      <c r="OYN47" s="94"/>
      <c r="OYO47" s="94"/>
      <c r="OYP47" s="94"/>
      <c r="OYQ47" s="94"/>
      <c r="OYR47" s="94"/>
      <c r="OYS47" s="94"/>
      <c r="OYT47" s="94"/>
      <c r="OYU47" s="94"/>
      <c r="OYV47" s="94"/>
      <c r="OYW47" s="94"/>
      <c r="OYX47" s="94"/>
      <c r="OYY47" s="94"/>
      <c r="OYZ47" s="94"/>
      <c r="OZA47" s="94"/>
      <c r="OZB47" s="94"/>
      <c r="OZC47" s="94"/>
      <c r="OZD47" s="94"/>
      <c r="OZE47" s="94"/>
      <c r="OZF47" s="94"/>
      <c r="OZG47" s="94"/>
      <c r="OZH47" s="94"/>
      <c r="OZI47" s="94"/>
      <c r="OZJ47" s="94"/>
      <c r="OZK47" s="94"/>
      <c r="OZL47" s="94"/>
      <c r="OZM47" s="94"/>
      <c r="OZN47" s="94"/>
      <c r="OZO47" s="94"/>
      <c r="OZP47" s="94"/>
      <c r="OZQ47" s="94"/>
      <c r="OZR47" s="94"/>
      <c r="OZS47" s="94"/>
      <c r="OZT47" s="94"/>
      <c r="OZU47" s="94"/>
      <c r="OZV47" s="94"/>
      <c r="OZW47" s="94"/>
      <c r="OZX47" s="94"/>
      <c r="OZY47" s="94"/>
      <c r="OZZ47" s="94"/>
      <c r="PAA47" s="94"/>
      <c r="PAB47" s="94"/>
      <c r="PAC47" s="94"/>
      <c r="PAD47" s="94"/>
      <c r="PAE47" s="94"/>
      <c r="PAF47" s="94"/>
      <c r="PAG47" s="94"/>
      <c r="PAH47" s="94"/>
      <c r="PAI47" s="94"/>
      <c r="PAJ47" s="94"/>
      <c r="PAK47" s="94"/>
      <c r="PAL47" s="94"/>
      <c r="PAM47" s="94"/>
      <c r="PAN47" s="94"/>
      <c r="PAO47" s="94"/>
      <c r="PAP47" s="94"/>
      <c r="PAQ47" s="94"/>
      <c r="PAR47" s="94"/>
      <c r="PAS47" s="94"/>
      <c r="PAT47" s="94"/>
      <c r="PAU47" s="94"/>
      <c r="PAV47" s="94"/>
      <c r="PAW47" s="94"/>
      <c r="PAX47" s="94"/>
      <c r="PAY47" s="94"/>
      <c r="PAZ47" s="94"/>
      <c r="PBA47" s="94"/>
      <c r="PBB47" s="94"/>
      <c r="PBC47" s="94"/>
      <c r="PBD47" s="94"/>
      <c r="PBE47" s="94"/>
      <c r="PBF47" s="94"/>
      <c r="PBG47" s="94"/>
      <c r="PBH47" s="94"/>
      <c r="PBI47" s="94"/>
      <c r="PBJ47" s="94"/>
      <c r="PBK47" s="94"/>
      <c r="PBL47" s="94"/>
      <c r="PBM47" s="94"/>
      <c r="PBN47" s="94"/>
      <c r="PBO47" s="94"/>
      <c r="PBP47" s="94"/>
      <c r="PBQ47" s="94"/>
      <c r="PBR47" s="94"/>
      <c r="PBS47" s="94"/>
      <c r="PBT47" s="94"/>
      <c r="PBU47" s="94"/>
      <c r="PBV47" s="94"/>
      <c r="PBW47" s="94"/>
      <c r="PBX47" s="94"/>
      <c r="PBY47" s="94"/>
      <c r="PBZ47" s="94"/>
      <c r="PCA47" s="94"/>
      <c r="PCB47" s="94"/>
      <c r="PCC47" s="94"/>
      <c r="PCD47" s="94"/>
      <c r="PCE47" s="94"/>
      <c r="PCF47" s="94"/>
      <c r="PCG47" s="94"/>
      <c r="PCH47" s="94"/>
      <c r="PCI47" s="94"/>
      <c r="PCJ47" s="94"/>
      <c r="PCK47" s="94"/>
      <c r="PCL47" s="94"/>
      <c r="PCM47" s="94"/>
      <c r="PCN47" s="94"/>
      <c r="PCO47" s="94"/>
      <c r="PCP47" s="94"/>
      <c r="PCQ47" s="94"/>
      <c r="PCR47" s="94"/>
      <c r="PCS47" s="94"/>
      <c r="PCT47" s="94"/>
      <c r="PCU47" s="94"/>
      <c r="PCV47" s="94"/>
      <c r="PCW47" s="94"/>
      <c r="PCX47" s="94"/>
      <c r="PCY47" s="94"/>
      <c r="PCZ47" s="94"/>
      <c r="PDA47" s="94"/>
      <c r="PDB47" s="94"/>
      <c r="PDC47" s="94"/>
      <c r="PDD47" s="94"/>
      <c r="PDE47" s="94"/>
      <c r="PDF47" s="94"/>
      <c r="PDG47" s="94"/>
      <c r="PDH47" s="94"/>
      <c r="PDI47" s="94"/>
      <c r="PDJ47" s="94"/>
      <c r="PDK47" s="94"/>
      <c r="PDL47" s="94"/>
      <c r="PDM47" s="94"/>
      <c r="PDN47" s="94"/>
      <c r="PDO47" s="94"/>
      <c r="PDP47" s="94"/>
      <c r="PDQ47" s="94"/>
      <c r="PDR47" s="94"/>
      <c r="PDS47" s="94"/>
      <c r="PDT47" s="94"/>
      <c r="PDU47" s="94"/>
      <c r="PDV47" s="94"/>
      <c r="PDW47" s="94"/>
      <c r="PDX47" s="94"/>
      <c r="PDY47" s="94"/>
      <c r="PDZ47" s="94"/>
      <c r="PEA47" s="94"/>
      <c r="PEB47" s="94"/>
      <c r="PEC47" s="94"/>
      <c r="PED47" s="94"/>
      <c r="PEE47" s="94"/>
      <c r="PEF47" s="94"/>
      <c r="PEG47" s="94"/>
      <c r="PEH47" s="94"/>
      <c r="PEI47" s="94"/>
      <c r="PEJ47" s="94"/>
      <c r="PEK47" s="94"/>
      <c r="PEL47" s="94"/>
      <c r="PEM47" s="94"/>
      <c r="PEN47" s="94"/>
      <c r="PEO47" s="94"/>
      <c r="PEP47" s="94"/>
      <c r="PEQ47" s="94"/>
      <c r="PER47" s="94"/>
      <c r="PES47" s="94"/>
      <c r="PET47" s="94"/>
      <c r="PEU47" s="94"/>
      <c r="PEV47" s="94"/>
      <c r="PEW47" s="94"/>
      <c r="PEX47" s="94"/>
      <c r="PEY47" s="94"/>
      <c r="PEZ47" s="94"/>
      <c r="PFA47" s="94"/>
      <c r="PFB47" s="94"/>
      <c r="PFC47" s="94"/>
      <c r="PFD47" s="94"/>
      <c r="PFE47" s="94"/>
      <c r="PFF47" s="94"/>
      <c r="PFG47" s="94"/>
      <c r="PFH47" s="94"/>
      <c r="PFI47" s="94"/>
      <c r="PFJ47" s="94"/>
      <c r="PFK47" s="94"/>
      <c r="PFL47" s="94"/>
      <c r="PFM47" s="94"/>
      <c r="PFN47" s="94"/>
      <c r="PFO47" s="94"/>
      <c r="PFP47" s="94"/>
      <c r="PFQ47" s="94"/>
      <c r="PFR47" s="94"/>
      <c r="PFS47" s="94"/>
      <c r="PFT47" s="94"/>
      <c r="PFU47" s="94"/>
      <c r="PFV47" s="94"/>
      <c r="PFW47" s="94"/>
      <c r="PFX47" s="94"/>
      <c r="PFY47" s="94"/>
      <c r="PFZ47" s="94"/>
      <c r="PGA47" s="94"/>
      <c r="PGB47" s="94"/>
      <c r="PGC47" s="94"/>
      <c r="PGD47" s="94"/>
      <c r="PGE47" s="94"/>
      <c r="PGF47" s="94"/>
      <c r="PGG47" s="94"/>
      <c r="PGH47" s="94"/>
      <c r="PGI47" s="94"/>
      <c r="PGJ47" s="94"/>
      <c r="PGK47" s="94"/>
      <c r="PGL47" s="94"/>
      <c r="PGM47" s="94"/>
      <c r="PGN47" s="94"/>
      <c r="PGO47" s="94"/>
      <c r="PGP47" s="94"/>
      <c r="PGQ47" s="94"/>
      <c r="PGR47" s="94"/>
      <c r="PGS47" s="94"/>
      <c r="PGT47" s="94"/>
      <c r="PGU47" s="94"/>
      <c r="PGV47" s="94"/>
      <c r="PGW47" s="94"/>
      <c r="PGX47" s="94"/>
      <c r="PGY47" s="94"/>
      <c r="PGZ47" s="94"/>
      <c r="PHA47" s="94"/>
      <c r="PHB47" s="94"/>
      <c r="PHC47" s="94"/>
      <c r="PHD47" s="94"/>
      <c r="PHE47" s="94"/>
      <c r="PHF47" s="94"/>
      <c r="PHG47" s="94"/>
      <c r="PHH47" s="94"/>
      <c r="PHI47" s="94"/>
      <c r="PHJ47" s="94"/>
      <c r="PHK47" s="94"/>
      <c r="PHL47" s="94"/>
      <c r="PHM47" s="94"/>
      <c r="PHN47" s="94"/>
      <c r="PHO47" s="94"/>
      <c r="PHP47" s="94"/>
      <c r="PHQ47" s="94"/>
      <c r="PHR47" s="94"/>
      <c r="PHS47" s="94"/>
      <c r="PHT47" s="94"/>
      <c r="PHU47" s="94"/>
      <c r="PHV47" s="94"/>
      <c r="PHW47" s="94"/>
      <c r="PHX47" s="94"/>
      <c r="PHY47" s="94"/>
      <c r="PHZ47" s="94"/>
      <c r="PIA47" s="94"/>
      <c r="PIB47" s="94"/>
      <c r="PIC47" s="94"/>
      <c r="PID47" s="94"/>
      <c r="PIE47" s="94"/>
      <c r="PIF47" s="94"/>
      <c r="PIG47" s="94"/>
      <c r="PIH47" s="94"/>
      <c r="PII47" s="94"/>
      <c r="PIJ47" s="94"/>
      <c r="PIK47" s="94"/>
      <c r="PIL47" s="94"/>
      <c r="PIM47" s="94"/>
      <c r="PIN47" s="94"/>
      <c r="PIO47" s="94"/>
      <c r="PIP47" s="94"/>
      <c r="PIQ47" s="94"/>
      <c r="PIR47" s="94"/>
      <c r="PIS47" s="94"/>
      <c r="PIT47" s="94"/>
      <c r="PIU47" s="94"/>
      <c r="PIV47" s="94"/>
      <c r="PIW47" s="94"/>
      <c r="PIX47" s="94"/>
      <c r="PIY47" s="94"/>
      <c r="PIZ47" s="94"/>
      <c r="PJA47" s="94"/>
      <c r="PJB47" s="94"/>
      <c r="PJC47" s="94"/>
      <c r="PJD47" s="94"/>
      <c r="PJE47" s="94"/>
      <c r="PJF47" s="94"/>
      <c r="PJG47" s="94"/>
      <c r="PJH47" s="94"/>
      <c r="PJI47" s="94"/>
      <c r="PJJ47" s="94"/>
      <c r="PJK47" s="94"/>
      <c r="PJL47" s="94"/>
      <c r="PJM47" s="94"/>
      <c r="PJN47" s="94"/>
      <c r="PJO47" s="94"/>
      <c r="PJP47" s="94"/>
      <c r="PJQ47" s="94"/>
      <c r="PJR47" s="94"/>
      <c r="PJS47" s="94"/>
      <c r="PJT47" s="94"/>
      <c r="PJU47" s="94"/>
      <c r="PJV47" s="94"/>
      <c r="PJW47" s="94"/>
      <c r="PJX47" s="94"/>
      <c r="PJY47" s="94"/>
      <c r="PJZ47" s="94"/>
      <c r="PKA47" s="94"/>
      <c r="PKB47" s="94"/>
      <c r="PKC47" s="94"/>
      <c r="PKD47" s="94"/>
      <c r="PKE47" s="94"/>
      <c r="PKF47" s="94"/>
      <c r="PKG47" s="94"/>
      <c r="PKH47" s="94"/>
      <c r="PKI47" s="94"/>
      <c r="PKJ47" s="94"/>
      <c r="PKK47" s="94"/>
      <c r="PKL47" s="94"/>
      <c r="PKM47" s="94"/>
      <c r="PKN47" s="94"/>
      <c r="PKO47" s="94"/>
      <c r="PKP47" s="94"/>
      <c r="PKQ47" s="94"/>
      <c r="PKR47" s="94"/>
      <c r="PKS47" s="94"/>
      <c r="PKT47" s="94"/>
      <c r="PKU47" s="94"/>
      <c r="PKV47" s="94"/>
      <c r="PKW47" s="94"/>
      <c r="PKX47" s="94"/>
      <c r="PKY47" s="94"/>
      <c r="PKZ47" s="94"/>
      <c r="PLA47" s="94"/>
      <c r="PLB47" s="94"/>
      <c r="PLC47" s="94"/>
      <c r="PLD47" s="94"/>
      <c r="PLE47" s="94"/>
      <c r="PLF47" s="94"/>
      <c r="PLG47" s="94"/>
      <c r="PLH47" s="94"/>
      <c r="PLI47" s="94"/>
      <c r="PLJ47" s="94"/>
      <c r="PLK47" s="94"/>
      <c r="PLL47" s="94"/>
      <c r="PLM47" s="94"/>
      <c r="PLN47" s="94"/>
      <c r="PLO47" s="94"/>
      <c r="PLP47" s="94"/>
      <c r="PLQ47" s="94"/>
      <c r="PLR47" s="94"/>
      <c r="PLS47" s="94"/>
      <c r="PLT47" s="94"/>
      <c r="PLU47" s="94"/>
      <c r="PLV47" s="94"/>
      <c r="PLW47" s="94"/>
      <c r="PLX47" s="94"/>
      <c r="PLY47" s="94"/>
      <c r="PLZ47" s="94"/>
      <c r="PMA47" s="94"/>
      <c r="PMB47" s="94"/>
      <c r="PMC47" s="94"/>
      <c r="PMD47" s="94"/>
      <c r="PME47" s="94"/>
      <c r="PMF47" s="94"/>
      <c r="PMG47" s="94"/>
      <c r="PMH47" s="94"/>
      <c r="PMI47" s="94"/>
      <c r="PMJ47" s="94"/>
      <c r="PMK47" s="94"/>
      <c r="PML47" s="94"/>
      <c r="PMM47" s="94"/>
      <c r="PMN47" s="94"/>
      <c r="PMO47" s="94"/>
      <c r="PMP47" s="94"/>
      <c r="PMQ47" s="94"/>
      <c r="PMR47" s="94"/>
      <c r="PMS47" s="94"/>
      <c r="PMT47" s="94"/>
      <c r="PMU47" s="94"/>
      <c r="PMV47" s="94"/>
      <c r="PMW47" s="94"/>
      <c r="PMX47" s="94"/>
      <c r="PMY47" s="94"/>
      <c r="PMZ47" s="94"/>
      <c r="PNA47" s="94"/>
      <c r="PNB47" s="94"/>
      <c r="PNC47" s="94"/>
      <c r="PND47" s="94"/>
      <c r="PNE47" s="94"/>
      <c r="PNF47" s="94"/>
      <c r="PNG47" s="94"/>
      <c r="PNH47" s="94"/>
      <c r="PNI47" s="94"/>
      <c r="PNJ47" s="94"/>
      <c r="PNK47" s="94"/>
      <c r="PNL47" s="94"/>
      <c r="PNM47" s="94"/>
      <c r="PNN47" s="94"/>
      <c r="PNO47" s="94"/>
      <c r="PNP47" s="94"/>
      <c r="PNQ47" s="94"/>
      <c r="PNR47" s="94"/>
      <c r="PNS47" s="94"/>
      <c r="PNT47" s="94"/>
      <c r="PNU47" s="94"/>
      <c r="PNV47" s="94"/>
      <c r="PNW47" s="94"/>
      <c r="PNX47" s="94"/>
      <c r="PNY47" s="94"/>
      <c r="PNZ47" s="94"/>
      <c r="POA47" s="94"/>
      <c r="POB47" s="94"/>
      <c r="POC47" s="94"/>
      <c r="POD47" s="94"/>
      <c r="POE47" s="94"/>
      <c r="POF47" s="94"/>
      <c r="POG47" s="94"/>
      <c r="POH47" s="94"/>
      <c r="POI47" s="94"/>
      <c r="POJ47" s="94"/>
      <c r="POK47" s="94"/>
      <c r="POL47" s="94"/>
      <c r="POM47" s="94"/>
      <c r="PON47" s="94"/>
      <c r="POO47" s="94"/>
      <c r="POP47" s="94"/>
      <c r="POQ47" s="94"/>
      <c r="POR47" s="94"/>
      <c r="POS47" s="94"/>
      <c r="POT47" s="94"/>
      <c r="POU47" s="94"/>
      <c r="POV47" s="94"/>
      <c r="POW47" s="94"/>
      <c r="POX47" s="94"/>
      <c r="POY47" s="94"/>
      <c r="POZ47" s="94"/>
      <c r="PPA47" s="94"/>
      <c r="PPB47" s="94"/>
      <c r="PPC47" s="94"/>
      <c r="PPD47" s="94"/>
      <c r="PPE47" s="94"/>
      <c r="PPF47" s="94"/>
      <c r="PPG47" s="94"/>
      <c r="PPH47" s="94"/>
      <c r="PPI47" s="94"/>
      <c r="PPJ47" s="94"/>
      <c r="PPK47" s="94"/>
      <c r="PPL47" s="94"/>
      <c r="PPM47" s="94"/>
      <c r="PPN47" s="94"/>
      <c r="PPO47" s="94"/>
      <c r="PPP47" s="94"/>
      <c r="PPQ47" s="94"/>
      <c r="PPR47" s="94"/>
      <c r="PPS47" s="94"/>
      <c r="PPT47" s="94"/>
      <c r="PPU47" s="94"/>
      <c r="PPV47" s="94"/>
      <c r="PPW47" s="94"/>
      <c r="PPX47" s="94"/>
      <c r="PPY47" s="94"/>
      <c r="PPZ47" s="94"/>
      <c r="PQA47" s="94"/>
      <c r="PQB47" s="94"/>
      <c r="PQC47" s="94"/>
      <c r="PQD47" s="94"/>
      <c r="PQE47" s="94"/>
      <c r="PQF47" s="94"/>
      <c r="PQG47" s="94"/>
      <c r="PQH47" s="94"/>
      <c r="PQI47" s="94"/>
      <c r="PQJ47" s="94"/>
      <c r="PQK47" s="94"/>
      <c r="PQL47" s="94"/>
      <c r="PQM47" s="94"/>
      <c r="PQN47" s="94"/>
      <c r="PQO47" s="94"/>
      <c r="PQP47" s="94"/>
      <c r="PQQ47" s="94"/>
      <c r="PQR47" s="94"/>
      <c r="PQS47" s="94"/>
      <c r="PQT47" s="94"/>
      <c r="PQU47" s="94"/>
      <c r="PQV47" s="94"/>
      <c r="PQW47" s="94"/>
      <c r="PQX47" s="94"/>
      <c r="PQY47" s="94"/>
      <c r="PQZ47" s="94"/>
      <c r="PRA47" s="94"/>
      <c r="PRB47" s="94"/>
      <c r="PRC47" s="94"/>
      <c r="PRD47" s="94"/>
      <c r="PRE47" s="94"/>
      <c r="PRF47" s="94"/>
      <c r="PRG47" s="94"/>
      <c r="PRH47" s="94"/>
      <c r="PRI47" s="94"/>
      <c r="PRJ47" s="94"/>
      <c r="PRK47" s="94"/>
      <c r="PRL47" s="94"/>
      <c r="PRM47" s="94"/>
      <c r="PRN47" s="94"/>
      <c r="PRO47" s="94"/>
      <c r="PRP47" s="94"/>
      <c r="PRQ47" s="94"/>
      <c r="PRR47" s="94"/>
      <c r="PRS47" s="94"/>
      <c r="PRT47" s="94"/>
      <c r="PRU47" s="94"/>
      <c r="PRV47" s="94"/>
      <c r="PRW47" s="94"/>
      <c r="PRX47" s="94"/>
      <c r="PRY47" s="94"/>
      <c r="PRZ47" s="94"/>
      <c r="PSA47" s="94"/>
      <c r="PSB47" s="94"/>
      <c r="PSC47" s="94"/>
      <c r="PSD47" s="94"/>
      <c r="PSE47" s="94"/>
      <c r="PSF47" s="94"/>
      <c r="PSG47" s="94"/>
      <c r="PSH47" s="94"/>
      <c r="PSI47" s="94"/>
      <c r="PSJ47" s="94"/>
      <c r="PSK47" s="94"/>
      <c r="PSL47" s="94"/>
      <c r="PSM47" s="94"/>
      <c r="PSN47" s="94"/>
      <c r="PSO47" s="94"/>
      <c r="PSP47" s="94"/>
      <c r="PSQ47" s="94"/>
      <c r="PSR47" s="94"/>
      <c r="PSS47" s="94"/>
      <c r="PST47" s="94"/>
      <c r="PSU47" s="94"/>
      <c r="PSV47" s="94"/>
      <c r="PSW47" s="94"/>
      <c r="PSX47" s="94"/>
      <c r="PSY47" s="94"/>
      <c r="PSZ47" s="94"/>
      <c r="PTA47" s="94"/>
      <c r="PTB47" s="94"/>
      <c r="PTC47" s="94"/>
      <c r="PTD47" s="94"/>
      <c r="PTE47" s="94"/>
      <c r="PTF47" s="94"/>
      <c r="PTG47" s="94"/>
      <c r="PTH47" s="94"/>
      <c r="PTI47" s="94"/>
      <c r="PTJ47" s="94"/>
      <c r="PTK47" s="94"/>
      <c r="PTL47" s="94"/>
      <c r="PTM47" s="94"/>
      <c r="PTN47" s="94"/>
      <c r="PTO47" s="94"/>
      <c r="PTP47" s="94"/>
      <c r="PTQ47" s="94"/>
      <c r="PTR47" s="94"/>
      <c r="PTS47" s="94"/>
      <c r="PTT47" s="94"/>
      <c r="PTU47" s="94"/>
      <c r="PTV47" s="94"/>
      <c r="PTW47" s="94"/>
      <c r="PTX47" s="94"/>
      <c r="PTY47" s="94"/>
      <c r="PTZ47" s="94"/>
      <c r="PUA47" s="94"/>
      <c r="PUB47" s="94"/>
      <c r="PUC47" s="94"/>
      <c r="PUD47" s="94"/>
      <c r="PUE47" s="94"/>
      <c r="PUF47" s="94"/>
      <c r="PUG47" s="94"/>
      <c r="PUH47" s="94"/>
      <c r="PUI47" s="94"/>
      <c r="PUJ47" s="94"/>
      <c r="PUK47" s="94"/>
      <c r="PUL47" s="94"/>
      <c r="PUM47" s="94"/>
      <c r="PUN47" s="94"/>
      <c r="PUO47" s="94"/>
      <c r="PUP47" s="94"/>
      <c r="PUQ47" s="94"/>
      <c r="PUR47" s="94"/>
      <c r="PUS47" s="94"/>
      <c r="PUT47" s="94"/>
      <c r="PUU47" s="94"/>
      <c r="PUV47" s="94"/>
      <c r="PUW47" s="94"/>
      <c r="PUX47" s="94"/>
      <c r="PUY47" s="94"/>
      <c r="PUZ47" s="94"/>
      <c r="PVA47" s="94"/>
      <c r="PVB47" s="94"/>
      <c r="PVC47" s="94"/>
      <c r="PVD47" s="94"/>
      <c r="PVE47" s="94"/>
      <c r="PVF47" s="94"/>
      <c r="PVG47" s="94"/>
      <c r="PVH47" s="94"/>
      <c r="PVI47" s="94"/>
      <c r="PVJ47" s="94"/>
      <c r="PVK47" s="94"/>
      <c r="PVL47" s="94"/>
      <c r="PVM47" s="94"/>
      <c r="PVN47" s="94"/>
      <c r="PVO47" s="94"/>
      <c r="PVP47" s="94"/>
      <c r="PVQ47" s="94"/>
      <c r="PVR47" s="94"/>
      <c r="PVS47" s="94"/>
      <c r="PVT47" s="94"/>
      <c r="PVU47" s="94"/>
      <c r="PVV47" s="94"/>
      <c r="PVW47" s="94"/>
      <c r="PVX47" s="94"/>
      <c r="PVY47" s="94"/>
      <c r="PVZ47" s="94"/>
      <c r="PWA47" s="94"/>
      <c r="PWB47" s="94"/>
      <c r="PWC47" s="94"/>
      <c r="PWD47" s="94"/>
      <c r="PWE47" s="94"/>
      <c r="PWF47" s="94"/>
      <c r="PWG47" s="94"/>
      <c r="PWH47" s="94"/>
      <c r="PWI47" s="94"/>
      <c r="PWJ47" s="94"/>
      <c r="PWK47" s="94"/>
      <c r="PWL47" s="94"/>
      <c r="PWM47" s="94"/>
      <c r="PWN47" s="94"/>
      <c r="PWO47" s="94"/>
      <c r="PWP47" s="94"/>
      <c r="PWQ47" s="94"/>
      <c r="PWR47" s="94"/>
      <c r="PWS47" s="94"/>
      <c r="PWT47" s="94"/>
      <c r="PWU47" s="94"/>
      <c r="PWV47" s="94"/>
      <c r="PWW47" s="94"/>
      <c r="PWX47" s="94"/>
      <c r="PWY47" s="94"/>
      <c r="PWZ47" s="94"/>
      <c r="PXA47" s="94"/>
      <c r="PXB47" s="94"/>
      <c r="PXC47" s="94"/>
      <c r="PXD47" s="94"/>
      <c r="PXE47" s="94"/>
      <c r="PXF47" s="94"/>
      <c r="PXG47" s="94"/>
      <c r="PXH47" s="94"/>
      <c r="PXI47" s="94"/>
      <c r="PXJ47" s="94"/>
      <c r="PXK47" s="94"/>
      <c r="PXL47" s="94"/>
      <c r="PXM47" s="94"/>
      <c r="PXN47" s="94"/>
      <c r="PXO47" s="94"/>
      <c r="PXP47" s="94"/>
      <c r="PXQ47" s="94"/>
      <c r="PXR47" s="94"/>
      <c r="PXS47" s="94"/>
      <c r="PXT47" s="94"/>
      <c r="PXU47" s="94"/>
      <c r="PXV47" s="94"/>
      <c r="PXW47" s="94"/>
      <c r="PXX47" s="94"/>
      <c r="PXY47" s="94"/>
      <c r="PXZ47" s="94"/>
      <c r="PYA47" s="94"/>
      <c r="PYB47" s="94"/>
      <c r="PYC47" s="94"/>
      <c r="PYD47" s="94"/>
      <c r="PYE47" s="94"/>
      <c r="PYF47" s="94"/>
      <c r="PYG47" s="94"/>
      <c r="PYH47" s="94"/>
      <c r="PYI47" s="94"/>
      <c r="PYJ47" s="94"/>
      <c r="PYK47" s="94"/>
      <c r="PYL47" s="94"/>
      <c r="PYM47" s="94"/>
      <c r="PYN47" s="94"/>
      <c r="PYO47" s="94"/>
      <c r="PYP47" s="94"/>
      <c r="PYQ47" s="94"/>
      <c r="PYR47" s="94"/>
      <c r="PYS47" s="94"/>
      <c r="PYT47" s="94"/>
      <c r="PYU47" s="94"/>
      <c r="PYV47" s="94"/>
      <c r="PYW47" s="94"/>
      <c r="PYX47" s="94"/>
      <c r="PYY47" s="94"/>
      <c r="PYZ47" s="94"/>
      <c r="PZA47" s="94"/>
      <c r="PZB47" s="94"/>
      <c r="PZC47" s="94"/>
      <c r="PZD47" s="94"/>
      <c r="PZE47" s="94"/>
      <c r="PZF47" s="94"/>
      <c r="PZG47" s="94"/>
      <c r="PZH47" s="94"/>
      <c r="PZI47" s="94"/>
      <c r="PZJ47" s="94"/>
      <c r="PZK47" s="94"/>
      <c r="PZL47" s="94"/>
      <c r="PZM47" s="94"/>
      <c r="PZN47" s="94"/>
      <c r="PZO47" s="94"/>
      <c r="PZP47" s="94"/>
      <c r="PZQ47" s="94"/>
      <c r="PZR47" s="94"/>
      <c r="PZS47" s="94"/>
      <c r="PZT47" s="94"/>
      <c r="PZU47" s="94"/>
      <c r="PZV47" s="94"/>
      <c r="PZW47" s="94"/>
      <c r="PZX47" s="94"/>
      <c r="PZY47" s="94"/>
      <c r="PZZ47" s="94"/>
      <c r="QAA47" s="94"/>
      <c r="QAB47" s="94"/>
      <c r="QAC47" s="94"/>
      <c r="QAD47" s="94"/>
      <c r="QAE47" s="94"/>
      <c r="QAF47" s="94"/>
      <c r="QAG47" s="94"/>
      <c r="QAH47" s="94"/>
      <c r="QAI47" s="94"/>
      <c r="QAJ47" s="94"/>
      <c r="QAK47" s="94"/>
      <c r="QAL47" s="94"/>
      <c r="QAM47" s="94"/>
      <c r="QAN47" s="94"/>
      <c r="QAO47" s="94"/>
      <c r="QAP47" s="94"/>
      <c r="QAQ47" s="94"/>
      <c r="QAR47" s="94"/>
      <c r="QAS47" s="94"/>
      <c r="QAT47" s="94"/>
      <c r="QAU47" s="94"/>
      <c r="QAV47" s="94"/>
      <c r="QAW47" s="94"/>
      <c r="QAX47" s="94"/>
      <c r="QAY47" s="94"/>
      <c r="QAZ47" s="94"/>
      <c r="QBA47" s="94"/>
      <c r="QBB47" s="94"/>
      <c r="QBC47" s="94"/>
      <c r="QBD47" s="94"/>
      <c r="QBE47" s="94"/>
      <c r="QBF47" s="94"/>
      <c r="QBG47" s="94"/>
      <c r="QBH47" s="94"/>
      <c r="QBI47" s="94"/>
      <c r="QBJ47" s="94"/>
      <c r="QBK47" s="94"/>
      <c r="QBL47" s="94"/>
      <c r="QBM47" s="94"/>
      <c r="QBN47" s="94"/>
      <c r="QBO47" s="94"/>
      <c r="QBP47" s="94"/>
      <c r="QBQ47" s="94"/>
      <c r="QBR47" s="94"/>
      <c r="QBS47" s="94"/>
      <c r="QBT47" s="94"/>
      <c r="QBU47" s="94"/>
      <c r="QBV47" s="94"/>
      <c r="QBW47" s="94"/>
      <c r="QBX47" s="94"/>
      <c r="QBY47" s="94"/>
      <c r="QBZ47" s="94"/>
      <c r="QCA47" s="94"/>
      <c r="QCB47" s="94"/>
      <c r="QCC47" s="94"/>
      <c r="QCD47" s="94"/>
      <c r="QCE47" s="94"/>
      <c r="QCF47" s="94"/>
      <c r="QCG47" s="94"/>
      <c r="QCH47" s="94"/>
      <c r="QCI47" s="94"/>
      <c r="QCJ47" s="94"/>
      <c r="QCK47" s="94"/>
      <c r="QCL47" s="94"/>
      <c r="QCM47" s="94"/>
      <c r="QCN47" s="94"/>
      <c r="QCO47" s="94"/>
      <c r="QCP47" s="94"/>
      <c r="QCQ47" s="94"/>
      <c r="QCR47" s="94"/>
      <c r="QCS47" s="94"/>
      <c r="QCT47" s="94"/>
      <c r="QCU47" s="94"/>
      <c r="QCV47" s="94"/>
      <c r="QCW47" s="94"/>
      <c r="QCX47" s="94"/>
      <c r="QCY47" s="94"/>
      <c r="QCZ47" s="94"/>
      <c r="QDA47" s="94"/>
      <c r="QDB47" s="94"/>
      <c r="QDC47" s="94"/>
      <c r="QDD47" s="94"/>
      <c r="QDE47" s="94"/>
      <c r="QDF47" s="94"/>
      <c r="QDG47" s="94"/>
      <c r="QDH47" s="94"/>
      <c r="QDI47" s="94"/>
      <c r="QDJ47" s="94"/>
      <c r="QDK47" s="94"/>
      <c r="QDL47" s="94"/>
      <c r="QDM47" s="94"/>
      <c r="QDN47" s="94"/>
      <c r="QDO47" s="94"/>
      <c r="QDP47" s="94"/>
      <c r="QDQ47" s="94"/>
      <c r="QDR47" s="94"/>
      <c r="QDS47" s="94"/>
      <c r="QDT47" s="94"/>
      <c r="QDU47" s="94"/>
      <c r="QDV47" s="94"/>
      <c r="QDW47" s="94"/>
      <c r="QDX47" s="94"/>
      <c r="QDY47" s="94"/>
      <c r="QDZ47" s="94"/>
      <c r="QEA47" s="94"/>
      <c r="QEB47" s="94"/>
      <c r="QEC47" s="94"/>
      <c r="QED47" s="94"/>
      <c r="QEE47" s="94"/>
      <c r="QEF47" s="94"/>
      <c r="QEG47" s="94"/>
      <c r="QEH47" s="94"/>
      <c r="QEI47" s="94"/>
      <c r="QEJ47" s="94"/>
      <c r="QEK47" s="94"/>
      <c r="QEL47" s="94"/>
      <c r="QEM47" s="94"/>
      <c r="QEN47" s="94"/>
      <c r="QEO47" s="94"/>
      <c r="QEP47" s="94"/>
      <c r="QEQ47" s="94"/>
      <c r="QER47" s="94"/>
      <c r="QES47" s="94"/>
      <c r="QET47" s="94"/>
      <c r="QEU47" s="94"/>
      <c r="QEV47" s="94"/>
      <c r="QEW47" s="94"/>
      <c r="QEX47" s="94"/>
      <c r="QEY47" s="94"/>
      <c r="QEZ47" s="94"/>
      <c r="QFA47" s="94"/>
      <c r="QFB47" s="94"/>
      <c r="QFC47" s="94"/>
      <c r="QFD47" s="94"/>
      <c r="QFE47" s="94"/>
      <c r="QFF47" s="94"/>
      <c r="QFG47" s="94"/>
      <c r="QFH47" s="94"/>
      <c r="QFI47" s="94"/>
      <c r="QFJ47" s="94"/>
      <c r="QFK47" s="94"/>
      <c r="QFL47" s="94"/>
      <c r="QFM47" s="94"/>
      <c r="QFN47" s="94"/>
      <c r="QFO47" s="94"/>
      <c r="QFP47" s="94"/>
      <c r="QFQ47" s="94"/>
      <c r="QFR47" s="94"/>
      <c r="QFS47" s="94"/>
      <c r="QFT47" s="94"/>
      <c r="QFU47" s="94"/>
      <c r="QFV47" s="94"/>
      <c r="QFW47" s="94"/>
      <c r="QFX47" s="94"/>
      <c r="QFY47" s="94"/>
      <c r="QFZ47" s="94"/>
      <c r="QGA47" s="94"/>
      <c r="QGB47" s="94"/>
      <c r="QGC47" s="94"/>
      <c r="QGD47" s="94"/>
      <c r="QGE47" s="94"/>
      <c r="QGF47" s="94"/>
      <c r="QGG47" s="94"/>
      <c r="QGH47" s="94"/>
      <c r="QGI47" s="94"/>
      <c r="QGJ47" s="94"/>
      <c r="QGK47" s="94"/>
      <c r="QGL47" s="94"/>
      <c r="QGM47" s="94"/>
      <c r="QGN47" s="94"/>
      <c r="QGO47" s="94"/>
      <c r="QGP47" s="94"/>
      <c r="QGQ47" s="94"/>
      <c r="QGR47" s="94"/>
      <c r="QGS47" s="94"/>
      <c r="QGT47" s="94"/>
      <c r="QGU47" s="94"/>
      <c r="QGV47" s="94"/>
      <c r="QGW47" s="94"/>
      <c r="QGX47" s="94"/>
      <c r="QGY47" s="94"/>
      <c r="QGZ47" s="94"/>
      <c r="QHA47" s="94"/>
      <c r="QHB47" s="94"/>
      <c r="QHC47" s="94"/>
      <c r="QHD47" s="94"/>
      <c r="QHE47" s="94"/>
      <c r="QHF47" s="94"/>
      <c r="QHG47" s="94"/>
      <c r="QHH47" s="94"/>
      <c r="QHI47" s="94"/>
      <c r="QHJ47" s="94"/>
      <c r="QHK47" s="94"/>
      <c r="QHL47" s="94"/>
      <c r="QHM47" s="94"/>
      <c r="QHN47" s="94"/>
      <c r="QHO47" s="94"/>
      <c r="QHP47" s="94"/>
      <c r="QHQ47" s="94"/>
      <c r="QHR47" s="94"/>
      <c r="QHS47" s="94"/>
      <c r="QHT47" s="94"/>
      <c r="QHU47" s="94"/>
      <c r="QHV47" s="94"/>
      <c r="QHW47" s="94"/>
      <c r="QHX47" s="94"/>
      <c r="QHY47" s="94"/>
      <c r="QHZ47" s="94"/>
      <c r="QIA47" s="94"/>
      <c r="QIB47" s="94"/>
      <c r="QIC47" s="94"/>
      <c r="QID47" s="94"/>
      <c r="QIE47" s="94"/>
      <c r="QIF47" s="94"/>
      <c r="QIG47" s="94"/>
      <c r="QIH47" s="94"/>
      <c r="QII47" s="94"/>
      <c r="QIJ47" s="94"/>
      <c r="QIK47" s="94"/>
      <c r="QIL47" s="94"/>
      <c r="QIM47" s="94"/>
      <c r="QIN47" s="94"/>
      <c r="QIO47" s="94"/>
      <c r="QIP47" s="94"/>
      <c r="QIQ47" s="94"/>
      <c r="QIR47" s="94"/>
      <c r="QIS47" s="94"/>
      <c r="QIT47" s="94"/>
      <c r="QIU47" s="94"/>
      <c r="QIV47" s="94"/>
      <c r="QIW47" s="94"/>
      <c r="QIX47" s="94"/>
      <c r="QIY47" s="94"/>
      <c r="QIZ47" s="94"/>
      <c r="QJA47" s="94"/>
      <c r="QJB47" s="94"/>
      <c r="QJC47" s="94"/>
      <c r="QJD47" s="94"/>
      <c r="QJE47" s="94"/>
      <c r="QJF47" s="94"/>
      <c r="QJG47" s="94"/>
      <c r="QJH47" s="94"/>
      <c r="QJI47" s="94"/>
      <c r="QJJ47" s="94"/>
      <c r="QJK47" s="94"/>
      <c r="QJL47" s="94"/>
      <c r="QJM47" s="94"/>
      <c r="QJN47" s="94"/>
      <c r="QJO47" s="94"/>
      <c r="QJP47" s="94"/>
      <c r="QJQ47" s="94"/>
      <c r="QJR47" s="94"/>
      <c r="QJS47" s="94"/>
      <c r="QJT47" s="94"/>
      <c r="QJU47" s="94"/>
      <c r="QJV47" s="94"/>
      <c r="QJW47" s="94"/>
      <c r="QJX47" s="94"/>
      <c r="QJY47" s="94"/>
      <c r="QJZ47" s="94"/>
      <c r="QKA47" s="94"/>
      <c r="QKB47" s="94"/>
      <c r="QKC47" s="94"/>
      <c r="QKD47" s="94"/>
      <c r="QKE47" s="94"/>
      <c r="QKF47" s="94"/>
      <c r="QKG47" s="94"/>
      <c r="QKH47" s="94"/>
      <c r="QKI47" s="94"/>
      <c r="QKJ47" s="94"/>
      <c r="QKK47" s="94"/>
      <c r="QKL47" s="94"/>
      <c r="QKM47" s="94"/>
      <c r="QKN47" s="94"/>
      <c r="QKO47" s="94"/>
      <c r="QKP47" s="94"/>
      <c r="QKQ47" s="94"/>
      <c r="QKR47" s="94"/>
      <c r="QKS47" s="94"/>
      <c r="QKT47" s="94"/>
      <c r="QKU47" s="94"/>
      <c r="QKV47" s="94"/>
      <c r="QKW47" s="94"/>
      <c r="QKX47" s="94"/>
      <c r="QKY47" s="94"/>
      <c r="QKZ47" s="94"/>
      <c r="QLA47" s="94"/>
      <c r="QLB47" s="94"/>
      <c r="QLC47" s="94"/>
      <c r="QLD47" s="94"/>
      <c r="QLE47" s="94"/>
      <c r="QLF47" s="94"/>
      <c r="QLG47" s="94"/>
      <c r="QLH47" s="94"/>
      <c r="QLI47" s="94"/>
      <c r="QLJ47" s="94"/>
      <c r="QLK47" s="94"/>
      <c r="QLL47" s="94"/>
      <c r="QLM47" s="94"/>
      <c r="QLN47" s="94"/>
      <c r="QLO47" s="94"/>
      <c r="QLP47" s="94"/>
      <c r="QLQ47" s="94"/>
      <c r="QLR47" s="94"/>
      <c r="QLS47" s="94"/>
      <c r="QLT47" s="94"/>
      <c r="QLU47" s="94"/>
      <c r="QLV47" s="94"/>
      <c r="QLW47" s="94"/>
      <c r="QLX47" s="94"/>
      <c r="QLY47" s="94"/>
      <c r="QLZ47" s="94"/>
      <c r="QMA47" s="94"/>
      <c r="QMB47" s="94"/>
      <c r="QMC47" s="94"/>
      <c r="QMD47" s="94"/>
      <c r="QME47" s="94"/>
      <c r="QMF47" s="94"/>
      <c r="QMG47" s="94"/>
      <c r="QMH47" s="94"/>
      <c r="QMI47" s="94"/>
      <c r="QMJ47" s="94"/>
      <c r="QMK47" s="94"/>
      <c r="QML47" s="94"/>
      <c r="QMM47" s="94"/>
      <c r="QMN47" s="94"/>
      <c r="QMO47" s="94"/>
      <c r="QMP47" s="94"/>
      <c r="QMQ47" s="94"/>
      <c r="QMR47" s="94"/>
      <c r="QMS47" s="94"/>
      <c r="QMT47" s="94"/>
      <c r="QMU47" s="94"/>
      <c r="QMV47" s="94"/>
      <c r="QMW47" s="94"/>
      <c r="QMX47" s="94"/>
      <c r="QMY47" s="94"/>
      <c r="QMZ47" s="94"/>
      <c r="QNA47" s="94"/>
      <c r="QNB47" s="94"/>
      <c r="QNC47" s="94"/>
      <c r="QND47" s="94"/>
      <c r="QNE47" s="94"/>
      <c r="QNF47" s="94"/>
      <c r="QNG47" s="94"/>
      <c r="QNH47" s="94"/>
      <c r="QNI47" s="94"/>
      <c r="QNJ47" s="94"/>
      <c r="QNK47" s="94"/>
      <c r="QNL47" s="94"/>
      <c r="QNM47" s="94"/>
      <c r="QNN47" s="94"/>
      <c r="QNO47" s="94"/>
      <c r="QNP47" s="94"/>
      <c r="QNQ47" s="94"/>
      <c r="QNR47" s="94"/>
      <c r="QNS47" s="94"/>
      <c r="QNT47" s="94"/>
      <c r="QNU47" s="94"/>
      <c r="QNV47" s="94"/>
      <c r="QNW47" s="94"/>
      <c r="QNX47" s="94"/>
      <c r="QNY47" s="94"/>
      <c r="QNZ47" s="94"/>
      <c r="QOA47" s="94"/>
      <c r="QOB47" s="94"/>
      <c r="QOC47" s="94"/>
      <c r="QOD47" s="94"/>
      <c r="QOE47" s="94"/>
      <c r="QOF47" s="94"/>
      <c r="QOG47" s="94"/>
      <c r="QOH47" s="94"/>
      <c r="QOI47" s="94"/>
      <c r="QOJ47" s="94"/>
      <c r="QOK47" s="94"/>
      <c r="QOL47" s="94"/>
      <c r="QOM47" s="94"/>
      <c r="QON47" s="94"/>
      <c r="QOO47" s="94"/>
      <c r="QOP47" s="94"/>
      <c r="QOQ47" s="94"/>
      <c r="QOR47" s="94"/>
      <c r="QOS47" s="94"/>
      <c r="QOT47" s="94"/>
      <c r="QOU47" s="94"/>
      <c r="QOV47" s="94"/>
      <c r="QOW47" s="94"/>
      <c r="QOX47" s="94"/>
      <c r="QOY47" s="94"/>
      <c r="QOZ47" s="94"/>
      <c r="QPA47" s="94"/>
      <c r="QPB47" s="94"/>
      <c r="QPC47" s="94"/>
      <c r="QPD47" s="94"/>
      <c r="QPE47" s="94"/>
      <c r="QPF47" s="94"/>
      <c r="QPG47" s="94"/>
      <c r="QPH47" s="94"/>
      <c r="QPI47" s="94"/>
      <c r="QPJ47" s="94"/>
      <c r="QPK47" s="94"/>
      <c r="QPL47" s="94"/>
      <c r="QPM47" s="94"/>
      <c r="QPN47" s="94"/>
      <c r="QPO47" s="94"/>
      <c r="QPP47" s="94"/>
      <c r="QPQ47" s="94"/>
      <c r="QPR47" s="94"/>
      <c r="QPS47" s="94"/>
      <c r="QPT47" s="94"/>
      <c r="QPU47" s="94"/>
      <c r="QPV47" s="94"/>
      <c r="QPW47" s="94"/>
      <c r="QPX47" s="94"/>
      <c r="QPY47" s="94"/>
      <c r="QPZ47" s="94"/>
      <c r="QQA47" s="94"/>
      <c r="QQB47" s="94"/>
      <c r="QQC47" s="94"/>
      <c r="QQD47" s="94"/>
      <c r="QQE47" s="94"/>
      <c r="QQF47" s="94"/>
      <c r="QQG47" s="94"/>
      <c r="QQH47" s="94"/>
      <c r="QQI47" s="94"/>
      <c r="QQJ47" s="94"/>
      <c r="QQK47" s="94"/>
      <c r="QQL47" s="94"/>
      <c r="QQM47" s="94"/>
      <c r="QQN47" s="94"/>
      <c r="QQO47" s="94"/>
      <c r="QQP47" s="94"/>
      <c r="QQQ47" s="94"/>
      <c r="QQR47" s="94"/>
      <c r="QQS47" s="94"/>
      <c r="QQT47" s="94"/>
      <c r="QQU47" s="94"/>
      <c r="QQV47" s="94"/>
      <c r="QQW47" s="94"/>
      <c r="QQX47" s="94"/>
      <c r="QQY47" s="94"/>
      <c r="QQZ47" s="94"/>
      <c r="QRA47" s="94"/>
      <c r="QRB47" s="94"/>
      <c r="QRC47" s="94"/>
      <c r="QRD47" s="94"/>
      <c r="QRE47" s="94"/>
      <c r="QRF47" s="94"/>
      <c r="QRG47" s="94"/>
      <c r="QRH47" s="94"/>
      <c r="QRI47" s="94"/>
      <c r="QRJ47" s="94"/>
      <c r="QRK47" s="94"/>
      <c r="QRL47" s="94"/>
      <c r="QRM47" s="94"/>
      <c r="QRN47" s="94"/>
      <c r="QRO47" s="94"/>
      <c r="QRP47" s="94"/>
      <c r="QRQ47" s="94"/>
      <c r="QRR47" s="94"/>
      <c r="QRS47" s="94"/>
      <c r="QRT47" s="94"/>
      <c r="QRU47" s="94"/>
      <c r="QRV47" s="94"/>
      <c r="QRW47" s="94"/>
      <c r="QRX47" s="94"/>
      <c r="QRY47" s="94"/>
      <c r="QRZ47" s="94"/>
      <c r="QSA47" s="94"/>
      <c r="QSB47" s="94"/>
      <c r="QSC47" s="94"/>
      <c r="QSD47" s="94"/>
      <c r="QSE47" s="94"/>
      <c r="QSF47" s="94"/>
      <c r="QSG47" s="94"/>
      <c r="QSH47" s="94"/>
      <c r="QSI47" s="94"/>
      <c r="QSJ47" s="94"/>
      <c r="QSK47" s="94"/>
      <c r="QSL47" s="94"/>
      <c r="QSM47" s="94"/>
      <c r="QSN47" s="94"/>
      <c r="QSO47" s="94"/>
      <c r="QSP47" s="94"/>
      <c r="QSQ47" s="94"/>
      <c r="QSR47" s="94"/>
      <c r="QSS47" s="94"/>
      <c r="QST47" s="94"/>
      <c r="QSU47" s="94"/>
      <c r="QSV47" s="94"/>
      <c r="QSW47" s="94"/>
      <c r="QSX47" s="94"/>
      <c r="QSY47" s="94"/>
      <c r="QSZ47" s="94"/>
      <c r="QTA47" s="94"/>
      <c r="QTB47" s="94"/>
      <c r="QTC47" s="94"/>
      <c r="QTD47" s="94"/>
      <c r="QTE47" s="94"/>
      <c r="QTF47" s="94"/>
      <c r="QTG47" s="94"/>
      <c r="QTH47" s="94"/>
      <c r="QTI47" s="94"/>
      <c r="QTJ47" s="94"/>
      <c r="QTK47" s="94"/>
      <c r="QTL47" s="94"/>
      <c r="QTM47" s="94"/>
      <c r="QTN47" s="94"/>
      <c r="QTO47" s="94"/>
      <c r="QTP47" s="94"/>
      <c r="QTQ47" s="94"/>
      <c r="QTR47" s="94"/>
      <c r="QTS47" s="94"/>
      <c r="QTT47" s="94"/>
      <c r="QTU47" s="94"/>
      <c r="QTV47" s="94"/>
      <c r="QTW47" s="94"/>
      <c r="QTX47" s="94"/>
      <c r="QTY47" s="94"/>
      <c r="QTZ47" s="94"/>
      <c r="QUA47" s="94"/>
      <c r="QUB47" s="94"/>
      <c r="QUC47" s="94"/>
      <c r="QUD47" s="94"/>
      <c r="QUE47" s="94"/>
      <c r="QUF47" s="94"/>
      <c r="QUG47" s="94"/>
      <c r="QUH47" s="94"/>
      <c r="QUI47" s="94"/>
      <c r="QUJ47" s="94"/>
      <c r="QUK47" s="94"/>
      <c r="QUL47" s="94"/>
      <c r="QUM47" s="94"/>
      <c r="QUN47" s="94"/>
      <c r="QUO47" s="94"/>
      <c r="QUP47" s="94"/>
      <c r="QUQ47" s="94"/>
      <c r="QUR47" s="94"/>
      <c r="QUS47" s="94"/>
      <c r="QUT47" s="94"/>
      <c r="QUU47" s="94"/>
      <c r="QUV47" s="94"/>
      <c r="QUW47" s="94"/>
      <c r="QUX47" s="94"/>
      <c r="QUY47" s="94"/>
      <c r="QUZ47" s="94"/>
      <c r="QVA47" s="94"/>
      <c r="QVB47" s="94"/>
      <c r="QVC47" s="94"/>
      <c r="QVD47" s="94"/>
      <c r="QVE47" s="94"/>
      <c r="QVF47" s="94"/>
      <c r="QVG47" s="94"/>
      <c r="QVH47" s="94"/>
      <c r="QVI47" s="94"/>
      <c r="QVJ47" s="94"/>
      <c r="QVK47" s="94"/>
      <c r="QVL47" s="94"/>
      <c r="QVM47" s="94"/>
      <c r="QVN47" s="94"/>
      <c r="QVO47" s="94"/>
      <c r="QVP47" s="94"/>
      <c r="QVQ47" s="94"/>
      <c r="QVR47" s="94"/>
      <c r="QVS47" s="94"/>
      <c r="QVT47" s="94"/>
      <c r="QVU47" s="94"/>
      <c r="QVV47" s="94"/>
      <c r="QVW47" s="94"/>
      <c r="QVX47" s="94"/>
      <c r="QVY47" s="94"/>
      <c r="QVZ47" s="94"/>
      <c r="QWA47" s="94"/>
      <c r="QWB47" s="94"/>
      <c r="QWC47" s="94"/>
      <c r="QWD47" s="94"/>
      <c r="QWE47" s="94"/>
      <c r="QWF47" s="94"/>
      <c r="QWG47" s="94"/>
      <c r="QWH47" s="94"/>
      <c r="QWI47" s="94"/>
      <c r="QWJ47" s="94"/>
      <c r="QWK47" s="94"/>
      <c r="QWL47" s="94"/>
      <c r="QWM47" s="94"/>
      <c r="QWN47" s="94"/>
      <c r="QWO47" s="94"/>
      <c r="QWP47" s="94"/>
      <c r="QWQ47" s="94"/>
      <c r="QWR47" s="94"/>
      <c r="QWS47" s="94"/>
      <c r="QWT47" s="94"/>
      <c r="QWU47" s="94"/>
      <c r="QWV47" s="94"/>
      <c r="QWW47" s="94"/>
      <c r="QWX47" s="94"/>
      <c r="QWY47" s="94"/>
      <c r="QWZ47" s="94"/>
      <c r="QXA47" s="94"/>
      <c r="QXB47" s="94"/>
      <c r="QXC47" s="94"/>
      <c r="QXD47" s="94"/>
      <c r="QXE47" s="94"/>
      <c r="QXF47" s="94"/>
      <c r="QXG47" s="94"/>
      <c r="QXH47" s="94"/>
      <c r="QXI47" s="94"/>
      <c r="QXJ47" s="94"/>
      <c r="QXK47" s="94"/>
      <c r="QXL47" s="94"/>
      <c r="QXM47" s="94"/>
      <c r="QXN47" s="94"/>
      <c r="QXO47" s="94"/>
      <c r="QXP47" s="94"/>
      <c r="QXQ47" s="94"/>
      <c r="QXR47" s="94"/>
      <c r="QXS47" s="94"/>
      <c r="QXT47" s="94"/>
      <c r="QXU47" s="94"/>
      <c r="QXV47" s="94"/>
      <c r="QXW47" s="94"/>
      <c r="QXX47" s="94"/>
      <c r="QXY47" s="94"/>
      <c r="QXZ47" s="94"/>
      <c r="QYA47" s="94"/>
      <c r="QYB47" s="94"/>
      <c r="QYC47" s="94"/>
      <c r="QYD47" s="94"/>
      <c r="QYE47" s="94"/>
      <c r="QYF47" s="94"/>
      <c r="QYG47" s="94"/>
      <c r="QYH47" s="94"/>
      <c r="QYI47" s="94"/>
      <c r="QYJ47" s="94"/>
      <c r="QYK47" s="94"/>
      <c r="QYL47" s="94"/>
      <c r="QYM47" s="94"/>
      <c r="QYN47" s="94"/>
      <c r="QYO47" s="94"/>
      <c r="QYP47" s="94"/>
      <c r="QYQ47" s="94"/>
      <c r="QYR47" s="94"/>
      <c r="QYS47" s="94"/>
      <c r="QYT47" s="94"/>
      <c r="QYU47" s="94"/>
      <c r="QYV47" s="94"/>
      <c r="QYW47" s="94"/>
      <c r="QYX47" s="94"/>
      <c r="QYY47" s="94"/>
      <c r="QYZ47" s="94"/>
      <c r="QZA47" s="94"/>
      <c r="QZB47" s="94"/>
      <c r="QZC47" s="94"/>
      <c r="QZD47" s="94"/>
      <c r="QZE47" s="94"/>
      <c r="QZF47" s="94"/>
      <c r="QZG47" s="94"/>
      <c r="QZH47" s="94"/>
      <c r="QZI47" s="94"/>
      <c r="QZJ47" s="94"/>
      <c r="QZK47" s="94"/>
      <c r="QZL47" s="94"/>
      <c r="QZM47" s="94"/>
      <c r="QZN47" s="94"/>
      <c r="QZO47" s="94"/>
      <c r="QZP47" s="94"/>
      <c r="QZQ47" s="94"/>
      <c r="QZR47" s="94"/>
      <c r="QZS47" s="94"/>
      <c r="QZT47" s="94"/>
      <c r="QZU47" s="94"/>
      <c r="QZV47" s="94"/>
      <c r="QZW47" s="94"/>
      <c r="QZX47" s="94"/>
      <c r="QZY47" s="94"/>
      <c r="QZZ47" s="94"/>
      <c r="RAA47" s="94"/>
      <c r="RAB47" s="94"/>
      <c r="RAC47" s="94"/>
      <c r="RAD47" s="94"/>
      <c r="RAE47" s="94"/>
      <c r="RAF47" s="94"/>
      <c r="RAG47" s="94"/>
      <c r="RAH47" s="94"/>
      <c r="RAI47" s="94"/>
      <c r="RAJ47" s="94"/>
      <c r="RAK47" s="94"/>
      <c r="RAL47" s="94"/>
      <c r="RAM47" s="94"/>
      <c r="RAN47" s="94"/>
      <c r="RAO47" s="94"/>
      <c r="RAP47" s="94"/>
      <c r="RAQ47" s="94"/>
      <c r="RAR47" s="94"/>
      <c r="RAS47" s="94"/>
      <c r="RAT47" s="94"/>
      <c r="RAU47" s="94"/>
      <c r="RAV47" s="94"/>
      <c r="RAW47" s="94"/>
      <c r="RAX47" s="94"/>
      <c r="RAY47" s="94"/>
      <c r="RAZ47" s="94"/>
      <c r="RBA47" s="94"/>
      <c r="RBB47" s="94"/>
      <c r="RBC47" s="94"/>
      <c r="RBD47" s="94"/>
      <c r="RBE47" s="94"/>
      <c r="RBF47" s="94"/>
      <c r="RBG47" s="94"/>
      <c r="RBH47" s="94"/>
      <c r="RBI47" s="94"/>
      <c r="RBJ47" s="94"/>
      <c r="RBK47" s="94"/>
      <c r="RBL47" s="94"/>
      <c r="RBM47" s="94"/>
      <c r="RBN47" s="94"/>
      <c r="RBO47" s="94"/>
      <c r="RBP47" s="94"/>
      <c r="RBQ47" s="94"/>
      <c r="RBR47" s="94"/>
      <c r="RBS47" s="94"/>
      <c r="RBT47" s="94"/>
      <c r="RBU47" s="94"/>
      <c r="RBV47" s="94"/>
      <c r="RBW47" s="94"/>
      <c r="RBX47" s="94"/>
      <c r="RBY47" s="94"/>
      <c r="RBZ47" s="94"/>
      <c r="RCA47" s="94"/>
      <c r="RCB47" s="94"/>
      <c r="RCC47" s="94"/>
      <c r="RCD47" s="94"/>
      <c r="RCE47" s="94"/>
      <c r="RCF47" s="94"/>
      <c r="RCG47" s="94"/>
      <c r="RCH47" s="94"/>
      <c r="RCI47" s="94"/>
      <c r="RCJ47" s="94"/>
      <c r="RCK47" s="94"/>
      <c r="RCL47" s="94"/>
      <c r="RCM47" s="94"/>
      <c r="RCN47" s="94"/>
      <c r="RCO47" s="94"/>
      <c r="RCP47" s="94"/>
      <c r="RCQ47" s="94"/>
      <c r="RCR47" s="94"/>
      <c r="RCS47" s="94"/>
      <c r="RCT47" s="94"/>
      <c r="RCU47" s="94"/>
      <c r="RCV47" s="94"/>
      <c r="RCW47" s="94"/>
      <c r="RCX47" s="94"/>
      <c r="RCY47" s="94"/>
      <c r="RCZ47" s="94"/>
      <c r="RDA47" s="94"/>
      <c r="RDB47" s="94"/>
      <c r="RDC47" s="94"/>
      <c r="RDD47" s="94"/>
      <c r="RDE47" s="94"/>
      <c r="RDF47" s="94"/>
      <c r="RDG47" s="94"/>
      <c r="RDH47" s="94"/>
      <c r="RDI47" s="94"/>
      <c r="RDJ47" s="94"/>
      <c r="RDK47" s="94"/>
      <c r="RDL47" s="94"/>
      <c r="RDM47" s="94"/>
      <c r="RDN47" s="94"/>
      <c r="RDO47" s="94"/>
      <c r="RDP47" s="94"/>
      <c r="RDQ47" s="94"/>
      <c r="RDR47" s="94"/>
      <c r="RDS47" s="94"/>
      <c r="RDT47" s="94"/>
      <c r="RDU47" s="94"/>
      <c r="RDV47" s="94"/>
      <c r="RDW47" s="94"/>
      <c r="RDX47" s="94"/>
      <c r="RDY47" s="94"/>
      <c r="RDZ47" s="94"/>
      <c r="REA47" s="94"/>
      <c r="REB47" s="94"/>
      <c r="REC47" s="94"/>
      <c r="RED47" s="94"/>
      <c r="REE47" s="94"/>
      <c r="REF47" s="94"/>
      <c r="REG47" s="94"/>
      <c r="REH47" s="94"/>
      <c r="REI47" s="94"/>
      <c r="REJ47" s="94"/>
      <c r="REK47" s="94"/>
      <c r="REL47" s="94"/>
      <c r="REM47" s="94"/>
      <c r="REN47" s="94"/>
      <c r="REO47" s="94"/>
      <c r="REP47" s="94"/>
      <c r="REQ47" s="94"/>
      <c r="RER47" s="94"/>
      <c r="RES47" s="94"/>
      <c r="RET47" s="94"/>
      <c r="REU47" s="94"/>
      <c r="REV47" s="94"/>
      <c r="REW47" s="94"/>
      <c r="REX47" s="94"/>
      <c r="REY47" s="94"/>
      <c r="REZ47" s="94"/>
      <c r="RFA47" s="94"/>
      <c r="RFB47" s="94"/>
      <c r="RFC47" s="94"/>
      <c r="RFD47" s="94"/>
      <c r="RFE47" s="94"/>
      <c r="RFF47" s="94"/>
      <c r="RFG47" s="94"/>
      <c r="RFH47" s="94"/>
      <c r="RFI47" s="94"/>
      <c r="RFJ47" s="94"/>
      <c r="RFK47" s="94"/>
      <c r="RFL47" s="94"/>
      <c r="RFM47" s="94"/>
      <c r="RFN47" s="94"/>
      <c r="RFO47" s="94"/>
      <c r="RFP47" s="94"/>
      <c r="RFQ47" s="94"/>
      <c r="RFR47" s="94"/>
      <c r="RFS47" s="94"/>
      <c r="RFT47" s="94"/>
      <c r="RFU47" s="94"/>
      <c r="RFV47" s="94"/>
      <c r="RFW47" s="94"/>
      <c r="RFX47" s="94"/>
      <c r="RFY47" s="94"/>
      <c r="RFZ47" s="94"/>
      <c r="RGA47" s="94"/>
      <c r="RGB47" s="94"/>
      <c r="RGC47" s="94"/>
      <c r="RGD47" s="94"/>
      <c r="RGE47" s="94"/>
      <c r="RGF47" s="94"/>
      <c r="RGG47" s="94"/>
      <c r="RGH47" s="94"/>
      <c r="RGI47" s="94"/>
      <c r="RGJ47" s="94"/>
      <c r="RGK47" s="94"/>
      <c r="RGL47" s="94"/>
      <c r="RGM47" s="94"/>
      <c r="RGN47" s="94"/>
      <c r="RGO47" s="94"/>
      <c r="RGP47" s="94"/>
      <c r="RGQ47" s="94"/>
      <c r="RGR47" s="94"/>
      <c r="RGS47" s="94"/>
      <c r="RGT47" s="94"/>
      <c r="RGU47" s="94"/>
      <c r="RGV47" s="94"/>
      <c r="RGW47" s="94"/>
      <c r="RGX47" s="94"/>
      <c r="RGY47" s="94"/>
      <c r="RGZ47" s="94"/>
      <c r="RHA47" s="94"/>
      <c r="RHB47" s="94"/>
      <c r="RHC47" s="94"/>
      <c r="RHD47" s="94"/>
      <c r="RHE47" s="94"/>
      <c r="RHF47" s="94"/>
      <c r="RHG47" s="94"/>
      <c r="RHH47" s="94"/>
      <c r="RHI47" s="94"/>
      <c r="RHJ47" s="94"/>
      <c r="RHK47" s="94"/>
      <c r="RHL47" s="94"/>
      <c r="RHM47" s="94"/>
      <c r="RHN47" s="94"/>
      <c r="RHO47" s="94"/>
      <c r="RHP47" s="94"/>
      <c r="RHQ47" s="94"/>
      <c r="RHR47" s="94"/>
      <c r="RHS47" s="94"/>
      <c r="RHT47" s="94"/>
      <c r="RHU47" s="94"/>
      <c r="RHV47" s="94"/>
      <c r="RHW47" s="94"/>
      <c r="RHX47" s="94"/>
      <c r="RHY47" s="94"/>
      <c r="RHZ47" s="94"/>
      <c r="RIA47" s="94"/>
      <c r="RIB47" s="94"/>
      <c r="RIC47" s="94"/>
      <c r="RID47" s="94"/>
      <c r="RIE47" s="94"/>
      <c r="RIF47" s="94"/>
      <c r="RIG47" s="94"/>
      <c r="RIH47" s="94"/>
      <c r="RII47" s="94"/>
      <c r="RIJ47" s="94"/>
      <c r="RIK47" s="94"/>
      <c r="RIL47" s="94"/>
      <c r="RIM47" s="94"/>
      <c r="RIN47" s="94"/>
      <c r="RIO47" s="94"/>
      <c r="RIP47" s="94"/>
      <c r="RIQ47" s="94"/>
      <c r="RIR47" s="94"/>
      <c r="RIS47" s="94"/>
      <c r="RIT47" s="94"/>
      <c r="RIU47" s="94"/>
      <c r="RIV47" s="94"/>
      <c r="RIW47" s="94"/>
      <c r="RIX47" s="94"/>
      <c r="RIY47" s="94"/>
      <c r="RIZ47" s="94"/>
      <c r="RJA47" s="94"/>
      <c r="RJB47" s="94"/>
      <c r="RJC47" s="94"/>
      <c r="RJD47" s="94"/>
      <c r="RJE47" s="94"/>
      <c r="RJF47" s="94"/>
      <c r="RJG47" s="94"/>
      <c r="RJH47" s="94"/>
      <c r="RJI47" s="94"/>
      <c r="RJJ47" s="94"/>
      <c r="RJK47" s="94"/>
      <c r="RJL47" s="94"/>
      <c r="RJM47" s="94"/>
      <c r="RJN47" s="94"/>
      <c r="RJO47" s="94"/>
      <c r="RJP47" s="94"/>
      <c r="RJQ47" s="94"/>
      <c r="RJR47" s="94"/>
      <c r="RJS47" s="94"/>
      <c r="RJT47" s="94"/>
      <c r="RJU47" s="94"/>
      <c r="RJV47" s="94"/>
      <c r="RJW47" s="94"/>
      <c r="RJX47" s="94"/>
      <c r="RJY47" s="94"/>
      <c r="RJZ47" s="94"/>
      <c r="RKA47" s="94"/>
      <c r="RKB47" s="94"/>
      <c r="RKC47" s="94"/>
      <c r="RKD47" s="94"/>
      <c r="RKE47" s="94"/>
      <c r="RKF47" s="94"/>
      <c r="RKG47" s="94"/>
      <c r="RKH47" s="94"/>
      <c r="RKI47" s="94"/>
      <c r="RKJ47" s="94"/>
      <c r="RKK47" s="94"/>
      <c r="RKL47" s="94"/>
      <c r="RKM47" s="94"/>
      <c r="RKN47" s="94"/>
      <c r="RKO47" s="94"/>
      <c r="RKP47" s="94"/>
      <c r="RKQ47" s="94"/>
      <c r="RKR47" s="94"/>
      <c r="RKS47" s="94"/>
      <c r="RKT47" s="94"/>
      <c r="RKU47" s="94"/>
      <c r="RKV47" s="94"/>
      <c r="RKW47" s="94"/>
      <c r="RKX47" s="94"/>
      <c r="RKY47" s="94"/>
      <c r="RKZ47" s="94"/>
      <c r="RLA47" s="94"/>
      <c r="RLB47" s="94"/>
      <c r="RLC47" s="94"/>
      <c r="RLD47" s="94"/>
      <c r="RLE47" s="94"/>
      <c r="RLF47" s="94"/>
      <c r="RLG47" s="94"/>
      <c r="RLH47" s="94"/>
      <c r="RLI47" s="94"/>
      <c r="RLJ47" s="94"/>
      <c r="RLK47" s="94"/>
      <c r="RLL47" s="94"/>
      <c r="RLM47" s="94"/>
      <c r="RLN47" s="94"/>
      <c r="RLO47" s="94"/>
      <c r="RLP47" s="94"/>
      <c r="RLQ47" s="94"/>
      <c r="RLR47" s="94"/>
      <c r="RLS47" s="94"/>
      <c r="RLT47" s="94"/>
      <c r="RLU47" s="94"/>
      <c r="RLV47" s="94"/>
      <c r="RLW47" s="94"/>
      <c r="RLX47" s="94"/>
      <c r="RLY47" s="94"/>
      <c r="RLZ47" s="94"/>
      <c r="RMA47" s="94"/>
      <c r="RMB47" s="94"/>
      <c r="RMC47" s="94"/>
      <c r="RMD47" s="94"/>
      <c r="RME47" s="94"/>
      <c r="RMF47" s="94"/>
      <c r="RMG47" s="94"/>
      <c r="RMH47" s="94"/>
      <c r="RMI47" s="94"/>
      <c r="RMJ47" s="94"/>
      <c r="RMK47" s="94"/>
      <c r="RML47" s="94"/>
      <c r="RMM47" s="94"/>
      <c r="RMN47" s="94"/>
      <c r="RMO47" s="94"/>
      <c r="RMP47" s="94"/>
      <c r="RMQ47" s="94"/>
      <c r="RMR47" s="94"/>
      <c r="RMS47" s="94"/>
      <c r="RMT47" s="94"/>
      <c r="RMU47" s="94"/>
      <c r="RMV47" s="94"/>
      <c r="RMW47" s="94"/>
      <c r="RMX47" s="94"/>
      <c r="RMY47" s="94"/>
      <c r="RMZ47" s="94"/>
      <c r="RNA47" s="94"/>
      <c r="RNB47" s="94"/>
      <c r="RNC47" s="94"/>
      <c r="RND47" s="94"/>
      <c r="RNE47" s="94"/>
      <c r="RNF47" s="94"/>
      <c r="RNG47" s="94"/>
      <c r="RNH47" s="94"/>
      <c r="RNI47" s="94"/>
      <c r="RNJ47" s="94"/>
      <c r="RNK47" s="94"/>
      <c r="RNL47" s="94"/>
      <c r="RNM47" s="94"/>
      <c r="RNN47" s="94"/>
      <c r="RNO47" s="94"/>
      <c r="RNP47" s="94"/>
      <c r="RNQ47" s="94"/>
      <c r="RNR47" s="94"/>
      <c r="RNS47" s="94"/>
      <c r="RNT47" s="94"/>
      <c r="RNU47" s="94"/>
      <c r="RNV47" s="94"/>
      <c r="RNW47" s="94"/>
      <c r="RNX47" s="94"/>
      <c r="RNY47" s="94"/>
      <c r="RNZ47" s="94"/>
      <c r="ROA47" s="94"/>
      <c r="ROB47" s="94"/>
      <c r="ROC47" s="94"/>
      <c r="ROD47" s="94"/>
      <c r="ROE47" s="94"/>
      <c r="ROF47" s="94"/>
      <c r="ROG47" s="94"/>
      <c r="ROH47" s="94"/>
      <c r="ROI47" s="94"/>
      <c r="ROJ47" s="94"/>
      <c r="ROK47" s="94"/>
      <c r="ROL47" s="94"/>
      <c r="ROM47" s="94"/>
      <c r="RON47" s="94"/>
      <c r="ROO47" s="94"/>
      <c r="ROP47" s="94"/>
      <c r="ROQ47" s="94"/>
      <c r="ROR47" s="94"/>
      <c r="ROS47" s="94"/>
      <c r="ROT47" s="94"/>
      <c r="ROU47" s="94"/>
      <c r="ROV47" s="94"/>
      <c r="ROW47" s="94"/>
      <c r="ROX47" s="94"/>
      <c r="ROY47" s="94"/>
      <c r="ROZ47" s="94"/>
      <c r="RPA47" s="94"/>
      <c r="RPB47" s="94"/>
      <c r="RPC47" s="94"/>
      <c r="RPD47" s="94"/>
      <c r="RPE47" s="94"/>
      <c r="RPF47" s="94"/>
      <c r="RPG47" s="94"/>
      <c r="RPH47" s="94"/>
      <c r="RPI47" s="94"/>
      <c r="RPJ47" s="94"/>
      <c r="RPK47" s="94"/>
      <c r="RPL47" s="94"/>
      <c r="RPM47" s="94"/>
      <c r="RPN47" s="94"/>
      <c r="RPO47" s="94"/>
      <c r="RPP47" s="94"/>
      <c r="RPQ47" s="94"/>
      <c r="RPR47" s="94"/>
      <c r="RPS47" s="94"/>
      <c r="RPT47" s="94"/>
      <c r="RPU47" s="94"/>
      <c r="RPV47" s="94"/>
      <c r="RPW47" s="94"/>
      <c r="RPX47" s="94"/>
      <c r="RPY47" s="94"/>
      <c r="RPZ47" s="94"/>
      <c r="RQA47" s="94"/>
      <c r="RQB47" s="94"/>
      <c r="RQC47" s="94"/>
      <c r="RQD47" s="94"/>
      <c r="RQE47" s="94"/>
      <c r="RQF47" s="94"/>
      <c r="RQG47" s="94"/>
      <c r="RQH47" s="94"/>
      <c r="RQI47" s="94"/>
      <c r="RQJ47" s="94"/>
      <c r="RQK47" s="94"/>
      <c r="RQL47" s="94"/>
      <c r="RQM47" s="94"/>
      <c r="RQN47" s="94"/>
      <c r="RQO47" s="94"/>
      <c r="RQP47" s="94"/>
      <c r="RQQ47" s="94"/>
      <c r="RQR47" s="94"/>
      <c r="RQS47" s="94"/>
      <c r="RQT47" s="94"/>
      <c r="RQU47" s="94"/>
      <c r="RQV47" s="94"/>
      <c r="RQW47" s="94"/>
      <c r="RQX47" s="94"/>
      <c r="RQY47" s="94"/>
      <c r="RQZ47" s="94"/>
      <c r="RRA47" s="94"/>
      <c r="RRB47" s="94"/>
      <c r="RRC47" s="94"/>
      <c r="RRD47" s="94"/>
      <c r="RRE47" s="94"/>
      <c r="RRF47" s="94"/>
      <c r="RRG47" s="94"/>
      <c r="RRH47" s="94"/>
      <c r="RRI47" s="94"/>
      <c r="RRJ47" s="94"/>
      <c r="RRK47" s="94"/>
      <c r="RRL47" s="94"/>
      <c r="RRM47" s="94"/>
      <c r="RRN47" s="94"/>
      <c r="RRO47" s="94"/>
      <c r="RRP47" s="94"/>
      <c r="RRQ47" s="94"/>
      <c r="RRR47" s="94"/>
      <c r="RRS47" s="94"/>
      <c r="RRT47" s="94"/>
      <c r="RRU47" s="94"/>
      <c r="RRV47" s="94"/>
      <c r="RRW47" s="94"/>
      <c r="RRX47" s="94"/>
      <c r="RRY47" s="94"/>
      <c r="RRZ47" s="94"/>
      <c r="RSA47" s="94"/>
      <c r="RSB47" s="94"/>
      <c r="RSC47" s="94"/>
      <c r="RSD47" s="94"/>
      <c r="RSE47" s="94"/>
      <c r="RSF47" s="94"/>
      <c r="RSG47" s="94"/>
      <c r="RSH47" s="94"/>
      <c r="RSI47" s="94"/>
      <c r="RSJ47" s="94"/>
      <c r="RSK47" s="94"/>
      <c r="RSL47" s="94"/>
      <c r="RSM47" s="94"/>
      <c r="RSN47" s="94"/>
      <c r="RSO47" s="94"/>
      <c r="RSP47" s="94"/>
      <c r="RSQ47" s="94"/>
      <c r="RSR47" s="94"/>
      <c r="RSS47" s="94"/>
      <c r="RST47" s="94"/>
      <c r="RSU47" s="94"/>
      <c r="RSV47" s="94"/>
      <c r="RSW47" s="94"/>
      <c r="RSX47" s="94"/>
      <c r="RSY47" s="94"/>
      <c r="RSZ47" s="94"/>
      <c r="RTA47" s="94"/>
      <c r="RTB47" s="94"/>
      <c r="RTC47" s="94"/>
      <c r="RTD47" s="94"/>
      <c r="RTE47" s="94"/>
      <c r="RTF47" s="94"/>
      <c r="RTG47" s="94"/>
      <c r="RTH47" s="94"/>
      <c r="RTI47" s="94"/>
      <c r="RTJ47" s="94"/>
      <c r="RTK47" s="94"/>
      <c r="RTL47" s="94"/>
      <c r="RTM47" s="94"/>
      <c r="RTN47" s="94"/>
      <c r="RTO47" s="94"/>
      <c r="RTP47" s="94"/>
      <c r="RTQ47" s="94"/>
      <c r="RTR47" s="94"/>
      <c r="RTS47" s="94"/>
      <c r="RTT47" s="94"/>
      <c r="RTU47" s="94"/>
      <c r="RTV47" s="94"/>
      <c r="RTW47" s="94"/>
      <c r="RTX47" s="94"/>
      <c r="RTY47" s="94"/>
      <c r="RTZ47" s="94"/>
      <c r="RUA47" s="94"/>
      <c r="RUB47" s="94"/>
      <c r="RUC47" s="94"/>
      <c r="RUD47" s="94"/>
      <c r="RUE47" s="94"/>
      <c r="RUF47" s="94"/>
      <c r="RUG47" s="94"/>
      <c r="RUH47" s="94"/>
      <c r="RUI47" s="94"/>
      <c r="RUJ47" s="94"/>
      <c r="RUK47" s="94"/>
      <c r="RUL47" s="94"/>
      <c r="RUM47" s="94"/>
      <c r="RUN47" s="94"/>
      <c r="RUO47" s="94"/>
      <c r="RUP47" s="94"/>
      <c r="RUQ47" s="94"/>
      <c r="RUR47" s="94"/>
      <c r="RUS47" s="94"/>
      <c r="RUT47" s="94"/>
      <c r="RUU47" s="94"/>
      <c r="RUV47" s="94"/>
      <c r="RUW47" s="94"/>
      <c r="RUX47" s="94"/>
      <c r="RUY47" s="94"/>
      <c r="RUZ47" s="94"/>
      <c r="RVA47" s="94"/>
      <c r="RVB47" s="94"/>
      <c r="RVC47" s="94"/>
      <c r="RVD47" s="94"/>
      <c r="RVE47" s="94"/>
      <c r="RVF47" s="94"/>
      <c r="RVG47" s="94"/>
      <c r="RVH47" s="94"/>
      <c r="RVI47" s="94"/>
      <c r="RVJ47" s="94"/>
      <c r="RVK47" s="94"/>
      <c r="RVL47" s="94"/>
      <c r="RVM47" s="94"/>
      <c r="RVN47" s="94"/>
      <c r="RVO47" s="94"/>
      <c r="RVP47" s="94"/>
      <c r="RVQ47" s="94"/>
      <c r="RVR47" s="94"/>
      <c r="RVS47" s="94"/>
      <c r="RVT47" s="94"/>
      <c r="RVU47" s="94"/>
      <c r="RVV47" s="94"/>
      <c r="RVW47" s="94"/>
      <c r="RVX47" s="94"/>
      <c r="RVY47" s="94"/>
      <c r="RVZ47" s="94"/>
      <c r="RWA47" s="94"/>
      <c r="RWB47" s="94"/>
      <c r="RWC47" s="94"/>
      <c r="RWD47" s="94"/>
      <c r="RWE47" s="94"/>
      <c r="RWF47" s="94"/>
      <c r="RWG47" s="94"/>
      <c r="RWH47" s="94"/>
      <c r="RWI47" s="94"/>
      <c r="RWJ47" s="94"/>
      <c r="RWK47" s="94"/>
      <c r="RWL47" s="94"/>
      <c r="RWM47" s="94"/>
      <c r="RWN47" s="94"/>
      <c r="RWO47" s="94"/>
      <c r="RWP47" s="94"/>
      <c r="RWQ47" s="94"/>
      <c r="RWR47" s="94"/>
      <c r="RWS47" s="94"/>
      <c r="RWT47" s="94"/>
      <c r="RWU47" s="94"/>
      <c r="RWV47" s="94"/>
      <c r="RWW47" s="94"/>
      <c r="RWX47" s="94"/>
      <c r="RWY47" s="94"/>
      <c r="RWZ47" s="94"/>
      <c r="RXA47" s="94"/>
      <c r="RXB47" s="94"/>
      <c r="RXC47" s="94"/>
      <c r="RXD47" s="94"/>
      <c r="RXE47" s="94"/>
      <c r="RXF47" s="94"/>
      <c r="RXG47" s="94"/>
      <c r="RXH47" s="94"/>
      <c r="RXI47" s="94"/>
      <c r="RXJ47" s="94"/>
      <c r="RXK47" s="94"/>
      <c r="RXL47" s="94"/>
      <c r="RXM47" s="94"/>
      <c r="RXN47" s="94"/>
      <c r="RXO47" s="94"/>
      <c r="RXP47" s="94"/>
      <c r="RXQ47" s="94"/>
      <c r="RXR47" s="94"/>
      <c r="RXS47" s="94"/>
      <c r="RXT47" s="94"/>
      <c r="RXU47" s="94"/>
      <c r="RXV47" s="94"/>
      <c r="RXW47" s="94"/>
      <c r="RXX47" s="94"/>
      <c r="RXY47" s="94"/>
      <c r="RXZ47" s="94"/>
      <c r="RYA47" s="94"/>
      <c r="RYB47" s="94"/>
      <c r="RYC47" s="94"/>
      <c r="RYD47" s="94"/>
      <c r="RYE47" s="94"/>
      <c r="RYF47" s="94"/>
      <c r="RYG47" s="94"/>
      <c r="RYH47" s="94"/>
      <c r="RYI47" s="94"/>
      <c r="RYJ47" s="94"/>
      <c r="RYK47" s="94"/>
      <c r="RYL47" s="94"/>
      <c r="RYM47" s="94"/>
      <c r="RYN47" s="94"/>
      <c r="RYO47" s="94"/>
      <c r="RYP47" s="94"/>
      <c r="RYQ47" s="94"/>
      <c r="RYR47" s="94"/>
      <c r="RYS47" s="94"/>
      <c r="RYT47" s="94"/>
      <c r="RYU47" s="94"/>
      <c r="RYV47" s="94"/>
      <c r="RYW47" s="94"/>
      <c r="RYX47" s="94"/>
      <c r="RYY47" s="94"/>
      <c r="RYZ47" s="94"/>
      <c r="RZA47" s="94"/>
      <c r="RZB47" s="94"/>
      <c r="RZC47" s="94"/>
      <c r="RZD47" s="94"/>
      <c r="RZE47" s="94"/>
      <c r="RZF47" s="94"/>
      <c r="RZG47" s="94"/>
      <c r="RZH47" s="94"/>
      <c r="RZI47" s="94"/>
      <c r="RZJ47" s="94"/>
      <c r="RZK47" s="94"/>
      <c r="RZL47" s="94"/>
      <c r="RZM47" s="94"/>
      <c r="RZN47" s="94"/>
      <c r="RZO47" s="94"/>
      <c r="RZP47" s="94"/>
      <c r="RZQ47" s="94"/>
      <c r="RZR47" s="94"/>
      <c r="RZS47" s="94"/>
      <c r="RZT47" s="94"/>
      <c r="RZU47" s="94"/>
      <c r="RZV47" s="94"/>
      <c r="RZW47" s="94"/>
      <c r="RZX47" s="94"/>
      <c r="RZY47" s="94"/>
      <c r="RZZ47" s="94"/>
      <c r="SAA47" s="94"/>
      <c r="SAB47" s="94"/>
      <c r="SAC47" s="94"/>
      <c r="SAD47" s="94"/>
      <c r="SAE47" s="94"/>
      <c r="SAF47" s="94"/>
      <c r="SAG47" s="94"/>
      <c r="SAH47" s="94"/>
      <c r="SAI47" s="94"/>
      <c r="SAJ47" s="94"/>
      <c r="SAK47" s="94"/>
      <c r="SAL47" s="94"/>
      <c r="SAM47" s="94"/>
      <c r="SAN47" s="94"/>
      <c r="SAO47" s="94"/>
      <c r="SAP47" s="94"/>
      <c r="SAQ47" s="94"/>
      <c r="SAR47" s="94"/>
      <c r="SAS47" s="94"/>
      <c r="SAT47" s="94"/>
      <c r="SAU47" s="94"/>
      <c r="SAV47" s="94"/>
      <c r="SAW47" s="94"/>
      <c r="SAX47" s="94"/>
      <c r="SAY47" s="94"/>
      <c r="SAZ47" s="94"/>
      <c r="SBA47" s="94"/>
      <c r="SBB47" s="94"/>
      <c r="SBC47" s="94"/>
      <c r="SBD47" s="94"/>
      <c r="SBE47" s="94"/>
      <c r="SBF47" s="94"/>
      <c r="SBG47" s="94"/>
      <c r="SBH47" s="94"/>
      <c r="SBI47" s="94"/>
      <c r="SBJ47" s="94"/>
      <c r="SBK47" s="94"/>
      <c r="SBL47" s="94"/>
      <c r="SBM47" s="94"/>
      <c r="SBN47" s="94"/>
      <c r="SBO47" s="94"/>
      <c r="SBP47" s="94"/>
      <c r="SBQ47" s="94"/>
      <c r="SBR47" s="94"/>
      <c r="SBS47" s="94"/>
      <c r="SBT47" s="94"/>
      <c r="SBU47" s="94"/>
      <c r="SBV47" s="94"/>
      <c r="SBW47" s="94"/>
      <c r="SBX47" s="94"/>
      <c r="SBY47" s="94"/>
      <c r="SBZ47" s="94"/>
      <c r="SCA47" s="94"/>
      <c r="SCB47" s="94"/>
      <c r="SCC47" s="94"/>
      <c r="SCD47" s="94"/>
      <c r="SCE47" s="94"/>
      <c r="SCF47" s="94"/>
      <c r="SCG47" s="94"/>
      <c r="SCH47" s="94"/>
      <c r="SCI47" s="94"/>
      <c r="SCJ47" s="94"/>
      <c r="SCK47" s="94"/>
      <c r="SCL47" s="94"/>
      <c r="SCM47" s="94"/>
      <c r="SCN47" s="94"/>
      <c r="SCO47" s="94"/>
      <c r="SCP47" s="94"/>
      <c r="SCQ47" s="94"/>
      <c r="SCR47" s="94"/>
      <c r="SCS47" s="94"/>
      <c r="SCT47" s="94"/>
      <c r="SCU47" s="94"/>
      <c r="SCV47" s="94"/>
      <c r="SCW47" s="94"/>
      <c r="SCX47" s="94"/>
      <c r="SCY47" s="94"/>
      <c r="SCZ47" s="94"/>
      <c r="SDA47" s="94"/>
      <c r="SDB47" s="94"/>
      <c r="SDC47" s="94"/>
      <c r="SDD47" s="94"/>
      <c r="SDE47" s="94"/>
      <c r="SDF47" s="94"/>
      <c r="SDG47" s="94"/>
      <c r="SDH47" s="94"/>
      <c r="SDI47" s="94"/>
      <c r="SDJ47" s="94"/>
      <c r="SDK47" s="94"/>
      <c r="SDL47" s="94"/>
      <c r="SDM47" s="94"/>
      <c r="SDN47" s="94"/>
      <c r="SDO47" s="94"/>
      <c r="SDP47" s="94"/>
      <c r="SDQ47" s="94"/>
      <c r="SDR47" s="94"/>
      <c r="SDS47" s="94"/>
      <c r="SDT47" s="94"/>
      <c r="SDU47" s="94"/>
      <c r="SDV47" s="94"/>
      <c r="SDW47" s="94"/>
      <c r="SDX47" s="94"/>
      <c r="SDY47" s="94"/>
      <c r="SDZ47" s="94"/>
      <c r="SEA47" s="94"/>
      <c r="SEB47" s="94"/>
      <c r="SEC47" s="94"/>
      <c r="SED47" s="94"/>
      <c r="SEE47" s="94"/>
      <c r="SEF47" s="94"/>
      <c r="SEG47" s="94"/>
      <c r="SEH47" s="94"/>
      <c r="SEI47" s="94"/>
      <c r="SEJ47" s="94"/>
      <c r="SEK47" s="94"/>
      <c r="SEL47" s="94"/>
      <c r="SEM47" s="94"/>
      <c r="SEN47" s="94"/>
      <c r="SEO47" s="94"/>
      <c r="SEP47" s="94"/>
      <c r="SEQ47" s="94"/>
      <c r="SER47" s="94"/>
      <c r="SES47" s="94"/>
      <c r="SET47" s="94"/>
      <c r="SEU47" s="94"/>
      <c r="SEV47" s="94"/>
      <c r="SEW47" s="94"/>
      <c r="SEX47" s="94"/>
      <c r="SEY47" s="94"/>
      <c r="SEZ47" s="94"/>
      <c r="SFA47" s="94"/>
      <c r="SFB47" s="94"/>
      <c r="SFC47" s="94"/>
      <c r="SFD47" s="94"/>
      <c r="SFE47" s="94"/>
      <c r="SFF47" s="94"/>
      <c r="SFG47" s="94"/>
      <c r="SFH47" s="94"/>
      <c r="SFI47" s="94"/>
      <c r="SFJ47" s="94"/>
      <c r="SFK47" s="94"/>
      <c r="SFL47" s="94"/>
      <c r="SFM47" s="94"/>
      <c r="SFN47" s="94"/>
      <c r="SFO47" s="94"/>
      <c r="SFP47" s="94"/>
      <c r="SFQ47" s="94"/>
      <c r="SFR47" s="94"/>
      <c r="SFS47" s="94"/>
      <c r="SFT47" s="94"/>
      <c r="SFU47" s="94"/>
      <c r="SFV47" s="94"/>
      <c r="SFW47" s="94"/>
      <c r="SFX47" s="94"/>
      <c r="SFY47" s="94"/>
      <c r="SFZ47" s="94"/>
      <c r="SGA47" s="94"/>
      <c r="SGB47" s="94"/>
      <c r="SGC47" s="94"/>
      <c r="SGD47" s="94"/>
      <c r="SGE47" s="94"/>
      <c r="SGF47" s="94"/>
      <c r="SGG47" s="94"/>
      <c r="SGH47" s="94"/>
      <c r="SGI47" s="94"/>
      <c r="SGJ47" s="94"/>
      <c r="SGK47" s="94"/>
      <c r="SGL47" s="94"/>
      <c r="SGM47" s="94"/>
      <c r="SGN47" s="94"/>
      <c r="SGO47" s="94"/>
      <c r="SGP47" s="94"/>
      <c r="SGQ47" s="94"/>
      <c r="SGR47" s="94"/>
      <c r="SGS47" s="94"/>
      <c r="SGT47" s="94"/>
      <c r="SGU47" s="94"/>
      <c r="SGV47" s="94"/>
      <c r="SGW47" s="94"/>
      <c r="SGX47" s="94"/>
      <c r="SGY47" s="94"/>
      <c r="SGZ47" s="94"/>
      <c r="SHA47" s="94"/>
      <c r="SHB47" s="94"/>
      <c r="SHC47" s="94"/>
      <c r="SHD47" s="94"/>
      <c r="SHE47" s="94"/>
      <c r="SHF47" s="94"/>
      <c r="SHG47" s="94"/>
      <c r="SHH47" s="94"/>
      <c r="SHI47" s="94"/>
      <c r="SHJ47" s="94"/>
      <c r="SHK47" s="94"/>
      <c r="SHL47" s="94"/>
      <c r="SHM47" s="94"/>
      <c r="SHN47" s="94"/>
      <c r="SHO47" s="94"/>
      <c r="SHP47" s="94"/>
      <c r="SHQ47" s="94"/>
      <c r="SHR47" s="94"/>
      <c r="SHS47" s="94"/>
      <c r="SHT47" s="94"/>
      <c r="SHU47" s="94"/>
      <c r="SHV47" s="94"/>
      <c r="SHW47" s="94"/>
      <c r="SHX47" s="94"/>
      <c r="SHY47" s="94"/>
      <c r="SHZ47" s="94"/>
      <c r="SIA47" s="94"/>
      <c r="SIB47" s="94"/>
      <c r="SIC47" s="94"/>
      <c r="SID47" s="94"/>
      <c r="SIE47" s="94"/>
      <c r="SIF47" s="94"/>
      <c r="SIG47" s="94"/>
      <c r="SIH47" s="94"/>
      <c r="SII47" s="94"/>
      <c r="SIJ47" s="94"/>
      <c r="SIK47" s="94"/>
      <c r="SIL47" s="94"/>
      <c r="SIM47" s="94"/>
      <c r="SIN47" s="94"/>
      <c r="SIO47" s="94"/>
      <c r="SIP47" s="94"/>
      <c r="SIQ47" s="94"/>
      <c r="SIR47" s="94"/>
      <c r="SIS47" s="94"/>
      <c r="SIT47" s="94"/>
      <c r="SIU47" s="94"/>
      <c r="SIV47" s="94"/>
      <c r="SIW47" s="94"/>
      <c r="SIX47" s="94"/>
      <c r="SIY47" s="94"/>
      <c r="SIZ47" s="94"/>
      <c r="SJA47" s="94"/>
      <c r="SJB47" s="94"/>
      <c r="SJC47" s="94"/>
      <c r="SJD47" s="94"/>
      <c r="SJE47" s="94"/>
      <c r="SJF47" s="94"/>
      <c r="SJG47" s="94"/>
      <c r="SJH47" s="94"/>
      <c r="SJI47" s="94"/>
      <c r="SJJ47" s="94"/>
      <c r="SJK47" s="94"/>
      <c r="SJL47" s="94"/>
      <c r="SJM47" s="94"/>
      <c r="SJN47" s="94"/>
      <c r="SJO47" s="94"/>
      <c r="SJP47" s="94"/>
      <c r="SJQ47" s="94"/>
      <c r="SJR47" s="94"/>
      <c r="SJS47" s="94"/>
      <c r="SJT47" s="94"/>
      <c r="SJU47" s="94"/>
      <c r="SJV47" s="94"/>
      <c r="SJW47" s="94"/>
      <c r="SJX47" s="94"/>
      <c r="SJY47" s="94"/>
      <c r="SJZ47" s="94"/>
      <c r="SKA47" s="94"/>
      <c r="SKB47" s="94"/>
      <c r="SKC47" s="94"/>
      <c r="SKD47" s="94"/>
      <c r="SKE47" s="94"/>
      <c r="SKF47" s="94"/>
      <c r="SKG47" s="94"/>
      <c r="SKH47" s="94"/>
      <c r="SKI47" s="94"/>
      <c r="SKJ47" s="94"/>
      <c r="SKK47" s="94"/>
      <c r="SKL47" s="94"/>
      <c r="SKM47" s="94"/>
      <c r="SKN47" s="94"/>
      <c r="SKO47" s="94"/>
      <c r="SKP47" s="94"/>
      <c r="SKQ47" s="94"/>
      <c r="SKR47" s="94"/>
      <c r="SKS47" s="94"/>
      <c r="SKT47" s="94"/>
      <c r="SKU47" s="94"/>
      <c r="SKV47" s="94"/>
      <c r="SKW47" s="94"/>
      <c r="SKX47" s="94"/>
      <c r="SKY47" s="94"/>
      <c r="SKZ47" s="94"/>
      <c r="SLA47" s="94"/>
      <c r="SLB47" s="94"/>
      <c r="SLC47" s="94"/>
      <c r="SLD47" s="94"/>
      <c r="SLE47" s="94"/>
      <c r="SLF47" s="94"/>
      <c r="SLG47" s="94"/>
      <c r="SLH47" s="94"/>
      <c r="SLI47" s="94"/>
      <c r="SLJ47" s="94"/>
      <c r="SLK47" s="94"/>
      <c r="SLL47" s="94"/>
      <c r="SLM47" s="94"/>
      <c r="SLN47" s="94"/>
      <c r="SLO47" s="94"/>
      <c r="SLP47" s="94"/>
      <c r="SLQ47" s="94"/>
      <c r="SLR47" s="94"/>
      <c r="SLS47" s="94"/>
      <c r="SLT47" s="94"/>
      <c r="SLU47" s="94"/>
      <c r="SLV47" s="94"/>
      <c r="SLW47" s="94"/>
      <c r="SLX47" s="94"/>
      <c r="SLY47" s="94"/>
      <c r="SLZ47" s="94"/>
      <c r="SMA47" s="94"/>
      <c r="SMB47" s="94"/>
      <c r="SMC47" s="94"/>
      <c r="SMD47" s="94"/>
      <c r="SME47" s="94"/>
      <c r="SMF47" s="94"/>
      <c r="SMG47" s="94"/>
      <c r="SMH47" s="94"/>
      <c r="SMI47" s="94"/>
      <c r="SMJ47" s="94"/>
      <c r="SMK47" s="94"/>
      <c r="SML47" s="94"/>
      <c r="SMM47" s="94"/>
      <c r="SMN47" s="94"/>
      <c r="SMO47" s="94"/>
      <c r="SMP47" s="94"/>
      <c r="SMQ47" s="94"/>
      <c r="SMR47" s="94"/>
      <c r="SMS47" s="94"/>
      <c r="SMT47" s="94"/>
      <c r="SMU47" s="94"/>
      <c r="SMV47" s="94"/>
      <c r="SMW47" s="94"/>
      <c r="SMX47" s="94"/>
      <c r="SMY47" s="94"/>
      <c r="SMZ47" s="94"/>
      <c r="SNA47" s="94"/>
      <c r="SNB47" s="94"/>
      <c r="SNC47" s="94"/>
      <c r="SND47" s="94"/>
      <c r="SNE47" s="94"/>
      <c r="SNF47" s="94"/>
      <c r="SNG47" s="94"/>
      <c r="SNH47" s="94"/>
      <c r="SNI47" s="94"/>
      <c r="SNJ47" s="94"/>
      <c r="SNK47" s="94"/>
      <c r="SNL47" s="94"/>
      <c r="SNM47" s="94"/>
      <c r="SNN47" s="94"/>
      <c r="SNO47" s="94"/>
      <c r="SNP47" s="94"/>
      <c r="SNQ47" s="94"/>
      <c r="SNR47" s="94"/>
      <c r="SNS47" s="94"/>
      <c r="SNT47" s="94"/>
      <c r="SNU47" s="94"/>
      <c r="SNV47" s="94"/>
      <c r="SNW47" s="94"/>
      <c r="SNX47" s="94"/>
      <c r="SNY47" s="94"/>
      <c r="SNZ47" s="94"/>
      <c r="SOA47" s="94"/>
      <c r="SOB47" s="94"/>
      <c r="SOC47" s="94"/>
      <c r="SOD47" s="94"/>
      <c r="SOE47" s="94"/>
      <c r="SOF47" s="94"/>
      <c r="SOG47" s="94"/>
      <c r="SOH47" s="94"/>
      <c r="SOI47" s="94"/>
      <c r="SOJ47" s="94"/>
      <c r="SOK47" s="94"/>
      <c r="SOL47" s="94"/>
      <c r="SOM47" s="94"/>
      <c r="SON47" s="94"/>
      <c r="SOO47" s="94"/>
      <c r="SOP47" s="94"/>
      <c r="SOQ47" s="94"/>
      <c r="SOR47" s="94"/>
      <c r="SOS47" s="94"/>
      <c r="SOT47" s="94"/>
      <c r="SOU47" s="94"/>
      <c r="SOV47" s="94"/>
      <c r="SOW47" s="94"/>
      <c r="SOX47" s="94"/>
      <c r="SOY47" s="94"/>
      <c r="SOZ47" s="94"/>
      <c r="SPA47" s="94"/>
      <c r="SPB47" s="94"/>
      <c r="SPC47" s="94"/>
      <c r="SPD47" s="94"/>
      <c r="SPE47" s="94"/>
      <c r="SPF47" s="94"/>
      <c r="SPG47" s="94"/>
      <c r="SPH47" s="94"/>
      <c r="SPI47" s="94"/>
      <c r="SPJ47" s="94"/>
      <c r="SPK47" s="94"/>
      <c r="SPL47" s="94"/>
      <c r="SPM47" s="94"/>
      <c r="SPN47" s="94"/>
      <c r="SPO47" s="94"/>
      <c r="SPP47" s="94"/>
      <c r="SPQ47" s="94"/>
      <c r="SPR47" s="94"/>
      <c r="SPS47" s="94"/>
      <c r="SPT47" s="94"/>
      <c r="SPU47" s="94"/>
      <c r="SPV47" s="94"/>
      <c r="SPW47" s="94"/>
      <c r="SPX47" s="94"/>
      <c r="SPY47" s="94"/>
      <c r="SPZ47" s="94"/>
      <c r="SQA47" s="94"/>
      <c r="SQB47" s="94"/>
      <c r="SQC47" s="94"/>
      <c r="SQD47" s="94"/>
      <c r="SQE47" s="94"/>
      <c r="SQF47" s="94"/>
      <c r="SQG47" s="94"/>
      <c r="SQH47" s="94"/>
      <c r="SQI47" s="94"/>
      <c r="SQJ47" s="94"/>
      <c r="SQK47" s="94"/>
      <c r="SQL47" s="94"/>
      <c r="SQM47" s="94"/>
      <c r="SQN47" s="94"/>
      <c r="SQO47" s="94"/>
      <c r="SQP47" s="94"/>
      <c r="SQQ47" s="94"/>
      <c r="SQR47" s="94"/>
      <c r="SQS47" s="94"/>
      <c r="SQT47" s="94"/>
      <c r="SQU47" s="94"/>
      <c r="SQV47" s="94"/>
      <c r="SQW47" s="94"/>
      <c r="SQX47" s="94"/>
      <c r="SQY47" s="94"/>
      <c r="SQZ47" s="94"/>
      <c r="SRA47" s="94"/>
      <c r="SRB47" s="94"/>
      <c r="SRC47" s="94"/>
      <c r="SRD47" s="94"/>
      <c r="SRE47" s="94"/>
      <c r="SRF47" s="94"/>
      <c r="SRG47" s="94"/>
      <c r="SRH47" s="94"/>
      <c r="SRI47" s="94"/>
      <c r="SRJ47" s="94"/>
      <c r="SRK47" s="94"/>
      <c r="SRL47" s="94"/>
      <c r="SRM47" s="94"/>
      <c r="SRN47" s="94"/>
      <c r="SRO47" s="94"/>
      <c r="SRP47" s="94"/>
      <c r="SRQ47" s="94"/>
      <c r="SRR47" s="94"/>
      <c r="SRS47" s="94"/>
      <c r="SRT47" s="94"/>
      <c r="SRU47" s="94"/>
      <c r="SRV47" s="94"/>
      <c r="SRW47" s="94"/>
      <c r="SRX47" s="94"/>
      <c r="SRY47" s="94"/>
      <c r="SRZ47" s="94"/>
      <c r="SSA47" s="94"/>
      <c r="SSB47" s="94"/>
      <c r="SSC47" s="94"/>
      <c r="SSD47" s="94"/>
      <c r="SSE47" s="94"/>
      <c r="SSF47" s="94"/>
      <c r="SSG47" s="94"/>
      <c r="SSH47" s="94"/>
      <c r="SSI47" s="94"/>
      <c r="SSJ47" s="94"/>
      <c r="SSK47" s="94"/>
      <c r="SSL47" s="94"/>
      <c r="SSM47" s="94"/>
      <c r="SSN47" s="94"/>
      <c r="SSO47" s="94"/>
      <c r="SSP47" s="94"/>
      <c r="SSQ47" s="94"/>
      <c r="SSR47" s="94"/>
      <c r="SSS47" s="94"/>
      <c r="SST47" s="94"/>
      <c r="SSU47" s="94"/>
      <c r="SSV47" s="94"/>
      <c r="SSW47" s="94"/>
      <c r="SSX47" s="94"/>
      <c r="SSY47" s="94"/>
      <c r="SSZ47" s="94"/>
      <c r="STA47" s="94"/>
      <c r="STB47" s="94"/>
      <c r="STC47" s="94"/>
      <c r="STD47" s="94"/>
      <c r="STE47" s="94"/>
      <c r="STF47" s="94"/>
      <c r="STG47" s="94"/>
      <c r="STH47" s="94"/>
      <c r="STI47" s="94"/>
      <c r="STJ47" s="94"/>
      <c r="STK47" s="94"/>
      <c r="STL47" s="94"/>
      <c r="STM47" s="94"/>
      <c r="STN47" s="94"/>
      <c r="STO47" s="94"/>
      <c r="STP47" s="94"/>
      <c r="STQ47" s="94"/>
      <c r="STR47" s="94"/>
      <c r="STS47" s="94"/>
      <c r="STT47" s="94"/>
      <c r="STU47" s="94"/>
      <c r="STV47" s="94"/>
      <c r="STW47" s="94"/>
      <c r="STX47" s="94"/>
      <c r="STY47" s="94"/>
      <c r="STZ47" s="94"/>
      <c r="SUA47" s="94"/>
      <c r="SUB47" s="94"/>
      <c r="SUC47" s="94"/>
      <c r="SUD47" s="94"/>
      <c r="SUE47" s="94"/>
      <c r="SUF47" s="94"/>
      <c r="SUG47" s="94"/>
      <c r="SUH47" s="94"/>
      <c r="SUI47" s="94"/>
      <c r="SUJ47" s="94"/>
      <c r="SUK47" s="94"/>
      <c r="SUL47" s="94"/>
      <c r="SUM47" s="94"/>
      <c r="SUN47" s="94"/>
      <c r="SUO47" s="94"/>
      <c r="SUP47" s="94"/>
      <c r="SUQ47" s="94"/>
      <c r="SUR47" s="94"/>
      <c r="SUS47" s="94"/>
      <c r="SUT47" s="94"/>
      <c r="SUU47" s="94"/>
      <c r="SUV47" s="94"/>
      <c r="SUW47" s="94"/>
      <c r="SUX47" s="94"/>
      <c r="SUY47" s="94"/>
      <c r="SUZ47" s="94"/>
      <c r="SVA47" s="94"/>
      <c r="SVB47" s="94"/>
      <c r="SVC47" s="94"/>
      <c r="SVD47" s="94"/>
      <c r="SVE47" s="94"/>
      <c r="SVF47" s="94"/>
      <c r="SVG47" s="94"/>
      <c r="SVH47" s="94"/>
      <c r="SVI47" s="94"/>
      <c r="SVJ47" s="94"/>
      <c r="SVK47" s="94"/>
      <c r="SVL47" s="94"/>
      <c r="SVM47" s="94"/>
      <c r="SVN47" s="94"/>
      <c r="SVO47" s="94"/>
      <c r="SVP47" s="94"/>
      <c r="SVQ47" s="94"/>
      <c r="SVR47" s="94"/>
      <c r="SVS47" s="94"/>
      <c r="SVT47" s="94"/>
      <c r="SVU47" s="94"/>
      <c r="SVV47" s="94"/>
      <c r="SVW47" s="94"/>
      <c r="SVX47" s="94"/>
      <c r="SVY47" s="94"/>
      <c r="SVZ47" s="94"/>
      <c r="SWA47" s="94"/>
      <c r="SWB47" s="94"/>
      <c r="SWC47" s="94"/>
      <c r="SWD47" s="94"/>
      <c r="SWE47" s="94"/>
      <c r="SWF47" s="94"/>
      <c r="SWG47" s="94"/>
      <c r="SWH47" s="94"/>
      <c r="SWI47" s="94"/>
      <c r="SWJ47" s="94"/>
      <c r="SWK47" s="94"/>
      <c r="SWL47" s="94"/>
      <c r="SWM47" s="94"/>
      <c r="SWN47" s="94"/>
      <c r="SWO47" s="94"/>
      <c r="SWP47" s="94"/>
      <c r="SWQ47" s="94"/>
      <c r="SWR47" s="94"/>
      <c r="SWS47" s="94"/>
      <c r="SWT47" s="94"/>
      <c r="SWU47" s="94"/>
      <c r="SWV47" s="94"/>
      <c r="SWW47" s="94"/>
      <c r="SWX47" s="94"/>
      <c r="SWY47" s="94"/>
      <c r="SWZ47" s="94"/>
      <c r="SXA47" s="94"/>
      <c r="SXB47" s="94"/>
      <c r="SXC47" s="94"/>
      <c r="SXD47" s="94"/>
      <c r="SXE47" s="94"/>
      <c r="SXF47" s="94"/>
      <c r="SXG47" s="94"/>
      <c r="SXH47" s="94"/>
      <c r="SXI47" s="94"/>
      <c r="SXJ47" s="94"/>
      <c r="SXK47" s="94"/>
      <c r="SXL47" s="94"/>
      <c r="SXM47" s="94"/>
      <c r="SXN47" s="94"/>
      <c r="SXO47" s="94"/>
      <c r="SXP47" s="94"/>
      <c r="SXQ47" s="94"/>
      <c r="SXR47" s="94"/>
      <c r="SXS47" s="94"/>
      <c r="SXT47" s="94"/>
      <c r="SXU47" s="94"/>
      <c r="SXV47" s="94"/>
      <c r="SXW47" s="94"/>
      <c r="SXX47" s="94"/>
      <c r="SXY47" s="94"/>
      <c r="SXZ47" s="94"/>
      <c r="SYA47" s="94"/>
      <c r="SYB47" s="94"/>
      <c r="SYC47" s="94"/>
      <c r="SYD47" s="94"/>
      <c r="SYE47" s="94"/>
      <c r="SYF47" s="94"/>
      <c r="SYG47" s="94"/>
      <c r="SYH47" s="94"/>
      <c r="SYI47" s="94"/>
      <c r="SYJ47" s="94"/>
      <c r="SYK47" s="94"/>
      <c r="SYL47" s="94"/>
      <c r="SYM47" s="94"/>
      <c r="SYN47" s="94"/>
      <c r="SYO47" s="94"/>
      <c r="SYP47" s="94"/>
      <c r="SYQ47" s="94"/>
      <c r="SYR47" s="94"/>
      <c r="SYS47" s="94"/>
      <c r="SYT47" s="94"/>
      <c r="SYU47" s="94"/>
      <c r="SYV47" s="94"/>
      <c r="SYW47" s="94"/>
      <c r="SYX47" s="94"/>
      <c r="SYY47" s="94"/>
      <c r="SYZ47" s="94"/>
      <c r="SZA47" s="94"/>
      <c r="SZB47" s="94"/>
      <c r="SZC47" s="94"/>
      <c r="SZD47" s="94"/>
      <c r="SZE47" s="94"/>
      <c r="SZF47" s="94"/>
      <c r="SZG47" s="94"/>
      <c r="SZH47" s="94"/>
      <c r="SZI47" s="94"/>
      <c r="SZJ47" s="94"/>
      <c r="SZK47" s="94"/>
      <c r="SZL47" s="94"/>
      <c r="SZM47" s="94"/>
      <c r="SZN47" s="94"/>
      <c r="SZO47" s="94"/>
      <c r="SZP47" s="94"/>
      <c r="SZQ47" s="94"/>
      <c r="SZR47" s="94"/>
      <c r="SZS47" s="94"/>
      <c r="SZT47" s="94"/>
      <c r="SZU47" s="94"/>
      <c r="SZV47" s="94"/>
      <c r="SZW47" s="94"/>
      <c r="SZX47" s="94"/>
      <c r="SZY47" s="94"/>
      <c r="SZZ47" s="94"/>
      <c r="TAA47" s="94"/>
      <c r="TAB47" s="94"/>
      <c r="TAC47" s="94"/>
      <c r="TAD47" s="94"/>
      <c r="TAE47" s="94"/>
      <c r="TAF47" s="94"/>
      <c r="TAG47" s="94"/>
      <c r="TAH47" s="94"/>
      <c r="TAI47" s="94"/>
      <c r="TAJ47" s="94"/>
      <c r="TAK47" s="94"/>
      <c r="TAL47" s="94"/>
      <c r="TAM47" s="94"/>
      <c r="TAN47" s="94"/>
      <c r="TAO47" s="94"/>
      <c r="TAP47" s="94"/>
      <c r="TAQ47" s="94"/>
      <c r="TAR47" s="94"/>
      <c r="TAS47" s="94"/>
      <c r="TAT47" s="94"/>
      <c r="TAU47" s="94"/>
      <c r="TAV47" s="94"/>
      <c r="TAW47" s="94"/>
      <c r="TAX47" s="94"/>
      <c r="TAY47" s="94"/>
      <c r="TAZ47" s="94"/>
      <c r="TBA47" s="94"/>
      <c r="TBB47" s="94"/>
      <c r="TBC47" s="94"/>
      <c r="TBD47" s="94"/>
      <c r="TBE47" s="94"/>
      <c r="TBF47" s="94"/>
      <c r="TBG47" s="94"/>
      <c r="TBH47" s="94"/>
      <c r="TBI47" s="94"/>
      <c r="TBJ47" s="94"/>
      <c r="TBK47" s="94"/>
      <c r="TBL47" s="94"/>
      <c r="TBM47" s="94"/>
      <c r="TBN47" s="94"/>
      <c r="TBO47" s="94"/>
      <c r="TBP47" s="94"/>
      <c r="TBQ47" s="94"/>
      <c r="TBR47" s="94"/>
      <c r="TBS47" s="94"/>
      <c r="TBT47" s="94"/>
      <c r="TBU47" s="94"/>
      <c r="TBV47" s="94"/>
      <c r="TBW47" s="94"/>
      <c r="TBX47" s="94"/>
      <c r="TBY47" s="94"/>
      <c r="TBZ47" s="94"/>
      <c r="TCA47" s="94"/>
      <c r="TCB47" s="94"/>
      <c r="TCC47" s="94"/>
      <c r="TCD47" s="94"/>
      <c r="TCE47" s="94"/>
      <c r="TCF47" s="94"/>
      <c r="TCG47" s="94"/>
      <c r="TCH47" s="94"/>
      <c r="TCI47" s="94"/>
      <c r="TCJ47" s="94"/>
      <c r="TCK47" s="94"/>
      <c r="TCL47" s="94"/>
      <c r="TCM47" s="94"/>
      <c r="TCN47" s="94"/>
      <c r="TCO47" s="94"/>
      <c r="TCP47" s="94"/>
      <c r="TCQ47" s="94"/>
      <c r="TCR47" s="94"/>
      <c r="TCS47" s="94"/>
      <c r="TCT47" s="94"/>
      <c r="TCU47" s="94"/>
      <c r="TCV47" s="94"/>
      <c r="TCW47" s="94"/>
      <c r="TCX47" s="94"/>
      <c r="TCY47" s="94"/>
      <c r="TCZ47" s="94"/>
      <c r="TDA47" s="94"/>
      <c r="TDB47" s="94"/>
      <c r="TDC47" s="94"/>
      <c r="TDD47" s="94"/>
      <c r="TDE47" s="94"/>
      <c r="TDF47" s="94"/>
      <c r="TDG47" s="94"/>
      <c r="TDH47" s="94"/>
      <c r="TDI47" s="94"/>
      <c r="TDJ47" s="94"/>
      <c r="TDK47" s="94"/>
      <c r="TDL47" s="94"/>
      <c r="TDM47" s="94"/>
      <c r="TDN47" s="94"/>
      <c r="TDO47" s="94"/>
      <c r="TDP47" s="94"/>
      <c r="TDQ47" s="94"/>
      <c r="TDR47" s="94"/>
      <c r="TDS47" s="94"/>
      <c r="TDT47" s="94"/>
      <c r="TDU47" s="94"/>
      <c r="TDV47" s="94"/>
      <c r="TDW47" s="94"/>
      <c r="TDX47" s="94"/>
      <c r="TDY47" s="94"/>
      <c r="TDZ47" s="94"/>
      <c r="TEA47" s="94"/>
      <c r="TEB47" s="94"/>
      <c r="TEC47" s="94"/>
      <c r="TED47" s="94"/>
      <c r="TEE47" s="94"/>
      <c r="TEF47" s="94"/>
      <c r="TEG47" s="94"/>
      <c r="TEH47" s="94"/>
      <c r="TEI47" s="94"/>
      <c r="TEJ47" s="94"/>
      <c r="TEK47" s="94"/>
      <c r="TEL47" s="94"/>
      <c r="TEM47" s="94"/>
      <c r="TEN47" s="94"/>
      <c r="TEO47" s="94"/>
      <c r="TEP47" s="94"/>
      <c r="TEQ47" s="94"/>
      <c r="TER47" s="94"/>
      <c r="TES47" s="94"/>
      <c r="TET47" s="94"/>
      <c r="TEU47" s="94"/>
      <c r="TEV47" s="94"/>
      <c r="TEW47" s="94"/>
      <c r="TEX47" s="94"/>
      <c r="TEY47" s="94"/>
      <c r="TEZ47" s="94"/>
      <c r="TFA47" s="94"/>
      <c r="TFB47" s="94"/>
      <c r="TFC47" s="94"/>
      <c r="TFD47" s="94"/>
      <c r="TFE47" s="94"/>
      <c r="TFF47" s="94"/>
      <c r="TFG47" s="94"/>
      <c r="TFH47" s="94"/>
      <c r="TFI47" s="94"/>
      <c r="TFJ47" s="94"/>
      <c r="TFK47" s="94"/>
      <c r="TFL47" s="94"/>
      <c r="TFM47" s="94"/>
      <c r="TFN47" s="94"/>
      <c r="TFO47" s="94"/>
      <c r="TFP47" s="94"/>
      <c r="TFQ47" s="94"/>
      <c r="TFR47" s="94"/>
      <c r="TFS47" s="94"/>
      <c r="TFT47" s="94"/>
      <c r="TFU47" s="94"/>
      <c r="TFV47" s="94"/>
      <c r="TFW47" s="94"/>
      <c r="TFX47" s="94"/>
      <c r="TFY47" s="94"/>
      <c r="TFZ47" s="94"/>
      <c r="TGA47" s="94"/>
      <c r="TGB47" s="94"/>
      <c r="TGC47" s="94"/>
      <c r="TGD47" s="94"/>
      <c r="TGE47" s="94"/>
      <c r="TGF47" s="94"/>
      <c r="TGG47" s="94"/>
      <c r="TGH47" s="94"/>
      <c r="TGI47" s="94"/>
      <c r="TGJ47" s="94"/>
      <c r="TGK47" s="94"/>
      <c r="TGL47" s="94"/>
      <c r="TGM47" s="94"/>
      <c r="TGN47" s="94"/>
      <c r="TGO47" s="94"/>
      <c r="TGP47" s="94"/>
      <c r="TGQ47" s="94"/>
      <c r="TGR47" s="94"/>
      <c r="TGS47" s="94"/>
      <c r="TGT47" s="94"/>
      <c r="TGU47" s="94"/>
      <c r="TGV47" s="94"/>
      <c r="TGW47" s="94"/>
      <c r="TGX47" s="94"/>
      <c r="TGY47" s="94"/>
      <c r="TGZ47" s="94"/>
      <c r="THA47" s="94"/>
      <c r="THB47" s="94"/>
      <c r="THC47" s="94"/>
      <c r="THD47" s="94"/>
      <c r="THE47" s="94"/>
      <c r="THF47" s="94"/>
      <c r="THG47" s="94"/>
      <c r="THH47" s="94"/>
      <c r="THI47" s="94"/>
      <c r="THJ47" s="94"/>
      <c r="THK47" s="94"/>
      <c r="THL47" s="94"/>
      <c r="THM47" s="94"/>
      <c r="THN47" s="94"/>
      <c r="THO47" s="94"/>
      <c r="THP47" s="94"/>
      <c r="THQ47" s="94"/>
      <c r="THR47" s="94"/>
      <c r="THS47" s="94"/>
      <c r="THT47" s="94"/>
      <c r="THU47" s="94"/>
      <c r="THV47" s="94"/>
      <c r="THW47" s="94"/>
      <c r="THX47" s="94"/>
      <c r="THY47" s="94"/>
      <c r="THZ47" s="94"/>
      <c r="TIA47" s="94"/>
      <c r="TIB47" s="94"/>
      <c r="TIC47" s="94"/>
      <c r="TID47" s="94"/>
      <c r="TIE47" s="94"/>
      <c r="TIF47" s="94"/>
      <c r="TIG47" s="94"/>
      <c r="TIH47" s="94"/>
      <c r="TII47" s="94"/>
      <c r="TIJ47" s="94"/>
      <c r="TIK47" s="94"/>
      <c r="TIL47" s="94"/>
      <c r="TIM47" s="94"/>
      <c r="TIN47" s="94"/>
      <c r="TIO47" s="94"/>
      <c r="TIP47" s="94"/>
      <c r="TIQ47" s="94"/>
      <c r="TIR47" s="94"/>
      <c r="TIS47" s="94"/>
      <c r="TIT47" s="94"/>
      <c r="TIU47" s="94"/>
      <c r="TIV47" s="94"/>
      <c r="TIW47" s="94"/>
      <c r="TIX47" s="94"/>
      <c r="TIY47" s="94"/>
      <c r="TIZ47" s="94"/>
      <c r="TJA47" s="94"/>
      <c r="TJB47" s="94"/>
      <c r="TJC47" s="94"/>
      <c r="TJD47" s="94"/>
      <c r="TJE47" s="94"/>
      <c r="TJF47" s="94"/>
      <c r="TJG47" s="94"/>
      <c r="TJH47" s="94"/>
      <c r="TJI47" s="94"/>
      <c r="TJJ47" s="94"/>
      <c r="TJK47" s="94"/>
      <c r="TJL47" s="94"/>
      <c r="TJM47" s="94"/>
      <c r="TJN47" s="94"/>
      <c r="TJO47" s="94"/>
      <c r="TJP47" s="94"/>
      <c r="TJQ47" s="94"/>
      <c r="TJR47" s="94"/>
      <c r="TJS47" s="94"/>
      <c r="TJT47" s="94"/>
      <c r="TJU47" s="94"/>
      <c r="TJV47" s="94"/>
      <c r="TJW47" s="94"/>
      <c r="TJX47" s="94"/>
      <c r="TJY47" s="94"/>
      <c r="TJZ47" s="94"/>
      <c r="TKA47" s="94"/>
      <c r="TKB47" s="94"/>
      <c r="TKC47" s="94"/>
      <c r="TKD47" s="94"/>
      <c r="TKE47" s="94"/>
      <c r="TKF47" s="94"/>
      <c r="TKG47" s="94"/>
      <c r="TKH47" s="94"/>
      <c r="TKI47" s="94"/>
      <c r="TKJ47" s="94"/>
      <c r="TKK47" s="94"/>
      <c r="TKL47" s="94"/>
      <c r="TKM47" s="94"/>
      <c r="TKN47" s="94"/>
      <c r="TKO47" s="94"/>
      <c r="TKP47" s="94"/>
      <c r="TKQ47" s="94"/>
      <c r="TKR47" s="94"/>
      <c r="TKS47" s="94"/>
      <c r="TKT47" s="94"/>
      <c r="TKU47" s="94"/>
      <c r="TKV47" s="94"/>
      <c r="TKW47" s="94"/>
      <c r="TKX47" s="94"/>
      <c r="TKY47" s="94"/>
      <c r="TKZ47" s="94"/>
      <c r="TLA47" s="94"/>
      <c r="TLB47" s="94"/>
      <c r="TLC47" s="94"/>
      <c r="TLD47" s="94"/>
      <c r="TLE47" s="94"/>
      <c r="TLF47" s="94"/>
      <c r="TLG47" s="94"/>
      <c r="TLH47" s="94"/>
      <c r="TLI47" s="94"/>
      <c r="TLJ47" s="94"/>
      <c r="TLK47" s="94"/>
      <c r="TLL47" s="94"/>
      <c r="TLM47" s="94"/>
      <c r="TLN47" s="94"/>
      <c r="TLO47" s="94"/>
      <c r="TLP47" s="94"/>
      <c r="TLQ47" s="94"/>
      <c r="TLR47" s="94"/>
      <c r="TLS47" s="94"/>
      <c r="TLT47" s="94"/>
      <c r="TLU47" s="94"/>
      <c r="TLV47" s="94"/>
      <c r="TLW47" s="94"/>
      <c r="TLX47" s="94"/>
      <c r="TLY47" s="94"/>
      <c r="TLZ47" s="94"/>
      <c r="TMA47" s="94"/>
      <c r="TMB47" s="94"/>
      <c r="TMC47" s="94"/>
      <c r="TMD47" s="94"/>
      <c r="TME47" s="94"/>
      <c r="TMF47" s="94"/>
      <c r="TMG47" s="94"/>
      <c r="TMH47" s="94"/>
      <c r="TMI47" s="94"/>
      <c r="TMJ47" s="94"/>
      <c r="TMK47" s="94"/>
      <c r="TML47" s="94"/>
      <c r="TMM47" s="94"/>
      <c r="TMN47" s="94"/>
      <c r="TMO47" s="94"/>
      <c r="TMP47" s="94"/>
      <c r="TMQ47" s="94"/>
      <c r="TMR47" s="94"/>
      <c r="TMS47" s="94"/>
      <c r="TMT47" s="94"/>
      <c r="TMU47" s="94"/>
      <c r="TMV47" s="94"/>
      <c r="TMW47" s="94"/>
      <c r="TMX47" s="94"/>
      <c r="TMY47" s="94"/>
      <c r="TMZ47" s="94"/>
      <c r="TNA47" s="94"/>
      <c r="TNB47" s="94"/>
      <c r="TNC47" s="94"/>
      <c r="TND47" s="94"/>
      <c r="TNE47" s="94"/>
      <c r="TNF47" s="94"/>
      <c r="TNG47" s="94"/>
      <c r="TNH47" s="94"/>
      <c r="TNI47" s="94"/>
      <c r="TNJ47" s="94"/>
      <c r="TNK47" s="94"/>
      <c r="TNL47" s="94"/>
      <c r="TNM47" s="94"/>
      <c r="TNN47" s="94"/>
      <c r="TNO47" s="94"/>
      <c r="TNP47" s="94"/>
      <c r="TNQ47" s="94"/>
      <c r="TNR47" s="94"/>
      <c r="TNS47" s="94"/>
      <c r="TNT47" s="94"/>
      <c r="TNU47" s="94"/>
      <c r="TNV47" s="94"/>
      <c r="TNW47" s="94"/>
      <c r="TNX47" s="94"/>
      <c r="TNY47" s="94"/>
      <c r="TNZ47" s="94"/>
      <c r="TOA47" s="94"/>
      <c r="TOB47" s="94"/>
      <c r="TOC47" s="94"/>
      <c r="TOD47" s="94"/>
      <c r="TOE47" s="94"/>
      <c r="TOF47" s="94"/>
      <c r="TOG47" s="94"/>
      <c r="TOH47" s="94"/>
      <c r="TOI47" s="94"/>
      <c r="TOJ47" s="94"/>
      <c r="TOK47" s="94"/>
      <c r="TOL47" s="94"/>
      <c r="TOM47" s="94"/>
      <c r="TON47" s="94"/>
      <c r="TOO47" s="94"/>
      <c r="TOP47" s="94"/>
      <c r="TOQ47" s="94"/>
      <c r="TOR47" s="94"/>
      <c r="TOS47" s="94"/>
      <c r="TOT47" s="94"/>
      <c r="TOU47" s="94"/>
      <c r="TOV47" s="94"/>
      <c r="TOW47" s="94"/>
      <c r="TOX47" s="94"/>
      <c r="TOY47" s="94"/>
      <c r="TOZ47" s="94"/>
      <c r="TPA47" s="94"/>
      <c r="TPB47" s="94"/>
      <c r="TPC47" s="94"/>
      <c r="TPD47" s="94"/>
      <c r="TPE47" s="94"/>
      <c r="TPF47" s="94"/>
      <c r="TPG47" s="94"/>
      <c r="TPH47" s="94"/>
      <c r="TPI47" s="94"/>
      <c r="TPJ47" s="94"/>
      <c r="TPK47" s="94"/>
      <c r="TPL47" s="94"/>
      <c r="TPM47" s="94"/>
      <c r="TPN47" s="94"/>
      <c r="TPO47" s="94"/>
      <c r="TPP47" s="94"/>
      <c r="TPQ47" s="94"/>
      <c r="TPR47" s="94"/>
      <c r="TPS47" s="94"/>
      <c r="TPT47" s="94"/>
      <c r="TPU47" s="94"/>
      <c r="TPV47" s="94"/>
      <c r="TPW47" s="94"/>
      <c r="TPX47" s="94"/>
      <c r="TPY47" s="94"/>
      <c r="TPZ47" s="94"/>
      <c r="TQA47" s="94"/>
      <c r="TQB47" s="94"/>
      <c r="TQC47" s="94"/>
      <c r="TQD47" s="94"/>
      <c r="TQE47" s="94"/>
      <c r="TQF47" s="94"/>
      <c r="TQG47" s="94"/>
      <c r="TQH47" s="94"/>
      <c r="TQI47" s="94"/>
      <c r="TQJ47" s="94"/>
      <c r="TQK47" s="94"/>
      <c r="TQL47" s="94"/>
      <c r="TQM47" s="94"/>
      <c r="TQN47" s="94"/>
      <c r="TQO47" s="94"/>
      <c r="TQP47" s="94"/>
      <c r="TQQ47" s="94"/>
      <c r="TQR47" s="94"/>
      <c r="TQS47" s="94"/>
      <c r="TQT47" s="94"/>
      <c r="TQU47" s="94"/>
      <c r="TQV47" s="94"/>
      <c r="TQW47" s="94"/>
      <c r="TQX47" s="94"/>
      <c r="TQY47" s="94"/>
      <c r="TQZ47" s="94"/>
      <c r="TRA47" s="94"/>
      <c r="TRB47" s="94"/>
      <c r="TRC47" s="94"/>
      <c r="TRD47" s="94"/>
      <c r="TRE47" s="94"/>
      <c r="TRF47" s="94"/>
      <c r="TRG47" s="94"/>
      <c r="TRH47" s="94"/>
      <c r="TRI47" s="94"/>
      <c r="TRJ47" s="94"/>
      <c r="TRK47" s="94"/>
      <c r="TRL47" s="94"/>
      <c r="TRM47" s="94"/>
      <c r="TRN47" s="94"/>
      <c r="TRO47" s="94"/>
      <c r="TRP47" s="94"/>
      <c r="TRQ47" s="94"/>
      <c r="TRR47" s="94"/>
      <c r="TRS47" s="94"/>
      <c r="TRT47" s="94"/>
      <c r="TRU47" s="94"/>
      <c r="TRV47" s="94"/>
      <c r="TRW47" s="94"/>
      <c r="TRX47" s="94"/>
      <c r="TRY47" s="94"/>
      <c r="TRZ47" s="94"/>
      <c r="TSA47" s="94"/>
      <c r="TSB47" s="94"/>
      <c r="TSC47" s="94"/>
      <c r="TSD47" s="94"/>
      <c r="TSE47" s="94"/>
      <c r="TSF47" s="94"/>
      <c r="TSG47" s="94"/>
      <c r="TSH47" s="94"/>
      <c r="TSI47" s="94"/>
      <c r="TSJ47" s="94"/>
      <c r="TSK47" s="94"/>
      <c r="TSL47" s="94"/>
      <c r="TSM47" s="94"/>
      <c r="TSN47" s="94"/>
      <c r="TSO47" s="94"/>
      <c r="TSP47" s="94"/>
      <c r="TSQ47" s="94"/>
      <c r="TSR47" s="94"/>
      <c r="TSS47" s="94"/>
      <c r="TST47" s="94"/>
      <c r="TSU47" s="94"/>
      <c r="TSV47" s="94"/>
      <c r="TSW47" s="94"/>
      <c r="TSX47" s="94"/>
      <c r="TSY47" s="94"/>
      <c r="TSZ47" s="94"/>
      <c r="TTA47" s="94"/>
      <c r="TTB47" s="94"/>
      <c r="TTC47" s="94"/>
      <c r="TTD47" s="94"/>
      <c r="TTE47" s="94"/>
      <c r="TTF47" s="94"/>
      <c r="TTG47" s="94"/>
      <c r="TTH47" s="94"/>
      <c r="TTI47" s="94"/>
      <c r="TTJ47" s="94"/>
      <c r="TTK47" s="94"/>
      <c r="TTL47" s="94"/>
      <c r="TTM47" s="94"/>
      <c r="TTN47" s="94"/>
      <c r="TTO47" s="94"/>
      <c r="TTP47" s="94"/>
      <c r="TTQ47" s="94"/>
      <c r="TTR47" s="94"/>
      <c r="TTS47" s="94"/>
      <c r="TTT47" s="94"/>
      <c r="TTU47" s="94"/>
      <c r="TTV47" s="94"/>
      <c r="TTW47" s="94"/>
      <c r="TTX47" s="94"/>
      <c r="TTY47" s="94"/>
      <c r="TTZ47" s="94"/>
      <c r="TUA47" s="94"/>
      <c r="TUB47" s="94"/>
      <c r="TUC47" s="94"/>
      <c r="TUD47" s="94"/>
      <c r="TUE47" s="94"/>
      <c r="TUF47" s="94"/>
      <c r="TUG47" s="94"/>
      <c r="TUH47" s="94"/>
      <c r="TUI47" s="94"/>
      <c r="TUJ47" s="94"/>
      <c r="TUK47" s="94"/>
      <c r="TUL47" s="94"/>
      <c r="TUM47" s="94"/>
      <c r="TUN47" s="94"/>
      <c r="TUO47" s="94"/>
      <c r="TUP47" s="94"/>
      <c r="TUQ47" s="94"/>
      <c r="TUR47" s="94"/>
      <c r="TUS47" s="94"/>
      <c r="TUT47" s="94"/>
      <c r="TUU47" s="94"/>
      <c r="TUV47" s="94"/>
      <c r="TUW47" s="94"/>
      <c r="TUX47" s="94"/>
      <c r="TUY47" s="94"/>
      <c r="TUZ47" s="94"/>
      <c r="TVA47" s="94"/>
      <c r="TVB47" s="94"/>
      <c r="TVC47" s="94"/>
      <c r="TVD47" s="94"/>
      <c r="TVE47" s="94"/>
      <c r="TVF47" s="94"/>
      <c r="TVG47" s="94"/>
      <c r="TVH47" s="94"/>
      <c r="TVI47" s="94"/>
      <c r="TVJ47" s="94"/>
      <c r="TVK47" s="94"/>
      <c r="TVL47" s="94"/>
      <c r="TVM47" s="94"/>
      <c r="TVN47" s="94"/>
      <c r="TVO47" s="94"/>
      <c r="TVP47" s="94"/>
      <c r="TVQ47" s="94"/>
      <c r="TVR47" s="94"/>
      <c r="TVS47" s="94"/>
      <c r="TVT47" s="94"/>
      <c r="TVU47" s="94"/>
      <c r="TVV47" s="94"/>
      <c r="TVW47" s="94"/>
      <c r="TVX47" s="94"/>
      <c r="TVY47" s="94"/>
      <c r="TVZ47" s="94"/>
      <c r="TWA47" s="94"/>
      <c r="TWB47" s="94"/>
      <c r="TWC47" s="94"/>
      <c r="TWD47" s="94"/>
      <c r="TWE47" s="94"/>
      <c r="TWF47" s="94"/>
      <c r="TWG47" s="94"/>
      <c r="TWH47" s="94"/>
      <c r="TWI47" s="94"/>
      <c r="TWJ47" s="94"/>
      <c r="TWK47" s="94"/>
      <c r="TWL47" s="94"/>
      <c r="TWM47" s="94"/>
      <c r="TWN47" s="94"/>
      <c r="TWO47" s="94"/>
      <c r="TWP47" s="94"/>
      <c r="TWQ47" s="94"/>
      <c r="TWR47" s="94"/>
      <c r="TWS47" s="94"/>
      <c r="TWT47" s="94"/>
      <c r="TWU47" s="94"/>
      <c r="TWV47" s="94"/>
      <c r="TWW47" s="94"/>
      <c r="TWX47" s="94"/>
      <c r="TWY47" s="94"/>
      <c r="TWZ47" s="94"/>
      <c r="TXA47" s="94"/>
      <c r="TXB47" s="94"/>
      <c r="TXC47" s="94"/>
      <c r="TXD47" s="94"/>
      <c r="TXE47" s="94"/>
      <c r="TXF47" s="94"/>
      <c r="TXG47" s="94"/>
      <c r="TXH47" s="94"/>
      <c r="TXI47" s="94"/>
      <c r="TXJ47" s="94"/>
      <c r="TXK47" s="94"/>
      <c r="TXL47" s="94"/>
      <c r="TXM47" s="94"/>
      <c r="TXN47" s="94"/>
      <c r="TXO47" s="94"/>
      <c r="TXP47" s="94"/>
      <c r="TXQ47" s="94"/>
      <c r="TXR47" s="94"/>
      <c r="TXS47" s="94"/>
      <c r="TXT47" s="94"/>
      <c r="TXU47" s="94"/>
      <c r="TXV47" s="94"/>
      <c r="TXW47" s="94"/>
      <c r="TXX47" s="94"/>
      <c r="TXY47" s="94"/>
      <c r="TXZ47" s="94"/>
      <c r="TYA47" s="94"/>
      <c r="TYB47" s="94"/>
      <c r="TYC47" s="94"/>
      <c r="TYD47" s="94"/>
      <c r="TYE47" s="94"/>
      <c r="TYF47" s="94"/>
      <c r="TYG47" s="94"/>
      <c r="TYH47" s="94"/>
      <c r="TYI47" s="94"/>
      <c r="TYJ47" s="94"/>
      <c r="TYK47" s="94"/>
      <c r="TYL47" s="94"/>
      <c r="TYM47" s="94"/>
      <c r="TYN47" s="94"/>
      <c r="TYO47" s="94"/>
      <c r="TYP47" s="94"/>
      <c r="TYQ47" s="94"/>
      <c r="TYR47" s="94"/>
      <c r="TYS47" s="94"/>
      <c r="TYT47" s="94"/>
      <c r="TYU47" s="94"/>
      <c r="TYV47" s="94"/>
      <c r="TYW47" s="94"/>
      <c r="TYX47" s="94"/>
      <c r="TYY47" s="94"/>
      <c r="TYZ47" s="94"/>
      <c r="TZA47" s="94"/>
      <c r="TZB47" s="94"/>
      <c r="TZC47" s="94"/>
      <c r="TZD47" s="94"/>
      <c r="TZE47" s="94"/>
      <c r="TZF47" s="94"/>
      <c r="TZG47" s="94"/>
      <c r="TZH47" s="94"/>
      <c r="TZI47" s="94"/>
      <c r="TZJ47" s="94"/>
      <c r="TZK47" s="94"/>
      <c r="TZL47" s="94"/>
      <c r="TZM47" s="94"/>
      <c r="TZN47" s="94"/>
      <c r="TZO47" s="94"/>
      <c r="TZP47" s="94"/>
      <c r="TZQ47" s="94"/>
      <c r="TZR47" s="94"/>
      <c r="TZS47" s="94"/>
      <c r="TZT47" s="94"/>
      <c r="TZU47" s="94"/>
      <c r="TZV47" s="94"/>
      <c r="TZW47" s="94"/>
      <c r="TZX47" s="94"/>
      <c r="TZY47" s="94"/>
      <c r="TZZ47" s="94"/>
      <c r="UAA47" s="94"/>
      <c r="UAB47" s="94"/>
      <c r="UAC47" s="94"/>
      <c r="UAD47" s="94"/>
      <c r="UAE47" s="94"/>
      <c r="UAF47" s="94"/>
      <c r="UAG47" s="94"/>
      <c r="UAH47" s="94"/>
      <c r="UAI47" s="94"/>
      <c r="UAJ47" s="94"/>
      <c r="UAK47" s="94"/>
      <c r="UAL47" s="94"/>
      <c r="UAM47" s="94"/>
      <c r="UAN47" s="94"/>
      <c r="UAO47" s="94"/>
      <c r="UAP47" s="94"/>
      <c r="UAQ47" s="94"/>
      <c r="UAR47" s="94"/>
      <c r="UAS47" s="94"/>
      <c r="UAT47" s="94"/>
      <c r="UAU47" s="94"/>
      <c r="UAV47" s="94"/>
      <c r="UAW47" s="94"/>
      <c r="UAX47" s="94"/>
      <c r="UAY47" s="94"/>
      <c r="UAZ47" s="94"/>
      <c r="UBA47" s="94"/>
      <c r="UBB47" s="94"/>
      <c r="UBC47" s="94"/>
      <c r="UBD47" s="94"/>
      <c r="UBE47" s="94"/>
      <c r="UBF47" s="94"/>
      <c r="UBG47" s="94"/>
      <c r="UBH47" s="94"/>
      <c r="UBI47" s="94"/>
      <c r="UBJ47" s="94"/>
      <c r="UBK47" s="94"/>
      <c r="UBL47" s="94"/>
      <c r="UBM47" s="94"/>
      <c r="UBN47" s="94"/>
      <c r="UBO47" s="94"/>
      <c r="UBP47" s="94"/>
      <c r="UBQ47" s="94"/>
      <c r="UBR47" s="94"/>
      <c r="UBS47" s="94"/>
      <c r="UBT47" s="94"/>
      <c r="UBU47" s="94"/>
      <c r="UBV47" s="94"/>
      <c r="UBW47" s="94"/>
      <c r="UBX47" s="94"/>
      <c r="UBY47" s="94"/>
      <c r="UBZ47" s="94"/>
      <c r="UCA47" s="94"/>
      <c r="UCB47" s="94"/>
      <c r="UCC47" s="94"/>
      <c r="UCD47" s="94"/>
      <c r="UCE47" s="94"/>
      <c r="UCF47" s="94"/>
      <c r="UCG47" s="94"/>
      <c r="UCH47" s="94"/>
      <c r="UCI47" s="94"/>
      <c r="UCJ47" s="94"/>
      <c r="UCK47" s="94"/>
      <c r="UCL47" s="94"/>
      <c r="UCM47" s="94"/>
      <c r="UCN47" s="94"/>
      <c r="UCO47" s="94"/>
      <c r="UCP47" s="94"/>
      <c r="UCQ47" s="94"/>
      <c r="UCR47" s="94"/>
      <c r="UCS47" s="94"/>
      <c r="UCT47" s="94"/>
      <c r="UCU47" s="94"/>
      <c r="UCV47" s="94"/>
      <c r="UCW47" s="94"/>
      <c r="UCX47" s="94"/>
      <c r="UCY47" s="94"/>
      <c r="UCZ47" s="94"/>
      <c r="UDA47" s="94"/>
      <c r="UDB47" s="94"/>
      <c r="UDC47" s="94"/>
      <c r="UDD47" s="94"/>
      <c r="UDE47" s="94"/>
      <c r="UDF47" s="94"/>
      <c r="UDG47" s="94"/>
      <c r="UDH47" s="94"/>
      <c r="UDI47" s="94"/>
      <c r="UDJ47" s="94"/>
      <c r="UDK47" s="94"/>
      <c r="UDL47" s="94"/>
      <c r="UDM47" s="94"/>
      <c r="UDN47" s="94"/>
      <c r="UDO47" s="94"/>
      <c r="UDP47" s="94"/>
      <c r="UDQ47" s="94"/>
      <c r="UDR47" s="94"/>
      <c r="UDS47" s="94"/>
      <c r="UDT47" s="94"/>
      <c r="UDU47" s="94"/>
      <c r="UDV47" s="94"/>
      <c r="UDW47" s="94"/>
      <c r="UDX47" s="94"/>
      <c r="UDY47" s="94"/>
      <c r="UDZ47" s="94"/>
      <c r="UEA47" s="94"/>
      <c r="UEB47" s="94"/>
      <c r="UEC47" s="94"/>
      <c r="UED47" s="94"/>
      <c r="UEE47" s="94"/>
      <c r="UEF47" s="94"/>
      <c r="UEG47" s="94"/>
      <c r="UEH47" s="94"/>
      <c r="UEI47" s="94"/>
      <c r="UEJ47" s="94"/>
      <c r="UEK47" s="94"/>
      <c r="UEL47" s="94"/>
      <c r="UEM47" s="94"/>
      <c r="UEN47" s="94"/>
      <c r="UEO47" s="94"/>
      <c r="UEP47" s="94"/>
      <c r="UEQ47" s="94"/>
      <c r="UER47" s="94"/>
      <c r="UES47" s="94"/>
      <c r="UET47" s="94"/>
      <c r="UEU47" s="94"/>
      <c r="UEV47" s="94"/>
      <c r="UEW47" s="94"/>
      <c r="UEX47" s="94"/>
      <c r="UEY47" s="94"/>
      <c r="UEZ47" s="94"/>
      <c r="UFA47" s="94"/>
      <c r="UFB47" s="94"/>
      <c r="UFC47" s="94"/>
      <c r="UFD47" s="94"/>
      <c r="UFE47" s="94"/>
      <c r="UFF47" s="94"/>
      <c r="UFG47" s="94"/>
      <c r="UFH47" s="94"/>
      <c r="UFI47" s="94"/>
      <c r="UFJ47" s="94"/>
      <c r="UFK47" s="94"/>
      <c r="UFL47" s="94"/>
      <c r="UFM47" s="94"/>
      <c r="UFN47" s="94"/>
      <c r="UFO47" s="94"/>
      <c r="UFP47" s="94"/>
      <c r="UFQ47" s="94"/>
      <c r="UFR47" s="94"/>
      <c r="UFS47" s="94"/>
      <c r="UFT47" s="94"/>
      <c r="UFU47" s="94"/>
      <c r="UFV47" s="94"/>
      <c r="UFW47" s="94"/>
      <c r="UFX47" s="94"/>
      <c r="UFY47" s="94"/>
      <c r="UFZ47" s="94"/>
      <c r="UGA47" s="94"/>
      <c r="UGB47" s="94"/>
      <c r="UGC47" s="94"/>
      <c r="UGD47" s="94"/>
      <c r="UGE47" s="94"/>
      <c r="UGF47" s="94"/>
      <c r="UGG47" s="94"/>
      <c r="UGH47" s="94"/>
      <c r="UGI47" s="94"/>
      <c r="UGJ47" s="94"/>
      <c r="UGK47" s="94"/>
      <c r="UGL47" s="94"/>
      <c r="UGM47" s="94"/>
      <c r="UGN47" s="94"/>
      <c r="UGO47" s="94"/>
      <c r="UGP47" s="94"/>
      <c r="UGQ47" s="94"/>
      <c r="UGR47" s="94"/>
      <c r="UGS47" s="94"/>
      <c r="UGT47" s="94"/>
      <c r="UGU47" s="94"/>
      <c r="UGV47" s="94"/>
      <c r="UGW47" s="94"/>
      <c r="UGX47" s="94"/>
      <c r="UGY47" s="94"/>
      <c r="UGZ47" s="94"/>
      <c r="UHA47" s="94"/>
      <c r="UHB47" s="94"/>
      <c r="UHC47" s="94"/>
      <c r="UHD47" s="94"/>
      <c r="UHE47" s="94"/>
      <c r="UHF47" s="94"/>
      <c r="UHG47" s="94"/>
      <c r="UHH47" s="94"/>
      <c r="UHI47" s="94"/>
      <c r="UHJ47" s="94"/>
      <c r="UHK47" s="94"/>
      <c r="UHL47" s="94"/>
      <c r="UHM47" s="94"/>
      <c r="UHN47" s="94"/>
      <c r="UHO47" s="94"/>
      <c r="UHP47" s="94"/>
      <c r="UHQ47" s="94"/>
      <c r="UHR47" s="94"/>
      <c r="UHS47" s="94"/>
      <c r="UHT47" s="94"/>
      <c r="UHU47" s="94"/>
      <c r="UHV47" s="94"/>
      <c r="UHW47" s="94"/>
      <c r="UHX47" s="94"/>
      <c r="UHY47" s="94"/>
      <c r="UHZ47" s="94"/>
      <c r="UIA47" s="94"/>
      <c r="UIB47" s="94"/>
      <c r="UIC47" s="94"/>
      <c r="UID47" s="94"/>
      <c r="UIE47" s="94"/>
      <c r="UIF47" s="94"/>
      <c r="UIG47" s="94"/>
      <c r="UIH47" s="94"/>
      <c r="UII47" s="94"/>
      <c r="UIJ47" s="94"/>
      <c r="UIK47" s="94"/>
      <c r="UIL47" s="94"/>
      <c r="UIM47" s="94"/>
      <c r="UIN47" s="94"/>
      <c r="UIO47" s="94"/>
      <c r="UIP47" s="94"/>
      <c r="UIQ47" s="94"/>
      <c r="UIR47" s="94"/>
      <c r="UIS47" s="94"/>
      <c r="UIT47" s="94"/>
      <c r="UIU47" s="94"/>
      <c r="UIV47" s="94"/>
      <c r="UIW47" s="94"/>
      <c r="UIX47" s="94"/>
      <c r="UIY47" s="94"/>
      <c r="UIZ47" s="94"/>
      <c r="UJA47" s="94"/>
      <c r="UJB47" s="94"/>
      <c r="UJC47" s="94"/>
      <c r="UJD47" s="94"/>
      <c r="UJE47" s="94"/>
      <c r="UJF47" s="94"/>
      <c r="UJG47" s="94"/>
      <c r="UJH47" s="94"/>
      <c r="UJI47" s="94"/>
      <c r="UJJ47" s="94"/>
      <c r="UJK47" s="94"/>
      <c r="UJL47" s="94"/>
      <c r="UJM47" s="94"/>
      <c r="UJN47" s="94"/>
      <c r="UJO47" s="94"/>
      <c r="UJP47" s="94"/>
      <c r="UJQ47" s="94"/>
      <c r="UJR47" s="94"/>
      <c r="UJS47" s="94"/>
      <c r="UJT47" s="94"/>
      <c r="UJU47" s="94"/>
      <c r="UJV47" s="94"/>
      <c r="UJW47" s="94"/>
      <c r="UJX47" s="94"/>
      <c r="UJY47" s="94"/>
      <c r="UJZ47" s="94"/>
      <c r="UKA47" s="94"/>
      <c r="UKB47" s="94"/>
      <c r="UKC47" s="94"/>
      <c r="UKD47" s="94"/>
      <c r="UKE47" s="94"/>
      <c r="UKF47" s="94"/>
      <c r="UKG47" s="94"/>
      <c r="UKH47" s="94"/>
      <c r="UKI47" s="94"/>
      <c r="UKJ47" s="94"/>
      <c r="UKK47" s="94"/>
      <c r="UKL47" s="94"/>
      <c r="UKM47" s="94"/>
      <c r="UKN47" s="94"/>
      <c r="UKO47" s="94"/>
      <c r="UKP47" s="94"/>
      <c r="UKQ47" s="94"/>
      <c r="UKR47" s="94"/>
      <c r="UKS47" s="94"/>
      <c r="UKT47" s="94"/>
      <c r="UKU47" s="94"/>
      <c r="UKV47" s="94"/>
      <c r="UKW47" s="94"/>
      <c r="UKX47" s="94"/>
      <c r="UKY47" s="94"/>
      <c r="UKZ47" s="94"/>
      <c r="ULA47" s="94"/>
      <c r="ULB47" s="94"/>
      <c r="ULC47" s="94"/>
      <c r="ULD47" s="94"/>
      <c r="ULE47" s="94"/>
      <c r="ULF47" s="94"/>
      <c r="ULG47" s="94"/>
      <c r="ULH47" s="94"/>
      <c r="ULI47" s="94"/>
      <c r="ULJ47" s="94"/>
      <c r="ULK47" s="94"/>
      <c r="ULL47" s="94"/>
      <c r="ULM47" s="94"/>
      <c r="ULN47" s="94"/>
      <c r="ULO47" s="94"/>
      <c r="ULP47" s="94"/>
      <c r="ULQ47" s="94"/>
      <c r="ULR47" s="94"/>
      <c r="ULS47" s="94"/>
      <c r="ULT47" s="94"/>
      <c r="ULU47" s="94"/>
      <c r="ULV47" s="94"/>
      <c r="ULW47" s="94"/>
      <c r="ULX47" s="94"/>
      <c r="ULY47" s="94"/>
      <c r="ULZ47" s="94"/>
      <c r="UMA47" s="94"/>
      <c r="UMB47" s="94"/>
      <c r="UMC47" s="94"/>
      <c r="UMD47" s="94"/>
      <c r="UME47" s="94"/>
      <c r="UMF47" s="94"/>
      <c r="UMG47" s="94"/>
      <c r="UMH47" s="94"/>
      <c r="UMI47" s="94"/>
      <c r="UMJ47" s="94"/>
      <c r="UMK47" s="94"/>
      <c r="UML47" s="94"/>
      <c r="UMM47" s="94"/>
      <c r="UMN47" s="94"/>
      <c r="UMO47" s="94"/>
      <c r="UMP47" s="94"/>
      <c r="UMQ47" s="94"/>
      <c r="UMR47" s="94"/>
      <c r="UMS47" s="94"/>
      <c r="UMT47" s="94"/>
      <c r="UMU47" s="94"/>
      <c r="UMV47" s="94"/>
      <c r="UMW47" s="94"/>
      <c r="UMX47" s="94"/>
      <c r="UMY47" s="94"/>
      <c r="UMZ47" s="94"/>
      <c r="UNA47" s="94"/>
      <c r="UNB47" s="94"/>
      <c r="UNC47" s="94"/>
      <c r="UND47" s="94"/>
      <c r="UNE47" s="94"/>
      <c r="UNF47" s="94"/>
      <c r="UNG47" s="94"/>
      <c r="UNH47" s="94"/>
      <c r="UNI47" s="94"/>
      <c r="UNJ47" s="94"/>
      <c r="UNK47" s="94"/>
      <c r="UNL47" s="94"/>
      <c r="UNM47" s="94"/>
      <c r="UNN47" s="94"/>
      <c r="UNO47" s="94"/>
      <c r="UNP47" s="94"/>
      <c r="UNQ47" s="94"/>
      <c r="UNR47" s="94"/>
      <c r="UNS47" s="94"/>
      <c r="UNT47" s="94"/>
      <c r="UNU47" s="94"/>
      <c r="UNV47" s="94"/>
      <c r="UNW47" s="94"/>
      <c r="UNX47" s="94"/>
      <c r="UNY47" s="94"/>
      <c r="UNZ47" s="94"/>
      <c r="UOA47" s="94"/>
      <c r="UOB47" s="94"/>
      <c r="UOC47" s="94"/>
      <c r="UOD47" s="94"/>
      <c r="UOE47" s="94"/>
      <c r="UOF47" s="94"/>
      <c r="UOG47" s="94"/>
      <c r="UOH47" s="94"/>
      <c r="UOI47" s="94"/>
      <c r="UOJ47" s="94"/>
      <c r="UOK47" s="94"/>
      <c r="UOL47" s="94"/>
      <c r="UOM47" s="94"/>
      <c r="UON47" s="94"/>
      <c r="UOO47" s="94"/>
      <c r="UOP47" s="94"/>
      <c r="UOQ47" s="94"/>
      <c r="UOR47" s="94"/>
      <c r="UOS47" s="94"/>
      <c r="UOT47" s="94"/>
      <c r="UOU47" s="94"/>
      <c r="UOV47" s="94"/>
      <c r="UOW47" s="94"/>
      <c r="UOX47" s="94"/>
      <c r="UOY47" s="94"/>
      <c r="UOZ47" s="94"/>
      <c r="UPA47" s="94"/>
      <c r="UPB47" s="94"/>
      <c r="UPC47" s="94"/>
      <c r="UPD47" s="94"/>
      <c r="UPE47" s="94"/>
      <c r="UPF47" s="94"/>
      <c r="UPG47" s="94"/>
      <c r="UPH47" s="94"/>
      <c r="UPI47" s="94"/>
      <c r="UPJ47" s="94"/>
      <c r="UPK47" s="94"/>
      <c r="UPL47" s="94"/>
      <c r="UPM47" s="94"/>
      <c r="UPN47" s="94"/>
      <c r="UPO47" s="94"/>
      <c r="UPP47" s="94"/>
      <c r="UPQ47" s="94"/>
      <c r="UPR47" s="94"/>
      <c r="UPS47" s="94"/>
      <c r="UPT47" s="94"/>
      <c r="UPU47" s="94"/>
      <c r="UPV47" s="94"/>
      <c r="UPW47" s="94"/>
      <c r="UPX47" s="94"/>
      <c r="UPY47" s="94"/>
      <c r="UPZ47" s="94"/>
      <c r="UQA47" s="94"/>
      <c r="UQB47" s="94"/>
      <c r="UQC47" s="94"/>
      <c r="UQD47" s="94"/>
      <c r="UQE47" s="94"/>
      <c r="UQF47" s="94"/>
      <c r="UQG47" s="94"/>
      <c r="UQH47" s="94"/>
      <c r="UQI47" s="94"/>
      <c r="UQJ47" s="94"/>
      <c r="UQK47" s="94"/>
      <c r="UQL47" s="94"/>
      <c r="UQM47" s="94"/>
      <c r="UQN47" s="94"/>
      <c r="UQO47" s="94"/>
      <c r="UQP47" s="94"/>
      <c r="UQQ47" s="94"/>
      <c r="UQR47" s="94"/>
      <c r="UQS47" s="94"/>
      <c r="UQT47" s="94"/>
      <c r="UQU47" s="94"/>
      <c r="UQV47" s="94"/>
      <c r="UQW47" s="94"/>
      <c r="UQX47" s="94"/>
      <c r="UQY47" s="94"/>
      <c r="UQZ47" s="94"/>
      <c r="URA47" s="94"/>
      <c r="URB47" s="94"/>
      <c r="URC47" s="94"/>
      <c r="URD47" s="94"/>
      <c r="URE47" s="94"/>
      <c r="URF47" s="94"/>
      <c r="URG47" s="94"/>
      <c r="URH47" s="94"/>
      <c r="URI47" s="94"/>
      <c r="URJ47" s="94"/>
      <c r="URK47" s="94"/>
      <c r="URL47" s="94"/>
      <c r="URM47" s="94"/>
      <c r="URN47" s="94"/>
      <c r="URO47" s="94"/>
      <c r="URP47" s="94"/>
      <c r="URQ47" s="94"/>
      <c r="URR47" s="94"/>
      <c r="URS47" s="94"/>
      <c r="URT47" s="94"/>
      <c r="URU47" s="94"/>
      <c r="URV47" s="94"/>
      <c r="URW47" s="94"/>
      <c r="URX47" s="94"/>
      <c r="URY47" s="94"/>
      <c r="URZ47" s="94"/>
      <c r="USA47" s="94"/>
      <c r="USB47" s="94"/>
      <c r="USC47" s="94"/>
      <c r="USD47" s="94"/>
      <c r="USE47" s="94"/>
      <c r="USF47" s="94"/>
      <c r="USG47" s="94"/>
      <c r="USH47" s="94"/>
      <c r="USI47" s="94"/>
      <c r="USJ47" s="94"/>
      <c r="USK47" s="94"/>
      <c r="USL47" s="94"/>
      <c r="USM47" s="94"/>
      <c r="USN47" s="94"/>
      <c r="USO47" s="94"/>
      <c r="USP47" s="94"/>
      <c r="USQ47" s="94"/>
      <c r="USR47" s="94"/>
      <c r="USS47" s="94"/>
      <c r="UST47" s="94"/>
      <c r="USU47" s="94"/>
      <c r="USV47" s="94"/>
      <c r="USW47" s="94"/>
      <c r="USX47" s="94"/>
      <c r="USY47" s="94"/>
      <c r="USZ47" s="94"/>
      <c r="UTA47" s="94"/>
      <c r="UTB47" s="94"/>
      <c r="UTC47" s="94"/>
      <c r="UTD47" s="94"/>
      <c r="UTE47" s="94"/>
      <c r="UTF47" s="94"/>
      <c r="UTG47" s="94"/>
      <c r="UTH47" s="94"/>
      <c r="UTI47" s="94"/>
      <c r="UTJ47" s="94"/>
      <c r="UTK47" s="94"/>
      <c r="UTL47" s="94"/>
      <c r="UTM47" s="94"/>
      <c r="UTN47" s="94"/>
      <c r="UTO47" s="94"/>
      <c r="UTP47" s="94"/>
      <c r="UTQ47" s="94"/>
      <c r="UTR47" s="94"/>
      <c r="UTS47" s="94"/>
      <c r="UTT47" s="94"/>
      <c r="UTU47" s="94"/>
      <c r="UTV47" s="94"/>
      <c r="UTW47" s="94"/>
      <c r="UTX47" s="94"/>
      <c r="UTY47" s="94"/>
      <c r="UTZ47" s="94"/>
      <c r="UUA47" s="94"/>
      <c r="UUB47" s="94"/>
      <c r="UUC47" s="94"/>
      <c r="UUD47" s="94"/>
      <c r="UUE47" s="94"/>
      <c r="UUF47" s="94"/>
      <c r="UUG47" s="94"/>
      <c r="UUH47" s="94"/>
      <c r="UUI47" s="94"/>
      <c r="UUJ47" s="94"/>
      <c r="UUK47" s="94"/>
      <c r="UUL47" s="94"/>
      <c r="UUM47" s="94"/>
      <c r="UUN47" s="94"/>
      <c r="UUO47" s="94"/>
      <c r="UUP47" s="94"/>
      <c r="UUQ47" s="94"/>
      <c r="UUR47" s="94"/>
      <c r="UUS47" s="94"/>
      <c r="UUT47" s="94"/>
      <c r="UUU47" s="94"/>
      <c r="UUV47" s="94"/>
      <c r="UUW47" s="94"/>
      <c r="UUX47" s="94"/>
      <c r="UUY47" s="94"/>
      <c r="UUZ47" s="94"/>
      <c r="UVA47" s="94"/>
      <c r="UVB47" s="94"/>
      <c r="UVC47" s="94"/>
      <c r="UVD47" s="94"/>
      <c r="UVE47" s="94"/>
      <c r="UVF47" s="94"/>
      <c r="UVG47" s="94"/>
      <c r="UVH47" s="94"/>
      <c r="UVI47" s="94"/>
      <c r="UVJ47" s="94"/>
      <c r="UVK47" s="94"/>
      <c r="UVL47" s="94"/>
      <c r="UVM47" s="94"/>
      <c r="UVN47" s="94"/>
      <c r="UVO47" s="94"/>
      <c r="UVP47" s="94"/>
      <c r="UVQ47" s="94"/>
      <c r="UVR47" s="94"/>
      <c r="UVS47" s="94"/>
      <c r="UVT47" s="94"/>
      <c r="UVU47" s="94"/>
      <c r="UVV47" s="94"/>
      <c r="UVW47" s="94"/>
      <c r="UVX47" s="94"/>
      <c r="UVY47" s="94"/>
      <c r="UVZ47" s="94"/>
      <c r="UWA47" s="94"/>
      <c r="UWB47" s="94"/>
      <c r="UWC47" s="94"/>
      <c r="UWD47" s="94"/>
      <c r="UWE47" s="94"/>
      <c r="UWF47" s="94"/>
      <c r="UWG47" s="94"/>
      <c r="UWH47" s="94"/>
      <c r="UWI47" s="94"/>
      <c r="UWJ47" s="94"/>
      <c r="UWK47" s="94"/>
      <c r="UWL47" s="94"/>
      <c r="UWM47" s="94"/>
      <c r="UWN47" s="94"/>
      <c r="UWO47" s="94"/>
      <c r="UWP47" s="94"/>
      <c r="UWQ47" s="94"/>
      <c r="UWR47" s="94"/>
      <c r="UWS47" s="94"/>
      <c r="UWT47" s="94"/>
      <c r="UWU47" s="94"/>
      <c r="UWV47" s="94"/>
      <c r="UWW47" s="94"/>
      <c r="UWX47" s="94"/>
      <c r="UWY47" s="94"/>
      <c r="UWZ47" s="94"/>
      <c r="UXA47" s="94"/>
      <c r="UXB47" s="94"/>
      <c r="UXC47" s="94"/>
      <c r="UXD47" s="94"/>
      <c r="UXE47" s="94"/>
      <c r="UXF47" s="94"/>
      <c r="UXG47" s="94"/>
      <c r="UXH47" s="94"/>
      <c r="UXI47" s="94"/>
      <c r="UXJ47" s="94"/>
      <c r="UXK47" s="94"/>
      <c r="UXL47" s="94"/>
      <c r="UXM47" s="94"/>
      <c r="UXN47" s="94"/>
      <c r="UXO47" s="94"/>
      <c r="UXP47" s="94"/>
      <c r="UXQ47" s="94"/>
      <c r="UXR47" s="94"/>
      <c r="UXS47" s="94"/>
      <c r="UXT47" s="94"/>
      <c r="UXU47" s="94"/>
      <c r="UXV47" s="94"/>
      <c r="UXW47" s="94"/>
      <c r="UXX47" s="94"/>
      <c r="UXY47" s="94"/>
      <c r="UXZ47" s="94"/>
      <c r="UYA47" s="94"/>
      <c r="UYB47" s="94"/>
      <c r="UYC47" s="94"/>
      <c r="UYD47" s="94"/>
      <c r="UYE47" s="94"/>
      <c r="UYF47" s="94"/>
      <c r="UYG47" s="94"/>
      <c r="UYH47" s="94"/>
      <c r="UYI47" s="94"/>
      <c r="UYJ47" s="94"/>
      <c r="UYK47" s="94"/>
      <c r="UYL47" s="94"/>
      <c r="UYM47" s="94"/>
      <c r="UYN47" s="94"/>
      <c r="UYO47" s="94"/>
      <c r="UYP47" s="94"/>
      <c r="UYQ47" s="94"/>
      <c r="UYR47" s="94"/>
      <c r="UYS47" s="94"/>
      <c r="UYT47" s="94"/>
      <c r="UYU47" s="94"/>
      <c r="UYV47" s="94"/>
      <c r="UYW47" s="94"/>
      <c r="UYX47" s="94"/>
      <c r="UYY47" s="94"/>
      <c r="UYZ47" s="94"/>
      <c r="UZA47" s="94"/>
      <c r="UZB47" s="94"/>
      <c r="UZC47" s="94"/>
      <c r="UZD47" s="94"/>
      <c r="UZE47" s="94"/>
      <c r="UZF47" s="94"/>
      <c r="UZG47" s="94"/>
      <c r="UZH47" s="94"/>
      <c r="UZI47" s="94"/>
      <c r="UZJ47" s="94"/>
      <c r="UZK47" s="94"/>
      <c r="UZL47" s="94"/>
      <c r="UZM47" s="94"/>
      <c r="UZN47" s="94"/>
      <c r="UZO47" s="94"/>
      <c r="UZP47" s="94"/>
      <c r="UZQ47" s="94"/>
      <c r="UZR47" s="94"/>
      <c r="UZS47" s="94"/>
      <c r="UZT47" s="94"/>
      <c r="UZU47" s="94"/>
      <c r="UZV47" s="94"/>
      <c r="UZW47" s="94"/>
      <c r="UZX47" s="94"/>
      <c r="UZY47" s="94"/>
      <c r="UZZ47" s="94"/>
      <c r="VAA47" s="94"/>
      <c r="VAB47" s="94"/>
      <c r="VAC47" s="94"/>
      <c r="VAD47" s="94"/>
      <c r="VAE47" s="94"/>
      <c r="VAF47" s="94"/>
      <c r="VAG47" s="94"/>
      <c r="VAH47" s="94"/>
      <c r="VAI47" s="94"/>
      <c r="VAJ47" s="94"/>
      <c r="VAK47" s="94"/>
      <c r="VAL47" s="94"/>
      <c r="VAM47" s="94"/>
      <c r="VAN47" s="94"/>
      <c r="VAO47" s="94"/>
      <c r="VAP47" s="94"/>
      <c r="VAQ47" s="94"/>
      <c r="VAR47" s="94"/>
      <c r="VAS47" s="94"/>
      <c r="VAT47" s="94"/>
      <c r="VAU47" s="94"/>
      <c r="VAV47" s="94"/>
      <c r="VAW47" s="94"/>
      <c r="VAX47" s="94"/>
      <c r="VAY47" s="94"/>
      <c r="VAZ47" s="94"/>
      <c r="VBA47" s="94"/>
      <c r="VBB47" s="94"/>
      <c r="VBC47" s="94"/>
      <c r="VBD47" s="94"/>
      <c r="VBE47" s="94"/>
      <c r="VBF47" s="94"/>
      <c r="VBG47" s="94"/>
      <c r="VBH47" s="94"/>
      <c r="VBI47" s="94"/>
      <c r="VBJ47" s="94"/>
      <c r="VBK47" s="94"/>
      <c r="VBL47" s="94"/>
      <c r="VBM47" s="94"/>
      <c r="VBN47" s="94"/>
      <c r="VBO47" s="94"/>
      <c r="VBP47" s="94"/>
      <c r="VBQ47" s="94"/>
      <c r="VBR47" s="94"/>
      <c r="VBS47" s="94"/>
      <c r="VBT47" s="94"/>
      <c r="VBU47" s="94"/>
      <c r="VBV47" s="94"/>
      <c r="VBW47" s="94"/>
      <c r="VBX47" s="94"/>
      <c r="VBY47" s="94"/>
      <c r="VBZ47" s="94"/>
      <c r="VCA47" s="94"/>
      <c r="VCB47" s="94"/>
      <c r="VCC47" s="94"/>
      <c r="VCD47" s="94"/>
      <c r="VCE47" s="94"/>
      <c r="VCF47" s="94"/>
      <c r="VCG47" s="94"/>
      <c r="VCH47" s="94"/>
      <c r="VCI47" s="94"/>
      <c r="VCJ47" s="94"/>
      <c r="VCK47" s="94"/>
      <c r="VCL47" s="94"/>
      <c r="VCM47" s="94"/>
      <c r="VCN47" s="94"/>
      <c r="VCO47" s="94"/>
      <c r="VCP47" s="94"/>
      <c r="VCQ47" s="94"/>
      <c r="VCR47" s="94"/>
      <c r="VCS47" s="94"/>
      <c r="VCT47" s="94"/>
      <c r="VCU47" s="94"/>
      <c r="VCV47" s="94"/>
      <c r="VCW47" s="94"/>
      <c r="VCX47" s="94"/>
      <c r="VCY47" s="94"/>
      <c r="VCZ47" s="94"/>
      <c r="VDA47" s="94"/>
      <c r="VDB47" s="94"/>
      <c r="VDC47" s="94"/>
      <c r="VDD47" s="94"/>
      <c r="VDE47" s="94"/>
      <c r="VDF47" s="94"/>
      <c r="VDG47" s="94"/>
      <c r="VDH47" s="94"/>
      <c r="VDI47" s="94"/>
      <c r="VDJ47" s="94"/>
      <c r="VDK47" s="94"/>
      <c r="VDL47" s="94"/>
      <c r="VDM47" s="94"/>
      <c r="VDN47" s="94"/>
      <c r="VDO47" s="94"/>
      <c r="VDP47" s="94"/>
      <c r="VDQ47" s="94"/>
      <c r="VDR47" s="94"/>
      <c r="VDS47" s="94"/>
      <c r="VDT47" s="94"/>
      <c r="VDU47" s="94"/>
      <c r="VDV47" s="94"/>
      <c r="VDW47" s="94"/>
      <c r="VDX47" s="94"/>
      <c r="VDY47" s="94"/>
      <c r="VDZ47" s="94"/>
      <c r="VEA47" s="94"/>
      <c r="VEB47" s="94"/>
      <c r="VEC47" s="94"/>
      <c r="VED47" s="94"/>
      <c r="VEE47" s="94"/>
      <c r="VEF47" s="94"/>
      <c r="VEG47" s="94"/>
      <c r="VEH47" s="94"/>
      <c r="VEI47" s="94"/>
      <c r="VEJ47" s="94"/>
      <c r="VEK47" s="94"/>
      <c r="VEL47" s="94"/>
      <c r="VEM47" s="94"/>
      <c r="VEN47" s="94"/>
      <c r="VEO47" s="94"/>
      <c r="VEP47" s="94"/>
      <c r="VEQ47" s="94"/>
      <c r="VER47" s="94"/>
      <c r="VES47" s="94"/>
      <c r="VET47" s="94"/>
      <c r="VEU47" s="94"/>
      <c r="VEV47" s="94"/>
      <c r="VEW47" s="94"/>
      <c r="VEX47" s="94"/>
      <c r="VEY47" s="94"/>
      <c r="VEZ47" s="94"/>
      <c r="VFA47" s="94"/>
      <c r="VFB47" s="94"/>
      <c r="VFC47" s="94"/>
      <c r="VFD47" s="94"/>
      <c r="VFE47" s="94"/>
      <c r="VFF47" s="94"/>
      <c r="VFG47" s="94"/>
      <c r="VFH47" s="94"/>
      <c r="VFI47" s="94"/>
      <c r="VFJ47" s="94"/>
      <c r="VFK47" s="94"/>
      <c r="VFL47" s="94"/>
      <c r="VFM47" s="94"/>
      <c r="VFN47" s="94"/>
      <c r="VFO47" s="94"/>
      <c r="VFP47" s="94"/>
      <c r="VFQ47" s="94"/>
      <c r="VFR47" s="94"/>
      <c r="VFS47" s="94"/>
      <c r="VFT47" s="94"/>
      <c r="VFU47" s="94"/>
      <c r="VFV47" s="94"/>
      <c r="VFW47" s="94"/>
      <c r="VFX47" s="94"/>
      <c r="VFY47" s="94"/>
      <c r="VFZ47" s="94"/>
      <c r="VGA47" s="94"/>
      <c r="VGB47" s="94"/>
      <c r="VGC47" s="94"/>
      <c r="VGD47" s="94"/>
      <c r="VGE47" s="94"/>
      <c r="VGF47" s="94"/>
      <c r="VGG47" s="94"/>
      <c r="VGH47" s="94"/>
      <c r="VGI47" s="94"/>
      <c r="VGJ47" s="94"/>
      <c r="VGK47" s="94"/>
      <c r="VGL47" s="94"/>
      <c r="VGM47" s="94"/>
      <c r="VGN47" s="94"/>
      <c r="VGO47" s="94"/>
      <c r="VGP47" s="94"/>
      <c r="VGQ47" s="94"/>
      <c r="VGR47" s="94"/>
      <c r="VGS47" s="94"/>
      <c r="VGT47" s="94"/>
      <c r="VGU47" s="94"/>
      <c r="VGV47" s="94"/>
      <c r="VGW47" s="94"/>
      <c r="VGX47" s="94"/>
      <c r="VGY47" s="94"/>
      <c r="VGZ47" s="94"/>
      <c r="VHA47" s="94"/>
      <c r="VHB47" s="94"/>
      <c r="VHC47" s="94"/>
      <c r="VHD47" s="94"/>
      <c r="VHE47" s="94"/>
      <c r="VHF47" s="94"/>
      <c r="VHG47" s="94"/>
      <c r="VHH47" s="94"/>
      <c r="VHI47" s="94"/>
      <c r="VHJ47" s="94"/>
      <c r="VHK47" s="94"/>
      <c r="VHL47" s="94"/>
      <c r="VHM47" s="94"/>
      <c r="VHN47" s="94"/>
      <c r="VHO47" s="94"/>
      <c r="VHP47" s="94"/>
      <c r="VHQ47" s="94"/>
      <c r="VHR47" s="94"/>
      <c r="VHS47" s="94"/>
      <c r="VHT47" s="94"/>
      <c r="VHU47" s="94"/>
      <c r="VHV47" s="94"/>
      <c r="VHW47" s="94"/>
      <c r="VHX47" s="94"/>
      <c r="VHY47" s="94"/>
      <c r="VHZ47" s="94"/>
      <c r="VIA47" s="94"/>
      <c r="VIB47" s="94"/>
      <c r="VIC47" s="94"/>
      <c r="VID47" s="94"/>
      <c r="VIE47" s="94"/>
      <c r="VIF47" s="94"/>
      <c r="VIG47" s="94"/>
      <c r="VIH47" s="94"/>
      <c r="VII47" s="94"/>
      <c r="VIJ47" s="94"/>
      <c r="VIK47" s="94"/>
      <c r="VIL47" s="94"/>
      <c r="VIM47" s="94"/>
      <c r="VIN47" s="94"/>
      <c r="VIO47" s="94"/>
      <c r="VIP47" s="94"/>
      <c r="VIQ47" s="94"/>
      <c r="VIR47" s="94"/>
      <c r="VIS47" s="94"/>
      <c r="VIT47" s="94"/>
      <c r="VIU47" s="94"/>
      <c r="VIV47" s="94"/>
      <c r="VIW47" s="94"/>
      <c r="VIX47" s="94"/>
      <c r="VIY47" s="94"/>
      <c r="VIZ47" s="94"/>
      <c r="VJA47" s="94"/>
      <c r="VJB47" s="94"/>
      <c r="VJC47" s="94"/>
      <c r="VJD47" s="94"/>
      <c r="VJE47" s="94"/>
      <c r="VJF47" s="94"/>
      <c r="VJG47" s="94"/>
      <c r="VJH47" s="94"/>
      <c r="VJI47" s="94"/>
      <c r="VJJ47" s="94"/>
      <c r="VJK47" s="94"/>
      <c r="VJL47" s="94"/>
      <c r="VJM47" s="94"/>
      <c r="VJN47" s="94"/>
      <c r="VJO47" s="94"/>
      <c r="VJP47" s="94"/>
      <c r="VJQ47" s="94"/>
      <c r="VJR47" s="94"/>
      <c r="VJS47" s="94"/>
      <c r="VJT47" s="94"/>
      <c r="VJU47" s="94"/>
      <c r="VJV47" s="94"/>
      <c r="VJW47" s="94"/>
      <c r="VJX47" s="94"/>
      <c r="VJY47" s="94"/>
      <c r="VJZ47" s="94"/>
      <c r="VKA47" s="94"/>
      <c r="VKB47" s="94"/>
      <c r="VKC47" s="94"/>
      <c r="VKD47" s="94"/>
      <c r="VKE47" s="94"/>
      <c r="VKF47" s="94"/>
      <c r="VKG47" s="94"/>
      <c r="VKH47" s="94"/>
      <c r="VKI47" s="94"/>
      <c r="VKJ47" s="94"/>
      <c r="VKK47" s="94"/>
      <c r="VKL47" s="94"/>
      <c r="VKM47" s="94"/>
      <c r="VKN47" s="94"/>
      <c r="VKO47" s="94"/>
      <c r="VKP47" s="94"/>
      <c r="VKQ47" s="94"/>
      <c r="VKR47" s="94"/>
      <c r="VKS47" s="94"/>
      <c r="VKT47" s="94"/>
      <c r="VKU47" s="94"/>
      <c r="VKV47" s="94"/>
      <c r="VKW47" s="94"/>
      <c r="VKX47" s="94"/>
      <c r="VKY47" s="94"/>
      <c r="VKZ47" s="94"/>
      <c r="VLA47" s="94"/>
      <c r="VLB47" s="94"/>
      <c r="VLC47" s="94"/>
      <c r="VLD47" s="94"/>
      <c r="VLE47" s="94"/>
      <c r="VLF47" s="94"/>
      <c r="VLG47" s="94"/>
      <c r="VLH47" s="94"/>
      <c r="VLI47" s="94"/>
      <c r="VLJ47" s="94"/>
      <c r="VLK47" s="94"/>
      <c r="VLL47" s="94"/>
      <c r="VLM47" s="94"/>
      <c r="VLN47" s="94"/>
      <c r="VLO47" s="94"/>
      <c r="VLP47" s="94"/>
      <c r="VLQ47" s="94"/>
      <c r="VLR47" s="94"/>
      <c r="VLS47" s="94"/>
      <c r="VLT47" s="94"/>
      <c r="VLU47" s="94"/>
      <c r="VLV47" s="94"/>
      <c r="VLW47" s="94"/>
      <c r="VLX47" s="94"/>
      <c r="VLY47" s="94"/>
      <c r="VLZ47" s="94"/>
      <c r="VMA47" s="94"/>
      <c r="VMB47" s="94"/>
      <c r="VMC47" s="94"/>
      <c r="VMD47" s="94"/>
      <c r="VME47" s="94"/>
      <c r="VMF47" s="94"/>
      <c r="VMG47" s="94"/>
      <c r="VMH47" s="94"/>
      <c r="VMI47" s="94"/>
      <c r="VMJ47" s="94"/>
      <c r="VMK47" s="94"/>
      <c r="VML47" s="94"/>
      <c r="VMM47" s="94"/>
      <c r="VMN47" s="94"/>
      <c r="VMO47" s="94"/>
      <c r="VMP47" s="94"/>
      <c r="VMQ47" s="94"/>
      <c r="VMR47" s="94"/>
      <c r="VMS47" s="94"/>
      <c r="VMT47" s="94"/>
      <c r="VMU47" s="94"/>
      <c r="VMV47" s="94"/>
      <c r="VMW47" s="94"/>
      <c r="VMX47" s="94"/>
      <c r="VMY47" s="94"/>
      <c r="VMZ47" s="94"/>
      <c r="VNA47" s="94"/>
      <c r="VNB47" s="94"/>
      <c r="VNC47" s="94"/>
      <c r="VND47" s="94"/>
      <c r="VNE47" s="94"/>
      <c r="VNF47" s="94"/>
      <c r="VNG47" s="94"/>
      <c r="VNH47" s="94"/>
      <c r="VNI47" s="94"/>
      <c r="VNJ47" s="94"/>
      <c r="VNK47" s="94"/>
      <c r="VNL47" s="94"/>
      <c r="VNM47" s="94"/>
      <c r="VNN47" s="94"/>
      <c r="VNO47" s="94"/>
      <c r="VNP47" s="94"/>
      <c r="VNQ47" s="94"/>
      <c r="VNR47" s="94"/>
      <c r="VNS47" s="94"/>
      <c r="VNT47" s="94"/>
      <c r="VNU47" s="94"/>
      <c r="VNV47" s="94"/>
      <c r="VNW47" s="94"/>
      <c r="VNX47" s="94"/>
      <c r="VNY47" s="94"/>
      <c r="VNZ47" s="94"/>
      <c r="VOA47" s="94"/>
      <c r="VOB47" s="94"/>
      <c r="VOC47" s="94"/>
      <c r="VOD47" s="94"/>
      <c r="VOE47" s="94"/>
      <c r="VOF47" s="94"/>
      <c r="VOG47" s="94"/>
      <c r="VOH47" s="94"/>
      <c r="VOI47" s="94"/>
      <c r="VOJ47" s="94"/>
      <c r="VOK47" s="94"/>
      <c r="VOL47" s="94"/>
      <c r="VOM47" s="94"/>
      <c r="VON47" s="94"/>
      <c r="VOO47" s="94"/>
      <c r="VOP47" s="94"/>
      <c r="VOQ47" s="94"/>
      <c r="VOR47" s="94"/>
      <c r="VOS47" s="94"/>
      <c r="VOT47" s="94"/>
      <c r="VOU47" s="94"/>
      <c r="VOV47" s="94"/>
      <c r="VOW47" s="94"/>
      <c r="VOX47" s="94"/>
      <c r="VOY47" s="94"/>
      <c r="VOZ47" s="94"/>
      <c r="VPA47" s="94"/>
      <c r="VPB47" s="94"/>
      <c r="VPC47" s="94"/>
      <c r="VPD47" s="94"/>
      <c r="VPE47" s="94"/>
      <c r="VPF47" s="94"/>
      <c r="VPG47" s="94"/>
      <c r="VPH47" s="94"/>
      <c r="VPI47" s="94"/>
      <c r="VPJ47" s="94"/>
      <c r="VPK47" s="94"/>
      <c r="VPL47" s="94"/>
      <c r="VPM47" s="94"/>
      <c r="VPN47" s="94"/>
      <c r="VPO47" s="94"/>
      <c r="VPP47" s="94"/>
      <c r="VPQ47" s="94"/>
      <c r="VPR47" s="94"/>
      <c r="VPS47" s="94"/>
      <c r="VPT47" s="94"/>
      <c r="VPU47" s="94"/>
      <c r="VPV47" s="94"/>
      <c r="VPW47" s="94"/>
      <c r="VPX47" s="94"/>
      <c r="VPY47" s="94"/>
      <c r="VPZ47" s="94"/>
      <c r="VQA47" s="94"/>
      <c r="VQB47" s="94"/>
      <c r="VQC47" s="94"/>
      <c r="VQD47" s="94"/>
      <c r="VQE47" s="94"/>
      <c r="VQF47" s="94"/>
      <c r="VQG47" s="94"/>
      <c r="VQH47" s="94"/>
      <c r="VQI47" s="94"/>
      <c r="VQJ47" s="94"/>
      <c r="VQK47" s="94"/>
      <c r="VQL47" s="94"/>
      <c r="VQM47" s="94"/>
      <c r="VQN47" s="94"/>
      <c r="VQO47" s="94"/>
      <c r="VQP47" s="94"/>
      <c r="VQQ47" s="94"/>
      <c r="VQR47" s="94"/>
      <c r="VQS47" s="94"/>
      <c r="VQT47" s="94"/>
      <c r="VQU47" s="94"/>
      <c r="VQV47" s="94"/>
      <c r="VQW47" s="94"/>
      <c r="VQX47" s="94"/>
      <c r="VQY47" s="94"/>
      <c r="VQZ47" s="94"/>
      <c r="VRA47" s="94"/>
      <c r="VRB47" s="94"/>
      <c r="VRC47" s="94"/>
      <c r="VRD47" s="94"/>
      <c r="VRE47" s="94"/>
      <c r="VRF47" s="94"/>
      <c r="VRG47" s="94"/>
      <c r="VRH47" s="94"/>
      <c r="VRI47" s="94"/>
      <c r="VRJ47" s="94"/>
      <c r="VRK47" s="94"/>
      <c r="VRL47" s="94"/>
      <c r="VRM47" s="94"/>
      <c r="VRN47" s="94"/>
      <c r="VRO47" s="94"/>
      <c r="VRP47" s="94"/>
      <c r="VRQ47" s="94"/>
      <c r="VRR47" s="94"/>
      <c r="VRS47" s="94"/>
      <c r="VRT47" s="94"/>
      <c r="VRU47" s="94"/>
      <c r="VRV47" s="94"/>
      <c r="VRW47" s="94"/>
      <c r="VRX47" s="94"/>
      <c r="VRY47" s="94"/>
      <c r="VRZ47" s="94"/>
      <c r="VSA47" s="94"/>
      <c r="VSB47" s="94"/>
      <c r="VSC47" s="94"/>
      <c r="VSD47" s="94"/>
      <c r="VSE47" s="94"/>
      <c r="VSF47" s="94"/>
      <c r="VSG47" s="94"/>
      <c r="VSH47" s="94"/>
      <c r="VSI47" s="94"/>
      <c r="VSJ47" s="94"/>
      <c r="VSK47" s="94"/>
      <c r="VSL47" s="94"/>
      <c r="VSM47" s="94"/>
      <c r="VSN47" s="94"/>
      <c r="VSO47" s="94"/>
      <c r="VSP47" s="94"/>
      <c r="VSQ47" s="94"/>
      <c r="VSR47" s="94"/>
      <c r="VSS47" s="94"/>
      <c r="VST47" s="94"/>
      <c r="VSU47" s="94"/>
      <c r="VSV47" s="94"/>
      <c r="VSW47" s="94"/>
      <c r="VSX47" s="94"/>
      <c r="VSY47" s="94"/>
      <c r="VSZ47" s="94"/>
      <c r="VTA47" s="94"/>
      <c r="VTB47" s="94"/>
      <c r="VTC47" s="94"/>
      <c r="VTD47" s="94"/>
      <c r="VTE47" s="94"/>
      <c r="VTF47" s="94"/>
      <c r="VTG47" s="94"/>
      <c r="VTH47" s="94"/>
      <c r="VTI47" s="94"/>
      <c r="VTJ47" s="94"/>
      <c r="VTK47" s="94"/>
      <c r="VTL47" s="94"/>
      <c r="VTM47" s="94"/>
      <c r="VTN47" s="94"/>
      <c r="VTO47" s="94"/>
      <c r="VTP47" s="94"/>
      <c r="VTQ47" s="94"/>
      <c r="VTR47" s="94"/>
      <c r="VTS47" s="94"/>
      <c r="VTT47" s="94"/>
      <c r="VTU47" s="94"/>
      <c r="VTV47" s="94"/>
      <c r="VTW47" s="94"/>
      <c r="VTX47" s="94"/>
      <c r="VTY47" s="94"/>
      <c r="VTZ47" s="94"/>
      <c r="VUA47" s="94"/>
      <c r="VUB47" s="94"/>
      <c r="VUC47" s="94"/>
      <c r="VUD47" s="94"/>
      <c r="VUE47" s="94"/>
      <c r="VUF47" s="94"/>
      <c r="VUG47" s="94"/>
      <c r="VUH47" s="94"/>
      <c r="VUI47" s="94"/>
      <c r="VUJ47" s="94"/>
      <c r="VUK47" s="94"/>
      <c r="VUL47" s="94"/>
      <c r="VUM47" s="94"/>
      <c r="VUN47" s="94"/>
      <c r="VUO47" s="94"/>
      <c r="VUP47" s="94"/>
      <c r="VUQ47" s="94"/>
      <c r="VUR47" s="94"/>
      <c r="VUS47" s="94"/>
      <c r="VUT47" s="94"/>
      <c r="VUU47" s="94"/>
      <c r="VUV47" s="94"/>
      <c r="VUW47" s="94"/>
      <c r="VUX47" s="94"/>
      <c r="VUY47" s="94"/>
      <c r="VUZ47" s="94"/>
      <c r="VVA47" s="94"/>
      <c r="VVB47" s="94"/>
      <c r="VVC47" s="94"/>
      <c r="VVD47" s="94"/>
      <c r="VVE47" s="94"/>
      <c r="VVF47" s="94"/>
      <c r="VVG47" s="94"/>
      <c r="VVH47" s="94"/>
      <c r="VVI47" s="94"/>
      <c r="VVJ47" s="94"/>
      <c r="VVK47" s="94"/>
      <c r="VVL47" s="94"/>
      <c r="VVM47" s="94"/>
      <c r="VVN47" s="94"/>
      <c r="VVO47" s="94"/>
      <c r="VVP47" s="94"/>
      <c r="VVQ47" s="94"/>
      <c r="VVR47" s="94"/>
      <c r="VVS47" s="94"/>
      <c r="VVT47" s="94"/>
      <c r="VVU47" s="94"/>
      <c r="VVV47" s="94"/>
      <c r="VVW47" s="94"/>
      <c r="VVX47" s="94"/>
      <c r="VVY47" s="94"/>
      <c r="VVZ47" s="94"/>
      <c r="VWA47" s="94"/>
      <c r="VWB47" s="94"/>
      <c r="VWC47" s="94"/>
      <c r="VWD47" s="94"/>
      <c r="VWE47" s="94"/>
      <c r="VWF47" s="94"/>
      <c r="VWG47" s="94"/>
      <c r="VWH47" s="94"/>
      <c r="VWI47" s="94"/>
      <c r="VWJ47" s="94"/>
      <c r="VWK47" s="94"/>
      <c r="VWL47" s="94"/>
      <c r="VWM47" s="94"/>
      <c r="VWN47" s="94"/>
      <c r="VWO47" s="94"/>
      <c r="VWP47" s="94"/>
      <c r="VWQ47" s="94"/>
      <c r="VWR47" s="94"/>
      <c r="VWS47" s="94"/>
      <c r="VWT47" s="94"/>
      <c r="VWU47" s="94"/>
      <c r="VWV47" s="94"/>
      <c r="VWW47" s="94"/>
      <c r="VWX47" s="94"/>
      <c r="VWY47" s="94"/>
      <c r="VWZ47" s="94"/>
      <c r="VXA47" s="94"/>
      <c r="VXB47" s="94"/>
      <c r="VXC47" s="94"/>
      <c r="VXD47" s="94"/>
      <c r="VXE47" s="94"/>
      <c r="VXF47" s="94"/>
      <c r="VXG47" s="94"/>
      <c r="VXH47" s="94"/>
      <c r="VXI47" s="94"/>
      <c r="VXJ47" s="94"/>
      <c r="VXK47" s="94"/>
      <c r="VXL47" s="94"/>
      <c r="VXM47" s="94"/>
      <c r="VXN47" s="94"/>
      <c r="VXO47" s="94"/>
      <c r="VXP47" s="94"/>
      <c r="VXQ47" s="94"/>
      <c r="VXR47" s="94"/>
      <c r="VXS47" s="94"/>
      <c r="VXT47" s="94"/>
      <c r="VXU47" s="94"/>
      <c r="VXV47" s="94"/>
      <c r="VXW47" s="94"/>
      <c r="VXX47" s="94"/>
      <c r="VXY47" s="94"/>
      <c r="VXZ47" s="94"/>
      <c r="VYA47" s="94"/>
      <c r="VYB47" s="94"/>
      <c r="VYC47" s="94"/>
      <c r="VYD47" s="94"/>
      <c r="VYE47" s="94"/>
      <c r="VYF47" s="94"/>
      <c r="VYG47" s="94"/>
      <c r="VYH47" s="94"/>
      <c r="VYI47" s="94"/>
      <c r="VYJ47" s="94"/>
      <c r="VYK47" s="94"/>
      <c r="VYL47" s="94"/>
      <c r="VYM47" s="94"/>
      <c r="VYN47" s="94"/>
      <c r="VYO47" s="94"/>
      <c r="VYP47" s="94"/>
      <c r="VYQ47" s="94"/>
      <c r="VYR47" s="94"/>
      <c r="VYS47" s="94"/>
      <c r="VYT47" s="94"/>
      <c r="VYU47" s="94"/>
      <c r="VYV47" s="94"/>
      <c r="VYW47" s="94"/>
      <c r="VYX47" s="94"/>
      <c r="VYY47" s="94"/>
      <c r="VYZ47" s="94"/>
      <c r="VZA47" s="94"/>
      <c r="VZB47" s="94"/>
      <c r="VZC47" s="94"/>
      <c r="VZD47" s="94"/>
      <c r="VZE47" s="94"/>
      <c r="VZF47" s="94"/>
      <c r="VZG47" s="94"/>
      <c r="VZH47" s="94"/>
      <c r="VZI47" s="94"/>
      <c r="VZJ47" s="94"/>
      <c r="VZK47" s="94"/>
      <c r="VZL47" s="94"/>
      <c r="VZM47" s="94"/>
      <c r="VZN47" s="94"/>
      <c r="VZO47" s="94"/>
      <c r="VZP47" s="94"/>
      <c r="VZQ47" s="94"/>
      <c r="VZR47" s="94"/>
      <c r="VZS47" s="94"/>
      <c r="VZT47" s="94"/>
      <c r="VZU47" s="94"/>
      <c r="VZV47" s="94"/>
      <c r="VZW47" s="94"/>
      <c r="VZX47" s="94"/>
      <c r="VZY47" s="94"/>
      <c r="VZZ47" s="94"/>
      <c r="WAA47" s="94"/>
      <c r="WAB47" s="94"/>
      <c r="WAC47" s="94"/>
      <c r="WAD47" s="94"/>
      <c r="WAE47" s="94"/>
      <c r="WAF47" s="94"/>
      <c r="WAG47" s="94"/>
      <c r="WAH47" s="94"/>
      <c r="WAI47" s="94"/>
      <c r="WAJ47" s="94"/>
      <c r="WAK47" s="94"/>
      <c r="WAL47" s="94"/>
      <c r="WAM47" s="94"/>
      <c r="WAN47" s="94"/>
      <c r="WAO47" s="94"/>
      <c r="WAP47" s="94"/>
      <c r="WAQ47" s="94"/>
      <c r="WAR47" s="94"/>
      <c r="WAS47" s="94"/>
      <c r="WAT47" s="94"/>
      <c r="WAU47" s="94"/>
      <c r="WAV47" s="94"/>
      <c r="WAW47" s="94"/>
      <c r="WAX47" s="94"/>
      <c r="WAY47" s="94"/>
      <c r="WAZ47" s="94"/>
      <c r="WBA47" s="94"/>
      <c r="WBB47" s="94"/>
      <c r="WBC47" s="94"/>
      <c r="WBD47" s="94"/>
      <c r="WBE47" s="94"/>
      <c r="WBF47" s="94"/>
      <c r="WBG47" s="94"/>
      <c r="WBH47" s="94"/>
      <c r="WBI47" s="94"/>
      <c r="WBJ47" s="94"/>
      <c r="WBK47" s="94"/>
      <c r="WBL47" s="94"/>
      <c r="WBM47" s="94"/>
      <c r="WBN47" s="94"/>
      <c r="WBO47" s="94"/>
      <c r="WBP47" s="94"/>
      <c r="WBQ47" s="94"/>
      <c r="WBR47" s="94"/>
      <c r="WBS47" s="94"/>
      <c r="WBT47" s="94"/>
      <c r="WBU47" s="94"/>
      <c r="WBV47" s="94"/>
      <c r="WBW47" s="94"/>
      <c r="WBX47" s="94"/>
      <c r="WBY47" s="94"/>
      <c r="WBZ47" s="94"/>
      <c r="WCA47" s="94"/>
      <c r="WCB47" s="94"/>
      <c r="WCC47" s="94"/>
      <c r="WCD47" s="94"/>
      <c r="WCE47" s="94"/>
      <c r="WCF47" s="94"/>
      <c r="WCG47" s="94"/>
      <c r="WCH47" s="94"/>
      <c r="WCI47" s="94"/>
      <c r="WCJ47" s="94"/>
      <c r="WCK47" s="94"/>
      <c r="WCL47" s="94"/>
      <c r="WCM47" s="94"/>
      <c r="WCN47" s="94"/>
      <c r="WCO47" s="94"/>
      <c r="WCP47" s="94"/>
      <c r="WCQ47" s="94"/>
      <c r="WCR47" s="94"/>
      <c r="WCS47" s="94"/>
      <c r="WCT47" s="94"/>
      <c r="WCU47" s="94"/>
      <c r="WCV47" s="94"/>
      <c r="WCW47" s="94"/>
      <c r="WCX47" s="94"/>
      <c r="WCY47" s="94"/>
      <c r="WCZ47" s="94"/>
      <c r="WDA47" s="94"/>
      <c r="WDB47" s="94"/>
      <c r="WDC47" s="94"/>
      <c r="WDD47" s="94"/>
      <c r="WDE47" s="94"/>
      <c r="WDF47" s="94"/>
      <c r="WDG47" s="94"/>
      <c r="WDH47" s="94"/>
      <c r="WDI47" s="94"/>
      <c r="WDJ47" s="94"/>
      <c r="WDK47" s="94"/>
      <c r="WDL47" s="94"/>
      <c r="WDM47" s="94"/>
      <c r="WDN47" s="94"/>
      <c r="WDO47" s="94"/>
      <c r="WDP47" s="94"/>
      <c r="WDQ47" s="94"/>
      <c r="WDR47" s="94"/>
      <c r="WDS47" s="94"/>
      <c r="WDT47" s="94"/>
      <c r="WDU47" s="94"/>
      <c r="WDV47" s="94"/>
      <c r="WDW47" s="94"/>
      <c r="WDX47" s="94"/>
      <c r="WDY47" s="94"/>
      <c r="WDZ47" s="94"/>
      <c r="WEA47" s="94"/>
      <c r="WEB47" s="94"/>
      <c r="WEC47" s="94"/>
      <c r="WED47" s="94"/>
      <c r="WEE47" s="94"/>
      <c r="WEF47" s="94"/>
      <c r="WEG47" s="94"/>
      <c r="WEH47" s="94"/>
      <c r="WEI47" s="94"/>
      <c r="WEJ47" s="94"/>
      <c r="WEK47" s="94"/>
      <c r="WEL47" s="94"/>
      <c r="WEM47" s="94"/>
      <c r="WEN47" s="94"/>
      <c r="WEO47" s="94"/>
      <c r="WEP47" s="94"/>
      <c r="WEQ47" s="94"/>
      <c r="WER47" s="94"/>
      <c r="WES47" s="94"/>
      <c r="WET47" s="94"/>
      <c r="WEU47" s="94"/>
      <c r="WEV47" s="94"/>
      <c r="WEW47" s="94"/>
      <c r="WEX47" s="94"/>
      <c r="WEY47" s="94"/>
      <c r="WEZ47" s="94"/>
      <c r="WFA47" s="94"/>
      <c r="WFB47" s="94"/>
      <c r="WFC47" s="94"/>
      <c r="WFD47" s="94"/>
      <c r="WFE47" s="94"/>
      <c r="WFF47" s="94"/>
      <c r="WFG47" s="94"/>
      <c r="WFH47" s="94"/>
      <c r="WFI47" s="94"/>
      <c r="WFJ47" s="94"/>
      <c r="WFK47" s="94"/>
      <c r="WFL47" s="94"/>
      <c r="WFM47" s="94"/>
      <c r="WFN47" s="94"/>
      <c r="WFO47" s="94"/>
      <c r="WFP47" s="94"/>
      <c r="WFQ47" s="94"/>
      <c r="WFR47" s="94"/>
      <c r="WFS47" s="94"/>
      <c r="WFT47" s="94"/>
      <c r="WFU47" s="94"/>
      <c r="WFV47" s="94"/>
      <c r="WFW47" s="94"/>
      <c r="WFX47" s="94"/>
      <c r="WFY47" s="94"/>
      <c r="WFZ47" s="94"/>
      <c r="WGA47" s="94"/>
      <c r="WGB47" s="94"/>
      <c r="WGC47" s="94"/>
      <c r="WGD47" s="94"/>
      <c r="WGE47" s="94"/>
      <c r="WGF47" s="94"/>
      <c r="WGG47" s="94"/>
      <c r="WGH47" s="94"/>
      <c r="WGI47" s="94"/>
      <c r="WGJ47" s="94"/>
      <c r="WGK47" s="94"/>
      <c r="WGL47" s="94"/>
      <c r="WGM47" s="94"/>
      <c r="WGN47" s="94"/>
      <c r="WGO47" s="94"/>
      <c r="WGP47" s="94"/>
      <c r="WGQ47" s="94"/>
      <c r="WGR47" s="94"/>
      <c r="WGS47" s="94"/>
      <c r="WGT47" s="94"/>
      <c r="WGU47" s="94"/>
      <c r="WGV47" s="94"/>
      <c r="WGW47" s="94"/>
      <c r="WGX47" s="94"/>
      <c r="WGY47" s="94"/>
      <c r="WGZ47" s="94"/>
      <c r="WHA47" s="94"/>
      <c r="WHB47" s="94"/>
      <c r="WHC47" s="94"/>
      <c r="WHD47" s="94"/>
      <c r="WHE47" s="94"/>
      <c r="WHF47" s="94"/>
      <c r="WHG47" s="94"/>
      <c r="WHH47" s="94"/>
      <c r="WHI47" s="94"/>
      <c r="WHJ47" s="94"/>
      <c r="WHK47" s="94"/>
      <c r="WHL47" s="94"/>
      <c r="WHM47" s="94"/>
      <c r="WHN47" s="94"/>
      <c r="WHO47" s="94"/>
      <c r="WHP47" s="94"/>
      <c r="WHQ47" s="94"/>
      <c r="WHR47" s="94"/>
      <c r="WHS47" s="94"/>
      <c r="WHT47" s="94"/>
      <c r="WHU47" s="94"/>
      <c r="WHV47" s="94"/>
      <c r="WHW47" s="94"/>
      <c r="WHX47" s="94"/>
      <c r="WHY47" s="94"/>
      <c r="WHZ47" s="94"/>
      <c r="WIA47" s="94"/>
      <c r="WIB47" s="94"/>
      <c r="WIC47" s="94"/>
      <c r="WID47" s="94"/>
      <c r="WIE47" s="94"/>
      <c r="WIF47" s="94"/>
      <c r="WIG47" s="94"/>
      <c r="WIH47" s="94"/>
      <c r="WII47" s="94"/>
      <c r="WIJ47" s="94"/>
      <c r="WIK47" s="94"/>
      <c r="WIL47" s="94"/>
      <c r="WIM47" s="94"/>
      <c r="WIN47" s="94"/>
      <c r="WIO47" s="94"/>
      <c r="WIP47" s="94"/>
      <c r="WIQ47" s="94"/>
      <c r="WIR47" s="94"/>
      <c r="WIS47" s="94"/>
      <c r="WIT47" s="94"/>
      <c r="WIU47" s="94"/>
      <c r="WIV47" s="94"/>
      <c r="WIW47" s="94"/>
      <c r="WIX47" s="94"/>
      <c r="WIY47" s="94"/>
      <c r="WIZ47" s="94"/>
      <c r="WJA47" s="94"/>
      <c r="WJB47" s="94"/>
      <c r="WJC47" s="94"/>
      <c r="WJD47" s="94"/>
      <c r="WJE47" s="94"/>
      <c r="WJF47" s="94"/>
      <c r="WJG47" s="94"/>
      <c r="WJH47" s="94"/>
      <c r="WJI47" s="94"/>
      <c r="WJJ47" s="94"/>
      <c r="WJK47" s="94"/>
      <c r="WJL47" s="94"/>
      <c r="WJM47" s="94"/>
      <c r="WJN47" s="94"/>
      <c r="WJO47" s="94"/>
      <c r="WJP47" s="94"/>
      <c r="WJQ47" s="94"/>
      <c r="WJR47" s="94"/>
      <c r="WJS47" s="94"/>
      <c r="WJT47" s="94"/>
      <c r="WJU47" s="94"/>
      <c r="WJV47" s="94"/>
      <c r="WJW47" s="94"/>
      <c r="WJX47" s="94"/>
      <c r="WJY47" s="94"/>
      <c r="WJZ47" s="94"/>
      <c r="WKA47" s="94"/>
      <c r="WKB47" s="94"/>
      <c r="WKC47" s="94"/>
      <c r="WKD47" s="94"/>
      <c r="WKE47" s="94"/>
      <c r="WKF47" s="94"/>
      <c r="WKG47" s="94"/>
      <c r="WKH47" s="94"/>
      <c r="WKI47" s="94"/>
      <c r="WKJ47" s="94"/>
      <c r="WKK47" s="94"/>
      <c r="WKL47" s="94"/>
      <c r="WKM47" s="94"/>
      <c r="WKN47" s="94"/>
      <c r="WKO47" s="94"/>
      <c r="WKP47" s="94"/>
      <c r="WKQ47" s="94"/>
      <c r="WKR47" s="94"/>
      <c r="WKS47" s="94"/>
      <c r="WKT47" s="94"/>
      <c r="WKU47" s="94"/>
      <c r="WKV47" s="94"/>
      <c r="WKW47" s="94"/>
      <c r="WKX47" s="94"/>
      <c r="WKY47" s="94"/>
      <c r="WKZ47" s="94"/>
      <c r="WLA47" s="94"/>
      <c r="WLB47" s="94"/>
      <c r="WLC47" s="94"/>
      <c r="WLD47" s="94"/>
      <c r="WLE47" s="94"/>
      <c r="WLF47" s="94"/>
      <c r="WLG47" s="94"/>
      <c r="WLH47" s="94"/>
      <c r="WLI47" s="94"/>
      <c r="WLJ47" s="94"/>
      <c r="WLK47" s="94"/>
      <c r="WLL47" s="94"/>
      <c r="WLM47" s="94"/>
      <c r="WLN47" s="94"/>
      <c r="WLO47" s="94"/>
      <c r="WLP47" s="94"/>
      <c r="WLQ47" s="94"/>
      <c r="WLR47" s="94"/>
      <c r="WLS47" s="94"/>
      <c r="WLT47" s="94"/>
      <c r="WLU47" s="94"/>
      <c r="WLV47" s="94"/>
      <c r="WLW47" s="94"/>
      <c r="WLX47" s="94"/>
      <c r="WLY47" s="94"/>
      <c r="WLZ47" s="94"/>
      <c r="WMA47" s="94"/>
      <c r="WMB47" s="94"/>
      <c r="WMC47" s="94"/>
      <c r="WMD47" s="94"/>
      <c r="WME47" s="94"/>
      <c r="WMF47" s="94"/>
      <c r="WMG47" s="94"/>
      <c r="WMH47" s="94"/>
      <c r="WMI47" s="94"/>
      <c r="WMJ47" s="94"/>
      <c r="WMK47" s="94"/>
      <c r="WML47" s="94"/>
      <c r="WMM47" s="94"/>
      <c r="WMN47" s="94"/>
      <c r="WMO47" s="94"/>
      <c r="WMP47" s="94"/>
      <c r="WMQ47" s="94"/>
      <c r="WMR47" s="94"/>
      <c r="WMS47" s="94"/>
      <c r="WMT47" s="94"/>
      <c r="WMU47" s="94"/>
      <c r="WMV47" s="94"/>
      <c r="WMW47" s="94"/>
      <c r="WMX47" s="94"/>
      <c r="WMY47" s="94"/>
      <c r="WMZ47" s="94"/>
      <c r="WNA47" s="94"/>
      <c r="WNB47" s="94"/>
      <c r="WNC47" s="94"/>
      <c r="WND47" s="94"/>
      <c r="WNE47" s="94"/>
      <c r="WNF47" s="94"/>
      <c r="WNG47" s="94"/>
      <c r="WNH47" s="94"/>
      <c r="WNI47" s="94"/>
      <c r="WNJ47" s="94"/>
      <c r="WNK47" s="94"/>
      <c r="WNL47" s="94"/>
      <c r="WNM47" s="94"/>
      <c r="WNN47" s="94"/>
      <c r="WNO47" s="94"/>
      <c r="WNP47" s="94"/>
      <c r="WNQ47" s="94"/>
      <c r="WNR47" s="94"/>
      <c r="WNS47" s="94"/>
      <c r="WNT47" s="94"/>
      <c r="WNU47" s="94"/>
      <c r="WNV47" s="94"/>
      <c r="WNW47" s="94"/>
      <c r="WNX47" s="94"/>
      <c r="WNY47" s="94"/>
      <c r="WNZ47" s="94"/>
      <c r="WOA47" s="94"/>
      <c r="WOB47" s="94"/>
      <c r="WOC47" s="94"/>
      <c r="WOD47" s="94"/>
      <c r="WOE47" s="94"/>
      <c r="WOF47" s="94"/>
      <c r="WOG47" s="94"/>
      <c r="WOH47" s="94"/>
      <c r="WOI47" s="94"/>
      <c r="WOJ47" s="94"/>
      <c r="WOK47" s="94"/>
      <c r="WOL47" s="94"/>
      <c r="WOM47" s="94"/>
      <c r="WON47" s="94"/>
      <c r="WOO47" s="94"/>
      <c r="WOP47" s="94"/>
      <c r="WOQ47" s="94"/>
      <c r="WOR47" s="94"/>
      <c r="WOS47" s="94"/>
      <c r="WOT47" s="94"/>
      <c r="WOU47" s="94"/>
      <c r="WOV47" s="94"/>
      <c r="WOW47" s="94"/>
      <c r="WOX47" s="94"/>
      <c r="WOY47" s="94"/>
      <c r="WOZ47" s="94"/>
      <c r="WPA47" s="94"/>
      <c r="WPB47" s="94"/>
      <c r="WPC47" s="94"/>
      <c r="WPD47" s="94"/>
      <c r="WPE47" s="94"/>
      <c r="WPF47" s="94"/>
      <c r="WPG47" s="94"/>
      <c r="WPH47" s="94"/>
      <c r="WPI47" s="94"/>
      <c r="WPJ47" s="94"/>
      <c r="WPK47" s="94"/>
      <c r="WPL47" s="94"/>
      <c r="WPM47" s="94"/>
      <c r="WPN47" s="94"/>
      <c r="WPO47" s="94"/>
      <c r="WPP47" s="94"/>
      <c r="WPQ47" s="94"/>
      <c r="WPR47" s="94"/>
      <c r="WPS47" s="94"/>
      <c r="WPT47" s="94"/>
      <c r="WPU47" s="94"/>
      <c r="WPV47" s="94"/>
      <c r="WPW47" s="94"/>
      <c r="WPX47" s="94"/>
      <c r="WPY47" s="94"/>
      <c r="WPZ47" s="94"/>
      <c r="WQA47" s="94"/>
      <c r="WQB47" s="94"/>
      <c r="WQC47" s="94"/>
      <c r="WQD47" s="94"/>
      <c r="WQE47" s="94"/>
      <c r="WQF47" s="94"/>
      <c r="WQG47" s="94"/>
      <c r="WQH47" s="94"/>
      <c r="WQI47" s="94"/>
      <c r="WQJ47" s="94"/>
      <c r="WQK47" s="94"/>
      <c r="WQL47" s="94"/>
      <c r="WQM47" s="94"/>
      <c r="WQN47" s="94"/>
      <c r="WQO47" s="94"/>
      <c r="WQP47" s="94"/>
      <c r="WQQ47" s="94"/>
      <c r="WQR47" s="94"/>
      <c r="WQS47" s="94"/>
      <c r="WQT47" s="94"/>
      <c r="WQU47" s="94"/>
      <c r="WQV47" s="94"/>
      <c r="WQW47" s="94"/>
      <c r="WQX47" s="94"/>
      <c r="WQY47" s="94"/>
      <c r="WQZ47" s="94"/>
      <c r="WRA47" s="94"/>
      <c r="WRB47" s="94"/>
      <c r="WRC47" s="94"/>
      <c r="WRD47" s="94"/>
      <c r="WRE47" s="94"/>
      <c r="WRF47" s="94"/>
      <c r="WRG47" s="94"/>
      <c r="WRH47" s="94"/>
      <c r="WRI47" s="94"/>
      <c r="WRJ47" s="94"/>
      <c r="WRK47" s="94"/>
      <c r="WRL47" s="94"/>
      <c r="WRM47" s="94"/>
      <c r="WRN47" s="94"/>
      <c r="WRO47" s="94"/>
      <c r="WRP47" s="94"/>
      <c r="WRQ47" s="94"/>
      <c r="WRR47" s="94"/>
      <c r="WRS47" s="94"/>
      <c r="WRT47" s="94"/>
      <c r="WRU47" s="94"/>
      <c r="WRV47" s="94"/>
      <c r="WRW47" s="94"/>
      <c r="WRX47" s="94"/>
      <c r="WRY47" s="94"/>
      <c r="WRZ47" s="94"/>
      <c r="WSA47" s="94"/>
      <c r="WSB47" s="94"/>
      <c r="WSC47" s="94"/>
      <c r="WSD47" s="94"/>
      <c r="WSE47" s="94"/>
      <c r="WSF47" s="94"/>
      <c r="WSG47" s="94"/>
      <c r="WSH47" s="94"/>
      <c r="WSI47" s="94"/>
      <c r="WSJ47" s="94"/>
      <c r="WSK47" s="94"/>
      <c r="WSL47" s="94"/>
      <c r="WSM47" s="94"/>
      <c r="WSN47" s="94"/>
      <c r="WSO47" s="94"/>
      <c r="WSP47" s="94"/>
      <c r="WSQ47" s="94"/>
      <c r="WSR47" s="94"/>
      <c r="WSS47" s="94"/>
      <c r="WST47" s="94"/>
      <c r="WSU47" s="94"/>
      <c r="WSV47" s="94"/>
      <c r="WSW47" s="94"/>
      <c r="WSX47" s="94"/>
      <c r="WSY47" s="94"/>
      <c r="WSZ47" s="94"/>
      <c r="WTA47" s="94"/>
      <c r="WTB47" s="94"/>
      <c r="WTC47" s="94"/>
      <c r="WTD47" s="94"/>
      <c r="WTE47" s="94"/>
      <c r="WTF47" s="94"/>
      <c r="WTG47" s="94"/>
      <c r="WTH47" s="94"/>
      <c r="WTI47" s="94"/>
      <c r="WTJ47" s="94"/>
      <c r="WTK47" s="94"/>
      <c r="WTL47" s="94"/>
      <c r="WTM47" s="94"/>
      <c r="WTN47" s="94"/>
      <c r="WTO47" s="94"/>
      <c r="WTP47" s="94"/>
      <c r="WTQ47" s="94"/>
      <c r="WTR47" s="94"/>
      <c r="WTS47" s="94"/>
      <c r="WTT47" s="94"/>
      <c r="WTU47" s="94"/>
      <c r="WTV47" s="94"/>
      <c r="WTW47" s="94"/>
      <c r="WTX47" s="94"/>
      <c r="WTY47" s="94"/>
      <c r="WTZ47" s="94"/>
      <c r="WUA47" s="94"/>
      <c r="WUB47" s="94"/>
      <c r="WUC47" s="94"/>
      <c r="WUD47" s="94"/>
      <c r="WUE47" s="94"/>
      <c r="WUF47" s="94"/>
      <c r="WUG47" s="94"/>
      <c r="WUH47" s="94"/>
      <c r="WUI47" s="94"/>
      <c r="WUJ47" s="94"/>
      <c r="WUK47" s="94"/>
      <c r="WUL47" s="94"/>
      <c r="WUM47" s="94"/>
      <c r="WUN47" s="94"/>
      <c r="WUO47" s="94"/>
      <c r="WUP47" s="94"/>
      <c r="WUQ47" s="94"/>
      <c r="WUR47" s="94"/>
      <c r="WUS47" s="94"/>
      <c r="WUT47" s="94"/>
      <c r="WUU47" s="94"/>
      <c r="WUV47" s="94"/>
      <c r="WUW47" s="94"/>
      <c r="WUX47" s="94"/>
      <c r="WUY47" s="94"/>
      <c r="WUZ47" s="94"/>
      <c r="WVA47" s="94"/>
      <c r="WVB47" s="94"/>
      <c r="WVC47" s="94"/>
      <c r="WVD47" s="94"/>
      <c r="WVE47" s="94"/>
      <c r="WVF47" s="94"/>
      <c r="WVG47" s="94"/>
      <c r="WVH47" s="94"/>
      <c r="WVI47" s="94"/>
      <c r="WVJ47" s="94"/>
      <c r="WVK47" s="94"/>
      <c r="WVL47" s="94"/>
      <c r="WVM47" s="94"/>
      <c r="WVN47" s="94"/>
      <c r="WVO47" s="94"/>
      <c r="WVP47" s="94"/>
      <c r="WVQ47" s="94"/>
      <c r="WVR47" s="94"/>
      <c r="WVS47" s="94"/>
      <c r="WVT47" s="94"/>
      <c r="WVU47" s="94"/>
      <c r="WVV47" s="94"/>
      <c r="WVW47" s="94"/>
      <c r="WVX47" s="94"/>
      <c r="WVY47" s="94"/>
      <c r="WVZ47" s="94"/>
      <c r="WWA47" s="94"/>
      <c r="WWB47" s="94"/>
      <c r="WWC47" s="94"/>
      <c r="WWD47" s="94"/>
      <c r="WWE47" s="94"/>
      <c r="WWF47" s="94"/>
      <c r="WWG47" s="94"/>
      <c r="WWH47" s="94"/>
      <c r="WWI47" s="94"/>
      <c r="WWJ47" s="94"/>
      <c r="WWK47" s="94"/>
      <c r="WWL47" s="94"/>
      <c r="WWM47" s="94"/>
      <c r="WWN47" s="94"/>
      <c r="WWO47" s="94"/>
      <c r="WWP47" s="94"/>
      <c r="WWQ47" s="94"/>
      <c r="WWR47" s="94"/>
      <c r="WWS47" s="94"/>
      <c r="WWT47" s="94"/>
      <c r="WWU47" s="94"/>
      <c r="WWV47" s="94"/>
      <c r="WWW47" s="94"/>
      <c r="WWX47" s="94"/>
      <c r="WWY47" s="94"/>
      <c r="WWZ47" s="94"/>
      <c r="WXA47" s="94"/>
      <c r="WXB47" s="94"/>
      <c r="WXC47" s="94"/>
      <c r="WXD47" s="94"/>
      <c r="WXE47" s="94"/>
      <c r="WXF47" s="94"/>
      <c r="WXG47" s="94"/>
      <c r="WXH47" s="94"/>
      <c r="WXI47" s="94"/>
      <c r="WXJ47" s="94"/>
      <c r="WXK47" s="94"/>
      <c r="WXL47" s="94"/>
      <c r="WXM47" s="94"/>
      <c r="WXN47" s="94"/>
      <c r="WXO47" s="94"/>
      <c r="WXP47" s="94"/>
      <c r="WXQ47" s="94"/>
      <c r="WXR47" s="94"/>
      <c r="WXS47" s="94"/>
      <c r="WXT47" s="94"/>
      <c r="WXU47" s="94"/>
      <c r="WXV47" s="94"/>
      <c r="WXW47" s="94"/>
      <c r="WXX47" s="94"/>
      <c r="WXY47" s="94"/>
      <c r="WXZ47" s="94"/>
      <c r="WYA47" s="94"/>
      <c r="WYB47" s="94"/>
      <c r="WYC47" s="94"/>
      <c r="WYD47" s="94"/>
      <c r="WYE47" s="94"/>
      <c r="WYF47" s="94"/>
      <c r="WYG47" s="94"/>
      <c r="WYH47" s="94"/>
      <c r="WYI47" s="94"/>
      <c r="WYJ47" s="94"/>
      <c r="WYK47" s="94"/>
      <c r="WYL47" s="94"/>
      <c r="WYM47" s="94"/>
      <c r="WYN47" s="94"/>
      <c r="WYO47" s="94"/>
      <c r="WYP47" s="94"/>
      <c r="WYQ47" s="94"/>
      <c r="WYR47" s="94"/>
      <c r="WYS47" s="94"/>
      <c r="WYT47" s="94"/>
      <c r="WYU47" s="94"/>
      <c r="WYV47" s="94"/>
      <c r="WYW47" s="94"/>
      <c r="WYX47" s="94"/>
      <c r="WYY47" s="94"/>
      <c r="WYZ47" s="94"/>
      <c r="WZA47" s="94"/>
      <c r="WZB47" s="94"/>
      <c r="WZC47" s="94"/>
      <c r="WZD47" s="94"/>
      <c r="WZE47" s="94"/>
      <c r="WZF47" s="94"/>
      <c r="WZG47" s="94"/>
      <c r="WZH47" s="94"/>
      <c r="WZI47" s="94"/>
      <c r="WZJ47" s="94"/>
      <c r="WZK47" s="94"/>
      <c r="WZL47" s="94"/>
      <c r="WZM47" s="94"/>
      <c r="WZN47" s="94"/>
      <c r="WZO47" s="94"/>
      <c r="WZP47" s="94"/>
      <c r="WZQ47" s="94"/>
      <c r="WZR47" s="94"/>
      <c r="WZS47" s="94"/>
      <c r="WZT47" s="94"/>
      <c r="WZU47" s="94"/>
      <c r="WZV47" s="94"/>
      <c r="WZW47" s="94"/>
      <c r="WZX47" s="94"/>
      <c r="WZY47" s="94"/>
      <c r="WZZ47" s="94"/>
      <c r="XAA47" s="94"/>
      <c r="XAB47" s="94"/>
      <c r="XAC47" s="94"/>
      <c r="XAD47" s="94"/>
      <c r="XAE47" s="94"/>
      <c r="XAF47" s="94"/>
      <c r="XAG47" s="94"/>
      <c r="XAH47" s="94"/>
      <c r="XAI47" s="94"/>
      <c r="XAJ47" s="94"/>
      <c r="XAK47" s="94"/>
      <c r="XAL47" s="94"/>
      <c r="XAM47" s="94"/>
      <c r="XAN47" s="94"/>
      <c r="XAO47" s="94"/>
      <c r="XAP47" s="94"/>
      <c r="XAQ47" s="94"/>
      <c r="XAR47" s="94"/>
      <c r="XAS47" s="94"/>
      <c r="XAT47" s="94"/>
      <c r="XAU47" s="94"/>
      <c r="XAV47" s="94"/>
      <c r="XAW47" s="94"/>
      <c r="XAX47" s="94"/>
      <c r="XAY47" s="94"/>
      <c r="XAZ47" s="94"/>
      <c r="XBA47" s="94"/>
      <c r="XBB47" s="94"/>
      <c r="XBC47" s="94"/>
      <c r="XBD47" s="94"/>
      <c r="XBE47" s="94"/>
      <c r="XBF47" s="94"/>
      <c r="XBG47" s="94"/>
      <c r="XBH47" s="94"/>
      <c r="XBI47" s="94"/>
      <c r="XBJ47" s="94"/>
      <c r="XBK47" s="94"/>
      <c r="XBL47" s="94"/>
      <c r="XBM47" s="94"/>
      <c r="XBN47" s="94"/>
      <c r="XBO47" s="94"/>
      <c r="XBP47" s="94"/>
      <c r="XBQ47" s="94"/>
      <c r="XBR47" s="94"/>
      <c r="XBS47" s="94"/>
      <c r="XBT47" s="94"/>
      <c r="XBU47" s="94"/>
      <c r="XBV47" s="94"/>
      <c r="XBW47" s="94"/>
      <c r="XBX47" s="94"/>
      <c r="XBY47" s="94"/>
      <c r="XBZ47" s="94"/>
      <c r="XCA47" s="94"/>
      <c r="XCB47" s="94"/>
      <c r="XCC47" s="94"/>
      <c r="XCD47" s="94"/>
      <c r="XCE47" s="94"/>
      <c r="XCF47" s="94"/>
      <c r="XCG47" s="94"/>
      <c r="XCH47" s="94"/>
      <c r="XCI47" s="94"/>
      <c r="XCJ47" s="94"/>
      <c r="XCK47" s="94"/>
      <c r="XCL47" s="94"/>
      <c r="XCM47" s="94"/>
      <c r="XCN47" s="94"/>
      <c r="XCO47" s="94"/>
      <c r="XCP47" s="94"/>
      <c r="XCQ47" s="94"/>
      <c r="XCR47" s="94"/>
      <c r="XCS47" s="94"/>
      <c r="XCT47" s="94"/>
      <c r="XCU47" s="94"/>
      <c r="XCV47" s="94"/>
      <c r="XCW47" s="94"/>
      <c r="XCX47" s="94"/>
      <c r="XCY47" s="94"/>
      <c r="XCZ47" s="94"/>
      <c r="XDA47" s="94"/>
      <c r="XDB47" s="94"/>
      <c r="XDC47" s="94"/>
      <c r="XDD47" s="94"/>
      <c r="XDE47" s="94"/>
      <c r="XDF47" s="94"/>
      <c r="XDG47" s="94"/>
      <c r="XDH47" s="94"/>
      <c r="XDI47" s="94"/>
      <c r="XDJ47" s="94"/>
      <c r="XDK47" s="94"/>
      <c r="XDL47" s="94"/>
      <c r="XDM47" s="94"/>
      <c r="XDN47" s="94"/>
      <c r="XDO47" s="94"/>
      <c r="XDP47" s="94"/>
      <c r="XDQ47" s="94"/>
      <c r="XDR47" s="94"/>
      <c r="XDS47" s="94"/>
      <c r="XDT47" s="94"/>
      <c r="XDU47" s="94"/>
      <c r="XDV47" s="94"/>
      <c r="XDW47" s="94"/>
      <c r="XDX47" s="94"/>
      <c r="XDY47" s="94"/>
      <c r="XDZ47" s="94"/>
      <c r="XEA47" s="94"/>
      <c r="XEB47" s="94"/>
      <c r="XEC47" s="94"/>
      <c r="XED47" s="94"/>
      <c r="XEE47" s="94"/>
      <c r="XEF47" s="94"/>
      <c r="XEG47" s="94"/>
      <c r="XEH47" s="94"/>
      <c r="XEI47" s="94"/>
      <c r="XEJ47" s="94"/>
      <c r="XEK47" s="94"/>
      <c r="XEL47" s="94"/>
      <c r="XEM47" s="94"/>
      <c r="XEN47" s="94"/>
      <c r="XEO47" s="94"/>
      <c r="XEP47" s="94"/>
      <c r="XEQ47" s="94"/>
      <c r="XER47" s="94"/>
      <c r="XES47" s="94"/>
      <c r="XET47" s="94"/>
      <c r="XEU47" s="94"/>
      <c r="XEV47" s="94"/>
      <c r="XEW47" s="94"/>
      <c r="XEX47" s="94"/>
      <c r="XEY47" s="94"/>
      <c r="XEZ47" s="94"/>
    </row>
    <row r="48" spans="1:16380" s="94" customFormat="1" ht="12.75" customHeight="1">
      <c r="A48" s="133"/>
      <c r="B48" s="133"/>
      <c r="C48" s="133"/>
      <c r="D48" s="133"/>
      <c r="E48" s="133"/>
      <c r="F48" s="81"/>
      <c r="G48" s="82" t="s">
        <v>27</v>
      </c>
      <c r="H48" s="82"/>
      <c r="I48" s="81"/>
      <c r="J48" s="82" t="s">
        <v>7</v>
      </c>
      <c r="K48" s="82"/>
      <c r="L48" s="81"/>
      <c r="M48" s="82" t="s">
        <v>8</v>
      </c>
      <c r="N48" s="82"/>
      <c r="O48" s="81"/>
      <c r="P48" s="82" t="s">
        <v>27</v>
      </c>
      <c r="Q48" s="137"/>
      <c r="R48" s="133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</row>
    <row r="49" spans="1:16380" s="94" customFormat="1" ht="12.75" customHeight="1">
      <c r="A49" s="81" t="s">
        <v>9</v>
      </c>
      <c r="B49" s="81" t="s">
        <v>0</v>
      </c>
      <c r="C49" s="84" t="s">
        <v>1</v>
      </c>
      <c r="D49" s="81" t="s">
        <v>2</v>
      </c>
      <c r="E49" s="85" t="s">
        <v>3</v>
      </c>
      <c r="F49" s="118" t="s">
        <v>10</v>
      </c>
      <c r="G49" s="86" t="s">
        <v>11</v>
      </c>
      <c r="H49" s="86" t="s">
        <v>12</v>
      </c>
      <c r="I49" s="86" t="s">
        <v>10</v>
      </c>
      <c r="J49" s="86" t="s">
        <v>11</v>
      </c>
      <c r="K49" s="86" t="s">
        <v>12</v>
      </c>
      <c r="L49" s="86" t="s">
        <v>10</v>
      </c>
      <c r="M49" s="86" t="s">
        <v>11</v>
      </c>
      <c r="N49" s="86" t="s">
        <v>12</v>
      </c>
      <c r="O49" s="86" t="s">
        <v>10</v>
      </c>
      <c r="P49" s="86" t="s">
        <v>11</v>
      </c>
      <c r="Q49" s="86" t="s">
        <v>12</v>
      </c>
      <c r="R49" s="85" t="s">
        <v>13</v>
      </c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  <c r="AI49" s="111"/>
      <c r="AJ49" s="111"/>
      <c r="AK49" s="111"/>
      <c r="AL49" s="111"/>
      <c r="AM49" s="111"/>
    </row>
    <row r="50" spans="1:16380" s="95" customFormat="1" ht="12.75" customHeight="1">
      <c r="A50" s="86">
        <v>9</v>
      </c>
      <c r="B50" s="86" t="s">
        <v>64</v>
      </c>
      <c r="C50" s="139" t="s">
        <v>65</v>
      </c>
      <c r="D50" s="114" t="s">
        <v>66</v>
      </c>
      <c r="E50" s="86" t="s">
        <v>19</v>
      </c>
      <c r="F50" s="91">
        <v>46074.926388888904</v>
      </c>
      <c r="G50" s="89">
        <v>46081.208333333299</v>
      </c>
      <c r="H50" s="89">
        <v>46081.833333333299</v>
      </c>
      <c r="I50" s="91"/>
      <c r="J50" s="91"/>
      <c r="K50" s="91"/>
      <c r="L50" s="91"/>
      <c r="M50" s="91"/>
      <c r="N50" s="91"/>
      <c r="O50" s="91"/>
      <c r="P50" s="91"/>
      <c r="Q50" s="91"/>
      <c r="R50" s="145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4"/>
      <c r="AY50" s="94"/>
      <c r="AZ50" s="94"/>
      <c r="BA50" s="94"/>
      <c r="BB50" s="94"/>
      <c r="BC50" s="94"/>
      <c r="BD50" s="94"/>
      <c r="BE50" s="94"/>
      <c r="BF50" s="94"/>
      <c r="BG50" s="94"/>
      <c r="BH50" s="94"/>
      <c r="BI50" s="94"/>
      <c r="BJ50" s="94"/>
      <c r="BK50" s="94"/>
      <c r="BL50" s="94"/>
      <c r="BM50" s="94"/>
      <c r="BN50" s="94"/>
      <c r="BO50" s="94"/>
      <c r="BP50" s="94"/>
      <c r="BQ50" s="94"/>
      <c r="BR50" s="94"/>
      <c r="BS50" s="94"/>
      <c r="BT50" s="94"/>
      <c r="BU50" s="94"/>
      <c r="BV50" s="94"/>
      <c r="BW50" s="94"/>
      <c r="BX50" s="94"/>
      <c r="BY50" s="94"/>
      <c r="BZ50" s="94"/>
      <c r="CA50" s="94"/>
      <c r="CB50" s="94"/>
      <c r="CC50" s="94"/>
      <c r="CD50" s="94"/>
      <c r="CE50" s="94"/>
      <c r="CF50" s="94"/>
      <c r="CG50" s="94"/>
      <c r="CH50" s="94"/>
      <c r="CI50" s="94"/>
      <c r="CJ50" s="94"/>
      <c r="CK50" s="94"/>
      <c r="CL50" s="94"/>
      <c r="CM50" s="94"/>
      <c r="CN50" s="94"/>
      <c r="CO50" s="94"/>
      <c r="CP50" s="94"/>
      <c r="CQ50" s="94"/>
      <c r="CR50" s="94"/>
      <c r="CS50" s="94"/>
      <c r="CT50" s="94"/>
      <c r="CU50" s="94"/>
      <c r="CV50" s="94"/>
      <c r="CW50" s="94"/>
      <c r="CX50" s="94"/>
      <c r="CY50" s="94"/>
      <c r="CZ50" s="94"/>
      <c r="DA50" s="94"/>
      <c r="DB50" s="94"/>
      <c r="DC50" s="94"/>
      <c r="DD50" s="94"/>
      <c r="DE50" s="94"/>
      <c r="DF50" s="94"/>
      <c r="DG50" s="94"/>
      <c r="DH50" s="94"/>
      <c r="DI50" s="94"/>
      <c r="DJ50" s="94"/>
      <c r="DK50" s="94"/>
      <c r="DL50" s="94"/>
      <c r="DM50" s="94"/>
      <c r="DN50" s="94"/>
      <c r="DO50" s="94"/>
      <c r="DP50" s="94"/>
      <c r="DQ50" s="94"/>
      <c r="DR50" s="94"/>
      <c r="DS50" s="94"/>
      <c r="DT50" s="94"/>
      <c r="DU50" s="94"/>
      <c r="DV50" s="94"/>
      <c r="DW50" s="94"/>
      <c r="DX50" s="94"/>
      <c r="DY50" s="94"/>
      <c r="DZ50" s="94"/>
      <c r="EA50" s="94"/>
      <c r="EB50" s="94"/>
      <c r="EC50" s="94"/>
      <c r="ED50" s="94"/>
      <c r="EE50" s="94"/>
      <c r="EF50" s="94"/>
      <c r="EG50" s="94"/>
      <c r="EH50" s="94"/>
      <c r="EI50" s="94"/>
      <c r="EJ50" s="94"/>
      <c r="EK50" s="94"/>
      <c r="EL50" s="94"/>
      <c r="EM50" s="94"/>
      <c r="EN50" s="94"/>
      <c r="EO50" s="94"/>
      <c r="EP50" s="94"/>
      <c r="EQ50" s="94"/>
      <c r="ER50" s="94"/>
      <c r="ES50" s="94"/>
      <c r="ET50" s="94"/>
      <c r="EU50" s="94"/>
      <c r="EV50" s="94"/>
      <c r="EW50" s="94"/>
      <c r="EX50" s="94"/>
      <c r="EY50" s="94"/>
      <c r="EZ50" s="94"/>
      <c r="FA50" s="94"/>
      <c r="FB50" s="94"/>
      <c r="FC50" s="94"/>
      <c r="FD50" s="94"/>
      <c r="FE50" s="94"/>
      <c r="FF50" s="94"/>
      <c r="FG50" s="94"/>
      <c r="FH50" s="94"/>
      <c r="FI50" s="94"/>
      <c r="FJ50" s="94"/>
      <c r="FK50" s="94"/>
      <c r="FL50" s="94"/>
      <c r="FM50" s="94"/>
      <c r="FN50" s="94"/>
      <c r="FO50" s="94"/>
      <c r="FP50" s="94"/>
      <c r="FQ50" s="94"/>
      <c r="FR50" s="94"/>
      <c r="FS50" s="94"/>
      <c r="FT50" s="94"/>
      <c r="FU50" s="94"/>
      <c r="FV50" s="94"/>
      <c r="FW50" s="94"/>
      <c r="FX50" s="94"/>
      <c r="FY50" s="94"/>
      <c r="FZ50" s="94"/>
      <c r="GA50" s="94"/>
      <c r="GB50" s="94"/>
      <c r="GC50" s="94"/>
      <c r="GD50" s="94"/>
      <c r="GE50" s="94"/>
      <c r="GF50" s="94"/>
      <c r="GG50" s="94"/>
      <c r="GH50" s="94"/>
      <c r="GI50" s="94"/>
      <c r="GJ50" s="94"/>
      <c r="GK50" s="94"/>
      <c r="GL50" s="94"/>
      <c r="GM50" s="94"/>
      <c r="GN50" s="94"/>
      <c r="GO50" s="94"/>
      <c r="GP50" s="94"/>
      <c r="GQ50" s="94"/>
      <c r="GR50" s="94"/>
      <c r="GS50" s="94"/>
      <c r="GT50" s="94"/>
      <c r="GU50" s="94"/>
      <c r="GV50" s="94"/>
      <c r="GW50" s="94"/>
      <c r="GX50" s="94"/>
      <c r="GY50" s="94"/>
      <c r="GZ50" s="94"/>
      <c r="HA50" s="94"/>
      <c r="HB50" s="94"/>
      <c r="HC50" s="94"/>
      <c r="HD50" s="94"/>
      <c r="HE50" s="94"/>
      <c r="HF50" s="94"/>
      <c r="HG50" s="94"/>
      <c r="HH50" s="94"/>
      <c r="HI50" s="94"/>
      <c r="HJ50" s="94"/>
      <c r="HK50" s="94"/>
      <c r="HL50" s="94"/>
      <c r="HM50" s="94"/>
      <c r="HN50" s="94"/>
      <c r="HO50" s="94"/>
      <c r="HP50" s="94"/>
      <c r="HQ50" s="94"/>
      <c r="HR50" s="94"/>
      <c r="HS50" s="94"/>
      <c r="HT50" s="94"/>
      <c r="HU50" s="94"/>
      <c r="HV50" s="94"/>
      <c r="HW50" s="94"/>
      <c r="HX50" s="94"/>
      <c r="HY50" s="94"/>
      <c r="HZ50" s="94"/>
      <c r="IA50" s="94"/>
      <c r="IB50" s="94"/>
      <c r="IC50" s="94"/>
      <c r="ID50" s="94"/>
      <c r="IE50" s="94"/>
      <c r="IF50" s="94"/>
      <c r="IG50" s="94"/>
      <c r="IH50" s="94"/>
      <c r="II50" s="94"/>
      <c r="IJ50" s="94"/>
      <c r="IK50" s="94"/>
      <c r="IL50" s="94"/>
      <c r="IM50" s="94"/>
      <c r="IN50" s="94"/>
      <c r="IO50" s="94"/>
      <c r="IP50" s="94"/>
      <c r="IQ50" s="94"/>
      <c r="IR50" s="94"/>
      <c r="IS50" s="94"/>
      <c r="IT50" s="94"/>
      <c r="IU50" s="94"/>
      <c r="IV50" s="94"/>
      <c r="IW50" s="94"/>
      <c r="IX50" s="94"/>
      <c r="IY50" s="94"/>
      <c r="IZ50" s="94"/>
      <c r="JA50" s="94"/>
      <c r="JB50" s="94"/>
      <c r="JC50" s="94"/>
      <c r="JD50" s="94"/>
      <c r="JE50" s="94"/>
      <c r="JF50" s="94"/>
      <c r="JG50" s="94"/>
      <c r="JH50" s="94"/>
      <c r="JI50" s="94"/>
      <c r="JJ50" s="94"/>
      <c r="JK50" s="94"/>
      <c r="JL50" s="94"/>
      <c r="JM50" s="94"/>
      <c r="JN50" s="94"/>
      <c r="JO50" s="94"/>
      <c r="JP50" s="94"/>
      <c r="JQ50" s="94"/>
      <c r="JR50" s="94"/>
      <c r="JS50" s="94"/>
      <c r="JT50" s="94"/>
      <c r="JU50" s="94"/>
      <c r="JV50" s="94"/>
      <c r="JW50" s="94"/>
      <c r="JX50" s="94"/>
      <c r="JY50" s="94"/>
      <c r="JZ50" s="94"/>
      <c r="KA50" s="94"/>
      <c r="KB50" s="94"/>
      <c r="KC50" s="94"/>
      <c r="KD50" s="94"/>
      <c r="KE50" s="94"/>
      <c r="KF50" s="94"/>
      <c r="KG50" s="94"/>
      <c r="KH50" s="94"/>
      <c r="KI50" s="94"/>
      <c r="KJ50" s="94"/>
      <c r="KK50" s="94"/>
      <c r="KL50" s="94"/>
      <c r="KM50" s="94"/>
      <c r="KN50" s="94"/>
      <c r="KO50" s="94"/>
      <c r="KP50" s="94"/>
      <c r="KQ50" s="94"/>
      <c r="KR50" s="94"/>
      <c r="KS50" s="94"/>
      <c r="KT50" s="94"/>
      <c r="KU50" s="94"/>
      <c r="KV50" s="94"/>
      <c r="KW50" s="94"/>
      <c r="KX50" s="94"/>
      <c r="KY50" s="94"/>
      <c r="KZ50" s="94"/>
      <c r="LA50" s="94"/>
      <c r="LB50" s="94"/>
      <c r="LC50" s="94"/>
      <c r="LD50" s="94"/>
      <c r="LE50" s="94"/>
      <c r="LF50" s="94"/>
      <c r="LG50" s="94"/>
      <c r="LH50" s="94"/>
      <c r="LI50" s="94"/>
      <c r="LJ50" s="94"/>
      <c r="LK50" s="94"/>
      <c r="LL50" s="94"/>
      <c r="LM50" s="94"/>
      <c r="LN50" s="94"/>
      <c r="LO50" s="94"/>
      <c r="LP50" s="94"/>
      <c r="LQ50" s="94"/>
      <c r="LR50" s="94"/>
      <c r="LS50" s="94"/>
      <c r="LT50" s="94"/>
      <c r="LU50" s="94"/>
      <c r="LV50" s="94"/>
      <c r="LW50" s="94"/>
      <c r="LX50" s="94"/>
      <c r="LY50" s="94"/>
      <c r="LZ50" s="94"/>
      <c r="MA50" s="94"/>
      <c r="MB50" s="94"/>
      <c r="MC50" s="94"/>
      <c r="MD50" s="94"/>
      <c r="ME50" s="94"/>
      <c r="MF50" s="94"/>
      <c r="MG50" s="94"/>
      <c r="MH50" s="94"/>
      <c r="MI50" s="94"/>
      <c r="MJ50" s="94"/>
      <c r="MK50" s="94"/>
      <c r="ML50" s="94"/>
      <c r="MM50" s="94"/>
      <c r="MN50" s="94"/>
      <c r="MO50" s="94"/>
      <c r="MP50" s="94"/>
      <c r="MQ50" s="94"/>
      <c r="MR50" s="94"/>
      <c r="MS50" s="94"/>
      <c r="MT50" s="94"/>
      <c r="MU50" s="94"/>
      <c r="MV50" s="94"/>
      <c r="MW50" s="94"/>
      <c r="MX50" s="94"/>
      <c r="MY50" s="94"/>
      <c r="MZ50" s="94"/>
      <c r="NA50" s="94"/>
      <c r="NB50" s="94"/>
      <c r="NC50" s="94"/>
      <c r="ND50" s="94"/>
      <c r="NE50" s="94"/>
      <c r="NF50" s="94"/>
      <c r="NG50" s="94"/>
      <c r="NH50" s="94"/>
      <c r="NI50" s="94"/>
      <c r="NJ50" s="94"/>
      <c r="NK50" s="94"/>
      <c r="NL50" s="94"/>
      <c r="NM50" s="94"/>
      <c r="NN50" s="94"/>
      <c r="NO50" s="94"/>
      <c r="NP50" s="94"/>
      <c r="NQ50" s="94"/>
      <c r="NR50" s="94"/>
      <c r="NS50" s="94"/>
      <c r="NT50" s="94"/>
      <c r="NU50" s="94"/>
      <c r="NV50" s="94"/>
      <c r="NW50" s="94"/>
      <c r="NX50" s="94"/>
      <c r="NY50" s="94"/>
      <c r="NZ50" s="94"/>
      <c r="OA50" s="94"/>
      <c r="OB50" s="94"/>
      <c r="OC50" s="94"/>
      <c r="OD50" s="94"/>
      <c r="OE50" s="94"/>
      <c r="OF50" s="94"/>
      <c r="OG50" s="94"/>
      <c r="OH50" s="94"/>
      <c r="OI50" s="94"/>
      <c r="OJ50" s="94"/>
      <c r="OK50" s="94"/>
      <c r="OL50" s="94"/>
      <c r="OM50" s="94"/>
      <c r="ON50" s="94"/>
      <c r="OO50" s="94"/>
      <c r="OP50" s="94"/>
      <c r="OQ50" s="94"/>
      <c r="OR50" s="94"/>
      <c r="OS50" s="94"/>
      <c r="OT50" s="94"/>
      <c r="OU50" s="94"/>
      <c r="OV50" s="94"/>
      <c r="OW50" s="94"/>
      <c r="OX50" s="94"/>
      <c r="OY50" s="94"/>
      <c r="OZ50" s="94"/>
      <c r="PA50" s="94"/>
      <c r="PB50" s="94"/>
      <c r="PC50" s="94"/>
      <c r="PD50" s="94"/>
      <c r="PE50" s="94"/>
      <c r="PF50" s="94"/>
      <c r="PG50" s="94"/>
      <c r="PH50" s="94"/>
      <c r="PI50" s="94"/>
      <c r="PJ50" s="94"/>
      <c r="PK50" s="94"/>
      <c r="PL50" s="94"/>
      <c r="PM50" s="94"/>
      <c r="PN50" s="94"/>
      <c r="PO50" s="94"/>
      <c r="PP50" s="94"/>
      <c r="PQ50" s="94"/>
      <c r="PR50" s="94"/>
      <c r="PS50" s="94"/>
      <c r="PT50" s="94"/>
      <c r="PU50" s="94"/>
      <c r="PV50" s="94"/>
      <c r="PW50" s="94"/>
      <c r="PX50" s="94"/>
      <c r="PY50" s="94"/>
      <c r="PZ50" s="94"/>
      <c r="QA50" s="94"/>
      <c r="QB50" s="94"/>
      <c r="QC50" s="94"/>
      <c r="QD50" s="94"/>
      <c r="QE50" s="94"/>
      <c r="QF50" s="94"/>
      <c r="QG50" s="94"/>
      <c r="QH50" s="94"/>
      <c r="QI50" s="94"/>
      <c r="QJ50" s="94"/>
      <c r="QK50" s="94"/>
      <c r="QL50" s="94"/>
      <c r="QM50" s="94"/>
      <c r="QN50" s="94"/>
      <c r="QO50" s="94"/>
      <c r="QP50" s="94"/>
      <c r="QQ50" s="94"/>
      <c r="QR50" s="94"/>
      <c r="QS50" s="94"/>
      <c r="QT50" s="94"/>
      <c r="QU50" s="94"/>
      <c r="QV50" s="94"/>
      <c r="QW50" s="94"/>
      <c r="QX50" s="94"/>
      <c r="QY50" s="94"/>
      <c r="QZ50" s="94"/>
      <c r="RA50" s="94"/>
      <c r="RB50" s="94"/>
      <c r="RC50" s="94"/>
      <c r="RD50" s="94"/>
      <c r="RE50" s="94"/>
      <c r="RF50" s="94"/>
      <c r="RG50" s="94"/>
      <c r="RH50" s="94"/>
      <c r="RI50" s="94"/>
      <c r="RJ50" s="94"/>
      <c r="RK50" s="94"/>
      <c r="RL50" s="94"/>
      <c r="RM50" s="94"/>
      <c r="RN50" s="94"/>
      <c r="RO50" s="94"/>
      <c r="RP50" s="94"/>
      <c r="RQ50" s="94"/>
      <c r="RR50" s="94"/>
      <c r="RS50" s="94"/>
      <c r="RT50" s="94"/>
      <c r="RU50" s="94"/>
      <c r="RV50" s="94"/>
      <c r="RW50" s="94"/>
      <c r="RX50" s="94"/>
      <c r="RY50" s="94"/>
      <c r="RZ50" s="94"/>
      <c r="SA50" s="94"/>
      <c r="SB50" s="94"/>
      <c r="SC50" s="94"/>
      <c r="SD50" s="94"/>
      <c r="SE50" s="94"/>
      <c r="SF50" s="94"/>
      <c r="SG50" s="94"/>
      <c r="SH50" s="94"/>
      <c r="SI50" s="94"/>
      <c r="SJ50" s="94"/>
      <c r="SK50" s="94"/>
      <c r="SL50" s="94"/>
      <c r="SM50" s="94"/>
      <c r="SN50" s="94"/>
      <c r="SO50" s="94"/>
      <c r="SP50" s="94"/>
      <c r="SQ50" s="94"/>
      <c r="SR50" s="94"/>
      <c r="SS50" s="94"/>
      <c r="ST50" s="94"/>
      <c r="SU50" s="94"/>
      <c r="SV50" s="94"/>
      <c r="SW50" s="94"/>
      <c r="SX50" s="94"/>
      <c r="SY50" s="94"/>
      <c r="SZ50" s="94"/>
      <c r="TA50" s="94"/>
      <c r="TB50" s="94"/>
      <c r="TC50" s="94"/>
      <c r="TD50" s="94"/>
      <c r="TE50" s="94"/>
      <c r="TF50" s="94"/>
      <c r="TG50" s="94"/>
      <c r="TH50" s="94"/>
      <c r="TI50" s="94"/>
      <c r="TJ50" s="94"/>
      <c r="TK50" s="94"/>
      <c r="TL50" s="94"/>
      <c r="TM50" s="94"/>
      <c r="TN50" s="94"/>
      <c r="TO50" s="94"/>
      <c r="TP50" s="94"/>
      <c r="TQ50" s="94"/>
      <c r="TR50" s="94"/>
      <c r="TS50" s="94"/>
      <c r="TT50" s="94"/>
      <c r="TU50" s="94"/>
      <c r="TV50" s="94"/>
      <c r="TW50" s="94"/>
      <c r="TX50" s="94"/>
      <c r="TY50" s="94"/>
      <c r="TZ50" s="94"/>
      <c r="UA50" s="94"/>
      <c r="UB50" s="94"/>
      <c r="UC50" s="94"/>
      <c r="UD50" s="94"/>
      <c r="UE50" s="94"/>
      <c r="UF50" s="94"/>
      <c r="UG50" s="94"/>
      <c r="UH50" s="94"/>
      <c r="UI50" s="94"/>
      <c r="UJ50" s="94"/>
      <c r="UK50" s="94"/>
      <c r="UL50" s="94"/>
      <c r="UM50" s="94"/>
      <c r="UN50" s="94"/>
      <c r="UO50" s="94"/>
      <c r="UP50" s="94"/>
      <c r="UQ50" s="94"/>
      <c r="UR50" s="94"/>
      <c r="US50" s="94"/>
      <c r="UT50" s="94"/>
      <c r="UU50" s="94"/>
      <c r="UV50" s="94"/>
      <c r="UW50" s="94"/>
      <c r="UX50" s="94"/>
      <c r="UY50" s="94"/>
      <c r="UZ50" s="94"/>
      <c r="VA50" s="94"/>
      <c r="VB50" s="94"/>
      <c r="VC50" s="94"/>
      <c r="VD50" s="94"/>
      <c r="VE50" s="94"/>
      <c r="VF50" s="94"/>
      <c r="VG50" s="94"/>
      <c r="VH50" s="94"/>
      <c r="VI50" s="94"/>
      <c r="VJ50" s="94"/>
      <c r="VK50" s="94"/>
      <c r="VL50" s="94"/>
      <c r="VM50" s="94"/>
      <c r="VN50" s="94"/>
      <c r="VO50" s="94"/>
      <c r="VP50" s="94"/>
      <c r="VQ50" s="94"/>
      <c r="VR50" s="94"/>
      <c r="VS50" s="94"/>
      <c r="VT50" s="94"/>
      <c r="VU50" s="94"/>
      <c r="VV50" s="94"/>
      <c r="VW50" s="94"/>
      <c r="VX50" s="94"/>
      <c r="VY50" s="94"/>
      <c r="VZ50" s="94"/>
      <c r="WA50" s="94"/>
      <c r="WB50" s="94"/>
      <c r="WC50" s="94"/>
      <c r="WD50" s="94"/>
      <c r="WE50" s="94"/>
      <c r="WF50" s="94"/>
      <c r="WG50" s="94"/>
      <c r="WH50" s="94"/>
      <c r="WI50" s="94"/>
      <c r="WJ50" s="94"/>
      <c r="WK50" s="94"/>
      <c r="WL50" s="94"/>
      <c r="WM50" s="94"/>
      <c r="WN50" s="94"/>
      <c r="WO50" s="94"/>
      <c r="WP50" s="94"/>
      <c r="WQ50" s="94"/>
      <c r="WR50" s="94"/>
      <c r="WS50" s="94"/>
      <c r="WT50" s="94"/>
      <c r="WU50" s="94"/>
      <c r="WV50" s="94"/>
      <c r="WW50" s="94"/>
      <c r="WX50" s="94"/>
      <c r="WY50" s="94"/>
      <c r="WZ50" s="94"/>
      <c r="XA50" s="94"/>
      <c r="XB50" s="94"/>
      <c r="XC50" s="94"/>
      <c r="XD50" s="94"/>
      <c r="XE50" s="94"/>
      <c r="XF50" s="94"/>
      <c r="XG50" s="94"/>
      <c r="XH50" s="94"/>
      <c r="XI50" s="94"/>
      <c r="XJ50" s="94"/>
      <c r="XK50" s="94"/>
      <c r="XL50" s="94"/>
      <c r="XM50" s="94"/>
      <c r="XN50" s="94"/>
      <c r="XO50" s="94"/>
      <c r="XP50" s="94"/>
      <c r="XQ50" s="94"/>
      <c r="XR50" s="94"/>
      <c r="XS50" s="94"/>
      <c r="XT50" s="94"/>
      <c r="XU50" s="94"/>
      <c r="XV50" s="94"/>
      <c r="XW50" s="94"/>
      <c r="XX50" s="94"/>
      <c r="XY50" s="94"/>
      <c r="XZ50" s="94"/>
      <c r="YA50" s="94"/>
      <c r="YB50" s="94"/>
      <c r="YC50" s="94"/>
      <c r="YD50" s="94"/>
      <c r="YE50" s="94"/>
      <c r="YF50" s="94"/>
      <c r="YG50" s="94"/>
      <c r="YH50" s="94"/>
      <c r="YI50" s="94"/>
      <c r="YJ50" s="94"/>
      <c r="YK50" s="94"/>
      <c r="YL50" s="94"/>
      <c r="YM50" s="94"/>
      <c r="YN50" s="94"/>
      <c r="YO50" s="94"/>
      <c r="YP50" s="94"/>
      <c r="YQ50" s="94"/>
      <c r="YR50" s="94"/>
      <c r="YS50" s="94"/>
      <c r="YT50" s="94"/>
      <c r="YU50" s="94"/>
      <c r="YV50" s="94"/>
      <c r="YW50" s="94"/>
      <c r="YX50" s="94"/>
      <c r="YY50" s="94"/>
      <c r="YZ50" s="94"/>
      <c r="ZA50" s="94"/>
      <c r="ZB50" s="94"/>
      <c r="ZC50" s="94"/>
      <c r="ZD50" s="94"/>
      <c r="ZE50" s="94"/>
      <c r="ZF50" s="94"/>
      <c r="ZG50" s="94"/>
      <c r="ZH50" s="94"/>
      <c r="ZI50" s="94"/>
      <c r="ZJ50" s="94"/>
      <c r="ZK50" s="94"/>
      <c r="ZL50" s="94"/>
      <c r="ZM50" s="94"/>
      <c r="ZN50" s="94"/>
      <c r="ZO50" s="94"/>
      <c r="ZP50" s="94"/>
      <c r="ZQ50" s="94"/>
      <c r="ZR50" s="94"/>
      <c r="ZS50" s="94"/>
      <c r="ZT50" s="94"/>
      <c r="ZU50" s="94"/>
      <c r="ZV50" s="94"/>
      <c r="ZW50" s="94"/>
      <c r="ZX50" s="94"/>
      <c r="ZY50" s="94"/>
      <c r="ZZ50" s="94"/>
      <c r="AAA50" s="94"/>
      <c r="AAB50" s="94"/>
      <c r="AAC50" s="94"/>
      <c r="AAD50" s="94"/>
      <c r="AAE50" s="94"/>
      <c r="AAF50" s="94"/>
      <c r="AAG50" s="94"/>
      <c r="AAH50" s="94"/>
      <c r="AAI50" s="94"/>
      <c r="AAJ50" s="94"/>
      <c r="AAK50" s="94"/>
      <c r="AAL50" s="94"/>
      <c r="AAM50" s="94"/>
      <c r="AAN50" s="94"/>
      <c r="AAO50" s="94"/>
      <c r="AAP50" s="94"/>
      <c r="AAQ50" s="94"/>
      <c r="AAR50" s="94"/>
      <c r="AAS50" s="94"/>
      <c r="AAT50" s="94"/>
      <c r="AAU50" s="94"/>
      <c r="AAV50" s="94"/>
      <c r="AAW50" s="94"/>
      <c r="AAX50" s="94"/>
      <c r="AAY50" s="94"/>
      <c r="AAZ50" s="94"/>
      <c r="ABA50" s="94"/>
      <c r="ABB50" s="94"/>
      <c r="ABC50" s="94"/>
      <c r="ABD50" s="94"/>
      <c r="ABE50" s="94"/>
      <c r="ABF50" s="94"/>
      <c r="ABG50" s="94"/>
      <c r="ABH50" s="94"/>
      <c r="ABI50" s="94"/>
      <c r="ABJ50" s="94"/>
      <c r="ABK50" s="94"/>
      <c r="ABL50" s="94"/>
      <c r="ABM50" s="94"/>
      <c r="ABN50" s="94"/>
      <c r="ABO50" s="94"/>
      <c r="ABP50" s="94"/>
      <c r="ABQ50" s="94"/>
      <c r="ABR50" s="94"/>
      <c r="ABS50" s="94"/>
      <c r="ABT50" s="94"/>
      <c r="ABU50" s="94"/>
      <c r="ABV50" s="94"/>
      <c r="ABW50" s="94"/>
      <c r="ABX50" s="94"/>
      <c r="ABY50" s="94"/>
      <c r="ABZ50" s="94"/>
      <c r="ACA50" s="94"/>
      <c r="ACB50" s="94"/>
      <c r="ACC50" s="94"/>
      <c r="ACD50" s="94"/>
      <c r="ACE50" s="94"/>
      <c r="ACF50" s="94"/>
      <c r="ACG50" s="94"/>
      <c r="ACH50" s="94"/>
      <c r="ACI50" s="94"/>
      <c r="ACJ50" s="94"/>
      <c r="ACK50" s="94"/>
      <c r="ACL50" s="94"/>
      <c r="ACM50" s="94"/>
      <c r="ACN50" s="94"/>
      <c r="ACO50" s="94"/>
      <c r="ACP50" s="94"/>
      <c r="ACQ50" s="94"/>
      <c r="ACR50" s="94"/>
      <c r="ACS50" s="94"/>
      <c r="ACT50" s="94"/>
      <c r="ACU50" s="94"/>
      <c r="ACV50" s="94"/>
      <c r="ACW50" s="94"/>
      <c r="ACX50" s="94"/>
      <c r="ACY50" s="94"/>
      <c r="ACZ50" s="94"/>
      <c r="ADA50" s="94"/>
      <c r="ADB50" s="94"/>
      <c r="ADC50" s="94"/>
      <c r="ADD50" s="94"/>
      <c r="ADE50" s="94"/>
      <c r="ADF50" s="94"/>
      <c r="ADG50" s="94"/>
      <c r="ADH50" s="94"/>
      <c r="ADI50" s="94"/>
      <c r="ADJ50" s="94"/>
      <c r="ADK50" s="94"/>
      <c r="ADL50" s="94"/>
      <c r="ADM50" s="94"/>
      <c r="ADN50" s="94"/>
      <c r="ADO50" s="94"/>
      <c r="ADP50" s="94"/>
      <c r="ADQ50" s="94"/>
      <c r="ADR50" s="94"/>
      <c r="ADS50" s="94"/>
      <c r="ADT50" s="94"/>
      <c r="ADU50" s="94"/>
      <c r="ADV50" s="94"/>
      <c r="ADW50" s="94"/>
      <c r="ADX50" s="94"/>
      <c r="ADY50" s="94"/>
      <c r="ADZ50" s="94"/>
      <c r="AEA50" s="94"/>
      <c r="AEB50" s="94"/>
      <c r="AEC50" s="94"/>
      <c r="AED50" s="94"/>
      <c r="AEE50" s="94"/>
      <c r="AEF50" s="94"/>
      <c r="AEG50" s="94"/>
      <c r="AEH50" s="94"/>
      <c r="AEI50" s="94"/>
      <c r="AEJ50" s="94"/>
      <c r="AEK50" s="94"/>
      <c r="AEL50" s="94"/>
      <c r="AEM50" s="94"/>
      <c r="AEN50" s="94"/>
      <c r="AEO50" s="94"/>
      <c r="AEP50" s="94"/>
      <c r="AEQ50" s="94"/>
      <c r="AER50" s="94"/>
      <c r="AES50" s="94"/>
      <c r="AET50" s="94"/>
      <c r="AEU50" s="94"/>
      <c r="AEV50" s="94"/>
      <c r="AEW50" s="94"/>
      <c r="AEX50" s="94"/>
      <c r="AEY50" s="94"/>
      <c r="AEZ50" s="94"/>
      <c r="AFA50" s="94"/>
      <c r="AFB50" s="94"/>
      <c r="AFC50" s="94"/>
      <c r="AFD50" s="94"/>
      <c r="AFE50" s="94"/>
      <c r="AFF50" s="94"/>
      <c r="AFG50" s="94"/>
      <c r="AFH50" s="94"/>
      <c r="AFI50" s="94"/>
      <c r="AFJ50" s="94"/>
      <c r="AFK50" s="94"/>
      <c r="AFL50" s="94"/>
      <c r="AFM50" s="94"/>
      <c r="AFN50" s="94"/>
      <c r="AFO50" s="94"/>
      <c r="AFP50" s="94"/>
      <c r="AFQ50" s="94"/>
      <c r="AFR50" s="94"/>
      <c r="AFS50" s="94"/>
      <c r="AFT50" s="94"/>
      <c r="AFU50" s="94"/>
      <c r="AFV50" s="94"/>
      <c r="AFW50" s="94"/>
      <c r="AFX50" s="94"/>
      <c r="AFY50" s="94"/>
      <c r="AFZ50" s="94"/>
      <c r="AGA50" s="94"/>
      <c r="AGB50" s="94"/>
      <c r="AGC50" s="94"/>
      <c r="AGD50" s="94"/>
      <c r="AGE50" s="94"/>
      <c r="AGF50" s="94"/>
      <c r="AGG50" s="94"/>
      <c r="AGH50" s="94"/>
      <c r="AGI50" s="94"/>
      <c r="AGJ50" s="94"/>
      <c r="AGK50" s="94"/>
      <c r="AGL50" s="94"/>
      <c r="AGM50" s="94"/>
      <c r="AGN50" s="94"/>
      <c r="AGO50" s="94"/>
      <c r="AGP50" s="94"/>
      <c r="AGQ50" s="94"/>
      <c r="AGR50" s="94"/>
      <c r="AGS50" s="94"/>
      <c r="AGT50" s="94"/>
      <c r="AGU50" s="94"/>
      <c r="AGV50" s="94"/>
      <c r="AGW50" s="94"/>
      <c r="AGX50" s="94"/>
      <c r="AGY50" s="94"/>
      <c r="AGZ50" s="94"/>
      <c r="AHA50" s="94"/>
      <c r="AHB50" s="94"/>
      <c r="AHC50" s="94"/>
      <c r="AHD50" s="94"/>
      <c r="AHE50" s="94"/>
      <c r="AHF50" s="94"/>
      <c r="AHG50" s="94"/>
      <c r="AHH50" s="94"/>
      <c r="AHI50" s="94"/>
      <c r="AHJ50" s="94"/>
      <c r="AHK50" s="94"/>
      <c r="AHL50" s="94"/>
      <c r="AHM50" s="94"/>
      <c r="AHN50" s="94"/>
      <c r="AHO50" s="94"/>
      <c r="AHP50" s="94"/>
      <c r="AHQ50" s="94"/>
      <c r="AHR50" s="94"/>
      <c r="AHS50" s="94"/>
      <c r="AHT50" s="94"/>
      <c r="AHU50" s="94"/>
      <c r="AHV50" s="94"/>
      <c r="AHW50" s="94"/>
      <c r="AHX50" s="94"/>
      <c r="AHY50" s="94"/>
      <c r="AHZ50" s="94"/>
      <c r="AIA50" s="94"/>
      <c r="AIB50" s="94"/>
      <c r="AIC50" s="94"/>
      <c r="AID50" s="94"/>
      <c r="AIE50" s="94"/>
      <c r="AIF50" s="94"/>
      <c r="AIG50" s="94"/>
      <c r="AIH50" s="94"/>
      <c r="AII50" s="94"/>
      <c r="AIJ50" s="94"/>
      <c r="AIK50" s="94"/>
      <c r="AIL50" s="94"/>
      <c r="AIM50" s="94"/>
      <c r="AIN50" s="94"/>
      <c r="AIO50" s="94"/>
      <c r="AIP50" s="94"/>
      <c r="AIQ50" s="94"/>
      <c r="AIR50" s="94"/>
      <c r="AIS50" s="94"/>
      <c r="AIT50" s="94"/>
      <c r="AIU50" s="94"/>
      <c r="AIV50" s="94"/>
      <c r="AIW50" s="94"/>
      <c r="AIX50" s="94"/>
      <c r="AIY50" s="94"/>
      <c r="AIZ50" s="94"/>
      <c r="AJA50" s="94"/>
      <c r="AJB50" s="94"/>
      <c r="AJC50" s="94"/>
      <c r="AJD50" s="94"/>
      <c r="AJE50" s="94"/>
      <c r="AJF50" s="94"/>
      <c r="AJG50" s="94"/>
      <c r="AJH50" s="94"/>
      <c r="AJI50" s="94"/>
      <c r="AJJ50" s="94"/>
      <c r="AJK50" s="94"/>
      <c r="AJL50" s="94"/>
      <c r="AJM50" s="94"/>
      <c r="AJN50" s="94"/>
      <c r="AJO50" s="94"/>
      <c r="AJP50" s="94"/>
      <c r="AJQ50" s="94"/>
      <c r="AJR50" s="94"/>
      <c r="AJS50" s="94"/>
      <c r="AJT50" s="94"/>
      <c r="AJU50" s="94"/>
      <c r="AJV50" s="94"/>
      <c r="AJW50" s="94"/>
      <c r="AJX50" s="94"/>
      <c r="AJY50" s="94"/>
      <c r="AJZ50" s="94"/>
      <c r="AKA50" s="94"/>
      <c r="AKB50" s="94"/>
      <c r="AKC50" s="94"/>
      <c r="AKD50" s="94"/>
      <c r="AKE50" s="94"/>
      <c r="AKF50" s="94"/>
      <c r="AKG50" s="94"/>
      <c r="AKH50" s="94"/>
      <c r="AKI50" s="94"/>
      <c r="AKJ50" s="94"/>
      <c r="AKK50" s="94"/>
      <c r="AKL50" s="94"/>
      <c r="AKM50" s="94"/>
      <c r="AKN50" s="94"/>
      <c r="AKO50" s="94"/>
      <c r="AKP50" s="94"/>
      <c r="AKQ50" s="94"/>
      <c r="AKR50" s="94"/>
      <c r="AKS50" s="94"/>
      <c r="AKT50" s="94"/>
      <c r="AKU50" s="94"/>
      <c r="AKV50" s="94"/>
      <c r="AKW50" s="94"/>
      <c r="AKX50" s="94"/>
      <c r="AKY50" s="94"/>
      <c r="AKZ50" s="94"/>
      <c r="ALA50" s="94"/>
      <c r="ALB50" s="94"/>
      <c r="ALC50" s="94"/>
      <c r="ALD50" s="94"/>
      <c r="ALE50" s="94"/>
      <c r="ALF50" s="94"/>
      <c r="ALG50" s="94"/>
      <c r="ALH50" s="94"/>
      <c r="ALI50" s="94"/>
      <c r="ALJ50" s="94"/>
      <c r="ALK50" s="94"/>
      <c r="ALL50" s="94"/>
      <c r="ALM50" s="94"/>
      <c r="ALN50" s="94"/>
      <c r="ALO50" s="94"/>
      <c r="ALP50" s="94"/>
      <c r="ALQ50" s="94"/>
      <c r="ALR50" s="94"/>
      <c r="ALS50" s="94"/>
      <c r="ALT50" s="94"/>
      <c r="ALU50" s="94"/>
      <c r="ALV50" s="94"/>
      <c r="ALW50" s="94"/>
      <c r="ALX50" s="94"/>
      <c r="ALY50" s="94"/>
      <c r="ALZ50" s="94"/>
      <c r="AMA50" s="94"/>
      <c r="AMB50" s="94"/>
      <c r="AMC50" s="94"/>
      <c r="AMD50" s="94"/>
      <c r="AME50" s="94"/>
      <c r="AMF50" s="94"/>
      <c r="AMG50" s="94"/>
      <c r="AMH50" s="94"/>
      <c r="AMI50" s="94"/>
      <c r="AMJ50" s="94"/>
      <c r="AMK50" s="94"/>
      <c r="AML50" s="94"/>
      <c r="AMM50" s="94"/>
      <c r="AMN50" s="94"/>
      <c r="AMO50" s="94"/>
      <c r="AMP50" s="94"/>
      <c r="AMQ50" s="94"/>
      <c r="AMR50" s="94"/>
      <c r="AMS50" s="94"/>
      <c r="AMT50" s="94"/>
      <c r="AMU50" s="94"/>
      <c r="AMV50" s="94"/>
      <c r="AMW50" s="94"/>
      <c r="AMX50" s="94"/>
      <c r="AMY50" s="94"/>
      <c r="AMZ50" s="94"/>
      <c r="ANA50" s="94"/>
      <c r="ANB50" s="94"/>
      <c r="ANC50" s="94"/>
      <c r="AND50" s="94"/>
      <c r="ANE50" s="94"/>
      <c r="ANF50" s="94"/>
      <c r="ANG50" s="94"/>
      <c r="ANH50" s="94"/>
      <c r="ANI50" s="94"/>
      <c r="ANJ50" s="94"/>
      <c r="ANK50" s="94"/>
      <c r="ANL50" s="94"/>
      <c r="ANM50" s="94"/>
      <c r="ANN50" s="94"/>
      <c r="ANO50" s="94"/>
      <c r="ANP50" s="94"/>
      <c r="ANQ50" s="94"/>
      <c r="ANR50" s="94"/>
      <c r="ANS50" s="94"/>
      <c r="ANT50" s="94"/>
      <c r="ANU50" s="94"/>
      <c r="ANV50" s="94"/>
      <c r="ANW50" s="94"/>
      <c r="ANX50" s="94"/>
      <c r="ANY50" s="94"/>
      <c r="ANZ50" s="94"/>
      <c r="AOA50" s="94"/>
      <c r="AOB50" s="94"/>
      <c r="AOC50" s="94"/>
      <c r="AOD50" s="94"/>
      <c r="AOE50" s="94"/>
      <c r="AOF50" s="94"/>
      <c r="AOG50" s="94"/>
      <c r="AOH50" s="94"/>
      <c r="AOI50" s="94"/>
      <c r="AOJ50" s="94"/>
      <c r="AOK50" s="94"/>
      <c r="AOL50" s="94"/>
      <c r="AOM50" s="94"/>
      <c r="AON50" s="94"/>
      <c r="AOO50" s="94"/>
      <c r="AOP50" s="94"/>
      <c r="AOQ50" s="94"/>
      <c r="AOR50" s="94"/>
      <c r="AOS50" s="94"/>
      <c r="AOT50" s="94"/>
      <c r="AOU50" s="94"/>
      <c r="AOV50" s="94"/>
      <c r="AOW50" s="94"/>
      <c r="AOX50" s="94"/>
      <c r="AOY50" s="94"/>
      <c r="AOZ50" s="94"/>
      <c r="APA50" s="94"/>
      <c r="APB50" s="94"/>
      <c r="APC50" s="94"/>
      <c r="APD50" s="94"/>
      <c r="APE50" s="94"/>
      <c r="APF50" s="94"/>
      <c r="APG50" s="94"/>
      <c r="APH50" s="94"/>
      <c r="API50" s="94"/>
      <c r="APJ50" s="94"/>
      <c r="APK50" s="94"/>
      <c r="APL50" s="94"/>
      <c r="APM50" s="94"/>
      <c r="APN50" s="94"/>
      <c r="APO50" s="94"/>
      <c r="APP50" s="94"/>
      <c r="APQ50" s="94"/>
      <c r="APR50" s="94"/>
      <c r="APS50" s="94"/>
      <c r="APT50" s="94"/>
      <c r="APU50" s="94"/>
      <c r="APV50" s="94"/>
      <c r="APW50" s="94"/>
      <c r="APX50" s="94"/>
      <c r="APY50" s="94"/>
      <c r="APZ50" s="94"/>
      <c r="AQA50" s="94"/>
      <c r="AQB50" s="94"/>
      <c r="AQC50" s="94"/>
      <c r="AQD50" s="94"/>
      <c r="AQE50" s="94"/>
      <c r="AQF50" s="94"/>
      <c r="AQG50" s="94"/>
      <c r="AQH50" s="94"/>
      <c r="AQI50" s="94"/>
      <c r="AQJ50" s="94"/>
      <c r="AQK50" s="94"/>
      <c r="AQL50" s="94"/>
      <c r="AQM50" s="94"/>
      <c r="AQN50" s="94"/>
      <c r="AQO50" s="94"/>
      <c r="AQP50" s="94"/>
      <c r="AQQ50" s="94"/>
      <c r="AQR50" s="94"/>
      <c r="AQS50" s="94"/>
      <c r="AQT50" s="94"/>
      <c r="AQU50" s="94"/>
      <c r="AQV50" s="94"/>
      <c r="AQW50" s="94"/>
      <c r="AQX50" s="94"/>
      <c r="AQY50" s="94"/>
      <c r="AQZ50" s="94"/>
      <c r="ARA50" s="94"/>
      <c r="ARB50" s="94"/>
      <c r="ARC50" s="94"/>
      <c r="ARD50" s="94"/>
      <c r="ARE50" s="94"/>
      <c r="ARF50" s="94"/>
      <c r="ARG50" s="94"/>
      <c r="ARH50" s="94"/>
      <c r="ARI50" s="94"/>
      <c r="ARJ50" s="94"/>
      <c r="ARK50" s="94"/>
      <c r="ARL50" s="94"/>
      <c r="ARM50" s="94"/>
      <c r="ARN50" s="94"/>
      <c r="ARO50" s="94"/>
      <c r="ARP50" s="94"/>
      <c r="ARQ50" s="94"/>
      <c r="ARR50" s="94"/>
      <c r="ARS50" s="94"/>
      <c r="ART50" s="94"/>
      <c r="ARU50" s="94"/>
      <c r="ARV50" s="94"/>
      <c r="ARW50" s="94"/>
      <c r="ARX50" s="94"/>
      <c r="ARY50" s="94"/>
      <c r="ARZ50" s="94"/>
      <c r="ASA50" s="94"/>
      <c r="ASB50" s="94"/>
      <c r="ASC50" s="94"/>
      <c r="ASD50" s="94"/>
      <c r="ASE50" s="94"/>
      <c r="ASF50" s="94"/>
      <c r="ASG50" s="94"/>
      <c r="ASH50" s="94"/>
      <c r="ASI50" s="94"/>
      <c r="ASJ50" s="94"/>
      <c r="ASK50" s="94"/>
      <c r="ASL50" s="94"/>
      <c r="ASM50" s="94"/>
      <c r="ASN50" s="94"/>
      <c r="ASO50" s="94"/>
      <c r="ASP50" s="94"/>
      <c r="ASQ50" s="94"/>
      <c r="ASR50" s="94"/>
      <c r="ASS50" s="94"/>
      <c r="AST50" s="94"/>
      <c r="ASU50" s="94"/>
      <c r="ASV50" s="94"/>
      <c r="ASW50" s="94"/>
      <c r="ASX50" s="94"/>
      <c r="ASY50" s="94"/>
      <c r="ASZ50" s="94"/>
      <c r="ATA50" s="94"/>
      <c r="ATB50" s="94"/>
      <c r="ATC50" s="94"/>
      <c r="ATD50" s="94"/>
      <c r="ATE50" s="94"/>
      <c r="ATF50" s="94"/>
      <c r="ATG50" s="94"/>
      <c r="ATH50" s="94"/>
      <c r="ATI50" s="94"/>
      <c r="ATJ50" s="94"/>
      <c r="ATK50" s="94"/>
      <c r="ATL50" s="94"/>
      <c r="ATM50" s="94"/>
      <c r="ATN50" s="94"/>
      <c r="ATO50" s="94"/>
      <c r="ATP50" s="94"/>
      <c r="ATQ50" s="94"/>
      <c r="ATR50" s="94"/>
      <c r="ATS50" s="94"/>
      <c r="ATT50" s="94"/>
      <c r="ATU50" s="94"/>
      <c r="ATV50" s="94"/>
      <c r="ATW50" s="94"/>
      <c r="ATX50" s="94"/>
      <c r="ATY50" s="94"/>
      <c r="ATZ50" s="94"/>
      <c r="AUA50" s="94"/>
      <c r="AUB50" s="94"/>
      <c r="AUC50" s="94"/>
      <c r="AUD50" s="94"/>
      <c r="AUE50" s="94"/>
      <c r="AUF50" s="94"/>
      <c r="AUG50" s="94"/>
      <c r="AUH50" s="94"/>
      <c r="AUI50" s="94"/>
      <c r="AUJ50" s="94"/>
      <c r="AUK50" s="94"/>
      <c r="AUL50" s="94"/>
      <c r="AUM50" s="94"/>
      <c r="AUN50" s="94"/>
      <c r="AUO50" s="94"/>
      <c r="AUP50" s="94"/>
      <c r="AUQ50" s="94"/>
      <c r="AUR50" s="94"/>
      <c r="AUS50" s="94"/>
      <c r="AUT50" s="94"/>
      <c r="AUU50" s="94"/>
      <c r="AUV50" s="94"/>
      <c r="AUW50" s="94"/>
      <c r="AUX50" s="94"/>
      <c r="AUY50" s="94"/>
      <c r="AUZ50" s="94"/>
      <c r="AVA50" s="94"/>
      <c r="AVB50" s="94"/>
      <c r="AVC50" s="94"/>
      <c r="AVD50" s="94"/>
      <c r="AVE50" s="94"/>
      <c r="AVF50" s="94"/>
      <c r="AVG50" s="94"/>
      <c r="AVH50" s="94"/>
      <c r="AVI50" s="94"/>
      <c r="AVJ50" s="94"/>
      <c r="AVK50" s="94"/>
      <c r="AVL50" s="94"/>
      <c r="AVM50" s="94"/>
      <c r="AVN50" s="94"/>
      <c r="AVO50" s="94"/>
      <c r="AVP50" s="94"/>
      <c r="AVQ50" s="94"/>
      <c r="AVR50" s="94"/>
      <c r="AVS50" s="94"/>
      <c r="AVT50" s="94"/>
      <c r="AVU50" s="94"/>
      <c r="AVV50" s="94"/>
      <c r="AVW50" s="94"/>
      <c r="AVX50" s="94"/>
      <c r="AVY50" s="94"/>
      <c r="AVZ50" s="94"/>
      <c r="AWA50" s="94"/>
      <c r="AWB50" s="94"/>
      <c r="AWC50" s="94"/>
      <c r="AWD50" s="94"/>
      <c r="AWE50" s="94"/>
      <c r="AWF50" s="94"/>
      <c r="AWG50" s="94"/>
      <c r="AWH50" s="94"/>
      <c r="AWI50" s="94"/>
      <c r="AWJ50" s="94"/>
      <c r="AWK50" s="94"/>
      <c r="AWL50" s="94"/>
      <c r="AWM50" s="94"/>
      <c r="AWN50" s="94"/>
      <c r="AWO50" s="94"/>
      <c r="AWP50" s="94"/>
      <c r="AWQ50" s="94"/>
      <c r="AWR50" s="94"/>
      <c r="AWS50" s="94"/>
      <c r="AWT50" s="94"/>
      <c r="AWU50" s="94"/>
      <c r="AWV50" s="94"/>
      <c r="AWW50" s="94"/>
      <c r="AWX50" s="94"/>
      <c r="AWY50" s="94"/>
      <c r="AWZ50" s="94"/>
      <c r="AXA50" s="94"/>
      <c r="AXB50" s="94"/>
      <c r="AXC50" s="94"/>
      <c r="AXD50" s="94"/>
      <c r="AXE50" s="94"/>
      <c r="AXF50" s="94"/>
      <c r="AXG50" s="94"/>
      <c r="AXH50" s="94"/>
      <c r="AXI50" s="94"/>
      <c r="AXJ50" s="94"/>
      <c r="AXK50" s="94"/>
      <c r="AXL50" s="94"/>
      <c r="AXM50" s="94"/>
      <c r="AXN50" s="94"/>
      <c r="AXO50" s="94"/>
      <c r="AXP50" s="94"/>
      <c r="AXQ50" s="94"/>
      <c r="AXR50" s="94"/>
      <c r="AXS50" s="94"/>
      <c r="AXT50" s="94"/>
      <c r="AXU50" s="94"/>
      <c r="AXV50" s="94"/>
      <c r="AXW50" s="94"/>
      <c r="AXX50" s="94"/>
      <c r="AXY50" s="94"/>
      <c r="AXZ50" s="94"/>
      <c r="AYA50" s="94"/>
      <c r="AYB50" s="94"/>
      <c r="AYC50" s="94"/>
      <c r="AYD50" s="94"/>
      <c r="AYE50" s="94"/>
      <c r="AYF50" s="94"/>
      <c r="AYG50" s="94"/>
      <c r="AYH50" s="94"/>
      <c r="AYI50" s="94"/>
      <c r="AYJ50" s="94"/>
      <c r="AYK50" s="94"/>
      <c r="AYL50" s="94"/>
      <c r="AYM50" s="94"/>
      <c r="AYN50" s="94"/>
      <c r="AYO50" s="94"/>
      <c r="AYP50" s="94"/>
      <c r="AYQ50" s="94"/>
      <c r="AYR50" s="94"/>
      <c r="AYS50" s="94"/>
      <c r="AYT50" s="94"/>
      <c r="AYU50" s="94"/>
      <c r="AYV50" s="94"/>
      <c r="AYW50" s="94"/>
      <c r="AYX50" s="94"/>
      <c r="AYY50" s="94"/>
      <c r="AYZ50" s="94"/>
      <c r="AZA50" s="94"/>
      <c r="AZB50" s="94"/>
      <c r="AZC50" s="94"/>
      <c r="AZD50" s="94"/>
      <c r="AZE50" s="94"/>
      <c r="AZF50" s="94"/>
      <c r="AZG50" s="94"/>
      <c r="AZH50" s="94"/>
      <c r="AZI50" s="94"/>
      <c r="AZJ50" s="94"/>
      <c r="AZK50" s="94"/>
      <c r="AZL50" s="94"/>
      <c r="AZM50" s="94"/>
      <c r="AZN50" s="94"/>
      <c r="AZO50" s="94"/>
      <c r="AZP50" s="94"/>
      <c r="AZQ50" s="94"/>
      <c r="AZR50" s="94"/>
      <c r="AZS50" s="94"/>
      <c r="AZT50" s="94"/>
      <c r="AZU50" s="94"/>
      <c r="AZV50" s="94"/>
      <c r="AZW50" s="94"/>
      <c r="AZX50" s="94"/>
      <c r="AZY50" s="94"/>
      <c r="AZZ50" s="94"/>
      <c r="BAA50" s="94"/>
      <c r="BAB50" s="94"/>
      <c r="BAC50" s="94"/>
      <c r="BAD50" s="94"/>
      <c r="BAE50" s="94"/>
      <c r="BAF50" s="94"/>
      <c r="BAG50" s="94"/>
      <c r="BAH50" s="94"/>
      <c r="BAI50" s="94"/>
      <c r="BAJ50" s="94"/>
      <c r="BAK50" s="94"/>
      <c r="BAL50" s="94"/>
      <c r="BAM50" s="94"/>
      <c r="BAN50" s="94"/>
      <c r="BAO50" s="94"/>
      <c r="BAP50" s="94"/>
      <c r="BAQ50" s="94"/>
      <c r="BAR50" s="94"/>
      <c r="BAS50" s="94"/>
      <c r="BAT50" s="94"/>
      <c r="BAU50" s="94"/>
      <c r="BAV50" s="94"/>
      <c r="BAW50" s="94"/>
      <c r="BAX50" s="94"/>
      <c r="BAY50" s="94"/>
      <c r="BAZ50" s="94"/>
      <c r="BBA50" s="94"/>
      <c r="BBB50" s="94"/>
      <c r="BBC50" s="94"/>
      <c r="BBD50" s="94"/>
      <c r="BBE50" s="94"/>
      <c r="BBF50" s="94"/>
      <c r="BBG50" s="94"/>
      <c r="BBH50" s="94"/>
      <c r="BBI50" s="94"/>
      <c r="BBJ50" s="94"/>
      <c r="BBK50" s="94"/>
      <c r="BBL50" s="94"/>
      <c r="BBM50" s="94"/>
      <c r="BBN50" s="94"/>
      <c r="BBO50" s="94"/>
      <c r="BBP50" s="94"/>
      <c r="BBQ50" s="94"/>
      <c r="BBR50" s="94"/>
      <c r="BBS50" s="94"/>
      <c r="BBT50" s="94"/>
      <c r="BBU50" s="94"/>
      <c r="BBV50" s="94"/>
      <c r="BBW50" s="94"/>
      <c r="BBX50" s="94"/>
      <c r="BBY50" s="94"/>
      <c r="BBZ50" s="94"/>
      <c r="BCA50" s="94"/>
      <c r="BCB50" s="94"/>
      <c r="BCC50" s="94"/>
      <c r="BCD50" s="94"/>
      <c r="BCE50" s="94"/>
      <c r="BCF50" s="94"/>
      <c r="BCG50" s="94"/>
      <c r="BCH50" s="94"/>
      <c r="BCI50" s="94"/>
      <c r="BCJ50" s="94"/>
      <c r="BCK50" s="94"/>
      <c r="BCL50" s="94"/>
      <c r="BCM50" s="94"/>
      <c r="BCN50" s="94"/>
      <c r="BCO50" s="94"/>
      <c r="BCP50" s="94"/>
      <c r="BCQ50" s="94"/>
      <c r="BCR50" s="94"/>
      <c r="BCS50" s="94"/>
      <c r="BCT50" s="94"/>
      <c r="BCU50" s="94"/>
      <c r="BCV50" s="94"/>
      <c r="BCW50" s="94"/>
      <c r="BCX50" s="94"/>
      <c r="BCY50" s="94"/>
      <c r="BCZ50" s="94"/>
      <c r="BDA50" s="94"/>
      <c r="BDB50" s="94"/>
      <c r="BDC50" s="94"/>
      <c r="BDD50" s="94"/>
      <c r="BDE50" s="94"/>
      <c r="BDF50" s="94"/>
      <c r="BDG50" s="94"/>
      <c r="BDH50" s="94"/>
      <c r="BDI50" s="94"/>
      <c r="BDJ50" s="94"/>
      <c r="BDK50" s="94"/>
      <c r="BDL50" s="94"/>
      <c r="BDM50" s="94"/>
      <c r="BDN50" s="94"/>
      <c r="BDO50" s="94"/>
      <c r="BDP50" s="94"/>
      <c r="BDQ50" s="94"/>
      <c r="BDR50" s="94"/>
      <c r="BDS50" s="94"/>
      <c r="BDT50" s="94"/>
      <c r="BDU50" s="94"/>
      <c r="BDV50" s="94"/>
      <c r="BDW50" s="94"/>
      <c r="BDX50" s="94"/>
      <c r="BDY50" s="94"/>
      <c r="BDZ50" s="94"/>
      <c r="BEA50" s="94"/>
      <c r="BEB50" s="94"/>
      <c r="BEC50" s="94"/>
      <c r="BED50" s="94"/>
      <c r="BEE50" s="94"/>
      <c r="BEF50" s="94"/>
      <c r="BEG50" s="94"/>
      <c r="BEH50" s="94"/>
      <c r="BEI50" s="94"/>
      <c r="BEJ50" s="94"/>
      <c r="BEK50" s="94"/>
      <c r="BEL50" s="94"/>
      <c r="BEM50" s="94"/>
      <c r="BEN50" s="94"/>
      <c r="BEO50" s="94"/>
      <c r="BEP50" s="94"/>
      <c r="BEQ50" s="94"/>
      <c r="BER50" s="94"/>
      <c r="BES50" s="94"/>
      <c r="BET50" s="94"/>
      <c r="BEU50" s="94"/>
      <c r="BEV50" s="94"/>
      <c r="BEW50" s="94"/>
      <c r="BEX50" s="94"/>
      <c r="BEY50" s="94"/>
      <c r="BEZ50" s="94"/>
      <c r="BFA50" s="94"/>
      <c r="BFB50" s="94"/>
      <c r="BFC50" s="94"/>
      <c r="BFD50" s="94"/>
      <c r="BFE50" s="94"/>
      <c r="BFF50" s="94"/>
      <c r="BFG50" s="94"/>
      <c r="BFH50" s="94"/>
      <c r="BFI50" s="94"/>
      <c r="BFJ50" s="94"/>
      <c r="BFK50" s="94"/>
      <c r="BFL50" s="94"/>
      <c r="BFM50" s="94"/>
      <c r="BFN50" s="94"/>
      <c r="BFO50" s="94"/>
      <c r="BFP50" s="94"/>
      <c r="BFQ50" s="94"/>
      <c r="BFR50" s="94"/>
      <c r="BFS50" s="94"/>
      <c r="BFT50" s="94"/>
      <c r="BFU50" s="94"/>
      <c r="BFV50" s="94"/>
      <c r="BFW50" s="94"/>
      <c r="BFX50" s="94"/>
      <c r="BFY50" s="94"/>
      <c r="BFZ50" s="94"/>
      <c r="BGA50" s="94"/>
      <c r="BGB50" s="94"/>
      <c r="BGC50" s="94"/>
      <c r="BGD50" s="94"/>
      <c r="BGE50" s="94"/>
      <c r="BGF50" s="94"/>
      <c r="BGG50" s="94"/>
      <c r="BGH50" s="94"/>
      <c r="BGI50" s="94"/>
      <c r="BGJ50" s="94"/>
      <c r="BGK50" s="94"/>
      <c r="BGL50" s="94"/>
      <c r="BGM50" s="94"/>
      <c r="BGN50" s="94"/>
      <c r="BGO50" s="94"/>
      <c r="BGP50" s="94"/>
      <c r="BGQ50" s="94"/>
      <c r="BGR50" s="94"/>
      <c r="BGS50" s="94"/>
      <c r="BGT50" s="94"/>
      <c r="BGU50" s="94"/>
      <c r="BGV50" s="94"/>
      <c r="BGW50" s="94"/>
      <c r="BGX50" s="94"/>
      <c r="BGY50" s="94"/>
      <c r="BGZ50" s="94"/>
      <c r="BHA50" s="94"/>
      <c r="BHB50" s="94"/>
      <c r="BHC50" s="94"/>
      <c r="BHD50" s="94"/>
      <c r="BHE50" s="94"/>
      <c r="BHF50" s="94"/>
      <c r="BHG50" s="94"/>
      <c r="BHH50" s="94"/>
      <c r="BHI50" s="94"/>
      <c r="BHJ50" s="94"/>
      <c r="BHK50" s="94"/>
      <c r="BHL50" s="94"/>
      <c r="BHM50" s="94"/>
      <c r="BHN50" s="94"/>
      <c r="BHO50" s="94"/>
      <c r="BHP50" s="94"/>
      <c r="BHQ50" s="94"/>
      <c r="BHR50" s="94"/>
      <c r="BHS50" s="94"/>
      <c r="BHT50" s="94"/>
      <c r="BHU50" s="94"/>
      <c r="BHV50" s="94"/>
      <c r="BHW50" s="94"/>
      <c r="BHX50" s="94"/>
      <c r="BHY50" s="94"/>
      <c r="BHZ50" s="94"/>
      <c r="BIA50" s="94"/>
      <c r="BIB50" s="94"/>
      <c r="BIC50" s="94"/>
      <c r="BID50" s="94"/>
      <c r="BIE50" s="94"/>
      <c r="BIF50" s="94"/>
      <c r="BIG50" s="94"/>
      <c r="BIH50" s="94"/>
      <c r="BII50" s="94"/>
      <c r="BIJ50" s="94"/>
      <c r="BIK50" s="94"/>
      <c r="BIL50" s="94"/>
      <c r="BIM50" s="94"/>
      <c r="BIN50" s="94"/>
      <c r="BIO50" s="94"/>
      <c r="BIP50" s="94"/>
      <c r="BIQ50" s="94"/>
      <c r="BIR50" s="94"/>
      <c r="BIS50" s="94"/>
      <c r="BIT50" s="94"/>
      <c r="BIU50" s="94"/>
      <c r="BIV50" s="94"/>
      <c r="BIW50" s="94"/>
      <c r="BIX50" s="94"/>
      <c r="BIY50" s="94"/>
      <c r="BIZ50" s="94"/>
      <c r="BJA50" s="94"/>
      <c r="BJB50" s="94"/>
      <c r="BJC50" s="94"/>
      <c r="BJD50" s="94"/>
      <c r="BJE50" s="94"/>
      <c r="BJF50" s="94"/>
      <c r="BJG50" s="94"/>
      <c r="BJH50" s="94"/>
      <c r="BJI50" s="94"/>
      <c r="BJJ50" s="94"/>
      <c r="BJK50" s="94"/>
      <c r="BJL50" s="94"/>
      <c r="BJM50" s="94"/>
      <c r="BJN50" s="94"/>
      <c r="BJO50" s="94"/>
      <c r="BJP50" s="94"/>
      <c r="BJQ50" s="94"/>
      <c r="BJR50" s="94"/>
      <c r="BJS50" s="94"/>
      <c r="BJT50" s="94"/>
      <c r="BJU50" s="94"/>
      <c r="BJV50" s="94"/>
      <c r="BJW50" s="94"/>
      <c r="BJX50" s="94"/>
      <c r="BJY50" s="94"/>
      <c r="BJZ50" s="94"/>
      <c r="BKA50" s="94"/>
      <c r="BKB50" s="94"/>
      <c r="BKC50" s="94"/>
      <c r="BKD50" s="94"/>
      <c r="BKE50" s="94"/>
      <c r="BKF50" s="94"/>
      <c r="BKG50" s="94"/>
      <c r="BKH50" s="94"/>
      <c r="BKI50" s="94"/>
      <c r="BKJ50" s="94"/>
      <c r="BKK50" s="94"/>
      <c r="BKL50" s="94"/>
      <c r="BKM50" s="94"/>
      <c r="BKN50" s="94"/>
      <c r="BKO50" s="94"/>
      <c r="BKP50" s="94"/>
      <c r="BKQ50" s="94"/>
      <c r="BKR50" s="94"/>
      <c r="BKS50" s="94"/>
      <c r="BKT50" s="94"/>
      <c r="BKU50" s="94"/>
      <c r="BKV50" s="94"/>
      <c r="BKW50" s="94"/>
      <c r="BKX50" s="94"/>
      <c r="BKY50" s="94"/>
      <c r="BKZ50" s="94"/>
      <c r="BLA50" s="94"/>
      <c r="BLB50" s="94"/>
      <c r="BLC50" s="94"/>
      <c r="BLD50" s="94"/>
      <c r="BLE50" s="94"/>
      <c r="BLF50" s="94"/>
      <c r="BLG50" s="94"/>
      <c r="BLH50" s="94"/>
      <c r="BLI50" s="94"/>
      <c r="BLJ50" s="94"/>
      <c r="BLK50" s="94"/>
      <c r="BLL50" s="94"/>
      <c r="BLM50" s="94"/>
      <c r="BLN50" s="94"/>
      <c r="BLO50" s="94"/>
      <c r="BLP50" s="94"/>
      <c r="BLQ50" s="94"/>
      <c r="BLR50" s="94"/>
      <c r="BLS50" s="94"/>
      <c r="BLT50" s="94"/>
      <c r="BLU50" s="94"/>
      <c r="BLV50" s="94"/>
      <c r="BLW50" s="94"/>
      <c r="BLX50" s="94"/>
      <c r="BLY50" s="94"/>
      <c r="BLZ50" s="94"/>
      <c r="BMA50" s="94"/>
      <c r="BMB50" s="94"/>
      <c r="BMC50" s="94"/>
      <c r="BMD50" s="94"/>
      <c r="BME50" s="94"/>
      <c r="BMF50" s="94"/>
      <c r="BMG50" s="94"/>
      <c r="BMH50" s="94"/>
      <c r="BMI50" s="94"/>
      <c r="BMJ50" s="94"/>
      <c r="BMK50" s="94"/>
      <c r="BML50" s="94"/>
      <c r="BMM50" s="94"/>
      <c r="BMN50" s="94"/>
      <c r="BMO50" s="94"/>
      <c r="BMP50" s="94"/>
      <c r="BMQ50" s="94"/>
      <c r="BMR50" s="94"/>
      <c r="BMS50" s="94"/>
      <c r="BMT50" s="94"/>
      <c r="BMU50" s="94"/>
      <c r="BMV50" s="94"/>
      <c r="BMW50" s="94"/>
      <c r="BMX50" s="94"/>
      <c r="BMY50" s="94"/>
      <c r="BMZ50" s="94"/>
      <c r="BNA50" s="94"/>
      <c r="BNB50" s="94"/>
      <c r="BNC50" s="94"/>
      <c r="BND50" s="94"/>
      <c r="BNE50" s="94"/>
      <c r="BNF50" s="94"/>
      <c r="BNG50" s="94"/>
      <c r="BNH50" s="94"/>
      <c r="BNI50" s="94"/>
      <c r="BNJ50" s="94"/>
      <c r="BNK50" s="94"/>
      <c r="BNL50" s="94"/>
      <c r="BNM50" s="94"/>
      <c r="BNN50" s="94"/>
      <c r="BNO50" s="94"/>
      <c r="BNP50" s="94"/>
      <c r="BNQ50" s="94"/>
      <c r="BNR50" s="94"/>
      <c r="BNS50" s="94"/>
      <c r="BNT50" s="94"/>
      <c r="BNU50" s="94"/>
      <c r="BNV50" s="94"/>
      <c r="BNW50" s="94"/>
      <c r="BNX50" s="94"/>
      <c r="BNY50" s="94"/>
      <c r="BNZ50" s="94"/>
      <c r="BOA50" s="94"/>
      <c r="BOB50" s="94"/>
      <c r="BOC50" s="94"/>
      <c r="BOD50" s="94"/>
      <c r="BOE50" s="94"/>
      <c r="BOF50" s="94"/>
      <c r="BOG50" s="94"/>
      <c r="BOH50" s="94"/>
      <c r="BOI50" s="94"/>
      <c r="BOJ50" s="94"/>
      <c r="BOK50" s="94"/>
      <c r="BOL50" s="94"/>
      <c r="BOM50" s="94"/>
      <c r="BON50" s="94"/>
      <c r="BOO50" s="94"/>
      <c r="BOP50" s="94"/>
      <c r="BOQ50" s="94"/>
      <c r="BOR50" s="94"/>
      <c r="BOS50" s="94"/>
      <c r="BOT50" s="94"/>
      <c r="BOU50" s="94"/>
      <c r="BOV50" s="94"/>
      <c r="BOW50" s="94"/>
      <c r="BOX50" s="94"/>
      <c r="BOY50" s="94"/>
      <c r="BOZ50" s="94"/>
      <c r="BPA50" s="94"/>
      <c r="BPB50" s="94"/>
      <c r="BPC50" s="94"/>
      <c r="BPD50" s="94"/>
      <c r="BPE50" s="94"/>
      <c r="BPF50" s="94"/>
      <c r="BPG50" s="94"/>
      <c r="BPH50" s="94"/>
      <c r="BPI50" s="94"/>
      <c r="BPJ50" s="94"/>
      <c r="BPK50" s="94"/>
      <c r="BPL50" s="94"/>
      <c r="BPM50" s="94"/>
      <c r="BPN50" s="94"/>
      <c r="BPO50" s="94"/>
      <c r="BPP50" s="94"/>
      <c r="BPQ50" s="94"/>
      <c r="BPR50" s="94"/>
      <c r="BPS50" s="94"/>
      <c r="BPT50" s="94"/>
      <c r="BPU50" s="94"/>
      <c r="BPV50" s="94"/>
      <c r="BPW50" s="94"/>
      <c r="BPX50" s="94"/>
      <c r="BPY50" s="94"/>
      <c r="BPZ50" s="94"/>
      <c r="BQA50" s="94"/>
      <c r="BQB50" s="94"/>
      <c r="BQC50" s="94"/>
      <c r="BQD50" s="94"/>
      <c r="BQE50" s="94"/>
      <c r="BQF50" s="94"/>
      <c r="BQG50" s="94"/>
      <c r="BQH50" s="94"/>
      <c r="BQI50" s="94"/>
      <c r="BQJ50" s="94"/>
      <c r="BQK50" s="94"/>
      <c r="BQL50" s="94"/>
      <c r="BQM50" s="94"/>
      <c r="BQN50" s="94"/>
      <c r="BQO50" s="94"/>
      <c r="BQP50" s="94"/>
      <c r="BQQ50" s="94"/>
      <c r="BQR50" s="94"/>
      <c r="BQS50" s="94"/>
      <c r="BQT50" s="94"/>
      <c r="BQU50" s="94"/>
      <c r="BQV50" s="94"/>
      <c r="BQW50" s="94"/>
      <c r="BQX50" s="94"/>
      <c r="BQY50" s="94"/>
      <c r="BQZ50" s="94"/>
      <c r="BRA50" s="94"/>
      <c r="BRB50" s="94"/>
      <c r="BRC50" s="94"/>
      <c r="BRD50" s="94"/>
      <c r="BRE50" s="94"/>
      <c r="BRF50" s="94"/>
      <c r="BRG50" s="94"/>
      <c r="BRH50" s="94"/>
      <c r="BRI50" s="94"/>
      <c r="BRJ50" s="94"/>
      <c r="BRK50" s="94"/>
      <c r="BRL50" s="94"/>
      <c r="BRM50" s="94"/>
      <c r="BRN50" s="94"/>
      <c r="BRO50" s="94"/>
      <c r="BRP50" s="94"/>
      <c r="BRQ50" s="94"/>
      <c r="BRR50" s="94"/>
      <c r="BRS50" s="94"/>
      <c r="BRT50" s="94"/>
      <c r="BRU50" s="94"/>
      <c r="BRV50" s="94"/>
      <c r="BRW50" s="94"/>
      <c r="BRX50" s="94"/>
      <c r="BRY50" s="94"/>
      <c r="BRZ50" s="94"/>
      <c r="BSA50" s="94"/>
      <c r="BSB50" s="94"/>
      <c r="BSC50" s="94"/>
      <c r="BSD50" s="94"/>
      <c r="BSE50" s="94"/>
      <c r="BSF50" s="94"/>
      <c r="BSG50" s="94"/>
      <c r="BSH50" s="94"/>
      <c r="BSI50" s="94"/>
      <c r="BSJ50" s="94"/>
      <c r="BSK50" s="94"/>
      <c r="BSL50" s="94"/>
      <c r="BSM50" s="94"/>
      <c r="BSN50" s="94"/>
      <c r="BSO50" s="94"/>
      <c r="BSP50" s="94"/>
      <c r="BSQ50" s="94"/>
      <c r="BSR50" s="94"/>
      <c r="BSS50" s="94"/>
      <c r="BST50" s="94"/>
      <c r="BSU50" s="94"/>
      <c r="BSV50" s="94"/>
      <c r="BSW50" s="94"/>
      <c r="BSX50" s="94"/>
      <c r="BSY50" s="94"/>
      <c r="BSZ50" s="94"/>
      <c r="BTA50" s="94"/>
      <c r="BTB50" s="94"/>
      <c r="BTC50" s="94"/>
      <c r="BTD50" s="94"/>
      <c r="BTE50" s="94"/>
      <c r="BTF50" s="94"/>
      <c r="BTG50" s="94"/>
      <c r="BTH50" s="94"/>
      <c r="BTI50" s="94"/>
      <c r="BTJ50" s="94"/>
      <c r="BTK50" s="94"/>
      <c r="BTL50" s="94"/>
      <c r="BTM50" s="94"/>
      <c r="BTN50" s="94"/>
      <c r="BTO50" s="94"/>
      <c r="BTP50" s="94"/>
      <c r="BTQ50" s="94"/>
      <c r="BTR50" s="94"/>
      <c r="BTS50" s="94"/>
      <c r="BTT50" s="94"/>
      <c r="BTU50" s="94"/>
      <c r="BTV50" s="94"/>
      <c r="BTW50" s="94"/>
      <c r="BTX50" s="94"/>
      <c r="BTY50" s="94"/>
      <c r="BTZ50" s="94"/>
      <c r="BUA50" s="94"/>
      <c r="BUB50" s="94"/>
      <c r="BUC50" s="94"/>
      <c r="BUD50" s="94"/>
      <c r="BUE50" s="94"/>
      <c r="BUF50" s="94"/>
      <c r="BUG50" s="94"/>
      <c r="BUH50" s="94"/>
      <c r="BUI50" s="94"/>
      <c r="BUJ50" s="94"/>
      <c r="BUK50" s="94"/>
      <c r="BUL50" s="94"/>
      <c r="BUM50" s="94"/>
      <c r="BUN50" s="94"/>
      <c r="BUO50" s="94"/>
      <c r="BUP50" s="94"/>
      <c r="BUQ50" s="94"/>
      <c r="BUR50" s="94"/>
      <c r="BUS50" s="94"/>
      <c r="BUT50" s="94"/>
      <c r="BUU50" s="94"/>
      <c r="BUV50" s="94"/>
      <c r="BUW50" s="94"/>
      <c r="BUX50" s="94"/>
      <c r="BUY50" s="94"/>
      <c r="BUZ50" s="94"/>
      <c r="BVA50" s="94"/>
      <c r="BVB50" s="94"/>
      <c r="BVC50" s="94"/>
      <c r="BVD50" s="94"/>
      <c r="BVE50" s="94"/>
      <c r="BVF50" s="94"/>
      <c r="BVG50" s="94"/>
      <c r="BVH50" s="94"/>
      <c r="BVI50" s="94"/>
      <c r="BVJ50" s="94"/>
      <c r="BVK50" s="94"/>
      <c r="BVL50" s="94"/>
      <c r="BVM50" s="94"/>
      <c r="BVN50" s="94"/>
      <c r="BVO50" s="94"/>
      <c r="BVP50" s="94"/>
      <c r="BVQ50" s="94"/>
      <c r="BVR50" s="94"/>
      <c r="BVS50" s="94"/>
      <c r="BVT50" s="94"/>
      <c r="BVU50" s="94"/>
      <c r="BVV50" s="94"/>
      <c r="BVW50" s="94"/>
      <c r="BVX50" s="94"/>
      <c r="BVY50" s="94"/>
      <c r="BVZ50" s="94"/>
      <c r="BWA50" s="94"/>
      <c r="BWB50" s="94"/>
      <c r="BWC50" s="94"/>
      <c r="BWD50" s="94"/>
      <c r="BWE50" s="94"/>
      <c r="BWF50" s="94"/>
      <c r="BWG50" s="94"/>
      <c r="BWH50" s="94"/>
      <c r="BWI50" s="94"/>
      <c r="BWJ50" s="94"/>
      <c r="BWK50" s="94"/>
      <c r="BWL50" s="94"/>
      <c r="BWM50" s="94"/>
      <c r="BWN50" s="94"/>
      <c r="BWO50" s="94"/>
      <c r="BWP50" s="94"/>
      <c r="BWQ50" s="94"/>
      <c r="BWR50" s="94"/>
      <c r="BWS50" s="94"/>
      <c r="BWT50" s="94"/>
      <c r="BWU50" s="94"/>
      <c r="BWV50" s="94"/>
      <c r="BWW50" s="94"/>
      <c r="BWX50" s="94"/>
      <c r="BWY50" s="94"/>
      <c r="BWZ50" s="94"/>
      <c r="BXA50" s="94"/>
      <c r="BXB50" s="94"/>
      <c r="BXC50" s="94"/>
      <c r="BXD50" s="94"/>
      <c r="BXE50" s="94"/>
      <c r="BXF50" s="94"/>
      <c r="BXG50" s="94"/>
      <c r="BXH50" s="94"/>
      <c r="BXI50" s="94"/>
      <c r="BXJ50" s="94"/>
      <c r="BXK50" s="94"/>
      <c r="BXL50" s="94"/>
      <c r="BXM50" s="94"/>
      <c r="BXN50" s="94"/>
      <c r="BXO50" s="94"/>
      <c r="BXP50" s="94"/>
      <c r="BXQ50" s="94"/>
      <c r="BXR50" s="94"/>
      <c r="BXS50" s="94"/>
      <c r="BXT50" s="94"/>
      <c r="BXU50" s="94"/>
      <c r="BXV50" s="94"/>
      <c r="BXW50" s="94"/>
      <c r="BXX50" s="94"/>
      <c r="BXY50" s="94"/>
      <c r="BXZ50" s="94"/>
      <c r="BYA50" s="94"/>
      <c r="BYB50" s="94"/>
      <c r="BYC50" s="94"/>
      <c r="BYD50" s="94"/>
      <c r="BYE50" s="94"/>
      <c r="BYF50" s="94"/>
      <c r="BYG50" s="94"/>
      <c r="BYH50" s="94"/>
      <c r="BYI50" s="94"/>
      <c r="BYJ50" s="94"/>
      <c r="BYK50" s="94"/>
      <c r="BYL50" s="94"/>
      <c r="BYM50" s="94"/>
      <c r="BYN50" s="94"/>
      <c r="BYO50" s="94"/>
      <c r="BYP50" s="94"/>
      <c r="BYQ50" s="94"/>
      <c r="BYR50" s="94"/>
      <c r="BYS50" s="94"/>
      <c r="BYT50" s="94"/>
      <c r="BYU50" s="94"/>
      <c r="BYV50" s="94"/>
      <c r="BYW50" s="94"/>
      <c r="BYX50" s="94"/>
      <c r="BYY50" s="94"/>
      <c r="BYZ50" s="94"/>
      <c r="BZA50" s="94"/>
      <c r="BZB50" s="94"/>
      <c r="BZC50" s="94"/>
      <c r="BZD50" s="94"/>
      <c r="BZE50" s="94"/>
      <c r="BZF50" s="94"/>
      <c r="BZG50" s="94"/>
      <c r="BZH50" s="94"/>
      <c r="BZI50" s="94"/>
      <c r="BZJ50" s="94"/>
      <c r="BZK50" s="94"/>
      <c r="BZL50" s="94"/>
      <c r="BZM50" s="94"/>
      <c r="BZN50" s="94"/>
      <c r="BZO50" s="94"/>
      <c r="BZP50" s="94"/>
      <c r="BZQ50" s="94"/>
      <c r="BZR50" s="94"/>
      <c r="BZS50" s="94"/>
      <c r="BZT50" s="94"/>
      <c r="BZU50" s="94"/>
      <c r="BZV50" s="94"/>
      <c r="BZW50" s="94"/>
      <c r="BZX50" s="94"/>
      <c r="BZY50" s="94"/>
      <c r="BZZ50" s="94"/>
      <c r="CAA50" s="94"/>
      <c r="CAB50" s="94"/>
      <c r="CAC50" s="94"/>
      <c r="CAD50" s="94"/>
      <c r="CAE50" s="94"/>
      <c r="CAF50" s="94"/>
      <c r="CAG50" s="94"/>
      <c r="CAH50" s="94"/>
      <c r="CAI50" s="94"/>
      <c r="CAJ50" s="94"/>
      <c r="CAK50" s="94"/>
      <c r="CAL50" s="94"/>
      <c r="CAM50" s="94"/>
      <c r="CAN50" s="94"/>
      <c r="CAO50" s="94"/>
      <c r="CAP50" s="94"/>
      <c r="CAQ50" s="94"/>
      <c r="CAR50" s="94"/>
      <c r="CAS50" s="94"/>
      <c r="CAT50" s="94"/>
      <c r="CAU50" s="94"/>
      <c r="CAV50" s="94"/>
      <c r="CAW50" s="94"/>
      <c r="CAX50" s="94"/>
      <c r="CAY50" s="94"/>
      <c r="CAZ50" s="94"/>
      <c r="CBA50" s="94"/>
      <c r="CBB50" s="94"/>
      <c r="CBC50" s="94"/>
      <c r="CBD50" s="94"/>
      <c r="CBE50" s="94"/>
      <c r="CBF50" s="94"/>
      <c r="CBG50" s="94"/>
      <c r="CBH50" s="94"/>
      <c r="CBI50" s="94"/>
      <c r="CBJ50" s="94"/>
      <c r="CBK50" s="94"/>
      <c r="CBL50" s="94"/>
      <c r="CBM50" s="94"/>
      <c r="CBN50" s="94"/>
      <c r="CBO50" s="94"/>
      <c r="CBP50" s="94"/>
      <c r="CBQ50" s="94"/>
      <c r="CBR50" s="94"/>
      <c r="CBS50" s="94"/>
      <c r="CBT50" s="94"/>
      <c r="CBU50" s="94"/>
      <c r="CBV50" s="94"/>
      <c r="CBW50" s="94"/>
      <c r="CBX50" s="94"/>
      <c r="CBY50" s="94"/>
      <c r="CBZ50" s="94"/>
      <c r="CCA50" s="94"/>
      <c r="CCB50" s="94"/>
      <c r="CCC50" s="94"/>
      <c r="CCD50" s="94"/>
      <c r="CCE50" s="94"/>
      <c r="CCF50" s="94"/>
      <c r="CCG50" s="94"/>
      <c r="CCH50" s="94"/>
      <c r="CCI50" s="94"/>
      <c r="CCJ50" s="94"/>
      <c r="CCK50" s="94"/>
      <c r="CCL50" s="94"/>
      <c r="CCM50" s="94"/>
      <c r="CCN50" s="94"/>
      <c r="CCO50" s="94"/>
      <c r="CCP50" s="94"/>
      <c r="CCQ50" s="94"/>
      <c r="CCR50" s="94"/>
      <c r="CCS50" s="94"/>
      <c r="CCT50" s="94"/>
      <c r="CCU50" s="94"/>
      <c r="CCV50" s="94"/>
      <c r="CCW50" s="94"/>
      <c r="CCX50" s="94"/>
      <c r="CCY50" s="94"/>
      <c r="CCZ50" s="94"/>
      <c r="CDA50" s="94"/>
      <c r="CDB50" s="94"/>
      <c r="CDC50" s="94"/>
      <c r="CDD50" s="94"/>
      <c r="CDE50" s="94"/>
      <c r="CDF50" s="94"/>
      <c r="CDG50" s="94"/>
      <c r="CDH50" s="94"/>
      <c r="CDI50" s="94"/>
      <c r="CDJ50" s="94"/>
      <c r="CDK50" s="94"/>
      <c r="CDL50" s="94"/>
      <c r="CDM50" s="94"/>
      <c r="CDN50" s="94"/>
      <c r="CDO50" s="94"/>
      <c r="CDP50" s="94"/>
      <c r="CDQ50" s="94"/>
      <c r="CDR50" s="94"/>
      <c r="CDS50" s="94"/>
      <c r="CDT50" s="94"/>
      <c r="CDU50" s="94"/>
      <c r="CDV50" s="94"/>
      <c r="CDW50" s="94"/>
      <c r="CDX50" s="94"/>
      <c r="CDY50" s="94"/>
      <c r="CDZ50" s="94"/>
      <c r="CEA50" s="94"/>
      <c r="CEB50" s="94"/>
      <c r="CEC50" s="94"/>
      <c r="CED50" s="94"/>
      <c r="CEE50" s="94"/>
      <c r="CEF50" s="94"/>
      <c r="CEG50" s="94"/>
      <c r="CEH50" s="94"/>
      <c r="CEI50" s="94"/>
      <c r="CEJ50" s="94"/>
      <c r="CEK50" s="94"/>
      <c r="CEL50" s="94"/>
      <c r="CEM50" s="94"/>
      <c r="CEN50" s="94"/>
      <c r="CEO50" s="94"/>
      <c r="CEP50" s="94"/>
      <c r="CEQ50" s="94"/>
      <c r="CER50" s="94"/>
      <c r="CES50" s="94"/>
      <c r="CET50" s="94"/>
      <c r="CEU50" s="94"/>
      <c r="CEV50" s="94"/>
      <c r="CEW50" s="94"/>
      <c r="CEX50" s="94"/>
      <c r="CEY50" s="94"/>
      <c r="CEZ50" s="94"/>
      <c r="CFA50" s="94"/>
      <c r="CFB50" s="94"/>
      <c r="CFC50" s="94"/>
      <c r="CFD50" s="94"/>
      <c r="CFE50" s="94"/>
      <c r="CFF50" s="94"/>
      <c r="CFG50" s="94"/>
      <c r="CFH50" s="94"/>
      <c r="CFI50" s="94"/>
      <c r="CFJ50" s="94"/>
      <c r="CFK50" s="94"/>
      <c r="CFL50" s="94"/>
      <c r="CFM50" s="94"/>
      <c r="CFN50" s="94"/>
      <c r="CFO50" s="94"/>
      <c r="CFP50" s="94"/>
      <c r="CFQ50" s="94"/>
      <c r="CFR50" s="94"/>
      <c r="CFS50" s="94"/>
      <c r="CFT50" s="94"/>
      <c r="CFU50" s="94"/>
      <c r="CFV50" s="94"/>
      <c r="CFW50" s="94"/>
      <c r="CFX50" s="94"/>
      <c r="CFY50" s="94"/>
      <c r="CFZ50" s="94"/>
      <c r="CGA50" s="94"/>
      <c r="CGB50" s="94"/>
      <c r="CGC50" s="94"/>
      <c r="CGD50" s="94"/>
      <c r="CGE50" s="94"/>
      <c r="CGF50" s="94"/>
      <c r="CGG50" s="94"/>
      <c r="CGH50" s="94"/>
      <c r="CGI50" s="94"/>
      <c r="CGJ50" s="94"/>
      <c r="CGK50" s="94"/>
      <c r="CGL50" s="94"/>
      <c r="CGM50" s="94"/>
      <c r="CGN50" s="94"/>
      <c r="CGO50" s="94"/>
      <c r="CGP50" s="94"/>
      <c r="CGQ50" s="94"/>
      <c r="CGR50" s="94"/>
      <c r="CGS50" s="94"/>
      <c r="CGT50" s="94"/>
      <c r="CGU50" s="94"/>
      <c r="CGV50" s="94"/>
      <c r="CGW50" s="94"/>
      <c r="CGX50" s="94"/>
      <c r="CGY50" s="94"/>
      <c r="CGZ50" s="94"/>
      <c r="CHA50" s="94"/>
      <c r="CHB50" s="94"/>
      <c r="CHC50" s="94"/>
      <c r="CHD50" s="94"/>
      <c r="CHE50" s="94"/>
      <c r="CHF50" s="94"/>
      <c r="CHG50" s="94"/>
      <c r="CHH50" s="94"/>
      <c r="CHI50" s="94"/>
      <c r="CHJ50" s="94"/>
      <c r="CHK50" s="94"/>
      <c r="CHL50" s="94"/>
      <c r="CHM50" s="94"/>
      <c r="CHN50" s="94"/>
      <c r="CHO50" s="94"/>
      <c r="CHP50" s="94"/>
      <c r="CHQ50" s="94"/>
      <c r="CHR50" s="94"/>
      <c r="CHS50" s="94"/>
      <c r="CHT50" s="94"/>
      <c r="CHU50" s="94"/>
      <c r="CHV50" s="94"/>
      <c r="CHW50" s="94"/>
      <c r="CHX50" s="94"/>
      <c r="CHY50" s="94"/>
      <c r="CHZ50" s="94"/>
      <c r="CIA50" s="94"/>
      <c r="CIB50" s="94"/>
      <c r="CIC50" s="94"/>
      <c r="CID50" s="94"/>
      <c r="CIE50" s="94"/>
      <c r="CIF50" s="94"/>
      <c r="CIG50" s="94"/>
      <c r="CIH50" s="94"/>
      <c r="CII50" s="94"/>
      <c r="CIJ50" s="94"/>
      <c r="CIK50" s="94"/>
      <c r="CIL50" s="94"/>
      <c r="CIM50" s="94"/>
      <c r="CIN50" s="94"/>
      <c r="CIO50" s="94"/>
      <c r="CIP50" s="94"/>
      <c r="CIQ50" s="94"/>
      <c r="CIR50" s="94"/>
      <c r="CIS50" s="94"/>
      <c r="CIT50" s="94"/>
      <c r="CIU50" s="94"/>
      <c r="CIV50" s="94"/>
      <c r="CIW50" s="94"/>
      <c r="CIX50" s="94"/>
      <c r="CIY50" s="94"/>
      <c r="CIZ50" s="94"/>
      <c r="CJA50" s="94"/>
      <c r="CJB50" s="94"/>
      <c r="CJC50" s="94"/>
      <c r="CJD50" s="94"/>
      <c r="CJE50" s="94"/>
      <c r="CJF50" s="94"/>
      <c r="CJG50" s="94"/>
      <c r="CJH50" s="94"/>
      <c r="CJI50" s="94"/>
      <c r="CJJ50" s="94"/>
      <c r="CJK50" s="94"/>
      <c r="CJL50" s="94"/>
      <c r="CJM50" s="94"/>
      <c r="CJN50" s="94"/>
      <c r="CJO50" s="94"/>
      <c r="CJP50" s="94"/>
      <c r="CJQ50" s="94"/>
      <c r="CJR50" s="94"/>
      <c r="CJS50" s="94"/>
      <c r="CJT50" s="94"/>
      <c r="CJU50" s="94"/>
      <c r="CJV50" s="94"/>
      <c r="CJW50" s="94"/>
      <c r="CJX50" s="94"/>
      <c r="CJY50" s="94"/>
      <c r="CJZ50" s="94"/>
      <c r="CKA50" s="94"/>
      <c r="CKB50" s="94"/>
      <c r="CKC50" s="94"/>
      <c r="CKD50" s="94"/>
      <c r="CKE50" s="94"/>
      <c r="CKF50" s="94"/>
      <c r="CKG50" s="94"/>
      <c r="CKH50" s="94"/>
      <c r="CKI50" s="94"/>
      <c r="CKJ50" s="94"/>
      <c r="CKK50" s="94"/>
      <c r="CKL50" s="94"/>
      <c r="CKM50" s="94"/>
      <c r="CKN50" s="94"/>
      <c r="CKO50" s="94"/>
      <c r="CKP50" s="94"/>
      <c r="CKQ50" s="94"/>
      <c r="CKR50" s="94"/>
      <c r="CKS50" s="94"/>
      <c r="CKT50" s="94"/>
      <c r="CKU50" s="94"/>
      <c r="CKV50" s="94"/>
      <c r="CKW50" s="94"/>
      <c r="CKX50" s="94"/>
      <c r="CKY50" s="94"/>
      <c r="CKZ50" s="94"/>
      <c r="CLA50" s="94"/>
      <c r="CLB50" s="94"/>
      <c r="CLC50" s="94"/>
      <c r="CLD50" s="94"/>
      <c r="CLE50" s="94"/>
      <c r="CLF50" s="94"/>
      <c r="CLG50" s="94"/>
      <c r="CLH50" s="94"/>
      <c r="CLI50" s="94"/>
      <c r="CLJ50" s="94"/>
      <c r="CLK50" s="94"/>
      <c r="CLL50" s="94"/>
      <c r="CLM50" s="94"/>
      <c r="CLN50" s="94"/>
      <c r="CLO50" s="94"/>
      <c r="CLP50" s="94"/>
      <c r="CLQ50" s="94"/>
      <c r="CLR50" s="94"/>
      <c r="CLS50" s="94"/>
      <c r="CLT50" s="94"/>
      <c r="CLU50" s="94"/>
      <c r="CLV50" s="94"/>
      <c r="CLW50" s="94"/>
      <c r="CLX50" s="94"/>
      <c r="CLY50" s="94"/>
      <c r="CLZ50" s="94"/>
      <c r="CMA50" s="94"/>
      <c r="CMB50" s="94"/>
      <c r="CMC50" s="94"/>
      <c r="CMD50" s="94"/>
      <c r="CME50" s="94"/>
      <c r="CMF50" s="94"/>
      <c r="CMG50" s="94"/>
      <c r="CMH50" s="94"/>
      <c r="CMI50" s="94"/>
      <c r="CMJ50" s="94"/>
      <c r="CMK50" s="94"/>
      <c r="CML50" s="94"/>
      <c r="CMM50" s="94"/>
      <c r="CMN50" s="94"/>
      <c r="CMO50" s="94"/>
      <c r="CMP50" s="94"/>
      <c r="CMQ50" s="94"/>
      <c r="CMR50" s="94"/>
      <c r="CMS50" s="94"/>
      <c r="CMT50" s="94"/>
      <c r="CMU50" s="94"/>
      <c r="CMV50" s="94"/>
      <c r="CMW50" s="94"/>
      <c r="CMX50" s="94"/>
      <c r="CMY50" s="94"/>
      <c r="CMZ50" s="94"/>
      <c r="CNA50" s="94"/>
      <c r="CNB50" s="94"/>
      <c r="CNC50" s="94"/>
      <c r="CND50" s="94"/>
      <c r="CNE50" s="94"/>
      <c r="CNF50" s="94"/>
      <c r="CNG50" s="94"/>
      <c r="CNH50" s="94"/>
      <c r="CNI50" s="94"/>
      <c r="CNJ50" s="94"/>
      <c r="CNK50" s="94"/>
      <c r="CNL50" s="94"/>
      <c r="CNM50" s="94"/>
      <c r="CNN50" s="94"/>
      <c r="CNO50" s="94"/>
      <c r="CNP50" s="94"/>
      <c r="CNQ50" s="94"/>
      <c r="CNR50" s="94"/>
      <c r="CNS50" s="94"/>
      <c r="CNT50" s="94"/>
      <c r="CNU50" s="94"/>
      <c r="CNV50" s="94"/>
      <c r="CNW50" s="94"/>
      <c r="CNX50" s="94"/>
      <c r="CNY50" s="94"/>
      <c r="CNZ50" s="94"/>
      <c r="COA50" s="94"/>
      <c r="COB50" s="94"/>
      <c r="COC50" s="94"/>
      <c r="COD50" s="94"/>
      <c r="COE50" s="94"/>
      <c r="COF50" s="94"/>
      <c r="COG50" s="94"/>
      <c r="COH50" s="94"/>
      <c r="COI50" s="94"/>
      <c r="COJ50" s="94"/>
      <c r="COK50" s="94"/>
      <c r="COL50" s="94"/>
      <c r="COM50" s="94"/>
      <c r="CON50" s="94"/>
      <c r="COO50" s="94"/>
      <c r="COP50" s="94"/>
      <c r="COQ50" s="94"/>
      <c r="COR50" s="94"/>
      <c r="COS50" s="94"/>
      <c r="COT50" s="94"/>
      <c r="COU50" s="94"/>
      <c r="COV50" s="94"/>
      <c r="COW50" s="94"/>
      <c r="COX50" s="94"/>
      <c r="COY50" s="94"/>
      <c r="COZ50" s="94"/>
      <c r="CPA50" s="94"/>
      <c r="CPB50" s="94"/>
      <c r="CPC50" s="94"/>
      <c r="CPD50" s="94"/>
      <c r="CPE50" s="94"/>
      <c r="CPF50" s="94"/>
      <c r="CPG50" s="94"/>
      <c r="CPH50" s="94"/>
      <c r="CPI50" s="94"/>
      <c r="CPJ50" s="94"/>
      <c r="CPK50" s="94"/>
      <c r="CPL50" s="94"/>
      <c r="CPM50" s="94"/>
      <c r="CPN50" s="94"/>
      <c r="CPO50" s="94"/>
      <c r="CPP50" s="94"/>
      <c r="CPQ50" s="94"/>
      <c r="CPR50" s="94"/>
      <c r="CPS50" s="94"/>
      <c r="CPT50" s="94"/>
      <c r="CPU50" s="94"/>
      <c r="CPV50" s="94"/>
      <c r="CPW50" s="94"/>
      <c r="CPX50" s="94"/>
      <c r="CPY50" s="94"/>
      <c r="CPZ50" s="94"/>
      <c r="CQA50" s="94"/>
      <c r="CQB50" s="94"/>
      <c r="CQC50" s="94"/>
      <c r="CQD50" s="94"/>
      <c r="CQE50" s="94"/>
      <c r="CQF50" s="94"/>
      <c r="CQG50" s="94"/>
      <c r="CQH50" s="94"/>
      <c r="CQI50" s="94"/>
      <c r="CQJ50" s="94"/>
      <c r="CQK50" s="94"/>
      <c r="CQL50" s="94"/>
      <c r="CQM50" s="94"/>
      <c r="CQN50" s="94"/>
      <c r="CQO50" s="94"/>
      <c r="CQP50" s="94"/>
      <c r="CQQ50" s="94"/>
      <c r="CQR50" s="94"/>
      <c r="CQS50" s="94"/>
      <c r="CQT50" s="94"/>
      <c r="CQU50" s="94"/>
      <c r="CQV50" s="94"/>
      <c r="CQW50" s="94"/>
      <c r="CQX50" s="94"/>
      <c r="CQY50" s="94"/>
      <c r="CQZ50" s="94"/>
      <c r="CRA50" s="94"/>
      <c r="CRB50" s="94"/>
      <c r="CRC50" s="94"/>
      <c r="CRD50" s="94"/>
      <c r="CRE50" s="94"/>
      <c r="CRF50" s="94"/>
      <c r="CRG50" s="94"/>
      <c r="CRH50" s="94"/>
      <c r="CRI50" s="94"/>
      <c r="CRJ50" s="94"/>
      <c r="CRK50" s="94"/>
      <c r="CRL50" s="94"/>
      <c r="CRM50" s="94"/>
      <c r="CRN50" s="94"/>
      <c r="CRO50" s="94"/>
      <c r="CRP50" s="94"/>
      <c r="CRQ50" s="94"/>
      <c r="CRR50" s="94"/>
      <c r="CRS50" s="94"/>
      <c r="CRT50" s="94"/>
      <c r="CRU50" s="94"/>
      <c r="CRV50" s="94"/>
      <c r="CRW50" s="94"/>
      <c r="CRX50" s="94"/>
      <c r="CRY50" s="94"/>
      <c r="CRZ50" s="94"/>
      <c r="CSA50" s="94"/>
      <c r="CSB50" s="94"/>
      <c r="CSC50" s="94"/>
      <c r="CSD50" s="94"/>
      <c r="CSE50" s="94"/>
      <c r="CSF50" s="94"/>
      <c r="CSG50" s="94"/>
      <c r="CSH50" s="94"/>
      <c r="CSI50" s="94"/>
      <c r="CSJ50" s="94"/>
      <c r="CSK50" s="94"/>
      <c r="CSL50" s="94"/>
      <c r="CSM50" s="94"/>
      <c r="CSN50" s="94"/>
      <c r="CSO50" s="94"/>
      <c r="CSP50" s="94"/>
      <c r="CSQ50" s="94"/>
      <c r="CSR50" s="94"/>
      <c r="CSS50" s="94"/>
      <c r="CST50" s="94"/>
      <c r="CSU50" s="94"/>
      <c r="CSV50" s="94"/>
      <c r="CSW50" s="94"/>
      <c r="CSX50" s="94"/>
      <c r="CSY50" s="94"/>
      <c r="CSZ50" s="94"/>
      <c r="CTA50" s="94"/>
      <c r="CTB50" s="94"/>
      <c r="CTC50" s="94"/>
      <c r="CTD50" s="94"/>
      <c r="CTE50" s="94"/>
      <c r="CTF50" s="94"/>
      <c r="CTG50" s="94"/>
      <c r="CTH50" s="94"/>
      <c r="CTI50" s="94"/>
      <c r="CTJ50" s="94"/>
      <c r="CTK50" s="94"/>
      <c r="CTL50" s="94"/>
      <c r="CTM50" s="94"/>
      <c r="CTN50" s="94"/>
      <c r="CTO50" s="94"/>
      <c r="CTP50" s="94"/>
      <c r="CTQ50" s="94"/>
      <c r="CTR50" s="94"/>
      <c r="CTS50" s="94"/>
      <c r="CTT50" s="94"/>
      <c r="CTU50" s="94"/>
      <c r="CTV50" s="94"/>
      <c r="CTW50" s="94"/>
      <c r="CTX50" s="94"/>
      <c r="CTY50" s="94"/>
      <c r="CTZ50" s="94"/>
      <c r="CUA50" s="94"/>
      <c r="CUB50" s="94"/>
      <c r="CUC50" s="94"/>
      <c r="CUD50" s="94"/>
      <c r="CUE50" s="94"/>
      <c r="CUF50" s="94"/>
      <c r="CUG50" s="94"/>
      <c r="CUH50" s="94"/>
      <c r="CUI50" s="94"/>
      <c r="CUJ50" s="94"/>
      <c r="CUK50" s="94"/>
      <c r="CUL50" s="94"/>
      <c r="CUM50" s="94"/>
      <c r="CUN50" s="94"/>
      <c r="CUO50" s="94"/>
      <c r="CUP50" s="94"/>
      <c r="CUQ50" s="94"/>
      <c r="CUR50" s="94"/>
      <c r="CUS50" s="94"/>
      <c r="CUT50" s="94"/>
      <c r="CUU50" s="94"/>
      <c r="CUV50" s="94"/>
      <c r="CUW50" s="94"/>
      <c r="CUX50" s="94"/>
      <c r="CUY50" s="94"/>
      <c r="CUZ50" s="94"/>
      <c r="CVA50" s="94"/>
      <c r="CVB50" s="94"/>
      <c r="CVC50" s="94"/>
      <c r="CVD50" s="94"/>
      <c r="CVE50" s="94"/>
      <c r="CVF50" s="94"/>
      <c r="CVG50" s="94"/>
      <c r="CVH50" s="94"/>
      <c r="CVI50" s="94"/>
      <c r="CVJ50" s="94"/>
      <c r="CVK50" s="94"/>
      <c r="CVL50" s="94"/>
      <c r="CVM50" s="94"/>
      <c r="CVN50" s="94"/>
      <c r="CVO50" s="94"/>
      <c r="CVP50" s="94"/>
      <c r="CVQ50" s="94"/>
      <c r="CVR50" s="94"/>
      <c r="CVS50" s="94"/>
      <c r="CVT50" s="94"/>
      <c r="CVU50" s="94"/>
      <c r="CVV50" s="94"/>
      <c r="CVW50" s="94"/>
      <c r="CVX50" s="94"/>
      <c r="CVY50" s="94"/>
      <c r="CVZ50" s="94"/>
      <c r="CWA50" s="94"/>
      <c r="CWB50" s="94"/>
      <c r="CWC50" s="94"/>
      <c r="CWD50" s="94"/>
      <c r="CWE50" s="94"/>
      <c r="CWF50" s="94"/>
      <c r="CWG50" s="94"/>
      <c r="CWH50" s="94"/>
      <c r="CWI50" s="94"/>
      <c r="CWJ50" s="94"/>
      <c r="CWK50" s="94"/>
      <c r="CWL50" s="94"/>
      <c r="CWM50" s="94"/>
      <c r="CWN50" s="94"/>
      <c r="CWO50" s="94"/>
      <c r="CWP50" s="94"/>
      <c r="CWQ50" s="94"/>
      <c r="CWR50" s="94"/>
      <c r="CWS50" s="94"/>
      <c r="CWT50" s="94"/>
      <c r="CWU50" s="94"/>
      <c r="CWV50" s="94"/>
      <c r="CWW50" s="94"/>
      <c r="CWX50" s="94"/>
      <c r="CWY50" s="94"/>
      <c r="CWZ50" s="94"/>
      <c r="CXA50" s="94"/>
      <c r="CXB50" s="94"/>
      <c r="CXC50" s="94"/>
      <c r="CXD50" s="94"/>
      <c r="CXE50" s="94"/>
      <c r="CXF50" s="94"/>
      <c r="CXG50" s="94"/>
      <c r="CXH50" s="94"/>
      <c r="CXI50" s="94"/>
      <c r="CXJ50" s="94"/>
      <c r="CXK50" s="94"/>
      <c r="CXL50" s="94"/>
      <c r="CXM50" s="94"/>
      <c r="CXN50" s="94"/>
      <c r="CXO50" s="94"/>
      <c r="CXP50" s="94"/>
      <c r="CXQ50" s="94"/>
      <c r="CXR50" s="94"/>
      <c r="CXS50" s="94"/>
      <c r="CXT50" s="94"/>
      <c r="CXU50" s="94"/>
      <c r="CXV50" s="94"/>
      <c r="CXW50" s="94"/>
      <c r="CXX50" s="94"/>
      <c r="CXY50" s="94"/>
      <c r="CXZ50" s="94"/>
      <c r="CYA50" s="94"/>
      <c r="CYB50" s="94"/>
      <c r="CYC50" s="94"/>
      <c r="CYD50" s="94"/>
      <c r="CYE50" s="94"/>
      <c r="CYF50" s="94"/>
      <c r="CYG50" s="94"/>
      <c r="CYH50" s="94"/>
      <c r="CYI50" s="94"/>
      <c r="CYJ50" s="94"/>
      <c r="CYK50" s="94"/>
      <c r="CYL50" s="94"/>
      <c r="CYM50" s="94"/>
      <c r="CYN50" s="94"/>
      <c r="CYO50" s="94"/>
      <c r="CYP50" s="94"/>
      <c r="CYQ50" s="94"/>
      <c r="CYR50" s="94"/>
      <c r="CYS50" s="94"/>
      <c r="CYT50" s="94"/>
      <c r="CYU50" s="94"/>
      <c r="CYV50" s="94"/>
      <c r="CYW50" s="94"/>
      <c r="CYX50" s="94"/>
      <c r="CYY50" s="94"/>
      <c r="CYZ50" s="94"/>
      <c r="CZA50" s="94"/>
      <c r="CZB50" s="94"/>
      <c r="CZC50" s="94"/>
      <c r="CZD50" s="94"/>
      <c r="CZE50" s="94"/>
      <c r="CZF50" s="94"/>
      <c r="CZG50" s="94"/>
      <c r="CZH50" s="94"/>
      <c r="CZI50" s="94"/>
      <c r="CZJ50" s="94"/>
      <c r="CZK50" s="94"/>
      <c r="CZL50" s="94"/>
      <c r="CZM50" s="94"/>
      <c r="CZN50" s="94"/>
      <c r="CZO50" s="94"/>
      <c r="CZP50" s="94"/>
      <c r="CZQ50" s="94"/>
      <c r="CZR50" s="94"/>
      <c r="CZS50" s="94"/>
      <c r="CZT50" s="94"/>
      <c r="CZU50" s="94"/>
      <c r="CZV50" s="94"/>
      <c r="CZW50" s="94"/>
      <c r="CZX50" s="94"/>
      <c r="CZY50" s="94"/>
      <c r="CZZ50" s="94"/>
      <c r="DAA50" s="94"/>
      <c r="DAB50" s="94"/>
      <c r="DAC50" s="94"/>
      <c r="DAD50" s="94"/>
      <c r="DAE50" s="94"/>
      <c r="DAF50" s="94"/>
      <c r="DAG50" s="94"/>
      <c r="DAH50" s="94"/>
      <c r="DAI50" s="94"/>
      <c r="DAJ50" s="94"/>
      <c r="DAK50" s="94"/>
      <c r="DAL50" s="94"/>
      <c r="DAM50" s="94"/>
      <c r="DAN50" s="94"/>
      <c r="DAO50" s="94"/>
      <c r="DAP50" s="94"/>
      <c r="DAQ50" s="94"/>
      <c r="DAR50" s="94"/>
      <c r="DAS50" s="94"/>
      <c r="DAT50" s="94"/>
      <c r="DAU50" s="94"/>
      <c r="DAV50" s="94"/>
      <c r="DAW50" s="94"/>
      <c r="DAX50" s="94"/>
      <c r="DAY50" s="94"/>
      <c r="DAZ50" s="94"/>
      <c r="DBA50" s="94"/>
      <c r="DBB50" s="94"/>
      <c r="DBC50" s="94"/>
      <c r="DBD50" s="94"/>
      <c r="DBE50" s="94"/>
      <c r="DBF50" s="94"/>
      <c r="DBG50" s="94"/>
      <c r="DBH50" s="94"/>
      <c r="DBI50" s="94"/>
      <c r="DBJ50" s="94"/>
      <c r="DBK50" s="94"/>
      <c r="DBL50" s="94"/>
      <c r="DBM50" s="94"/>
      <c r="DBN50" s="94"/>
      <c r="DBO50" s="94"/>
      <c r="DBP50" s="94"/>
      <c r="DBQ50" s="94"/>
      <c r="DBR50" s="94"/>
      <c r="DBS50" s="94"/>
      <c r="DBT50" s="94"/>
      <c r="DBU50" s="94"/>
      <c r="DBV50" s="94"/>
      <c r="DBW50" s="94"/>
      <c r="DBX50" s="94"/>
      <c r="DBY50" s="94"/>
      <c r="DBZ50" s="94"/>
      <c r="DCA50" s="94"/>
      <c r="DCB50" s="94"/>
      <c r="DCC50" s="94"/>
      <c r="DCD50" s="94"/>
      <c r="DCE50" s="94"/>
      <c r="DCF50" s="94"/>
      <c r="DCG50" s="94"/>
      <c r="DCH50" s="94"/>
      <c r="DCI50" s="94"/>
      <c r="DCJ50" s="94"/>
      <c r="DCK50" s="94"/>
      <c r="DCL50" s="94"/>
      <c r="DCM50" s="94"/>
      <c r="DCN50" s="94"/>
      <c r="DCO50" s="94"/>
      <c r="DCP50" s="94"/>
      <c r="DCQ50" s="94"/>
      <c r="DCR50" s="94"/>
      <c r="DCS50" s="94"/>
      <c r="DCT50" s="94"/>
      <c r="DCU50" s="94"/>
      <c r="DCV50" s="94"/>
      <c r="DCW50" s="94"/>
      <c r="DCX50" s="94"/>
      <c r="DCY50" s="94"/>
      <c r="DCZ50" s="94"/>
      <c r="DDA50" s="94"/>
      <c r="DDB50" s="94"/>
      <c r="DDC50" s="94"/>
      <c r="DDD50" s="94"/>
      <c r="DDE50" s="94"/>
      <c r="DDF50" s="94"/>
      <c r="DDG50" s="94"/>
      <c r="DDH50" s="94"/>
      <c r="DDI50" s="94"/>
      <c r="DDJ50" s="94"/>
      <c r="DDK50" s="94"/>
      <c r="DDL50" s="94"/>
      <c r="DDM50" s="94"/>
      <c r="DDN50" s="94"/>
      <c r="DDO50" s="94"/>
      <c r="DDP50" s="94"/>
      <c r="DDQ50" s="94"/>
      <c r="DDR50" s="94"/>
      <c r="DDS50" s="94"/>
      <c r="DDT50" s="94"/>
      <c r="DDU50" s="94"/>
      <c r="DDV50" s="94"/>
      <c r="DDW50" s="94"/>
      <c r="DDX50" s="94"/>
      <c r="DDY50" s="94"/>
      <c r="DDZ50" s="94"/>
      <c r="DEA50" s="94"/>
      <c r="DEB50" s="94"/>
      <c r="DEC50" s="94"/>
      <c r="DED50" s="94"/>
      <c r="DEE50" s="94"/>
      <c r="DEF50" s="94"/>
      <c r="DEG50" s="94"/>
      <c r="DEH50" s="94"/>
      <c r="DEI50" s="94"/>
      <c r="DEJ50" s="94"/>
      <c r="DEK50" s="94"/>
      <c r="DEL50" s="94"/>
      <c r="DEM50" s="94"/>
      <c r="DEN50" s="94"/>
      <c r="DEO50" s="94"/>
      <c r="DEP50" s="94"/>
      <c r="DEQ50" s="94"/>
      <c r="DER50" s="94"/>
      <c r="DES50" s="94"/>
      <c r="DET50" s="94"/>
      <c r="DEU50" s="94"/>
      <c r="DEV50" s="94"/>
      <c r="DEW50" s="94"/>
      <c r="DEX50" s="94"/>
      <c r="DEY50" s="94"/>
      <c r="DEZ50" s="94"/>
      <c r="DFA50" s="94"/>
      <c r="DFB50" s="94"/>
      <c r="DFC50" s="94"/>
      <c r="DFD50" s="94"/>
      <c r="DFE50" s="94"/>
      <c r="DFF50" s="94"/>
      <c r="DFG50" s="94"/>
      <c r="DFH50" s="94"/>
      <c r="DFI50" s="94"/>
      <c r="DFJ50" s="94"/>
      <c r="DFK50" s="94"/>
      <c r="DFL50" s="94"/>
      <c r="DFM50" s="94"/>
      <c r="DFN50" s="94"/>
      <c r="DFO50" s="94"/>
      <c r="DFP50" s="94"/>
      <c r="DFQ50" s="94"/>
      <c r="DFR50" s="94"/>
      <c r="DFS50" s="94"/>
      <c r="DFT50" s="94"/>
      <c r="DFU50" s="94"/>
      <c r="DFV50" s="94"/>
      <c r="DFW50" s="94"/>
      <c r="DFX50" s="94"/>
      <c r="DFY50" s="94"/>
      <c r="DFZ50" s="94"/>
      <c r="DGA50" s="94"/>
      <c r="DGB50" s="94"/>
      <c r="DGC50" s="94"/>
      <c r="DGD50" s="94"/>
      <c r="DGE50" s="94"/>
      <c r="DGF50" s="94"/>
      <c r="DGG50" s="94"/>
      <c r="DGH50" s="94"/>
      <c r="DGI50" s="94"/>
      <c r="DGJ50" s="94"/>
      <c r="DGK50" s="94"/>
      <c r="DGL50" s="94"/>
      <c r="DGM50" s="94"/>
      <c r="DGN50" s="94"/>
      <c r="DGO50" s="94"/>
      <c r="DGP50" s="94"/>
      <c r="DGQ50" s="94"/>
      <c r="DGR50" s="94"/>
      <c r="DGS50" s="94"/>
      <c r="DGT50" s="94"/>
      <c r="DGU50" s="94"/>
      <c r="DGV50" s="94"/>
      <c r="DGW50" s="94"/>
      <c r="DGX50" s="94"/>
      <c r="DGY50" s="94"/>
      <c r="DGZ50" s="94"/>
      <c r="DHA50" s="94"/>
      <c r="DHB50" s="94"/>
      <c r="DHC50" s="94"/>
      <c r="DHD50" s="94"/>
      <c r="DHE50" s="94"/>
      <c r="DHF50" s="94"/>
      <c r="DHG50" s="94"/>
      <c r="DHH50" s="94"/>
      <c r="DHI50" s="94"/>
      <c r="DHJ50" s="94"/>
      <c r="DHK50" s="94"/>
      <c r="DHL50" s="94"/>
      <c r="DHM50" s="94"/>
      <c r="DHN50" s="94"/>
      <c r="DHO50" s="94"/>
      <c r="DHP50" s="94"/>
      <c r="DHQ50" s="94"/>
      <c r="DHR50" s="94"/>
      <c r="DHS50" s="94"/>
      <c r="DHT50" s="94"/>
      <c r="DHU50" s="94"/>
      <c r="DHV50" s="94"/>
      <c r="DHW50" s="94"/>
      <c r="DHX50" s="94"/>
      <c r="DHY50" s="94"/>
      <c r="DHZ50" s="94"/>
      <c r="DIA50" s="94"/>
      <c r="DIB50" s="94"/>
      <c r="DIC50" s="94"/>
      <c r="DID50" s="94"/>
      <c r="DIE50" s="94"/>
      <c r="DIF50" s="94"/>
      <c r="DIG50" s="94"/>
      <c r="DIH50" s="94"/>
      <c r="DII50" s="94"/>
      <c r="DIJ50" s="94"/>
      <c r="DIK50" s="94"/>
      <c r="DIL50" s="94"/>
      <c r="DIM50" s="94"/>
      <c r="DIN50" s="94"/>
      <c r="DIO50" s="94"/>
      <c r="DIP50" s="94"/>
      <c r="DIQ50" s="94"/>
      <c r="DIR50" s="94"/>
      <c r="DIS50" s="94"/>
      <c r="DIT50" s="94"/>
      <c r="DIU50" s="94"/>
      <c r="DIV50" s="94"/>
      <c r="DIW50" s="94"/>
      <c r="DIX50" s="94"/>
      <c r="DIY50" s="94"/>
      <c r="DIZ50" s="94"/>
      <c r="DJA50" s="94"/>
      <c r="DJB50" s="94"/>
      <c r="DJC50" s="94"/>
      <c r="DJD50" s="94"/>
      <c r="DJE50" s="94"/>
      <c r="DJF50" s="94"/>
      <c r="DJG50" s="94"/>
      <c r="DJH50" s="94"/>
      <c r="DJI50" s="94"/>
      <c r="DJJ50" s="94"/>
      <c r="DJK50" s="94"/>
      <c r="DJL50" s="94"/>
      <c r="DJM50" s="94"/>
      <c r="DJN50" s="94"/>
      <c r="DJO50" s="94"/>
      <c r="DJP50" s="94"/>
      <c r="DJQ50" s="94"/>
      <c r="DJR50" s="94"/>
      <c r="DJS50" s="94"/>
      <c r="DJT50" s="94"/>
      <c r="DJU50" s="94"/>
      <c r="DJV50" s="94"/>
      <c r="DJW50" s="94"/>
      <c r="DJX50" s="94"/>
      <c r="DJY50" s="94"/>
      <c r="DJZ50" s="94"/>
      <c r="DKA50" s="94"/>
      <c r="DKB50" s="94"/>
      <c r="DKC50" s="94"/>
      <c r="DKD50" s="94"/>
      <c r="DKE50" s="94"/>
      <c r="DKF50" s="94"/>
      <c r="DKG50" s="94"/>
      <c r="DKH50" s="94"/>
      <c r="DKI50" s="94"/>
      <c r="DKJ50" s="94"/>
      <c r="DKK50" s="94"/>
      <c r="DKL50" s="94"/>
      <c r="DKM50" s="94"/>
      <c r="DKN50" s="94"/>
      <c r="DKO50" s="94"/>
      <c r="DKP50" s="94"/>
      <c r="DKQ50" s="94"/>
      <c r="DKR50" s="94"/>
      <c r="DKS50" s="94"/>
      <c r="DKT50" s="94"/>
      <c r="DKU50" s="94"/>
      <c r="DKV50" s="94"/>
      <c r="DKW50" s="94"/>
      <c r="DKX50" s="94"/>
      <c r="DKY50" s="94"/>
      <c r="DKZ50" s="94"/>
      <c r="DLA50" s="94"/>
      <c r="DLB50" s="94"/>
      <c r="DLC50" s="94"/>
      <c r="DLD50" s="94"/>
      <c r="DLE50" s="94"/>
      <c r="DLF50" s="94"/>
      <c r="DLG50" s="94"/>
      <c r="DLH50" s="94"/>
      <c r="DLI50" s="94"/>
      <c r="DLJ50" s="94"/>
      <c r="DLK50" s="94"/>
      <c r="DLL50" s="94"/>
      <c r="DLM50" s="94"/>
      <c r="DLN50" s="94"/>
      <c r="DLO50" s="94"/>
      <c r="DLP50" s="94"/>
      <c r="DLQ50" s="94"/>
      <c r="DLR50" s="94"/>
      <c r="DLS50" s="94"/>
      <c r="DLT50" s="94"/>
      <c r="DLU50" s="94"/>
      <c r="DLV50" s="94"/>
      <c r="DLW50" s="94"/>
      <c r="DLX50" s="94"/>
      <c r="DLY50" s="94"/>
      <c r="DLZ50" s="94"/>
      <c r="DMA50" s="94"/>
      <c r="DMB50" s="94"/>
      <c r="DMC50" s="94"/>
      <c r="DMD50" s="94"/>
      <c r="DME50" s="94"/>
      <c r="DMF50" s="94"/>
      <c r="DMG50" s="94"/>
      <c r="DMH50" s="94"/>
      <c r="DMI50" s="94"/>
      <c r="DMJ50" s="94"/>
      <c r="DMK50" s="94"/>
      <c r="DML50" s="94"/>
      <c r="DMM50" s="94"/>
      <c r="DMN50" s="94"/>
      <c r="DMO50" s="94"/>
      <c r="DMP50" s="94"/>
      <c r="DMQ50" s="94"/>
      <c r="DMR50" s="94"/>
      <c r="DMS50" s="94"/>
      <c r="DMT50" s="94"/>
      <c r="DMU50" s="94"/>
      <c r="DMV50" s="94"/>
      <c r="DMW50" s="94"/>
      <c r="DMX50" s="94"/>
      <c r="DMY50" s="94"/>
      <c r="DMZ50" s="94"/>
      <c r="DNA50" s="94"/>
      <c r="DNB50" s="94"/>
      <c r="DNC50" s="94"/>
      <c r="DND50" s="94"/>
      <c r="DNE50" s="94"/>
      <c r="DNF50" s="94"/>
      <c r="DNG50" s="94"/>
      <c r="DNH50" s="94"/>
      <c r="DNI50" s="94"/>
      <c r="DNJ50" s="94"/>
      <c r="DNK50" s="94"/>
      <c r="DNL50" s="94"/>
      <c r="DNM50" s="94"/>
      <c r="DNN50" s="94"/>
      <c r="DNO50" s="94"/>
      <c r="DNP50" s="94"/>
      <c r="DNQ50" s="94"/>
      <c r="DNR50" s="94"/>
      <c r="DNS50" s="94"/>
      <c r="DNT50" s="94"/>
      <c r="DNU50" s="94"/>
      <c r="DNV50" s="94"/>
      <c r="DNW50" s="94"/>
      <c r="DNX50" s="94"/>
      <c r="DNY50" s="94"/>
      <c r="DNZ50" s="94"/>
      <c r="DOA50" s="94"/>
      <c r="DOB50" s="94"/>
      <c r="DOC50" s="94"/>
      <c r="DOD50" s="94"/>
      <c r="DOE50" s="94"/>
      <c r="DOF50" s="94"/>
      <c r="DOG50" s="94"/>
      <c r="DOH50" s="94"/>
      <c r="DOI50" s="94"/>
      <c r="DOJ50" s="94"/>
      <c r="DOK50" s="94"/>
      <c r="DOL50" s="94"/>
      <c r="DOM50" s="94"/>
      <c r="DON50" s="94"/>
      <c r="DOO50" s="94"/>
      <c r="DOP50" s="94"/>
      <c r="DOQ50" s="94"/>
      <c r="DOR50" s="94"/>
      <c r="DOS50" s="94"/>
      <c r="DOT50" s="94"/>
      <c r="DOU50" s="94"/>
      <c r="DOV50" s="94"/>
      <c r="DOW50" s="94"/>
      <c r="DOX50" s="94"/>
      <c r="DOY50" s="94"/>
      <c r="DOZ50" s="94"/>
      <c r="DPA50" s="94"/>
      <c r="DPB50" s="94"/>
      <c r="DPC50" s="94"/>
      <c r="DPD50" s="94"/>
      <c r="DPE50" s="94"/>
      <c r="DPF50" s="94"/>
      <c r="DPG50" s="94"/>
      <c r="DPH50" s="94"/>
      <c r="DPI50" s="94"/>
      <c r="DPJ50" s="94"/>
      <c r="DPK50" s="94"/>
      <c r="DPL50" s="94"/>
      <c r="DPM50" s="94"/>
      <c r="DPN50" s="94"/>
      <c r="DPO50" s="94"/>
      <c r="DPP50" s="94"/>
      <c r="DPQ50" s="94"/>
      <c r="DPR50" s="94"/>
      <c r="DPS50" s="94"/>
      <c r="DPT50" s="94"/>
      <c r="DPU50" s="94"/>
      <c r="DPV50" s="94"/>
      <c r="DPW50" s="94"/>
      <c r="DPX50" s="94"/>
      <c r="DPY50" s="94"/>
      <c r="DPZ50" s="94"/>
      <c r="DQA50" s="94"/>
      <c r="DQB50" s="94"/>
      <c r="DQC50" s="94"/>
      <c r="DQD50" s="94"/>
      <c r="DQE50" s="94"/>
      <c r="DQF50" s="94"/>
      <c r="DQG50" s="94"/>
      <c r="DQH50" s="94"/>
      <c r="DQI50" s="94"/>
      <c r="DQJ50" s="94"/>
      <c r="DQK50" s="94"/>
      <c r="DQL50" s="94"/>
      <c r="DQM50" s="94"/>
      <c r="DQN50" s="94"/>
      <c r="DQO50" s="94"/>
      <c r="DQP50" s="94"/>
      <c r="DQQ50" s="94"/>
      <c r="DQR50" s="94"/>
      <c r="DQS50" s="94"/>
      <c r="DQT50" s="94"/>
      <c r="DQU50" s="94"/>
      <c r="DQV50" s="94"/>
      <c r="DQW50" s="94"/>
      <c r="DQX50" s="94"/>
      <c r="DQY50" s="94"/>
      <c r="DQZ50" s="94"/>
      <c r="DRA50" s="94"/>
      <c r="DRB50" s="94"/>
      <c r="DRC50" s="94"/>
      <c r="DRD50" s="94"/>
      <c r="DRE50" s="94"/>
      <c r="DRF50" s="94"/>
      <c r="DRG50" s="94"/>
      <c r="DRH50" s="94"/>
      <c r="DRI50" s="94"/>
      <c r="DRJ50" s="94"/>
      <c r="DRK50" s="94"/>
      <c r="DRL50" s="94"/>
      <c r="DRM50" s="94"/>
      <c r="DRN50" s="94"/>
      <c r="DRO50" s="94"/>
      <c r="DRP50" s="94"/>
      <c r="DRQ50" s="94"/>
      <c r="DRR50" s="94"/>
      <c r="DRS50" s="94"/>
      <c r="DRT50" s="94"/>
      <c r="DRU50" s="94"/>
      <c r="DRV50" s="94"/>
      <c r="DRW50" s="94"/>
      <c r="DRX50" s="94"/>
      <c r="DRY50" s="94"/>
      <c r="DRZ50" s="94"/>
      <c r="DSA50" s="94"/>
      <c r="DSB50" s="94"/>
      <c r="DSC50" s="94"/>
      <c r="DSD50" s="94"/>
      <c r="DSE50" s="94"/>
      <c r="DSF50" s="94"/>
      <c r="DSG50" s="94"/>
      <c r="DSH50" s="94"/>
      <c r="DSI50" s="94"/>
      <c r="DSJ50" s="94"/>
      <c r="DSK50" s="94"/>
      <c r="DSL50" s="94"/>
      <c r="DSM50" s="94"/>
      <c r="DSN50" s="94"/>
      <c r="DSO50" s="94"/>
      <c r="DSP50" s="94"/>
      <c r="DSQ50" s="94"/>
      <c r="DSR50" s="94"/>
      <c r="DSS50" s="94"/>
      <c r="DST50" s="94"/>
      <c r="DSU50" s="94"/>
      <c r="DSV50" s="94"/>
      <c r="DSW50" s="94"/>
      <c r="DSX50" s="94"/>
      <c r="DSY50" s="94"/>
      <c r="DSZ50" s="94"/>
      <c r="DTA50" s="94"/>
      <c r="DTB50" s="94"/>
      <c r="DTC50" s="94"/>
      <c r="DTD50" s="94"/>
      <c r="DTE50" s="94"/>
      <c r="DTF50" s="94"/>
      <c r="DTG50" s="94"/>
      <c r="DTH50" s="94"/>
      <c r="DTI50" s="94"/>
      <c r="DTJ50" s="94"/>
      <c r="DTK50" s="94"/>
      <c r="DTL50" s="94"/>
      <c r="DTM50" s="94"/>
      <c r="DTN50" s="94"/>
      <c r="DTO50" s="94"/>
      <c r="DTP50" s="94"/>
      <c r="DTQ50" s="94"/>
      <c r="DTR50" s="94"/>
      <c r="DTS50" s="94"/>
      <c r="DTT50" s="94"/>
      <c r="DTU50" s="94"/>
      <c r="DTV50" s="94"/>
      <c r="DTW50" s="94"/>
      <c r="DTX50" s="94"/>
      <c r="DTY50" s="94"/>
      <c r="DTZ50" s="94"/>
      <c r="DUA50" s="94"/>
      <c r="DUB50" s="94"/>
      <c r="DUC50" s="94"/>
      <c r="DUD50" s="94"/>
      <c r="DUE50" s="94"/>
      <c r="DUF50" s="94"/>
      <c r="DUG50" s="94"/>
      <c r="DUH50" s="94"/>
      <c r="DUI50" s="94"/>
      <c r="DUJ50" s="94"/>
      <c r="DUK50" s="94"/>
      <c r="DUL50" s="94"/>
      <c r="DUM50" s="94"/>
      <c r="DUN50" s="94"/>
      <c r="DUO50" s="94"/>
      <c r="DUP50" s="94"/>
      <c r="DUQ50" s="94"/>
      <c r="DUR50" s="94"/>
      <c r="DUS50" s="94"/>
      <c r="DUT50" s="94"/>
      <c r="DUU50" s="94"/>
      <c r="DUV50" s="94"/>
      <c r="DUW50" s="94"/>
      <c r="DUX50" s="94"/>
      <c r="DUY50" s="94"/>
      <c r="DUZ50" s="94"/>
      <c r="DVA50" s="94"/>
      <c r="DVB50" s="94"/>
      <c r="DVC50" s="94"/>
      <c r="DVD50" s="94"/>
      <c r="DVE50" s="94"/>
      <c r="DVF50" s="94"/>
      <c r="DVG50" s="94"/>
      <c r="DVH50" s="94"/>
      <c r="DVI50" s="94"/>
      <c r="DVJ50" s="94"/>
      <c r="DVK50" s="94"/>
      <c r="DVL50" s="94"/>
      <c r="DVM50" s="94"/>
      <c r="DVN50" s="94"/>
      <c r="DVO50" s="94"/>
      <c r="DVP50" s="94"/>
      <c r="DVQ50" s="94"/>
      <c r="DVR50" s="94"/>
      <c r="DVS50" s="94"/>
      <c r="DVT50" s="94"/>
      <c r="DVU50" s="94"/>
      <c r="DVV50" s="94"/>
      <c r="DVW50" s="94"/>
      <c r="DVX50" s="94"/>
      <c r="DVY50" s="94"/>
      <c r="DVZ50" s="94"/>
      <c r="DWA50" s="94"/>
      <c r="DWB50" s="94"/>
      <c r="DWC50" s="94"/>
      <c r="DWD50" s="94"/>
      <c r="DWE50" s="94"/>
      <c r="DWF50" s="94"/>
      <c r="DWG50" s="94"/>
      <c r="DWH50" s="94"/>
      <c r="DWI50" s="94"/>
      <c r="DWJ50" s="94"/>
      <c r="DWK50" s="94"/>
      <c r="DWL50" s="94"/>
      <c r="DWM50" s="94"/>
      <c r="DWN50" s="94"/>
      <c r="DWO50" s="94"/>
      <c r="DWP50" s="94"/>
      <c r="DWQ50" s="94"/>
      <c r="DWR50" s="94"/>
      <c r="DWS50" s="94"/>
      <c r="DWT50" s="94"/>
      <c r="DWU50" s="94"/>
      <c r="DWV50" s="94"/>
      <c r="DWW50" s="94"/>
      <c r="DWX50" s="94"/>
      <c r="DWY50" s="94"/>
      <c r="DWZ50" s="94"/>
      <c r="DXA50" s="94"/>
      <c r="DXB50" s="94"/>
      <c r="DXC50" s="94"/>
      <c r="DXD50" s="94"/>
      <c r="DXE50" s="94"/>
      <c r="DXF50" s="94"/>
      <c r="DXG50" s="94"/>
      <c r="DXH50" s="94"/>
      <c r="DXI50" s="94"/>
      <c r="DXJ50" s="94"/>
      <c r="DXK50" s="94"/>
      <c r="DXL50" s="94"/>
      <c r="DXM50" s="94"/>
      <c r="DXN50" s="94"/>
      <c r="DXO50" s="94"/>
      <c r="DXP50" s="94"/>
      <c r="DXQ50" s="94"/>
      <c r="DXR50" s="94"/>
      <c r="DXS50" s="94"/>
      <c r="DXT50" s="94"/>
      <c r="DXU50" s="94"/>
      <c r="DXV50" s="94"/>
      <c r="DXW50" s="94"/>
      <c r="DXX50" s="94"/>
      <c r="DXY50" s="94"/>
      <c r="DXZ50" s="94"/>
      <c r="DYA50" s="94"/>
      <c r="DYB50" s="94"/>
      <c r="DYC50" s="94"/>
      <c r="DYD50" s="94"/>
      <c r="DYE50" s="94"/>
      <c r="DYF50" s="94"/>
      <c r="DYG50" s="94"/>
      <c r="DYH50" s="94"/>
      <c r="DYI50" s="94"/>
      <c r="DYJ50" s="94"/>
      <c r="DYK50" s="94"/>
      <c r="DYL50" s="94"/>
      <c r="DYM50" s="94"/>
      <c r="DYN50" s="94"/>
      <c r="DYO50" s="94"/>
      <c r="DYP50" s="94"/>
      <c r="DYQ50" s="94"/>
      <c r="DYR50" s="94"/>
      <c r="DYS50" s="94"/>
      <c r="DYT50" s="94"/>
      <c r="DYU50" s="94"/>
      <c r="DYV50" s="94"/>
      <c r="DYW50" s="94"/>
      <c r="DYX50" s="94"/>
      <c r="DYY50" s="94"/>
      <c r="DYZ50" s="94"/>
      <c r="DZA50" s="94"/>
      <c r="DZB50" s="94"/>
      <c r="DZC50" s="94"/>
      <c r="DZD50" s="94"/>
      <c r="DZE50" s="94"/>
      <c r="DZF50" s="94"/>
      <c r="DZG50" s="94"/>
      <c r="DZH50" s="94"/>
      <c r="DZI50" s="94"/>
      <c r="DZJ50" s="94"/>
      <c r="DZK50" s="94"/>
      <c r="DZL50" s="94"/>
      <c r="DZM50" s="94"/>
      <c r="DZN50" s="94"/>
      <c r="DZO50" s="94"/>
      <c r="DZP50" s="94"/>
      <c r="DZQ50" s="94"/>
      <c r="DZR50" s="94"/>
      <c r="DZS50" s="94"/>
      <c r="DZT50" s="94"/>
      <c r="DZU50" s="94"/>
      <c r="DZV50" s="94"/>
      <c r="DZW50" s="94"/>
      <c r="DZX50" s="94"/>
      <c r="DZY50" s="94"/>
      <c r="DZZ50" s="94"/>
      <c r="EAA50" s="94"/>
      <c r="EAB50" s="94"/>
      <c r="EAC50" s="94"/>
      <c r="EAD50" s="94"/>
      <c r="EAE50" s="94"/>
      <c r="EAF50" s="94"/>
      <c r="EAG50" s="94"/>
      <c r="EAH50" s="94"/>
      <c r="EAI50" s="94"/>
      <c r="EAJ50" s="94"/>
      <c r="EAK50" s="94"/>
      <c r="EAL50" s="94"/>
      <c r="EAM50" s="94"/>
      <c r="EAN50" s="94"/>
      <c r="EAO50" s="94"/>
      <c r="EAP50" s="94"/>
      <c r="EAQ50" s="94"/>
      <c r="EAR50" s="94"/>
      <c r="EAS50" s="94"/>
      <c r="EAT50" s="94"/>
      <c r="EAU50" s="94"/>
      <c r="EAV50" s="94"/>
      <c r="EAW50" s="94"/>
      <c r="EAX50" s="94"/>
      <c r="EAY50" s="94"/>
      <c r="EAZ50" s="94"/>
      <c r="EBA50" s="94"/>
      <c r="EBB50" s="94"/>
      <c r="EBC50" s="94"/>
      <c r="EBD50" s="94"/>
      <c r="EBE50" s="94"/>
      <c r="EBF50" s="94"/>
      <c r="EBG50" s="94"/>
      <c r="EBH50" s="94"/>
      <c r="EBI50" s="94"/>
      <c r="EBJ50" s="94"/>
      <c r="EBK50" s="94"/>
      <c r="EBL50" s="94"/>
      <c r="EBM50" s="94"/>
      <c r="EBN50" s="94"/>
      <c r="EBO50" s="94"/>
      <c r="EBP50" s="94"/>
      <c r="EBQ50" s="94"/>
      <c r="EBR50" s="94"/>
      <c r="EBS50" s="94"/>
      <c r="EBT50" s="94"/>
      <c r="EBU50" s="94"/>
      <c r="EBV50" s="94"/>
      <c r="EBW50" s="94"/>
      <c r="EBX50" s="94"/>
      <c r="EBY50" s="94"/>
      <c r="EBZ50" s="94"/>
      <c r="ECA50" s="94"/>
      <c r="ECB50" s="94"/>
      <c r="ECC50" s="94"/>
      <c r="ECD50" s="94"/>
      <c r="ECE50" s="94"/>
      <c r="ECF50" s="94"/>
      <c r="ECG50" s="94"/>
      <c r="ECH50" s="94"/>
      <c r="ECI50" s="94"/>
      <c r="ECJ50" s="94"/>
      <c r="ECK50" s="94"/>
      <c r="ECL50" s="94"/>
      <c r="ECM50" s="94"/>
      <c r="ECN50" s="94"/>
      <c r="ECO50" s="94"/>
      <c r="ECP50" s="94"/>
      <c r="ECQ50" s="94"/>
      <c r="ECR50" s="94"/>
      <c r="ECS50" s="94"/>
      <c r="ECT50" s="94"/>
      <c r="ECU50" s="94"/>
      <c r="ECV50" s="94"/>
      <c r="ECW50" s="94"/>
      <c r="ECX50" s="94"/>
      <c r="ECY50" s="94"/>
      <c r="ECZ50" s="94"/>
      <c r="EDA50" s="94"/>
      <c r="EDB50" s="94"/>
      <c r="EDC50" s="94"/>
      <c r="EDD50" s="94"/>
      <c r="EDE50" s="94"/>
      <c r="EDF50" s="94"/>
      <c r="EDG50" s="94"/>
      <c r="EDH50" s="94"/>
      <c r="EDI50" s="94"/>
      <c r="EDJ50" s="94"/>
      <c r="EDK50" s="94"/>
      <c r="EDL50" s="94"/>
      <c r="EDM50" s="94"/>
      <c r="EDN50" s="94"/>
      <c r="EDO50" s="94"/>
      <c r="EDP50" s="94"/>
      <c r="EDQ50" s="94"/>
      <c r="EDR50" s="94"/>
      <c r="EDS50" s="94"/>
      <c r="EDT50" s="94"/>
      <c r="EDU50" s="94"/>
      <c r="EDV50" s="94"/>
      <c r="EDW50" s="94"/>
      <c r="EDX50" s="94"/>
      <c r="EDY50" s="94"/>
      <c r="EDZ50" s="94"/>
      <c r="EEA50" s="94"/>
      <c r="EEB50" s="94"/>
      <c r="EEC50" s="94"/>
      <c r="EED50" s="94"/>
      <c r="EEE50" s="94"/>
      <c r="EEF50" s="94"/>
      <c r="EEG50" s="94"/>
      <c r="EEH50" s="94"/>
      <c r="EEI50" s="94"/>
      <c r="EEJ50" s="94"/>
      <c r="EEK50" s="94"/>
      <c r="EEL50" s="94"/>
      <c r="EEM50" s="94"/>
      <c r="EEN50" s="94"/>
      <c r="EEO50" s="94"/>
      <c r="EEP50" s="94"/>
      <c r="EEQ50" s="94"/>
      <c r="EER50" s="94"/>
      <c r="EES50" s="94"/>
      <c r="EET50" s="94"/>
      <c r="EEU50" s="94"/>
      <c r="EEV50" s="94"/>
      <c r="EEW50" s="94"/>
      <c r="EEX50" s="94"/>
      <c r="EEY50" s="94"/>
      <c r="EEZ50" s="94"/>
      <c r="EFA50" s="94"/>
      <c r="EFB50" s="94"/>
      <c r="EFC50" s="94"/>
      <c r="EFD50" s="94"/>
      <c r="EFE50" s="94"/>
      <c r="EFF50" s="94"/>
      <c r="EFG50" s="94"/>
      <c r="EFH50" s="94"/>
      <c r="EFI50" s="94"/>
      <c r="EFJ50" s="94"/>
      <c r="EFK50" s="94"/>
      <c r="EFL50" s="94"/>
      <c r="EFM50" s="94"/>
      <c r="EFN50" s="94"/>
      <c r="EFO50" s="94"/>
      <c r="EFP50" s="94"/>
      <c r="EFQ50" s="94"/>
      <c r="EFR50" s="94"/>
      <c r="EFS50" s="94"/>
      <c r="EFT50" s="94"/>
      <c r="EFU50" s="94"/>
      <c r="EFV50" s="94"/>
      <c r="EFW50" s="94"/>
      <c r="EFX50" s="94"/>
      <c r="EFY50" s="94"/>
      <c r="EFZ50" s="94"/>
      <c r="EGA50" s="94"/>
      <c r="EGB50" s="94"/>
      <c r="EGC50" s="94"/>
      <c r="EGD50" s="94"/>
      <c r="EGE50" s="94"/>
      <c r="EGF50" s="94"/>
      <c r="EGG50" s="94"/>
      <c r="EGH50" s="94"/>
      <c r="EGI50" s="94"/>
      <c r="EGJ50" s="94"/>
      <c r="EGK50" s="94"/>
      <c r="EGL50" s="94"/>
      <c r="EGM50" s="94"/>
      <c r="EGN50" s="94"/>
      <c r="EGO50" s="94"/>
      <c r="EGP50" s="94"/>
      <c r="EGQ50" s="94"/>
      <c r="EGR50" s="94"/>
      <c r="EGS50" s="94"/>
      <c r="EGT50" s="94"/>
      <c r="EGU50" s="94"/>
      <c r="EGV50" s="94"/>
      <c r="EGW50" s="94"/>
      <c r="EGX50" s="94"/>
      <c r="EGY50" s="94"/>
      <c r="EGZ50" s="94"/>
      <c r="EHA50" s="94"/>
      <c r="EHB50" s="94"/>
      <c r="EHC50" s="94"/>
      <c r="EHD50" s="94"/>
      <c r="EHE50" s="94"/>
      <c r="EHF50" s="94"/>
      <c r="EHG50" s="94"/>
      <c r="EHH50" s="94"/>
      <c r="EHI50" s="94"/>
      <c r="EHJ50" s="94"/>
      <c r="EHK50" s="94"/>
      <c r="EHL50" s="94"/>
      <c r="EHM50" s="94"/>
      <c r="EHN50" s="94"/>
      <c r="EHO50" s="94"/>
      <c r="EHP50" s="94"/>
      <c r="EHQ50" s="94"/>
      <c r="EHR50" s="94"/>
      <c r="EHS50" s="94"/>
      <c r="EHT50" s="94"/>
      <c r="EHU50" s="94"/>
      <c r="EHV50" s="94"/>
      <c r="EHW50" s="94"/>
      <c r="EHX50" s="94"/>
      <c r="EHY50" s="94"/>
      <c r="EHZ50" s="94"/>
      <c r="EIA50" s="94"/>
      <c r="EIB50" s="94"/>
      <c r="EIC50" s="94"/>
      <c r="EID50" s="94"/>
      <c r="EIE50" s="94"/>
      <c r="EIF50" s="94"/>
      <c r="EIG50" s="94"/>
      <c r="EIH50" s="94"/>
      <c r="EII50" s="94"/>
      <c r="EIJ50" s="94"/>
      <c r="EIK50" s="94"/>
      <c r="EIL50" s="94"/>
      <c r="EIM50" s="94"/>
      <c r="EIN50" s="94"/>
      <c r="EIO50" s="94"/>
      <c r="EIP50" s="94"/>
      <c r="EIQ50" s="94"/>
      <c r="EIR50" s="94"/>
      <c r="EIS50" s="94"/>
      <c r="EIT50" s="94"/>
      <c r="EIU50" s="94"/>
      <c r="EIV50" s="94"/>
      <c r="EIW50" s="94"/>
      <c r="EIX50" s="94"/>
      <c r="EIY50" s="94"/>
      <c r="EIZ50" s="94"/>
      <c r="EJA50" s="94"/>
      <c r="EJB50" s="94"/>
      <c r="EJC50" s="94"/>
      <c r="EJD50" s="94"/>
      <c r="EJE50" s="94"/>
      <c r="EJF50" s="94"/>
      <c r="EJG50" s="94"/>
      <c r="EJH50" s="94"/>
      <c r="EJI50" s="94"/>
      <c r="EJJ50" s="94"/>
      <c r="EJK50" s="94"/>
      <c r="EJL50" s="94"/>
      <c r="EJM50" s="94"/>
      <c r="EJN50" s="94"/>
      <c r="EJO50" s="94"/>
      <c r="EJP50" s="94"/>
      <c r="EJQ50" s="94"/>
      <c r="EJR50" s="94"/>
      <c r="EJS50" s="94"/>
      <c r="EJT50" s="94"/>
      <c r="EJU50" s="94"/>
      <c r="EJV50" s="94"/>
      <c r="EJW50" s="94"/>
      <c r="EJX50" s="94"/>
      <c r="EJY50" s="94"/>
      <c r="EJZ50" s="94"/>
      <c r="EKA50" s="94"/>
      <c r="EKB50" s="94"/>
      <c r="EKC50" s="94"/>
      <c r="EKD50" s="94"/>
      <c r="EKE50" s="94"/>
      <c r="EKF50" s="94"/>
      <c r="EKG50" s="94"/>
      <c r="EKH50" s="94"/>
      <c r="EKI50" s="94"/>
      <c r="EKJ50" s="94"/>
      <c r="EKK50" s="94"/>
      <c r="EKL50" s="94"/>
      <c r="EKM50" s="94"/>
      <c r="EKN50" s="94"/>
      <c r="EKO50" s="94"/>
      <c r="EKP50" s="94"/>
      <c r="EKQ50" s="94"/>
      <c r="EKR50" s="94"/>
      <c r="EKS50" s="94"/>
      <c r="EKT50" s="94"/>
      <c r="EKU50" s="94"/>
      <c r="EKV50" s="94"/>
      <c r="EKW50" s="94"/>
      <c r="EKX50" s="94"/>
      <c r="EKY50" s="94"/>
      <c r="EKZ50" s="94"/>
      <c r="ELA50" s="94"/>
      <c r="ELB50" s="94"/>
      <c r="ELC50" s="94"/>
      <c r="ELD50" s="94"/>
      <c r="ELE50" s="94"/>
      <c r="ELF50" s="94"/>
      <c r="ELG50" s="94"/>
      <c r="ELH50" s="94"/>
      <c r="ELI50" s="94"/>
      <c r="ELJ50" s="94"/>
      <c r="ELK50" s="94"/>
      <c r="ELL50" s="94"/>
      <c r="ELM50" s="94"/>
      <c r="ELN50" s="94"/>
      <c r="ELO50" s="94"/>
      <c r="ELP50" s="94"/>
      <c r="ELQ50" s="94"/>
      <c r="ELR50" s="94"/>
      <c r="ELS50" s="94"/>
      <c r="ELT50" s="94"/>
      <c r="ELU50" s="94"/>
      <c r="ELV50" s="94"/>
      <c r="ELW50" s="94"/>
      <c r="ELX50" s="94"/>
      <c r="ELY50" s="94"/>
      <c r="ELZ50" s="94"/>
      <c r="EMA50" s="94"/>
      <c r="EMB50" s="94"/>
      <c r="EMC50" s="94"/>
      <c r="EMD50" s="94"/>
      <c r="EME50" s="94"/>
      <c r="EMF50" s="94"/>
      <c r="EMG50" s="94"/>
      <c r="EMH50" s="94"/>
      <c r="EMI50" s="94"/>
      <c r="EMJ50" s="94"/>
      <c r="EMK50" s="94"/>
      <c r="EML50" s="94"/>
      <c r="EMM50" s="94"/>
      <c r="EMN50" s="94"/>
      <c r="EMO50" s="94"/>
      <c r="EMP50" s="94"/>
      <c r="EMQ50" s="94"/>
      <c r="EMR50" s="94"/>
      <c r="EMS50" s="94"/>
      <c r="EMT50" s="94"/>
      <c r="EMU50" s="94"/>
      <c r="EMV50" s="94"/>
      <c r="EMW50" s="94"/>
      <c r="EMX50" s="94"/>
      <c r="EMY50" s="94"/>
      <c r="EMZ50" s="94"/>
      <c r="ENA50" s="94"/>
      <c r="ENB50" s="94"/>
      <c r="ENC50" s="94"/>
      <c r="END50" s="94"/>
      <c r="ENE50" s="94"/>
      <c r="ENF50" s="94"/>
      <c r="ENG50" s="94"/>
      <c r="ENH50" s="94"/>
      <c r="ENI50" s="94"/>
      <c r="ENJ50" s="94"/>
      <c r="ENK50" s="94"/>
      <c r="ENL50" s="94"/>
      <c r="ENM50" s="94"/>
      <c r="ENN50" s="94"/>
      <c r="ENO50" s="94"/>
      <c r="ENP50" s="94"/>
      <c r="ENQ50" s="94"/>
      <c r="ENR50" s="94"/>
      <c r="ENS50" s="94"/>
      <c r="ENT50" s="94"/>
      <c r="ENU50" s="94"/>
      <c r="ENV50" s="94"/>
      <c r="ENW50" s="94"/>
      <c r="ENX50" s="94"/>
      <c r="ENY50" s="94"/>
      <c r="ENZ50" s="94"/>
      <c r="EOA50" s="94"/>
      <c r="EOB50" s="94"/>
      <c r="EOC50" s="94"/>
      <c r="EOD50" s="94"/>
      <c r="EOE50" s="94"/>
      <c r="EOF50" s="94"/>
      <c r="EOG50" s="94"/>
      <c r="EOH50" s="94"/>
      <c r="EOI50" s="94"/>
      <c r="EOJ50" s="94"/>
      <c r="EOK50" s="94"/>
      <c r="EOL50" s="94"/>
      <c r="EOM50" s="94"/>
      <c r="EON50" s="94"/>
      <c r="EOO50" s="94"/>
      <c r="EOP50" s="94"/>
      <c r="EOQ50" s="94"/>
      <c r="EOR50" s="94"/>
      <c r="EOS50" s="94"/>
      <c r="EOT50" s="94"/>
      <c r="EOU50" s="94"/>
      <c r="EOV50" s="94"/>
      <c r="EOW50" s="94"/>
      <c r="EOX50" s="94"/>
      <c r="EOY50" s="94"/>
      <c r="EOZ50" s="94"/>
      <c r="EPA50" s="94"/>
      <c r="EPB50" s="94"/>
      <c r="EPC50" s="94"/>
      <c r="EPD50" s="94"/>
      <c r="EPE50" s="94"/>
      <c r="EPF50" s="94"/>
      <c r="EPG50" s="94"/>
      <c r="EPH50" s="94"/>
      <c r="EPI50" s="94"/>
      <c r="EPJ50" s="94"/>
      <c r="EPK50" s="94"/>
      <c r="EPL50" s="94"/>
      <c r="EPM50" s="94"/>
      <c r="EPN50" s="94"/>
      <c r="EPO50" s="94"/>
      <c r="EPP50" s="94"/>
      <c r="EPQ50" s="94"/>
      <c r="EPR50" s="94"/>
      <c r="EPS50" s="94"/>
      <c r="EPT50" s="94"/>
      <c r="EPU50" s="94"/>
      <c r="EPV50" s="94"/>
      <c r="EPW50" s="94"/>
      <c r="EPX50" s="94"/>
      <c r="EPY50" s="94"/>
      <c r="EPZ50" s="94"/>
      <c r="EQA50" s="94"/>
      <c r="EQB50" s="94"/>
      <c r="EQC50" s="94"/>
      <c r="EQD50" s="94"/>
      <c r="EQE50" s="94"/>
      <c r="EQF50" s="94"/>
      <c r="EQG50" s="94"/>
      <c r="EQH50" s="94"/>
      <c r="EQI50" s="94"/>
      <c r="EQJ50" s="94"/>
      <c r="EQK50" s="94"/>
      <c r="EQL50" s="94"/>
      <c r="EQM50" s="94"/>
      <c r="EQN50" s="94"/>
      <c r="EQO50" s="94"/>
      <c r="EQP50" s="94"/>
      <c r="EQQ50" s="94"/>
      <c r="EQR50" s="94"/>
      <c r="EQS50" s="94"/>
      <c r="EQT50" s="94"/>
      <c r="EQU50" s="94"/>
      <c r="EQV50" s="94"/>
      <c r="EQW50" s="94"/>
      <c r="EQX50" s="94"/>
      <c r="EQY50" s="94"/>
      <c r="EQZ50" s="94"/>
      <c r="ERA50" s="94"/>
      <c r="ERB50" s="94"/>
      <c r="ERC50" s="94"/>
      <c r="ERD50" s="94"/>
      <c r="ERE50" s="94"/>
      <c r="ERF50" s="94"/>
      <c r="ERG50" s="94"/>
      <c r="ERH50" s="94"/>
      <c r="ERI50" s="94"/>
      <c r="ERJ50" s="94"/>
      <c r="ERK50" s="94"/>
      <c r="ERL50" s="94"/>
      <c r="ERM50" s="94"/>
      <c r="ERN50" s="94"/>
      <c r="ERO50" s="94"/>
      <c r="ERP50" s="94"/>
      <c r="ERQ50" s="94"/>
      <c r="ERR50" s="94"/>
      <c r="ERS50" s="94"/>
      <c r="ERT50" s="94"/>
      <c r="ERU50" s="94"/>
      <c r="ERV50" s="94"/>
      <c r="ERW50" s="94"/>
      <c r="ERX50" s="94"/>
      <c r="ERY50" s="94"/>
      <c r="ERZ50" s="94"/>
      <c r="ESA50" s="94"/>
      <c r="ESB50" s="94"/>
      <c r="ESC50" s="94"/>
      <c r="ESD50" s="94"/>
      <c r="ESE50" s="94"/>
      <c r="ESF50" s="94"/>
      <c r="ESG50" s="94"/>
      <c r="ESH50" s="94"/>
      <c r="ESI50" s="94"/>
      <c r="ESJ50" s="94"/>
      <c r="ESK50" s="94"/>
      <c r="ESL50" s="94"/>
      <c r="ESM50" s="94"/>
      <c r="ESN50" s="94"/>
      <c r="ESO50" s="94"/>
      <c r="ESP50" s="94"/>
      <c r="ESQ50" s="94"/>
      <c r="ESR50" s="94"/>
      <c r="ESS50" s="94"/>
      <c r="EST50" s="94"/>
      <c r="ESU50" s="94"/>
      <c r="ESV50" s="94"/>
      <c r="ESW50" s="94"/>
      <c r="ESX50" s="94"/>
      <c r="ESY50" s="94"/>
      <c r="ESZ50" s="94"/>
      <c r="ETA50" s="94"/>
      <c r="ETB50" s="94"/>
      <c r="ETC50" s="94"/>
      <c r="ETD50" s="94"/>
      <c r="ETE50" s="94"/>
      <c r="ETF50" s="94"/>
      <c r="ETG50" s="94"/>
      <c r="ETH50" s="94"/>
      <c r="ETI50" s="94"/>
      <c r="ETJ50" s="94"/>
      <c r="ETK50" s="94"/>
      <c r="ETL50" s="94"/>
      <c r="ETM50" s="94"/>
      <c r="ETN50" s="94"/>
      <c r="ETO50" s="94"/>
      <c r="ETP50" s="94"/>
      <c r="ETQ50" s="94"/>
      <c r="ETR50" s="94"/>
      <c r="ETS50" s="94"/>
      <c r="ETT50" s="94"/>
      <c r="ETU50" s="94"/>
      <c r="ETV50" s="94"/>
      <c r="ETW50" s="94"/>
      <c r="ETX50" s="94"/>
      <c r="ETY50" s="94"/>
      <c r="ETZ50" s="94"/>
      <c r="EUA50" s="94"/>
      <c r="EUB50" s="94"/>
      <c r="EUC50" s="94"/>
      <c r="EUD50" s="94"/>
      <c r="EUE50" s="94"/>
      <c r="EUF50" s="94"/>
      <c r="EUG50" s="94"/>
      <c r="EUH50" s="94"/>
      <c r="EUI50" s="94"/>
      <c r="EUJ50" s="94"/>
      <c r="EUK50" s="94"/>
      <c r="EUL50" s="94"/>
      <c r="EUM50" s="94"/>
      <c r="EUN50" s="94"/>
      <c r="EUO50" s="94"/>
      <c r="EUP50" s="94"/>
      <c r="EUQ50" s="94"/>
      <c r="EUR50" s="94"/>
      <c r="EUS50" s="94"/>
      <c r="EUT50" s="94"/>
      <c r="EUU50" s="94"/>
      <c r="EUV50" s="94"/>
      <c r="EUW50" s="94"/>
      <c r="EUX50" s="94"/>
      <c r="EUY50" s="94"/>
      <c r="EUZ50" s="94"/>
      <c r="EVA50" s="94"/>
      <c r="EVB50" s="94"/>
      <c r="EVC50" s="94"/>
      <c r="EVD50" s="94"/>
      <c r="EVE50" s="94"/>
      <c r="EVF50" s="94"/>
      <c r="EVG50" s="94"/>
      <c r="EVH50" s="94"/>
      <c r="EVI50" s="94"/>
      <c r="EVJ50" s="94"/>
      <c r="EVK50" s="94"/>
      <c r="EVL50" s="94"/>
      <c r="EVM50" s="94"/>
      <c r="EVN50" s="94"/>
      <c r="EVO50" s="94"/>
      <c r="EVP50" s="94"/>
      <c r="EVQ50" s="94"/>
      <c r="EVR50" s="94"/>
      <c r="EVS50" s="94"/>
      <c r="EVT50" s="94"/>
      <c r="EVU50" s="94"/>
      <c r="EVV50" s="94"/>
      <c r="EVW50" s="94"/>
      <c r="EVX50" s="94"/>
      <c r="EVY50" s="94"/>
      <c r="EVZ50" s="94"/>
      <c r="EWA50" s="94"/>
      <c r="EWB50" s="94"/>
      <c r="EWC50" s="94"/>
      <c r="EWD50" s="94"/>
      <c r="EWE50" s="94"/>
      <c r="EWF50" s="94"/>
      <c r="EWG50" s="94"/>
      <c r="EWH50" s="94"/>
      <c r="EWI50" s="94"/>
      <c r="EWJ50" s="94"/>
      <c r="EWK50" s="94"/>
      <c r="EWL50" s="94"/>
      <c r="EWM50" s="94"/>
      <c r="EWN50" s="94"/>
      <c r="EWO50" s="94"/>
      <c r="EWP50" s="94"/>
      <c r="EWQ50" s="94"/>
      <c r="EWR50" s="94"/>
      <c r="EWS50" s="94"/>
      <c r="EWT50" s="94"/>
      <c r="EWU50" s="94"/>
      <c r="EWV50" s="94"/>
      <c r="EWW50" s="94"/>
      <c r="EWX50" s="94"/>
      <c r="EWY50" s="94"/>
      <c r="EWZ50" s="94"/>
      <c r="EXA50" s="94"/>
      <c r="EXB50" s="94"/>
      <c r="EXC50" s="94"/>
      <c r="EXD50" s="94"/>
      <c r="EXE50" s="94"/>
      <c r="EXF50" s="94"/>
      <c r="EXG50" s="94"/>
      <c r="EXH50" s="94"/>
      <c r="EXI50" s="94"/>
      <c r="EXJ50" s="94"/>
      <c r="EXK50" s="94"/>
      <c r="EXL50" s="94"/>
      <c r="EXM50" s="94"/>
      <c r="EXN50" s="94"/>
      <c r="EXO50" s="94"/>
      <c r="EXP50" s="94"/>
      <c r="EXQ50" s="94"/>
      <c r="EXR50" s="94"/>
      <c r="EXS50" s="94"/>
      <c r="EXT50" s="94"/>
      <c r="EXU50" s="94"/>
      <c r="EXV50" s="94"/>
      <c r="EXW50" s="94"/>
      <c r="EXX50" s="94"/>
      <c r="EXY50" s="94"/>
      <c r="EXZ50" s="94"/>
      <c r="EYA50" s="94"/>
      <c r="EYB50" s="94"/>
      <c r="EYC50" s="94"/>
      <c r="EYD50" s="94"/>
      <c r="EYE50" s="94"/>
      <c r="EYF50" s="94"/>
      <c r="EYG50" s="94"/>
      <c r="EYH50" s="94"/>
      <c r="EYI50" s="94"/>
      <c r="EYJ50" s="94"/>
      <c r="EYK50" s="94"/>
      <c r="EYL50" s="94"/>
      <c r="EYM50" s="94"/>
      <c r="EYN50" s="94"/>
      <c r="EYO50" s="94"/>
      <c r="EYP50" s="94"/>
      <c r="EYQ50" s="94"/>
      <c r="EYR50" s="94"/>
      <c r="EYS50" s="94"/>
      <c r="EYT50" s="94"/>
      <c r="EYU50" s="94"/>
      <c r="EYV50" s="94"/>
      <c r="EYW50" s="94"/>
      <c r="EYX50" s="94"/>
      <c r="EYY50" s="94"/>
      <c r="EYZ50" s="94"/>
      <c r="EZA50" s="94"/>
      <c r="EZB50" s="94"/>
      <c r="EZC50" s="94"/>
      <c r="EZD50" s="94"/>
      <c r="EZE50" s="94"/>
      <c r="EZF50" s="94"/>
      <c r="EZG50" s="94"/>
      <c r="EZH50" s="94"/>
      <c r="EZI50" s="94"/>
      <c r="EZJ50" s="94"/>
      <c r="EZK50" s="94"/>
      <c r="EZL50" s="94"/>
      <c r="EZM50" s="94"/>
      <c r="EZN50" s="94"/>
      <c r="EZO50" s="94"/>
      <c r="EZP50" s="94"/>
      <c r="EZQ50" s="94"/>
      <c r="EZR50" s="94"/>
      <c r="EZS50" s="94"/>
      <c r="EZT50" s="94"/>
      <c r="EZU50" s="94"/>
      <c r="EZV50" s="94"/>
      <c r="EZW50" s="94"/>
      <c r="EZX50" s="94"/>
      <c r="EZY50" s="94"/>
      <c r="EZZ50" s="94"/>
      <c r="FAA50" s="94"/>
      <c r="FAB50" s="94"/>
      <c r="FAC50" s="94"/>
      <c r="FAD50" s="94"/>
      <c r="FAE50" s="94"/>
      <c r="FAF50" s="94"/>
      <c r="FAG50" s="94"/>
      <c r="FAH50" s="94"/>
      <c r="FAI50" s="94"/>
      <c r="FAJ50" s="94"/>
      <c r="FAK50" s="94"/>
      <c r="FAL50" s="94"/>
      <c r="FAM50" s="94"/>
      <c r="FAN50" s="94"/>
      <c r="FAO50" s="94"/>
      <c r="FAP50" s="94"/>
      <c r="FAQ50" s="94"/>
      <c r="FAR50" s="94"/>
      <c r="FAS50" s="94"/>
      <c r="FAT50" s="94"/>
      <c r="FAU50" s="94"/>
      <c r="FAV50" s="94"/>
      <c r="FAW50" s="94"/>
      <c r="FAX50" s="94"/>
      <c r="FAY50" s="94"/>
      <c r="FAZ50" s="94"/>
      <c r="FBA50" s="94"/>
      <c r="FBB50" s="94"/>
      <c r="FBC50" s="94"/>
      <c r="FBD50" s="94"/>
      <c r="FBE50" s="94"/>
      <c r="FBF50" s="94"/>
      <c r="FBG50" s="94"/>
      <c r="FBH50" s="94"/>
      <c r="FBI50" s="94"/>
      <c r="FBJ50" s="94"/>
      <c r="FBK50" s="94"/>
      <c r="FBL50" s="94"/>
      <c r="FBM50" s="94"/>
      <c r="FBN50" s="94"/>
      <c r="FBO50" s="94"/>
      <c r="FBP50" s="94"/>
      <c r="FBQ50" s="94"/>
      <c r="FBR50" s="94"/>
      <c r="FBS50" s="94"/>
      <c r="FBT50" s="94"/>
      <c r="FBU50" s="94"/>
      <c r="FBV50" s="94"/>
      <c r="FBW50" s="94"/>
      <c r="FBX50" s="94"/>
      <c r="FBY50" s="94"/>
      <c r="FBZ50" s="94"/>
      <c r="FCA50" s="94"/>
      <c r="FCB50" s="94"/>
      <c r="FCC50" s="94"/>
      <c r="FCD50" s="94"/>
      <c r="FCE50" s="94"/>
      <c r="FCF50" s="94"/>
      <c r="FCG50" s="94"/>
      <c r="FCH50" s="94"/>
      <c r="FCI50" s="94"/>
      <c r="FCJ50" s="94"/>
      <c r="FCK50" s="94"/>
      <c r="FCL50" s="94"/>
      <c r="FCM50" s="94"/>
      <c r="FCN50" s="94"/>
      <c r="FCO50" s="94"/>
      <c r="FCP50" s="94"/>
      <c r="FCQ50" s="94"/>
      <c r="FCR50" s="94"/>
      <c r="FCS50" s="94"/>
      <c r="FCT50" s="94"/>
      <c r="FCU50" s="94"/>
      <c r="FCV50" s="94"/>
      <c r="FCW50" s="94"/>
      <c r="FCX50" s="94"/>
      <c r="FCY50" s="94"/>
      <c r="FCZ50" s="94"/>
      <c r="FDA50" s="94"/>
      <c r="FDB50" s="94"/>
      <c r="FDC50" s="94"/>
      <c r="FDD50" s="94"/>
      <c r="FDE50" s="94"/>
      <c r="FDF50" s="94"/>
      <c r="FDG50" s="94"/>
      <c r="FDH50" s="94"/>
      <c r="FDI50" s="94"/>
      <c r="FDJ50" s="94"/>
      <c r="FDK50" s="94"/>
      <c r="FDL50" s="94"/>
      <c r="FDM50" s="94"/>
      <c r="FDN50" s="94"/>
      <c r="FDO50" s="94"/>
      <c r="FDP50" s="94"/>
      <c r="FDQ50" s="94"/>
      <c r="FDR50" s="94"/>
      <c r="FDS50" s="94"/>
      <c r="FDT50" s="94"/>
      <c r="FDU50" s="94"/>
      <c r="FDV50" s="94"/>
      <c r="FDW50" s="94"/>
      <c r="FDX50" s="94"/>
      <c r="FDY50" s="94"/>
      <c r="FDZ50" s="94"/>
      <c r="FEA50" s="94"/>
      <c r="FEB50" s="94"/>
      <c r="FEC50" s="94"/>
      <c r="FED50" s="94"/>
      <c r="FEE50" s="94"/>
      <c r="FEF50" s="94"/>
      <c r="FEG50" s="94"/>
      <c r="FEH50" s="94"/>
      <c r="FEI50" s="94"/>
      <c r="FEJ50" s="94"/>
      <c r="FEK50" s="94"/>
      <c r="FEL50" s="94"/>
      <c r="FEM50" s="94"/>
      <c r="FEN50" s="94"/>
      <c r="FEO50" s="94"/>
      <c r="FEP50" s="94"/>
      <c r="FEQ50" s="94"/>
      <c r="FER50" s="94"/>
      <c r="FES50" s="94"/>
      <c r="FET50" s="94"/>
      <c r="FEU50" s="94"/>
      <c r="FEV50" s="94"/>
      <c r="FEW50" s="94"/>
      <c r="FEX50" s="94"/>
      <c r="FEY50" s="94"/>
      <c r="FEZ50" s="94"/>
      <c r="FFA50" s="94"/>
      <c r="FFB50" s="94"/>
      <c r="FFC50" s="94"/>
      <c r="FFD50" s="94"/>
      <c r="FFE50" s="94"/>
      <c r="FFF50" s="94"/>
      <c r="FFG50" s="94"/>
      <c r="FFH50" s="94"/>
      <c r="FFI50" s="94"/>
      <c r="FFJ50" s="94"/>
      <c r="FFK50" s="94"/>
      <c r="FFL50" s="94"/>
      <c r="FFM50" s="94"/>
      <c r="FFN50" s="94"/>
      <c r="FFO50" s="94"/>
      <c r="FFP50" s="94"/>
      <c r="FFQ50" s="94"/>
      <c r="FFR50" s="94"/>
      <c r="FFS50" s="94"/>
      <c r="FFT50" s="94"/>
      <c r="FFU50" s="94"/>
      <c r="FFV50" s="94"/>
      <c r="FFW50" s="94"/>
      <c r="FFX50" s="94"/>
      <c r="FFY50" s="94"/>
      <c r="FFZ50" s="94"/>
      <c r="FGA50" s="94"/>
      <c r="FGB50" s="94"/>
      <c r="FGC50" s="94"/>
      <c r="FGD50" s="94"/>
      <c r="FGE50" s="94"/>
      <c r="FGF50" s="94"/>
      <c r="FGG50" s="94"/>
      <c r="FGH50" s="94"/>
      <c r="FGI50" s="94"/>
      <c r="FGJ50" s="94"/>
      <c r="FGK50" s="94"/>
      <c r="FGL50" s="94"/>
      <c r="FGM50" s="94"/>
      <c r="FGN50" s="94"/>
      <c r="FGO50" s="94"/>
      <c r="FGP50" s="94"/>
      <c r="FGQ50" s="94"/>
      <c r="FGR50" s="94"/>
      <c r="FGS50" s="94"/>
      <c r="FGT50" s="94"/>
      <c r="FGU50" s="94"/>
      <c r="FGV50" s="94"/>
      <c r="FGW50" s="94"/>
      <c r="FGX50" s="94"/>
      <c r="FGY50" s="94"/>
      <c r="FGZ50" s="94"/>
      <c r="FHA50" s="94"/>
      <c r="FHB50" s="94"/>
      <c r="FHC50" s="94"/>
      <c r="FHD50" s="94"/>
      <c r="FHE50" s="94"/>
      <c r="FHF50" s="94"/>
      <c r="FHG50" s="94"/>
      <c r="FHH50" s="94"/>
      <c r="FHI50" s="94"/>
      <c r="FHJ50" s="94"/>
      <c r="FHK50" s="94"/>
      <c r="FHL50" s="94"/>
      <c r="FHM50" s="94"/>
      <c r="FHN50" s="94"/>
      <c r="FHO50" s="94"/>
      <c r="FHP50" s="94"/>
      <c r="FHQ50" s="94"/>
      <c r="FHR50" s="94"/>
      <c r="FHS50" s="94"/>
      <c r="FHT50" s="94"/>
      <c r="FHU50" s="94"/>
      <c r="FHV50" s="94"/>
      <c r="FHW50" s="94"/>
      <c r="FHX50" s="94"/>
      <c r="FHY50" s="94"/>
      <c r="FHZ50" s="94"/>
      <c r="FIA50" s="94"/>
      <c r="FIB50" s="94"/>
      <c r="FIC50" s="94"/>
      <c r="FID50" s="94"/>
      <c r="FIE50" s="94"/>
      <c r="FIF50" s="94"/>
      <c r="FIG50" s="94"/>
      <c r="FIH50" s="94"/>
      <c r="FII50" s="94"/>
      <c r="FIJ50" s="94"/>
      <c r="FIK50" s="94"/>
      <c r="FIL50" s="94"/>
      <c r="FIM50" s="94"/>
      <c r="FIN50" s="94"/>
      <c r="FIO50" s="94"/>
      <c r="FIP50" s="94"/>
      <c r="FIQ50" s="94"/>
      <c r="FIR50" s="94"/>
      <c r="FIS50" s="94"/>
      <c r="FIT50" s="94"/>
      <c r="FIU50" s="94"/>
      <c r="FIV50" s="94"/>
      <c r="FIW50" s="94"/>
      <c r="FIX50" s="94"/>
      <c r="FIY50" s="94"/>
      <c r="FIZ50" s="94"/>
      <c r="FJA50" s="94"/>
      <c r="FJB50" s="94"/>
      <c r="FJC50" s="94"/>
      <c r="FJD50" s="94"/>
      <c r="FJE50" s="94"/>
      <c r="FJF50" s="94"/>
      <c r="FJG50" s="94"/>
      <c r="FJH50" s="94"/>
      <c r="FJI50" s="94"/>
      <c r="FJJ50" s="94"/>
      <c r="FJK50" s="94"/>
      <c r="FJL50" s="94"/>
      <c r="FJM50" s="94"/>
      <c r="FJN50" s="94"/>
      <c r="FJO50" s="94"/>
      <c r="FJP50" s="94"/>
      <c r="FJQ50" s="94"/>
      <c r="FJR50" s="94"/>
      <c r="FJS50" s="94"/>
      <c r="FJT50" s="94"/>
      <c r="FJU50" s="94"/>
      <c r="FJV50" s="94"/>
      <c r="FJW50" s="94"/>
      <c r="FJX50" s="94"/>
      <c r="FJY50" s="94"/>
      <c r="FJZ50" s="94"/>
      <c r="FKA50" s="94"/>
      <c r="FKB50" s="94"/>
      <c r="FKC50" s="94"/>
      <c r="FKD50" s="94"/>
      <c r="FKE50" s="94"/>
      <c r="FKF50" s="94"/>
      <c r="FKG50" s="94"/>
      <c r="FKH50" s="94"/>
      <c r="FKI50" s="94"/>
      <c r="FKJ50" s="94"/>
      <c r="FKK50" s="94"/>
      <c r="FKL50" s="94"/>
      <c r="FKM50" s="94"/>
      <c r="FKN50" s="94"/>
      <c r="FKO50" s="94"/>
      <c r="FKP50" s="94"/>
      <c r="FKQ50" s="94"/>
      <c r="FKR50" s="94"/>
      <c r="FKS50" s="94"/>
      <c r="FKT50" s="94"/>
      <c r="FKU50" s="94"/>
      <c r="FKV50" s="94"/>
      <c r="FKW50" s="94"/>
      <c r="FKX50" s="94"/>
      <c r="FKY50" s="94"/>
      <c r="FKZ50" s="94"/>
      <c r="FLA50" s="94"/>
      <c r="FLB50" s="94"/>
      <c r="FLC50" s="94"/>
      <c r="FLD50" s="94"/>
      <c r="FLE50" s="94"/>
      <c r="FLF50" s="94"/>
      <c r="FLG50" s="94"/>
      <c r="FLH50" s="94"/>
      <c r="FLI50" s="94"/>
      <c r="FLJ50" s="94"/>
      <c r="FLK50" s="94"/>
      <c r="FLL50" s="94"/>
      <c r="FLM50" s="94"/>
      <c r="FLN50" s="94"/>
      <c r="FLO50" s="94"/>
      <c r="FLP50" s="94"/>
      <c r="FLQ50" s="94"/>
      <c r="FLR50" s="94"/>
      <c r="FLS50" s="94"/>
      <c r="FLT50" s="94"/>
      <c r="FLU50" s="94"/>
      <c r="FLV50" s="94"/>
      <c r="FLW50" s="94"/>
      <c r="FLX50" s="94"/>
      <c r="FLY50" s="94"/>
      <c r="FLZ50" s="94"/>
      <c r="FMA50" s="94"/>
      <c r="FMB50" s="94"/>
      <c r="FMC50" s="94"/>
      <c r="FMD50" s="94"/>
      <c r="FME50" s="94"/>
      <c r="FMF50" s="94"/>
      <c r="FMG50" s="94"/>
      <c r="FMH50" s="94"/>
      <c r="FMI50" s="94"/>
      <c r="FMJ50" s="94"/>
      <c r="FMK50" s="94"/>
      <c r="FML50" s="94"/>
      <c r="FMM50" s="94"/>
      <c r="FMN50" s="94"/>
      <c r="FMO50" s="94"/>
      <c r="FMP50" s="94"/>
      <c r="FMQ50" s="94"/>
      <c r="FMR50" s="94"/>
      <c r="FMS50" s="94"/>
      <c r="FMT50" s="94"/>
      <c r="FMU50" s="94"/>
      <c r="FMV50" s="94"/>
      <c r="FMW50" s="94"/>
      <c r="FMX50" s="94"/>
      <c r="FMY50" s="94"/>
      <c r="FMZ50" s="94"/>
      <c r="FNA50" s="94"/>
      <c r="FNB50" s="94"/>
      <c r="FNC50" s="94"/>
      <c r="FND50" s="94"/>
      <c r="FNE50" s="94"/>
      <c r="FNF50" s="94"/>
      <c r="FNG50" s="94"/>
      <c r="FNH50" s="94"/>
      <c r="FNI50" s="94"/>
      <c r="FNJ50" s="94"/>
      <c r="FNK50" s="94"/>
      <c r="FNL50" s="94"/>
      <c r="FNM50" s="94"/>
      <c r="FNN50" s="94"/>
      <c r="FNO50" s="94"/>
      <c r="FNP50" s="94"/>
      <c r="FNQ50" s="94"/>
      <c r="FNR50" s="94"/>
      <c r="FNS50" s="94"/>
      <c r="FNT50" s="94"/>
      <c r="FNU50" s="94"/>
      <c r="FNV50" s="94"/>
      <c r="FNW50" s="94"/>
      <c r="FNX50" s="94"/>
      <c r="FNY50" s="94"/>
      <c r="FNZ50" s="94"/>
      <c r="FOA50" s="94"/>
      <c r="FOB50" s="94"/>
      <c r="FOC50" s="94"/>
      <c r="FOD50" s="94"/>
      <c r="FOE50" s="94"/>
      <c r="FOF50" s="94"/>
      <c r="FOG50" s="94"/>
      <c r="FOH50" s="94"/>
      <c r="FOI50" s="94"/>
      <c r="FOJ50" s="94"/>
      <c r="FOK50" s="94"/>
      <c r="FOL50" s="94"/>
      <c r="FOM50" s="94"/>
      <c r="FON50" s="94"/>
      <c r="FOO50" s="94"/>
      <c r="FOP50" s="94"/>
      <c r="FOQ50" s="94"/>
      <c r="FOR50" s="94"/>
      <c r="FOS50" s="94"/>
      <c r="FOT50" s="94"/>
      <c r="FOU50" s="94"/>
      <c r="FOV50" s="94"/>
      <c r="FOW50" s="94"/>
      <c r="FOX50" s="94"/>
      <c r="FOY50" s="94"/>
      <c r="FOZ50" s="94"/>
      <c r="FPA50" s="94"/>
      <c r="FPB50" s="94"/>
      <c r="FPC50" s="94"/>
      <c r="FPD50" s="94"/>
      <c r="FPE50" s="94"/>
      <c r="FPF50" s="94"/>
      <c r="FPG50" s="94"/>
      <c r="FPH50" s="94"/>
      <c r="FPI50" s="94"/>
      <c r="FPJ50" s="94"/>
      <c r="FPK50" s="94"/>
      <c r="FPL50" s="94"/>
      <c r="FPM50" s="94"/>
      <c r="FPN50" s="94"/>
      <c r="FPO50" s="94"/>
      <c r="FPP50" s="94"/>
      <c r="FPQ50" s="94"/>
      <c r="FPR50" s="94"/>
      <c r="FPS50" s="94"/>
      <c r="FPT50" s="94"/>
      <c r="FPU50" s="94"/>
      <c r="FPV50" s="94"/>
      <c r="FPW50" s="94"/>
      <c r="FPX50" s="94"/>
      <c r="FPY50" s="94"/>
      <c r="FPZ50" s="94"/>
      <c r="FQA50" s="94"/>
      <c r="FQB50" s="94"/>
      <c r="FQC50" s="94"/>
      <c r="FQD50" s="94"/>
      <c r="FQE50" s="94"/>
      <c r="FQF50" s="94"/>
      <c r="FQG50" s="94"/>
      <c r="FQH50" s="94"/>
      <c r="FQI50" s="94"/>
      <c r="FQJ50" s="94"/>
      <c r="FQK50" s="94"/>
      <c r="FQL50" s="94"/>
      <c r="FQM50" s="94"/>
      <c r="FQN50" s="94"/>
      <c r="FQO50" s="94"/>
      <c r="FQP50" s="94"/>
      <c r="FQQ50" s="94"/>
      <c r="FQR50" s="94"/>
      <c r="FQS50" s="94"/>
      <c r="FQT50" s="94"/>
      <c r="FQU50" s="94"/>
      <c r="FQV50" s="94"/>
      <c r="FQW50" s="94"/>
      <c r="FQX50" s="94"/>
      <c r="FQY50" s="94"/>
      <c r="FQZ50" s="94"/>
      <c r="FRA50" s="94"/>
      <c r="FRB50" s="94"/>
      <c r="FRC50" s="94"/>
      <c r="FRD50" s="94"/>
      <c r="FRE50" s="94"/>
      <c r="FRF50" s="94"/>
      <c r="FRG50" s="94"/>
      <c r="FRH50" s="94"/>
      <c r="FRI50" s="94"/>
      <c r="FRJ50" s="94"/>
      <c r="FRK50" s="94"/>
      <c r="FRL50" s="94"/>
      <c r="FRM50" s="94"/>
      <c r="FRN50" s="94"/>
      <c r="FRO50" s="94"/>
      <c r="FRP50" s="94"/>
      <c r="FRQ50" s="94"/>
      <c r="FRR50" s="94"/>
      <c r="FRS50" s="94"/>
      <c r="FRT50" s="94"/>
      <c r="FRU50" s="94"/>
      <c r="FRV50" s="94"/>
      <c r="FRW50" s="94"/>
      <c r="FRX50" s="94"/>
      <c r="FRY50" s="94"/>
      <c r="FRZ50" s="94"/>
      <c r="FSA50" s="94"/>
      <c r="FSB50" s="94"/>
      <c r="FSC50" s="94"/>
      <c r="FSD50" s="94"/>
      <c r="FSE50" s="94"/>
      <c r="FSF50" s="94"/>
      <c r="FSG50" s="94"/>
      <c r="FSH50" s="94"/>
      <c r="FSI50" s="94"/>
      <c r="FSJ50" s="94"/>
      <c r="FSK50" s="94"/>
      <c r="FSL50" s="94"/>
      <c r="FSM50" s="94"/>
      <c r="FSN50" s="94"/>
      <c r="FSO50" s="94"/>
      <c r="FSP50" s="94"/>
      <c r="FSQ50" s="94"/>
      <c r="FSR50" s="94"/>
      <c r="FSS50" s="94"/>
      <c r="FST50" s="94"/>
      <c r="FSU50" s="94"/>
      <c r="FSV50" s="94"/>
      <c r="FSW50" s="94"/>
      <c r="FSX50" s="94"/>
      <c r="FSY50" s="94"/>
      <c r="FSZ50" s="94"/>
      <c r="FTA50" s="94"/>
      <c r="FTB50" s="94"/>
      <c r="FTC50" s="94"/>
      <c r="FTD50" s="94"/>
      <c r="FTE50" s="94"/>
      <c r="FTF50" s="94"/>
      <c r="FTG50" s="94"/>
      <c r="FTH50" s="94"/>
      <c r="FTI50" s="94"/>
      <c r="FTJ50" s="94"/>
      <c r="FTK50" s="94"/>
      <c r="FTL50" s="94"/>
      <c r="FTM50" s="94"/>
      <c r="FTN50" s="94"/>
      <c r="FTO50" s="94"/>
      <c r="FTP50" s="94"/>
      <c r="FTQ50" s="94"/>
      <c r="FTR50" s="94"/>
      <c r="FTS50" s="94"/>
      <c r="FTT50" s="94"/>
      <c r="FTU50" s="94"/>
      <c r="FTV50" s="94"/>
      <c r="FTW50" s="94"/>
      <c r="FTX50" s="94"/>
      <c r="FTY50" s="94"/>
      <c r="FTZ50" s="94"/>
      <c r="FUA50" s="94"/>
      <c r="FUB50" s="94"/>
      <c r="FUC50" s="94"/>
      <c r="FUD50" s="94"/>
      <c r="FUE50" s="94"/>
      <c r="FUF50" s="94"/>
      <c r="FUG50" s="94"/>
      <c r="FUH50" s="94"/>
      <c r="FUI50" s="94"/>
      <c r="FUJ50" s="94"/>
      <c r="FUK50" s="94"/>
      <c r="FUL50" s="94"/>
      <c r="FUM50" s="94"/>
      <c r="FUN50" s="94"/>
      <c r="FUO50" s="94"/>
      <c r="FUP50" s="94"/>
      <c r="FUQ50" s="94"/>
      <c r="FUR50" s="94"/>
      <c r="FUS50" s="94"/>
      <c r="FUT50" s="94"/>
      <c r="FUU50" s="94"/>
      <c r="FUV50" s="94"/>
      <c r="FUW50" s="94"/>
      <c r="FUX50" s="94"/>
      <c r="FUY50" s="94"/>
      <c r="FUZ50" s="94"/>
      <c r="FVA50" s="94"/>
      <c r="FVB50" s="94"/>
      <c r="FVC50" s="94"/>
      <c r="FVD50" s="94"/>
      <c r="FVE50" s="94"/>
      <c r="FVF50" s="94"/>
      <c r="FVG50" s="94"/>
      <c r="FVH50" s="94"/>
      <c r="FVI50" s="94"/>
      <c r="FVJ50" s="94"/>
      <c r="FVK50" s="94"/>
      <c r="FVL50" s="94"/>
      <c r="FVM50" s="94"/>
      <c r="FVN50" s="94"/>
      <c r="FVO50" s="94"/>
      <c r="FVP50" s="94"/>
      <c r="FVQ50" s="94"/>
      <c r="FVR50" s="94"/>
      <c r="FVS50" s="94"/>
      <c r="FVT50" s="94"/>
      <c r="FVU50" s="94"/>
      <c r="FVV50" s="94"/>
      <c r="FVW50" s="94"/>
      <c r="FVX50" s="94"/>
      <c r="FVY50" s="94"/>
      <c r="FVZ50" s="94"/>
      <c r="FWA50" s="94"/>
      <c r="FWB50" s="94"/>
      <c r="FWC50" s="94"/>
      <c r="FWD50" s="94"/>
      <c r="FWE50" s="94"/>
      <c r="FWF50" s="94"/>
      <c r="FWG50" s="94"/>
      <c r="FWH50" s="94"/>
      <c r="FWI50" s="94"/>
      <c r="FWJ50" s="94"/>
      <c r="FWK50" s="94"/>
      <c r="FWL50" s="94"/>
      <c r="FWM50" s="94"/>
      <c r="FWN50" s="94"/>
      <c r="FWO50" s="94"/>
      <c r="FWP50" s="94"/>
      <c r="FWQ50" s="94"/>
      <c r="FWR50" s="94"/>
      <c r="FWS50" s="94"/>
      <c r="FWT50" s="94"/>
      <c r="FWU50" s="94"/>
      <c r="FWV50" s="94"/>
      <c r="FWW50" s="94"/>
      <c r="FWX50" s="94"/>
      <c r="FWY50" s="94"/>
      <c r="FWZ50" s="94"/>
      <c r="FXA50" s="94"/>
      <c r="FXB50" s="94"/>
      <c r="FXC50" s="94"/>
      <c r="FXD50" s="94"/>
      <c r="FXE50" s="94"/>
      <c r="FXF50" s="94"/>
      <c r="FXG50" s="94"/>
      <c r="FXH50" s="94"/>
      <c r="FXI50" s="94"/>
      <c r="FXJ50" s="94"/>
      <c r="FXK50" s="94"/>
      <c r="FXL50" s="94"/>
      <c r="FXM50" s="94"/>
      <c r="FXN50" s="94"/>
      <c r="FXO50" s="94"/>
      <c r="FXP50" s="94"/>
      <c r="FXQ50" s="94"/>
      <c r="FXR50" s="94"/>
      <c r="FXS50" s="94"/>
      <c r="FXT50" s="94"/>
      <c r="FXU50" s="94"/>
      <c r="FXV50" s="94"/>
      <c r="FXW50" s="94"/>
      <c r="FXX50" s="94"/>
      <c r="FXY50" s="94"/>
      <c r="FXZ50" s="94"/>
      <c r="FYA50" s="94"/>
      <c r="FYB50" s="94"/>
      <c r="FYC50" s="94"/>
      <c r="FYD50" s="94"/>
      <c r="FYE50" s="94"/>
      <c r="FYF50" s="94"/>
      <c r="FYG50" s="94"/>
      <c r="FYH50" s="94"/>
      <c r="FYI50" s="94"/>
      <c r="FYJ50" s="94"/>
      <c r="FYK50" s="94"/>
      <c r="FYL50" s="94"/>
      <c r="FYM50" s="94"/>
      <c r="FYN50" s="94"/>
      <c r="FYO50" s="94"/>
      <c r="FYP50" s="94"/>
      <c r="FYQ50" s="94"/>
      <c r="FYR50" s="94"/>
      <c r="FYS50" s="94"/>
      <c r="FYT50" s="94"/>
      <c r="FYU50" s="94"/>
      <c r="FYV50" s="94"/>
      <c r="FYW50" s="94"/>
      <c r="FYX50" s="94"/>
      <c r="FYY50" s="94"/>
      <c r="FYZ50" s="94"/>
      <c r="FZA50" s="94"/>
      <c r="FZB50" s="94"/>
      <c r="FZC50" s="94"/>
      <c r="FZD50" s="94"/>
      <c r="FZE50" s="94"/>
      <c r="FZF50" s="94"/>
      <c r="FZG50" s="94"/>
      <c r="FZH50" s="94"/>
      <c r="FZI50" s="94"/>
      <c r="FZJ50" s="94"/>
      <c r="FZK50" s="94"/>
      <c r="FZL50" s="94"/>
      <c r="FZM50" s="94"/>
      <c r="FZN50" s="94"/>
      <c r="FZO50" s="94"/>
      <c r="FZP50" s="94"/>
      <c r="FZQ50" s="94"/>
      <c r="FZR50" s="94"/>
      <c r="FZS50" s="94"/>
      <c r="FZT50" s="94"/>
      <c r="FZU50" s="94"/>
      <c r="FZV50" s="94"/>
      <c r="FZW50" s="94"/>
      <c r="FZX50" s="94"/>
      <c r="FZY50" s="94"/>
      <c r="FZZ50" s="94"/>
      <c r="GAA50" s="94"/>
      <c r="GAB50" s="94"/>
      <c r="GAC50" s="94"/>
      <c r="GAD50" s="94"/>
      <c r="GAE50" s="94"/>
      <c r="GAF50" s="94"/>
      <c r="GAG50" s="94"/>
      <c r="GAH50" s="94"/>
      <c r="GAI50" s="94"/>
      <c r="GAJ50" s="94"/>
      <c r="GAK50" s="94"/>
      <c r="GAL50" s="94"/>
      <c r="GAM50" s="94"/>
      <c r="GAN50" s="94"/>
      <c r="GAO50" s="94"/>
      <c r="GAP50" s="94"/>
      <c r="GAQ50" s="94"/>
      <c r="GAR50" s="94"/>
      <c r="GAS50" s="94"/>
      <c r="GAT50" s="94"/>
      <c r="GAU50" s="94"/>
      <c r="GAV50" s="94"/>
      <c r="GAW50" s="94"/>
      <c r="GAX50" s="94"/>
      <c r="GAY50" s="94"/>
      <c r="GAZ50" s="94"/>
      <c r="GBA50" s="94"/>
      <c r="GBB50" s="94"/>
      <c r="GBC50" s="94"/>
      <c r="GBD50" s="94"/>
      <c r="GBE50" s="94"/>
      <c r="GBF50" s="94"/>
      <c r="GBG50" s="94"/>
      <c r="GBH50" s="94"/>
      <c r="GBI50" s="94"/>
      <c r="GBJ50" s="94"/>
      <c r="GBK50" s="94"/>
      <c r="GBL50" s="94"/>
      <c r="GBM50" s="94"/>
      <c r="GBN50" s="94"/>
      <c r="GBO50" s="94"/>
      <c r="GBP50" s="94"/>
      <c r="GBQ50" s="94"/>
      <c r="GBR50" s="94"/>
      <c r="GBS50" s="94"/>
      <c r="GBT50" s="94"/>
      <c r="GBU50" s="94"/>
      <c r="GBV50" s="94"/>
      <c r="GBW50" s="94"/>
      <c r="GBX50" s="94"/>
      <c r="GBY50" s="94"/>
      <c r="GBZ50" s="94"/>
      <c r="GCA50" s="94"/>
      <c r="GCB50" s="94"/>
      <c r="GCC50" s="94"/>
      <c r="GCD50" s="94"/>
      <c r="GCE50" s="94"/>
      <c r="GCF50" s="94"/>
      <c r="GCG50" s="94"/>
      <c r="GCH50" s="94"/>
      <c r="GCI50" s="94"/>
      <c r="GCJ50" s="94"/>
      <c r="GCK50" s="94"/>
      <c r="GCL50" s="94"/>
      <c r="GCM50" s="94"/>
      <c r="GCN50" s="94"/>
      <c r="GCO50" s="94"/>
      <c r="GCP50" s="94"/>
      <c r="GCQ50" s="94"/>
      <c r="GCR50" s="94"/>
      <c r="GCS50" s="94"/>
      <c r="GCT50" s="94"/>
      <c r="GCU50" s="94"/>
      <c r="GCV50" s="94"/>
      <c r="GCW50" s="94"/>
      <c r="GCX50" s="94"/>
      <c r="GCY50" s="94"/>
      <c r="GCZ50" s="94"/>
      <c r="GDA50" s="94"/>
      <c r="GDB50" s="94"/>
      <c r="GDC50" s="94"/>
      <c r="GDD50" s="94"/>
      <c r="GDE50" s="94"/>
      <c r="GDF50" s="94"/>
      <c r="GDG50" s="94"/>
      <c r="GDH50" s="94"/>
      <c r="GDI50" s="94"/>
      <c r="GDJ50" s="94"/>
      <c r="GDK50" s="94"/>
      <c r="GDL50" s="94"/>
      <c r="GDM50" s="94"/>
      <c r="GDN50" s="94"/>
      <c r="GDO50" s="94"/>
      <c r="GDP50" s="94"/>
      <c r="GDQ50" s="94"/>
      <c r="GDR50" s="94"/>
      <c r="GDS50" s="94"/>
      <c r="GDT50" s="94"/>
      <c r="GDU50" s="94"/>
      <c r="GDV50" s="94"/>
      <c r="GDW50" s="94"/>
      <c r="GDX50" s="94"/>
      <c r="GDY50" s="94"/>
      <c r="GDZ50" s="94"/>
      <c r="GEA50" s="94"/>
      <c r="GEB50" s="94"/>
      <c r="GEC50" s="94"/>
      <c r="GED50" s="94"/>
      <c r="GEE50" s="94"/>
      <c r="GEF50" s="94"/>
      <c r="GEG50" s="94"/>
      <c r="GEH50" s="94"/>
      <c r="GEI50" s="94"/>
      <c r="GEJ50" s="94"/>
      <c r="GEK50" s="94"/>
      <c r="GEL50" s="94"/>
      <c r="GEM50" s="94"/>
      <c r="GEN50" s="94"/>
      <c r="GEO50" s="94"/>
      <c r="GEP50" s="94"/>
      <c r="GEQ50" s="94"/>
      <c r="GER50" s="94"/>
      <c r="GES50" s="94"/>
      <c r="GET50" s="94"/>
      <c r="GEU50" s="94"/>
      <c r="GEV50" s="94"/>
      <c r="GEW50" s="94"/>
      <c r="GEX50" s="94"/>
      <c r="GEY50" s="94"/>
      <c r="GEZ50" s="94"/>
      <c r="GFA50" s="94"/>
      <c r="GFB50" s="94"/>
      <c r="GFC50" s="94"/>
      <c r="GFD50" s="94"/>
      <c r="GFE50" s="94"/>
      <c r="GFF50" s="94"/>
      <c r="GFG50" s="94"/>
      <c r="GFH50" s="94"/>
      <c r="GFI50" s="94"/>
      <c r="GFJ50" s="94"/>
      <c r="GFK50" s="94"/>
      <c r="GFL50" s="94"/>
      <c r="GFM50" s="94"/>
      <c r="GFN50" s="94"/>
      <c r="GFO50" s="94"/>
      <c r="GFP50" s="94"/>
      <c r="GFQ50" s="94"/>
      <c r="GFR50" s="94"/>
      <c r="GFS50" s="94"/>
      <c r="GFT50" s="94"/>
      <c r="GFU50" s="94"/>
      <c r="GFV50" s="94"/>
      <c r="GFW50" s="94"/>
      <c r="GFX50" s="94"/>
      <c r="GFY50" s="94"/>
      <c r="GFZ50" s="94"/>
      <c r="GGA50" s="94"/>
      <c r="GGB50" s="94"/>
      <c r="GGC50" s="94"/>
      <c r="GGD50" s="94"/>
      <c r="GGE50" s="94"/>
      <c r="GGF50" s="94"/>
      <c r="GGG50" s="94"/>
      <c r="GGH50" s="94"/>
      <c r="GGI50" s="94"/>
      <c r="GGJ50" s="94"/>
      <c r="GGK50" s="94"/>
      <c r="GGL50" s="94"/>
      <c r="GGM50" s="94"/>
      <c r="GGN50" s="94"/>
      <c r="GGO50" s="94"/>
      <c r="GGP50" s="94"/>
      <c r="GGQ50" s="94"/>
      <c r="GGR50" s="94"/>
      <c r="GGS50" s="94"/>
      <c r="GGT50" s="94"/>
      <c r="GGU50" s="94"/>
      <c r="GGV50" s="94"/>
      <c r="GGW50" s="94"/>
      <c r="GGX50" s="94"/>
      <c r="GGY50" s="94"/>
      <c r="GGZ50" s="94"/>
      <c r="GHA50" s="94"/>
      <c r="GHB50" s="94"/>
      <c r="GHC50" s="94"/>
      <c r="GHD50" s="94"/>
      <c r="GHE50" s="94"/>
      <c r="GHF50" s="94"/>
      <c r="GHG50" s="94"/>
      <c r="GHH50" s="94"/>
      <c r="GHI50" s="94"/>
      <c r="GHJ50" s="94"/>
      <c r="GHK50" s="94"/>
      <c r="GHL50" s="94"/>
      <c r="GHM50" s="94"/>
      <c r="GHN50" s="94"/>
      <c r="GHO50" s="94"/>
      <c r="GHP50" s="94"/>
      <c r="GHQ50" s="94"/>
      <c r="GHR50" s="94"/>
      <c r="GHS50" s="94"/>
      <c r="GHT50" s="94"/>
      <c r="GHU50" s="94"/>
      <c r="GHV50" s="94"/>
      <c r="GHW50" s="94"/>
      <c r="GHX50" s="94"/>
      <c r="GHY50" s="94"/>
      <c r="GHZ50" s="94"/>
      <c r="GIA50" s="94"/>
      <c r="GIB50" s="94"/>
      <c r="GIC50" s="94"/>
      <c r="GID50" s="94"/>
      <c r="GIE50" s="94"/>
      <c r="GIF50" s="94"/>
      <c r="GIG50" s="94"/>
      <c r="GIH50" s="94"/>
      <c r="GII50" s="94"/>
      <c r="GIJ50" s="94"/>
      <c r="GIK50" s="94"/>
      <c r="GIL50" s="94"/>
      <c r="GIM50" s="94"/>
      <c r="GIN50" s="94"/>
      <c r="GIO50" s="94"/>
      <c r="GIP50" s="94"/>
      <c r="GIQ50" s="94"/>
      <c r="GIR50" s="94"/>
      <c r="GIS50" s="94"/>
      <c r="GIT50" s="94"/>
      <c r="GIU50" s="94"/>
      <c r="GIV50" s="94"/>
      <c r="GIW50" s="94"/>
      <c r="GIX50" s="94"/>
      <c r="GIY50" s="94"/>
      <c r="GIZ50" s="94"/>
      <c r="GJA50" s="94"/>
      <c r="GJB50" s="94"/>
      <c r="GJC50" s="94"/>
      <c r="GJD50" s="94"/>
      <c r="GJE50" s="94"/>
      <c r="GJF50" s="94"/>
      <c r="GJG50" s="94"/>
      <c r="GJH50" s="94"/>
      <c r="GJI50" s="94"/>
      <c r="GJJ50" s="94"/>
      <c r="GJK50" s="94"/>
      <c r="GJL50" s="94"/>
      <c r="GJM50" s="94"/>
      <c r="GJN50" s="94"/>
      <c r="GJO50" s="94"/>
      <c r="GJP50" s="94"/>
      <c r="GJQ50" s="94"/>
      <c r="GJR50" s="94"/>
      <c r="GJS50" s="94"/>
      <c r="GJT50" s="94"/>
      <c r="GJU50" s="94"/>
      <c r="GJV50" s="94"/>
      <c r="GJW50" s="94"/>
      <c r="GJX50" s="94"/>
      <c r="GJY50" s="94"/>
      <c r="GJZ50" s="94"/>
      <c r="GKA50" s="94"/>
      <c r="GKB50" s="94"/>
      <c r="GKC50" s="94"/>
      <c r="GKD50" s="94"/>
      <c r="GKE50" s="94"/>
      <c r="GKF50" s="94"/>
      <c r="GKG50" s="94"/>
      <c r="GKH50" s="94"/>
      <c r="GKI50" s="94"/>
      <c r="GKJ50" s="94"/>
      <c r="GKK50" s="94"/>
      <c r="GKL50" s="94"/>
      <c r="GKM50" s="94"/>
      <c r="GKN50" s="94"/>
      <c r="GKO50" s="94"/>
      <c r="GKP50" s="94"/>
      <c r="GKQ50" s="94"/>
      <c r="GKR50" s="94"/>
      <c r="GKS50" s="94"/>
      <c r="GKT50" s="94"/>
      <c r="GKU50" s="94"/>
      <c r="GKV50" s="94"/>
      <c r="GKW50" s="94"/>
      <c r="GKX50" s="94"/>
      <c r="GKY50" s="94"/>
      <c r="GKZ50" s="94"/>
      <c r="GLA50" s="94"/>
      <c r="GLB50" s="94"/>
      <c r="GLC50" s="94"/>
      <c r="GLD50" s="94"/>
      <c r="GLE50" s="94"/>
      <c r="GLF50" s="94"/>
      <c r="GLG50" s="94"/>
      <c r="GLH50" s="94"/>
      <c r="GLI50" s="94"/>
      <c r="GLJ50" s="94"/>
      <c r="GLK50" s="94"/>
      <c r="GLL50" s="94"/>
      <c r="GLM50" s="94"/>
      <c r="GLN50" s="94"/>
      <c r="GLO50" s="94"/>
      <c r="GLP50" s="94"/>
      <c r="GLQ50" s="94"/>
      <c r="GLR50" s="94"/>
      <c r="GLS50" s="94"/>
      <c r="GLT50" s="94"/>
      <c r="GLU50" s="94"/>
      <c r="GLV50" s="94"/>
      <c r="GLW50" s="94"/>
      <c r="GLX50" s="94"/>
      <c r="GLY50" s="94"/>
      <c r="GLZ50" s="94"/>
      <c r="GMA50" s="94"/>
      <c r="GMB50" s="94"/>
      <c r="GMC50" s="94"/>
      <c r="GMD50" s="94"/>
      <c r="GME50" s="94"/>
      <c r="GMF50" s="94"/>
      <c r="GMG50" s="94"/>
      <c r="GMH50" s="94"/>
      <c r="GMI50" s="94"/>
      <c r="GMJ50" s="94"/>
      <c r="GMK50" s="94"/>
      <c r="GML50" s="94"/>
      <c r="GMM50" s="94"/>
      <c r="GMN50" s="94"/>
      <c r="GMO50" s="94"/>
      <c r="GMP50" s="94"/>
      <c r="GMQ50" s="94"/>
      <c r="GMR50" s="94"/>
      <c r="GMS50" s="94"/>
      <c r="GMT50" s="94"/>
      <c r="GMU50" s="94"/>
      <c r="GMV50" s="94"/>
      <c r="GMW50" s="94"/>
      <c r="GMX50" s="94"/>
      <c r="GMY50" s="94"/>
      <c r="GMZ50" s="94"/>
      <c r="GNA50" s="94"/>
      <c r="GNB50" s="94"/>
      <c r="GNC50" s="94"/>
      <c r="GND50" s="94"/>
      <c r="GNE50" s="94"/>
      <c r="GNF50" s="94"/>
      <c r="GNG50" s="94"/>
      <c r="GNH50" s="94"/>
      <c r="GNI50" s="94"/>
      <c r="GNJ50" s="94"/>
      <c r="GNK50" s="94"/>
      <c r="GNL50" s="94"/>
      <c r="GNM50" s="94"/>
      <c r="GNN50" s="94"/>
      <c r="GNO50" s="94"/>
      <c r="GNP50" s="94"/>
      <c r="GNQ50" s="94"/>
      <c r="GNR50" s="94"/>
      <c r="GNS50" s="94"/>
      <c r="GNT50" s="94"/>
      <c r="GNU50" s="94"/>
      <c r="GNV50" s="94"/>
      <c r="GNW50" s="94"/>
      <c r="GNX50" s="94"/>
      <c r="GNY50" s="94"/>
      <c r="GNZ50" s="94"/>
      <c r="GOA50" s="94"/>
      <c r="GOB50" s="94"/>
      <c r="GOC50" s="94"/>
      <c r="GOD50" s="94"/>
      <c r="GOE50" s="94"/>
      <c r="GOF50" s="94"/>
      <c r="GOG50" s="94"/>
      <c r="GOH50" s="94"/>
      <c r="GOI50" s="94"/>
      <c r="GOJ50" s="94"/>
      <c r="GOK50" s="94"/>
      <c r="GOL50" s="94"/>
      <c r="GOM50" s="94"/>
      <c r="GON50" s="94"/>
      <c r="GOO50" s="94"/>
      <c r="GOP50" s="94"/>
      <c r="GOQ50" s="94"/>
      <c r="GOR50" s="94"/>
      <c r="GOS50" s="94"/>
      <c r="GOT50" s="94"/>
      <c r="GOU50" s="94"/>
      <c r="GOV50" s="94"/>
      <c r="GOW50" s="94"/>
      <c r="GOX50" s="94"/>
      <c r="GOY50" s="94"/>
      <c r="GOZ50" s="94"/>
      <c r="GPA50" s="94"/>
      <c r="GPB50" s="94"/>
      <c r="GPC50" s="94"/>
      <c r="GPD50" s="94"/>
      <c r="GPE50" s="94"/>
      <c r="GPF50" s="94"/>
      <c r="GPG50" s="94"/>
      <c r="GPH50" s="94"/>
      <c r="GPI50" s="94"/>
      <c r="GPJ50" s="94"/>
      <c r="GPK50" s="94"/>
      <c r="GPL50" s="94"/>
      <c r="GPM50" s="94"/>
      <c r="GPN50" s="94"/>
      <c r="GPO50" s="94"/>
      <c r="GPP50" s="94"/>
      <c r="GPQ50" s="94"/>
      <c r="GPR50" s="94"/>
      <c r="GPS50" s="94"/>
      <c r="GPT50" s="94"/>
      <c r="GPU50" s="94"/>
      <c r="GPV50" s="94"/>
      <c r="GPW50" s="94"/>
      <c r="GPX50" s="94"/>
      <c r="GPY50" s="94"/>
      <c r="GPZ50" s="94"/>
      <c r="GQA50" s="94"/>
      <c r="GQB50" s="94"/>
      <c r="GQC50" s="94"/>
      <c r="GQD50" s="94"/>
      <c r="GQE50" s="94"/>
      <c r="GQF50" s="94"/>
      <c r="GQG50" s="94"/>
      <c r="GQH50" s="94"/>
      <c r="GQI50" s="94"/>
      <c r="GQJ50" s="94"/>
      <c r="GQK50" s="94"/>
      <c r="GQL50" s="94"/>
      <c r="GQM50" s="94"/>
      <c r="GQN50" s="94"/>
      <c r="GQO50" s="94"/>
      <c r="GQP50" s="94"/>
      <c r="GQQ50" s="94"/>
      <c r="GQR50" s="94"/>
      <c r="GQS50" s="94"/>
      <c r="GQT50" s="94"/>
      <c r="GQU50" s="94"/>
      <c r="GQV50" s="94"/>
      <c r="GQW50" s="94"/>
      <c r="GQX50" s="94"/>
      <c r="GQY50" s="94"/>
      <c r="GQZ50" s="94"/>
      <c r="GRA50" s="94"/>
      <c r="GRB50" s="94"/>
      <c r="GRC50" s="94"/>
      <c r="GRD50" s="94"/>
      <c r="GRE50" s="94"/>
      <c r="GRF50" s="94"/>
      <c r="GRG50" s="94"/>
      <c r="GRH50" s="94"/>
      <c r="GRI50" s="94"/>
      <c r="GRJ50" s="94"/>
      <c r="GRK50" s="94"/>
      <c r="GRL50" s="94"/>
      <c r="GRM50" s="94"/>
      <c r="GRN50" s="94"/>
      <c r="GRO50" s="94"/>
      <c r="GRP50" s="94"/>
      <c r="GRQ50" s="94"/>
      <c r="GRR50" s="94"/>
      <c r="GRS50" s="94"/>
      <c r="GRT50" s="94"/>
      <c r="GRU50" s="94"/>
      <c r="GRV50" s="94"/>
      <c r="GRW50" s="94"/>
      <c r="GRX50" s="94"/>
      <c r="GRY50" s="94"/>
      <c r="GRZ50" s="94"/>
      <c r="GSA50" s="94"/>
      <c r="GSB50" s="94"/>
      <c r="GSC50" s="94"/>
      <c r="GSD50" s="94"/>
      <c r="GSE50" s="94"/>
      <c r="GSF50" s="94"/>
      <c r="GSG50" s="94"/>
      <c r="GSH50" s="94"/>
      <c r="GSI50" s="94"/>
      <c r="GSJ50" s="94"/>
      <c r="GSK50" s="94"/>
      <c r="GSL50" s="94"/>
      <c r="GSM50" s="94"/>
      <c r="GSN50" s="94"/>
      <c r="GSO50" s="94"/>
      <c r="GSP50" s="94"/>
      <c r="GSQ50" s="94"/>
      <c r="GSR50" s="94"/>
      <c r="GSS50" s="94"/>
      <c r="GST50" s="94"/>
      <c r="GSU50" s="94"/>
      <c r="GSV50" s="94"/>
      <c r="GSW50" s="94"/>
      <c r="GSX50" s="94"/>
      <c r="GSY50" s="94"/>
      <c r="GSZ50" s="94"/>
      <c r="GTA50" s="94"/>
      <c r="GTB50" s="94"/>
      <c r="GTC50" s="94"/>
      <c r="GTD50" s="94"/>
      <c r="GTE50" s="94"/>
      <c r="GTF50" s="94"/>
      <c r="GTG50" s="94"/>
      <c r="GTH50" s="94"/>
      <c r="GTI50" s="94"/>
      <c r="GTJ50" s="94"/>
      <c r="GTK50" s="94"/>
      <c r="GTL50" s="94"/>
      <c r="GTM50" s="94"/>
      <c r="GTN50" s="94"/>
      <c r="GTO50" s="94"/>
      <c r="GTP50" s="94"/>
      <c r="GTQ50" s="94"/>
      <c r="GTR50" s="94"/>
      <c r="GTS50" s="94"/>
      <c r="GTT50" s="94"/>
      <c r="GTU50" s="94"/>
      <c r="GTV50" s="94"/>
      <c r="GTW50" s="94"/>
      <c r="GTX50" s="94"/>
      <c r="GTY50" s="94"/>
      <c r="GTZ50" s="94"/>
      <c r="GUA50" s="94"/>
      <c r="GUB50" s="94"/>
      <c r="GUC50" s="94"/>
      <c r="GUD50" s="94"/>
      <c r="GUE50" s="94"/>
      <c r="GUF50" s="94"/>
      <c r="GUG50" s="94"/>
      <c r="GUH50" s="94"/>
      <c r="GUI50" s="94"/>
      <c r="GUJ50" s="94"/>
      <c r="GUK50" s="94"/>
      <c r="GUL50" s="94"/>
      <c r="GUM50" s="94"/>
      <c r="GUN50" s="94"/>
      <c r="GUO50" s="94"/>
      <c r="GUP50" s="94"/>
      <c r="GUQ50" s="94"/>
      <c r="GUR50" s="94"/>
      <c r="GUS50" s="94"/>
      <c r="GUT50" s="94"/>
      <c r="GUU50" s="94"/>
      <c r="GUV50" s="94"/>
      <c r="GUW50" s="94"/>
      <c r="GUX50" s="94"/>
      <c r="GUY50" s="94"/>
      <c r="GUZ50" s="94"/>
      <c r="GVA50" s="94"/>
      <c r="GVB50" s="94"/>
      <c r="GVC50" s="94"/>
      <c r="GVD50" s="94"/>
      <c r="GVE50" s="94"/>
      <c r="GVF50" s="94"/>
      <c r="GVG50" s="94"/>
      <c r="GVH50" s="94"/>
      <c r="GVI50" s="94"/>
      <c r="GVJ50" s="94"/>
      <c r="GVK50" s="94"/>
      <c r="GVL50" s="94"/>
      <c r="GVM50" s="94"/>
      <c r="GVN50" s="94"/>
      <c r="GVO50" s="94"/>
      <c r="GVP50" s="94"/>
      <c r="GVQ50" s="94"/>
      <c r="GVR50" s="94"/>
      <c r="GVS50" s="94"/>
      <c r="GVT50" s="94"/>
      <c r="GVU50" s="94"/>
      <c r="GVV50" s="94"/>
      <c r="GVW50" s="94"/>
      <c r="GVX50" s="94"/>
      <c r="GVY50" s="94"/>
      <c r="GVZ50" s="94"/>
      <c r="GWA50" s="94"/>
      <c r="GWB50" s="94"/>
      <c r="GWC50" s="94"/>
      <c r="GWD50" s="94"/>
      <c r="GWE50" s="94"/>
      <c r="GWF50" s="94"/>
      <c r="GWG50" s="94"/>
      <c r="GWH50" s="94"/>
      <c r="GWI50" s="94"/>
      <c r="GWJ50" s="94"/>
      <c r="GWK50" s="94"/>
      <c r="GWL50" s="94"/>
      <c r="GWM50" s="94"/>
      <c r="GWN50" s="94"/>
      <c r="GWO50" s="94"/>
      <c r="GWP50" s="94"/>
      <c r="GWQ50" s="94"/>
      <c r="GWR50" s="94"/>
      <c r="GWS50" s="94"/>
      <c r="GWT50" s="94"/>
      <c r="GWU50" s="94"/>
      <c r="GWV50" s="94"/>
      <c r="GWW50" s="94"/>
      <c r="GWX50" s="94"/>
      <c r="GWY50" s="94"/>
      <c r="GWZ50" s="94"/>
      <c r="GXA50" s="94"/>
      <c r="GXB50" s="94"/>
      <c r="GXC50" s="94"/>
      <c r="GXD50" s="94"/>
      <c r="GXE50" s="94"/>
      <c r="GXF50" s="94"/>
      <c r="GXG50" s="94"/>
      <c r="GXH50" s="94"/>
      <c r="GXI50" s="94"/>
      <c r="GXJ50" s="94"/>
      <c r="GXK50" s="94"/>
      <c r="GXL50" s="94"/>
      <c r="GXM50" s="94"/>
      <c r="GXN50" s="94"/>
      <c r="GXO50" s="94"/>
      <c r="GXP50" s="94"/>
      <c r="GXQ50" s="94"/>
      <c r="GXR50" s="94"/>
      <c r="GXS50" s="94"/>
      <c r="GXT50" s="94"/>
      <c r="GXU50" s="94"/>
      <c r="GXV50" s="94"/>
      <c r="GXW50" s="94"/>
      <c r="GXX50" s="94"/>
      <c r="GXY50" s="94"/>
      <c r="GXZ50" s="94"/>
      <c r="GYA50" s="94"/>
      <c r="GYB50" s="94"/>
      <c r="GYC50" s="94"/>
      <c r="GYD50" s="94"/>
      <c r="GYE50" s="94"/>
      <c r="GYF50" s="94"/>
      <c r="GYG50" s="94"/>
      <c r="GYH50" s="94"/>
      <c r="GYI50" s="94"/>
      <c r="GYJ50" s="94"/>
      <c r="GYK50" s="94"/>
      <c r="GYL50" s="94"/>
      <c r="GYM50" s="94"/>
      <c r="GYN50" s="94"/>
      <c r="GYO50" s="94"/>
      <c r="GYP50" s="94"/>
      <c r="GYQ50" s="94"/>
      <c r="GYR50" s="94"/>
      <c r="GYS50" s="94"/>
      <c r="GYT50" s="94"/>
      <c r="GYU50" s="94"/>
      <c r="GYV50" s="94"/>
      <c r="GYW50" s="94"/>
      <c r="GYX50" s="94"/>
      <c r="GYY50" s="94"/>
      <c r="GYZ50" s="94"/>
      <c r="GZA50" s="94"/>
      <c r="GZB50" s="94"/>
      <c r="GZC50" s="94"/>
      <c r="GZD50" s="94"/>
      <c r="GZE50" s="94"/>
      <c r="GZF50" s="94"/>
      <c r="GZG50" s="94"/>
      <c r="GZH50" s="94"/>
      <c r="GZI50" s="94"/>
      <c r="GZJ50" s="94"/>
      <c r="GZK50" s="94"/>
      <c r="GZL50" s="94"/>
      <c r="GZM50" s="94"/>
      <c r="GZN50" s="94"/>
      <c r="GZO50" s="94"/>
      <c r="GZP50" s="94"/>
      <c r="GZQ50" s="94"/>
      <c r="GZR50" s="94"/>
      <c r="GZS50" s="94"/>
      <c r="GZT50" s="94"/>
      <c r="GZU50" s="94"/>
      <c r="GZV50" s="94"/>
      <c r="GZW50" s="94"/>
      <c r="GZX50" s="94"/>
      <c r="GZY50" s="94"/>
      <c r="GZZ50" s="94"/>
      <c r="HAA50" s="94"/>
      <c r="HAB50" s="94"/>
      <c r="HAC50" s="94"/>
      <c r="HAD50" s="94"/>
      <c r="HAE50" s="94"/>
      <c r="HAF50" s="94"/>
      <c r="HAG50" s="94"/>
      <c r="HAH50" s="94"/>
      <c r="HAI50" s="94"/>
      <c r="HAJ50" s="94"/>
      <c r="HAK50" s="94"/>
      <c r="HAL50" s="94"/>
      <c r="HAM50" s="94"/>
      <c r="HAN50" s="94"/>
      <c r="HAO50" s="94"/>
      <c r="HAP50" s="94"/>
      <c r="HAQ50" s="94"/>
      <c r="HAR50" s="94"/>
      <c r="HAS50" s="94"/>
      <c r="HAT50" s="94"/>
      <c r="HAU50" s="94"/>
      <c r="HAV50" s="94"/>
      <c r="HAW50" s="94"/>
      <c r="HAX50" s="94"/>
      <c r="HAY50" s="94"/>
      <c r="HAZ50" s="94"/>
      <c r="HBA50" s="94"/>
      <c r="HBB50" s="94"/>
      <c r="HBC50" s="94"/>
      <c r="HBD50" s="94"/>
      <c r="HBE50" s="94"/>
      <c r="HBF50" s="94"/>
      <c r="HBG50" s="94"/>
      <c r="HBH50" s="94"/>
      <c r="HBI50" s="94"/>
      <c r="HBJ50" s="94"/>
      <c r="HBK50" s="94"/>
      <c r="HBL50" s="94"/>
      <c r="HBM50" s="94"/>
      <c r="HBN50" s="94"/>
      <c r="HBO50" s="94"/>
      <c r="HBP50" s="94"/>
      <c r="HBQ50" s="94"/>
      <c r="HBR50" s="94"/>
      <c r="HBS50" s="94"/>
      <c r="HBT50" s="94"/>
      <c r="HBU50" s="94"/>
      <c r="HBV50" s="94"/>
      <c r="HBW50" s="94"/>
      <c r="HBX50" s="94"/>
      <c r="HBY50" s="94"/>
      <c r="HBZ50" s="94"/>
      <c r="HCA50" s="94"/>
      <c r="HCB50" s="94"/>
      <c r="HCC50" s="94"/>
      <c r="HCD50" s="94"/>
      <c r="HCE50" s="94"/>
      <c r="HCF50" s="94"/>
      <c r="HCG50" s="94"/>
      <c r="HCH50" s="94"/>
      <c r="HCI50" s="94"/>
      <c r="HCJ50" s="94"/>
      <c r="HCK50" s="94"/>
      <c r="HCL50" s="94"/>
      <c r="HCM50" s="94"/>
      <c r="HCN50" s="94"/>
      <c r="HCO50" s="94"/>
      <c r="HCP50" s="94"/>
      <c r="HCQ50" s="94"/>
      <c r="HCR50" s="94"/>
      <c r="HCS50" s="94"/>
      <c r="HCT50" s="94"/>
      <c r="HCU50" s="94"/>
      <c r="HCV50" s="94"/>
      <c r="HCW50" s="94"/>
      <c r="HCX50" s="94"/>
      <c r="HCY50" s="94"/>
      <c r="HCZ50" s="94"/>
      <c r="HDA50" s="94"/>
      <c r="HDB50" s="94"/>
      <c r="HDC50" s="94"/>
      <c r="HDD50" s="94"/>
      <c r="HDE50" s="94"/>
      <c r="HDF50" s="94"/>
      <c r="HDG50" s="94"/>
      <c r="HDH50" s="94"/>
      <c r="HDI50" s="94"/>
      <c r="HDJ50" s="94"/>
      <c r="HDK50" s="94"/>
      <c r="HDL50" s="94"/>
      <c r="HDM50" s="94"/>
      <c r="HDN50" s="94"/>
      <c r="HDO50" s="94"/>
      <c r="HDP50" s="94"/>
      <c r="HDQ50" s="94"/>
      <c r="HDR50" s="94"/>
      <c r="HDS50" s="94"/>
      <c r="HDT50" s="94"/>
      <c r="HDU50" s="94"/>
      <c r="HDV50" s="94"/>
      <c r="HDW50" s="94"/>
      <c r="HDX50" s="94"/>
      <c r="HDY50" s="94"/>
      <c r="HDZ50" s="94"/>
      <c r="HEA50" s="94"/>
      <c r="HEB50" s="94"/>
      <c r="HEC50" s="94"/>
      <c r="HED50" s="94"/>
      <c r="HEE50" s="94"/>
      <c r="HEF50" s="94"/>
      <c r="HEG50" s="94"/>
      <c r="HEH50" s="94"/>
      <c r="HEI50" s="94"/>
      <c r="HEJ50" s="94"/>
      <c r="HEK50" s="94"/>
      <c r="HEL50" s="94"/>
      <c r="HEM50" s="94"/>
      <c r="HEN50" s="94"/>
      <c r="HEO50" s="94"/>
      <c r="HEP50" s="94"/>
      <c r="HEQ50" s="94"/>
      <c r="HER50" s="94"/>
      <c r="HES50" s="94"/>
      <c r="HET50" s="94"/>
      <c r="HEU50" s="94"/>
      <c r="HEV50" s="94"/>
      <c r="HEW50" s="94"/>
      <c r="HEX50" s="94"/>
      <c r="HEY50" s="94"/>
      <c r="HEZ50" s="94"/>
      <c r="HFA50" s="94"/>
      <c r="HFB50" s="94"/>
      <c r="HFC50" s="94"/>
      <c r="HFD50" s="94"/>
      <c r="HFE50" s="94"/>
      <c r="HFF50" s="94"/>
      <c r="HFG50" s="94"/>
      <c r="HFH50" s="94"/>
      <c r="HFI50" s="94"/>
      <c r="HFJ50" s="94"/>
      <c r="HFK50" s="94"/>
      <c r="HFL50" s="94"/>
      <c r="HFM50" s="94"/>
      <c r="HFN50" s="94"/>
      <c r="HFO50" s="94"/>
      <c r="HFP50" s="94"/>
      <c r="HFQ50" s="94"/>
      <c r="HFR50" s="94"/>
      <c r="HFS50" s="94"/>
      <c r="HFT50" s="94"/>
      <c r="HFU50" s="94"/>
      <c r="HFV50" s="94"/>
      <c r="HFW50" s="94"/>
      <c r="HFX50" s="94"/>
      <c r="HFY50" s="94"/>
      <c r="HFZ50" s="94"/>
      <c r="HGA50" s="94"/>
      <c r="HGB50" s="94"/>
      <c r="HGC50" s="94"/>
      <c r="HGD50" s="94"/>
      <c r="HGE50" s="94"/>
      <c r="HGF50" s="94"/>
      <c r="HGG50" s="94"/>
      <c r="HGH50" s="94"/>
      <c r="HGI50" s="94"/>
      <c r="HGJ50" s="94"/>
      <c r="HGK50" s="94"/>
      <c r="HGL50" s="94"/>
      <c r="HGM50" s="94"/>
      <c r="HGN50" s="94"/>
      <c r="HGO50" s="94"/>
      <c r="HGP50" s="94"/>
      <c r="HGQ50" s="94"/>
      <c r="HGR50" s="94"/>
      <c r="HGS50" s="94"/>
      <c r="HGT50" s="94"/>
      <c r="HGU50" s="94"/>
      <c r="HGV50" s="94"/>
      <c r="HGW50" s="94"/>
      <c r="HGX50" s="94"/>
      <c r="HGY50" s="94"/>
      <c r="HGZ50" s="94"/>
      <c r="HHA50" s="94"/>
      <c r="HHB50" s="94"/>
      <c r="HHC50" s="94"/>
      <c r="HHD50" s="94"/>
      <c r="HHE50" s="94"/>
      <c r="HHF50" s="94"/>
      <c r="HHG50" s="94"/>
      <c r="HHH50" s="94"/>
      <c r="HHI50" s="94"/>
      <c r="HHJ50" s="94"/>
      <c r="HHK50" s="94"/>
      <c r="HHL50" s="94"/>
      <c r="HHM50" s="94"/>
      <c r="HHN50" s="94"/>
      <c r="HHO50" s="94"/>
      <c r="HHP50" s="94"/>
      <c r="HHQ50" s="94"/>
      <c r="HHR50" s="94"/>
      <c r="HHS50" s="94"/>
      <c r="HHT50" s="94"/>
      <c r="HHU50" s="94"/>
      <c r="HHV50" s="94"/>
      <c r="HHW50" s="94"/>
      <c r="HHX50" s="94"/>
      <c r="HHY50" s="94"/>
      <c r="HHZ50" s="94"/>
      <c r="HIA50" s="94"/>
      <c r="HIB50" s="94"/>
      <c r="HIC50" s="94"/>
      <c r="HID50" s="94"/>
      <c r="HIE50" s="94"/>
      <c r="HIF50" s="94"/>
      <c r="HIG50" s="94"/>
      <c r="HIH50" s="94"/>
      <c r="HII50" s="94"/>
      <c r="HIJ50" s="94"/>
      <c r="HIK50" s="94"/>
      <c r="HIL50" s="94"/>
      <c r="HIM50" s="94"/>
      <c r="HIN50" s="94"/>
      <c r="HIO50" s="94"/>
      <c r="HIP50" s="94"/>
      <c r="HIQ50" s="94"/>
      <c r="HIR50" s="94"/>
      <c r="HIS50" s="94"/>
      <c r="HIT50" s="94"/>
      <c r="HIU50" s="94"/>
      <c r="HIV50" s="94"/>
      <c r="HIW50" s="94"/>
      <c r="HIX50" s="94"/>
      <c r="HIY50" s="94"/>
      <c r="HIZ50" s="94"/>
      <c r="HJA50" s="94"/>
      <c r="HJB50" s="94"/>
      <c r="HJC50" s="94"/>
      <c r="HJD50" s="94"/>
      <c r="HJE50" s="94"/>
      <c r="HJF50" s="94"/>
      <c r="HJG50" s="94"/>
      <c r="HJH50" s="94"/>
      <c r="HJI50" s="94"/>
      <c r="HJJ50" s="94"/>
      <c r="HJK50" s="94"/>
      <c r="HJL50" s="94"/>
      <c r="HJM50" s="94"/>
      <c r="HJN50" s="94"/>
      <c r="HJO50" s="94"/>
      <c r="HJP50" s="94"/>
      <c r="HJQ50" s="94"/>
      <c r="HJR50" s="94"/>
      <c r="HJS50" s="94"/>
      <c r="HJT50" s="94"/>
      <c r="HJU50" s="94"/>
      <c r="HJV50" s="94"/>
      <c r="HJW50" s="94"/>
      <c r="HJX50" s="94"/>
      <c r="HJY50" s="94"/>
      <c r="HJZ50" s="94"/>
      <c r="HKA50" s="94"/>
      <c r="HKB50" s="94"/>
      <c r="HKC50" s="94"/>
      <c r="HKD50" s="94"/>
      <c r="HKE50" s="94"/>
      <c r="HKF50" s="94"/>
      <c r="HKG50" s="94"/>
      <c r="HKH50" s="94"/>
      <c r="HKI50" s="94"/>
      <c r="HKJ50" s="94"/>
      <c r="HKK50" s="94"/>
      <c r="HKL50" s="94"/>
      <c r="HKM50" s="94"/>
      <c r="HKN50" s="94"/>
      <c r="HKO50" s="94"/>
      <c r="HKP50" s="94"/>
      <c r="HKQ50" s="94"/>
      <c r="HKR50" s="94"/>
      <c r="HKS50" s="94"/>
      <c r="HKT50" s="94"/>
      <c r="HKU50" s="94"/>
      <c r="HKV50" s="94"/>
      <c r="HKW50" s="94"/>
      <c r="HKX50" s="94"/>
      <c r="HKY50" s="94"/>
      <c r="HKZ50" s="94"/>
      <c r="HLA50" s="94"/>
      <c r="HLB50" s="94"/>
      <c r="HLC50" s="94"/>
      <c r="HLD50" s="94"/>
      <c r="HLE50" s="94"/>
      <c r="HLF50" s="94"/>
      <c r="HLG50" s="94"/>
      <c r="HLH50" s="94"/>
      <c r="HLI50" s="94"/>
      <c r="HLJ50" s="94"/>
      <c r="HLK50" s="94"/>
      <c r="HLL50" s="94"/>
      <c r="HLM50" s="94"/>
      <c r="HLN50" s="94"/>
      <c r="HLO50" s="94"/>
      <c r="HLP50" s="94"/>
      <c r="HLQ50" s="94"/>
      <c r="HLR50" s="94"/>
      <c r="HLS50" s="94"/>
      <c r="HLT50" s="94"/>
      <c r="HLU50" s="94"/>
      <c r="HLV50" s="94"/>
      <c r="HLW50" s="94"/>
      <c r="HLX50" s="94"/>
      <c r="HLY50" s="94"/>
      <c r="HLZ50" s="94"/>
      <c r="HMA50" s="94"/>
      <c r="HMB50" s="94"/>
      <c r="HMC50" s="94"/>
      <c r="HMD50" s="94"/>
      <c r="HME50" s="94"/>
      <c r="HMF50" s="94"/>
      <c r="HMG50" s="94"/>
      <c r="HMH50" s="94"/>
      <c r="HMI50" s="94"/>
      <c r="HMJ50" s="94"/>
      <c r="HMK50" s="94"/>
      <c r="HML50" s="94"/>
      <c r="HMM50" s="94"/>
      <c r="HMN50" s="94"/>
      <c r="HMO50" s="94"/>
      <c r="HMP50" s="94"/>
      <c r="HMQ50" s="94"/>
      <c r="HMR50" s="94"/>
      <c r="HMS50" s="94"/>
      <c r="HMT50" s="94"/>
      <c r="HMU50" s="94"/>
      <c r="HMV50" s="94"/>
      <c r="HMW50" s="94"/>
      <c r="HMX50" s="94"/>
      <c r="HMY50" s="94"/>
      <c r="HMZ50" s="94"/>
      <c r="HNA50" s="94"/>
      <c r="HNB50" s="94"/>
      <c r="HNC50" s="94"/>
      <c r="HND50" s="94"/>
      <c r="HNE50" s="94"/>
      <c r="HNF50" s="94"/>
      <c r="HNG50" s="94"/>
      <c r="HNH50" s="94"/>
      <c r="HNI50" s="94"/>
      <c r="HNJ50" s="94"/>
      <c r="HNK50" s="94"/>
      <c r="HNL50" s="94"/>
      <c r="HNM50" s="94"/>
      <c r="HNN50" s="94"/>
      <c r="HNO50" s="94"/>
      <c r="HNP50" s="94"/>
      <c r="HNQ50" s="94"/>
      <c r="HNR50" s="94"/>
      <c r="HNS50" s="94"/>
      <c r="HNT50" s="94"/>
      <c r="HNU50" s="94"/>
      <c r="HNV50" s="94"/>
      <c r="HNW50" s="94"/>
      <c r="HNX50" s="94"/>
      <c r="HNY50" s="94"/>
      <c r="HNZ50" s="94"/>
      <c r="HOA50" s="94"/>
      <c r="HOB50" s="94"/>
      <c r="HOC50" s="94"/>
      <c r="HOD50" s="94"/>
      <c r="HOE50" s="94"/>
      <c r="HOF50" s="94"/>
      <c r="HOG50" s="94"/>
      <c r="HOH50" s="94"/>
      <c r="HOI50" s="94"/>
      <c r="HOJ50" s="94"/>
      <c r="HOK50" s="94"/>
      <c r="HOL50" s="94"/>
      <c r="HOM50" s="94"/>
      <c r="HON50" s="94"/>
      <c r="HOO50" s="94"/>
      <c r="HOP50" s="94"/>
      <c r="HOQ50" s="94"/>
      <c r="HOR50" s="94"/>
      <c r="HOS50" s="94"/>
      <c r="HOT50" s="94"/>
      <c r="HOU50" s="94"/>
      <c r="HOV50" s="94"/>
      <c r="HOW50" s="94"/>
      <c r="HOX50" s="94"/>
      <c r="HOY50" s="94"/>
      <c r="HOZ50" s="94"/>
      <c r="HPA50" s="94"/>
      <c r="HPB50" s="94"/>
      <c r="HPC50" s="94"/>
      <c r="HPD50" s="94"/>
      <c r="HPE50" s="94"/>
      <c r="HPF50" s="94"/>
      <c r="HPG50" s="94"/>
      <c r="HPH50" s="94"/>
      <c r="HPI50" s="94"/>
      <c r="HPJ50" s="94"/>
      <c r="HPK50" s="94"/>
      <c r="HPL50" s="94"/>
      <c r="HPM50" s="94"/>
      <c r="HPN50" s="94"/>
      <c r="HPO50" s="94"/>
      <c r="HPP50" s="94"/>
      <c r="HPQ50" s="94"/>
      <c r="HPR50" s="94"/>
      <c r="HPS50" s="94"/>
      <c r="HPT50" s="94"/>
      <c r="HPU50" s="94"/>
      <c r="HPV50" s="94"/>
      <c r="HPW50" s="94"/>
      <c r="HPX50" s="94"/>
      <c r="HPY50" s="94"/>
      <c r="HPZ50" s="94"/>
      <c r="HQA50" s="94"/>
      <c r="HQB50" s="94"/>
      <c r="HQC50" s="94"/>
      <c r="HQD50" s="94"/>
      <c r="HQE50" s="94"/>
      <c r="HQF50" s="94"/>
      <c r="HQG50" s="94"/>
      <c r="HQH50" s="94"/>
      <c r="HQI50" s="94"/>
      <c r="HQJ50" s="94"/>
      <c r="HQK50" s="94"/>
      <c r="HQL50" s="94"/>
      <c r="HQM50" s="94"/>
      <c r="HQN50" s="94"/>
      <c r="HQO50" s="94"/>
      <c r="HQP50" s="94"/>
      <c r="HQQ50" s="94"/>
      <c r="HQR50" s="94"/>
      <c r="HQS50" s="94"/>
      <c r="HQT50" s="94"/>
      <c r="HQU50" s="94"/>
      <c r="HQV50" s="94"/>
      <c r="HQW50" s="94"/>
      <c r="HQX50" s="94"/>
      <c r="HQY50" s="94"/>
      <c r="HQZ50" s="94"/>
      <c r="HRA50" s="94"/>
      <c r="HRB50" s="94"/>
      <c r="HRC50" s="94"/>
      <c r="HRD50" s="94"/>
      <c r="HRE50" s="94"/>
      <c r="HRF50" s="94"/>
      <c r="HRG50" s="94"/>
      <c r="HRH50" s="94"/>
      <c r="HRI50" s="94"/>
      <c r="HRJ50" s="94"/>
      <c r="HRK50" s="94"/>
      <c r="HRL50" s="94"/>
      <c r="HRM50" s="94"/>
      <c r="HRN50" s="94"/>
      <c r="HRO50" s="94"/>
      <c r="HRP50" s="94"/>
      <c r="HRQ50" s="94"/>
      <c r="HRR50" s="94"/>
      <c r="HRS50" s="94"/>
      <c r="HRT50" s="94"/>
      <c r="HRU50" s="94"/>
      <c r="HRV50" s="94"/>
      <c r="HRW50" s="94"/>
      <c r="HRX50" s="94"/>
      <c r="HRY50" s="94"/>
      <c r="HRZ50" s="94"/>
      <c r="HSA50" s="94"/>
      <c r="HSB50" s="94"/>
      <c r="HSC50" s="94"/>
      <c r="HSD50" s="94"/>
      <c r="HSE50" s="94"/>
      <c r="HSF50" s="94"/>
      <c r="HSG50" s="94"/>
      <c r="HSH50" s="94"/>
      <c r="HSI50" s="94"/>
      <c r="HSJ50" s="94"/>
      <c r="HSK50" s="94"/>
      <c r="HSL50" s="94"/>
      <c r="HSM50" s="94"/>
      <c r="HSN50" s="94"/>
      <c r="HSO50" s="94"/>
      <c r="HSP50" s="94"/>
      <c r="HSQ50" s="94"/>
      <c r="HSR50" s="94"/>
      <c r="HSS50" s="94"/>
      <c r="HST50" s="94"/>
      <c r="HSU50" s="94"/>
      <c r="HSV50" s="94"/>
      <c r="HSW50" s="94"/>
      <c r="HSX50" s="94"/>
      <c r="HSY50" s="94"/>
      <c r="HSZ50" s="94"/>
      <c r="HTA50" s="94"/>
      <c r="HTB50" s="94"/>
      <c r="HTC50" s="94"/>
      <c r="HTD50" s="94"/>
      <c r="HTE50" s="94"/>
      <c r="HTF50" s="94"/>
      <c r="HTG50" s="94"/>
      <c r="HTH50" s="94"/>
      <c r="HTI50" s="94"/>
      <c r="HTJ50" s="94"/>
      <c r="HTK50" s="94"/>
      <c r="HTL50" s="94"/>
      <c r="HTM50" s="94"/>
      <c r="HTN50" s="94"/>
      <c r="HTO50" s="94"/>
      <c r="HTP50" s="94"/>
      <c r="HTQ50" s="94"/>
      <c r="HTR50" s="94"/>
      <c r="HTS50" s="94"/>
      <c r="HTT50" s="94"/>
      <c r="HTU50" s="94"/>
      <c r="HTV50" s="94"/>
      <c r="HTW50" s="94"/>
      <c r="HTX50" s="94"/>
      <c r="HTY50" s="94"/>
      <c r="HTZ50" s="94"/>
      <c r="HUA50" s="94"/>
      <c r="HUB50" s="94"/>
      <c r="HUC50" s="94"/>
      <c r="HUD50" s="94"/>
      <c r="HUE50" s="94"/>
      <c r="HUF50" s="94"/>
      <c r="HUG50" s="94"/>
      <c r="HUH50" s="94"/>
      <c r="HUI50" s="94"/>
      <c r="HUJ50" s="94"/>
      <c r="HUK50" s="94"/>
      <c r="HUL50" s="94"/>
      <c r="HUM50" s="94"/>
      <c r="HUN50" s="94"/>
      <c r="HUO50" s="94"/>
      <c r="HUP50" s="94"/>
      <c r="HUQ50" s="94"/>
      <c r="HUR50" s="94"/>
      <c r="HUS50" s="94"/>
      <c r="HUT50" s="94"/>
      <c r="HUU50" s="94"/>
      <c r="HUV50" s="94"/>
      <c r="HUW50" s="94"/>
      <c r="HUX50" s="94"/>
      <c r="HUY50" s="94"/>
      <c r="HUZ50" s="94"/>
      <c r="HVA50" s="94"/>
      <c r="HVB50" s="94"/>
      <c r="HVC50" s="94"/>
      <c r="HVD50" s="94"/>
      <c r="HVE50" s="94"/>
      <c r="HVF50" s="94"/>
      <c r="HVG50" s="94"/>
      <c r="HVH50" s="94"/>
      <c r="HVI50" s="94"/>
      <c r="HVJ50" s="94"/>
      <c r="HVK50" s="94"/>
      <c r="HVL50" s="94"/>
      <c r="HVM50" s="94"/>
      <c r="HVN50" s="94"/>
      <c r="HVO50" s="94"/>
      <c r="HVP50" s="94"/>
      <c r="HVQ50" s="94"/>
      <c r="HVR50" s="94"/>
      <c r="HVS50" s="94"/>
      <c r="HVT50" s="94"/>
      <c r="HVU50" s="94"/>
      <c r="HVV50" s="94"/>
      <c r="HVW50" s="94"/>
      <c r="HVX50" s="94"/>
      <c r="HVY50" s="94"/>
      <c r="HVZ50" s="94"/>
      <c r="HWA50" s="94"/>
      <c r="HWB50" s="94"/>
      <c r="HWC50" s="94"/>
      <c r="HWD50" s="94"/>
      <c r="HWE50" s="94"/>
      <c r="HWF50" s="94"/>
      <c r="HWG50" s="94"/>
      <c r="HWH50" s="94"/>
      <c r="HWI50" s="94"/>
      <c r="HWJ50" s="94"/>
      <c r="HWK50" s="94"/>
      <c r="HWL50" s="94"/>
      <c r="HWM50" s="94"/>
      <c r="HWN50" s="94"/>
      <c r="HWO50" s="94"/>
      <c r="HWP50" s="94"/>
      <c r="HWQ50" s="94"/>
      <c r="HWR50" s="94"/>
      <c r="HWS50" s="94"/>
      <c r="HWT50" s="94"/>
      <c r="HWU50" s="94"/>
      <c r="HWV50" s="94"/>
      <c r="HWW50" s="94"/>
      <c r="HWX50" s="94"/>
      <c r="HWY50" s="94"/>
      <c r="HWZ50" s="94"/>
      <c r="HXA50" s="94"/>
      <c r="HXB50" s="94"/>
      <c r="HXC50" s="94"/>
      <c r="HXD50" s="94"/>
      <c r="HXE50" s="94"/>
      <c r="HXF50" s="94"/>
      <c r="HXG50" s="94"/>
      <c r="HXH50" s="94"/>
      <c r="HXI50" s="94"/>
      <c r="HXJ50" s="94"/>
      <c r="HXK50" s="94"/>
      <c r="HXL50" s="94"/>
      <c r="HXM50" s="94"/>
      <c r="HXN50" s="94"/>
      <c r="HXO50" s="94"/>
      <c r="HXP50" s="94"/>
      <c r="HXQ50" s="94"/>
      <c r="HXR50" s="94"/>
      <c r="HXS50" s="94"/>
      <c r="HXT50" s="94"/>
      <c r="HXU50" s="94"/>
      <c r="HXV50" s="94"/>
      <c r="HXW50" s="94"/>
      <c r="HXX50" s="94"/>
      <c r="HXY50" s="94"/>
      <c r="HXZ50" s="94"/>
      <c r="HYA50" s="94"/>
      <c r="HYB50" s="94"/>
      <c r="HYC50" s="94"/>
      <c r="HYD50" s="94"/>
      <c r="HYE50" s="94"/>
      <c r="HYF50" s="94"/>
      <c r="HYG50" s="94"/>
      <c r="HYH50" s="94"/>
      <c r="HYI50" s="94"/>
      <c r="HYJ50" s="94"/>
      <c r="HYK50" s="94"/>
      <c r="HYL50" s="94"/>
      <c r="HYM50" s="94"/>
      <c r="HYN50" s="94"/>
      <c r="HYO50" s="94"/>
      <c r="HYP50" s="94"/>
      <c r="HYQ50" s="94"/>
      <c r="HYR50" s="94"/>
      <c r="HYS50" s="94"/>
      <c r="HYT50" s="94"/>
      <c r="HYU50" s="94"/>
      <c r="HYV50" s="94"/>
      <c r="HYW50" s="94"/>
      <c r="HYX50" s="94"/>
      <c r="HYY50" s="94"/>
      <c r="HYZ50" s="94"/>
      <c r="HZA50" s="94"/>
      <c r="HZB50" s="94"/>
      <c r="HZC50" s="94"/>
      <c r="HZD50" s="94"/>
      <c r="HZE50" s="94"/>
      <c r="HZF50" s="94"/>
      <c r="HZG50" s="94"/>
      <c r="HZH50" s="94"/>
      <c r="HZI50" s="94"/>
      <c r="HZJ50" s="94"/>
      <c r="HZK50" s="94"/>
      <c r="HZL50" s="94"/>
      <c r="HZM50" s="94"/>
      <c r="HZN50" s="94"/>
      <c r="HZO50" s="94"/>
      <c r="HZP50" s="94"/>
      <c r="HZQ50" s="94"/>
      <c r="HZR50" s="94"/>
      <c r="HZS50" s="94"/>
      <c r="HZT50" s="94"/>
      <c r="HZU50" s="94"/>
      <c r="HZV50" s="94"/>
      <c r="HZW50" s="94"/>
      <c r="HZX50" s="94"/>
      <c r="HZY50" s="94"/>
      <c r="HZZ50" s="94"/>
      <c r="IAA50" s="94"/>
      <c r="IAB50" s="94"/>
      <c r="IAC50" s="94"/>
      <c r="IAD50" s="94"/>
      <c r="IAE50" s="94"/>
      <c r="IAF50" s="94"/>
      <c r="IAG50" s="94"/>
      <c r="IAH50" s="94"/>
      <c r="IAI50" s="94"/>
      <c r="IAJ50" s="94"/>
      <c r="IAK50" s="94"/>
      <c r="IAL50" s="94"/>
      <c r="IAM50" s="94"/>
      <c r="IAN50" s="94"/>
      <c r="IAO50" s="94"/>
      <c r="IAP50" s="94"/>
      <c r="IAQ50" s="94"/>
      <c r="IAR50" s="94"/>
      <c r="IAS50" s="94"/>
      <c r="IAT50" s="94"/>
      <c r="IAU50" s="94"/>
      <c r="IAV50" s="94"/>
      <c r="IAW50" s="94"/>
      <c r="IAX50" s="94"/>
      <c r="IAY50" s="94"/>
      <c r="IAZ50" s="94"/>
      <c r="IBA50" s="94"/>
      <c r="IBB50" s="94"/>
      <c r="IBC50" s="94"/>
      <c r="IBD50" s="94"/>
      <c r="IBE50" s="94"/>
      <c r="IBF50" s="94"/>
      <c r="IBG50" s="94"/>
      <c r="IBH50" s="94"/>
      <c r="IBI50" s="94"/>
      <c r="IBJ50" s="94"/>
      <c r="IBK50" s="94"/>
      <c r="IBL50" s="94"/>
      <c r="IBM50" s="94"/>
      <c r="IBN50" s="94"/>
      <c r="IBO50" s="94"/>
      <c r="IBP50" s="94"/>
      <c r="IBQ50" s="94"/>
      <c r="IBR50" s="94"/>
      <c r="IBS50" s="94"/>
      <c r="IBT50" s="94"/>
      <c r="IBU50" s="94"/>
      <c r="IBV50" s="94"/>
      <c r="IBW50" s="94"/>
      <c r="IBX50" s="94"/>
      <c r="IBY50" s="94"/>
      <c r="IBZ50" s="94"/>
      <c r="ICA50" s="94"/>
      <c r="ICB50" s="94"/>
      <c r="ICC50" s="94"/>
      <c r="ICD50" s="94"/>
      <c r="ICE50" s="94"/>
      <c r="ICF50" s="94"/>
      <c r="ICG50" s="94"/>
      <c r="ICH50" s="94"/>
      <c r="ICI50" s="94"/>
      <c r="ICJ50" s="94"/>
      <c r="ICK50" s="94"/>
      <c r="ICL50" s="94"/>
      <c r="ICM50" s="94"/>
      <c r="ICN50" s="94"/>
      <c r="ICO50" s="94"/>
      <c r="ICP50" s="94"/>
      <c r="ICQ50" s="94"/>
      <c r="ICR50" s="94"/>
      <c r="ICS50" s="94"/>
      <c r="ICT50" s="94"/>
      <c r="ICU50" s="94"/>
      <c r="ICV50" s="94"/>
      <c r="ICW50" s="94"/>
      <c r="ICX50" s="94"/>
      <c r="ICY50" s="94"/>
      <c r="ICZ50" s="94"/>
      <c r="IDA50" s="94"/>
      <c r="IDB50" s="94"/>
      <c r="IDC50" s="94"/>
      <c r="IDD50" s="94"/>
      <c r="IDE50" s="94"/>
      <c r="IDF50" s="94"/>
      <c r="IDG50" s="94"/>
      <c r="IDH50" s="94"/>
      <c r="IDI50" s="94"/>
      <c r="IDJ50" s="94"/>
      <c r="IDK50" s="94"/>
      <c r="IDL50" s="94"/>
      <c r="IDM50" s="94"/>
      <c r="IDN50" s="94"/>
      <c r="IDO50" s="94"/>
      <c r="IDP50" s="94"/>
      <c r="IDQ50" s="94"/>
      <c r="IDR50" s="94"/>
      <c r="IDS50" s="94"/>
      <c r="IDT50" s="94"/>
      <c r="IDU50" s="94"/>
      <c r="IDV50" s="94"/>
      <c r="IDW50" s="94"/>
      <c r="IDX50" s="94"/>
      <c r="IDY50" s="94"/>
      <c r="IDZ50" s="94"/>
      <c r="IEA50" s="94"/>
      <c r="IEB50" s="94"/>
      <c r="IEC50" s="94"/>
      <c r="IED50" s="94"/>
      <c r="IEE50" s="94"/>
      <c r="IEF50" s="94"/>
      <c r="IEG50" s="94"/>
      <c r="IEH50" s="94"/>
      <c r="IEI50" s="94"/>
      <c r="IEJ50" s="94"/>
      <c r="IEK50" s="94"/>
      <c r="IEL50" s="94"/>
      <c r="IEM50" s="94"/>
      <c r="IEN50" s="94"/>
      <c r="IEO50" s="94"/>
      <c r="IEP50" s="94"/>
      <c r="IEQ50" s="94"/>
      <c r="IER50" s="94"/>
      <c r="IES50" s="94"/>
      <c r="IET50" s="94"/>
      <c r="IEU50" s="94"/>
      <c r="IEV50" s="94"/>
      <c r="IEW50" s="94"/>
      <c r="IEX50" s="94"/>
      <c r="IEY50" s="94"/>
      <c r="IEZ50" s="94"/>
      <c r="IFA50" s="94"/>
      <c r="IFB50" s="94"/>
      <c r="IFC50" s="94"/>
      <c r="IFD50" s="94"/>
      <c r="IFE50" s="94"/>
      <c r="IFF50" s="94"/>
      <c r="IFG50" s="94"/>
      <c r="IFH50" s="94"/>
      <c r="IFI50" s="94"/>
      <c r="IFJ50" s="94"/>
      <c r="IFK50" s="94"/>
      <c r="IFL50" s="94"/>
      <c r="IFM50" s="94"/>
      <c r="IFN50" s="94"/>
      <c r="IFO50" s="94"/>
      <c r="IFP50" s="94"/>
      <c r="IFQ50" s="94"/>
      <c r="IFR50" s="94"/>
      <c r="IFS50" s="94"/>
      <c r="IFT50" s="94"/>
      <c r="IFU50" s="94"/>
      <c r="IFV50" s="94"/>
      <c r="IFW50" s="94"/>
      <c r="IFX50" s="94"/>
      <c r="IFY50" s="94"/>
      <c r="IFZ50" s="94"/>
      <c r="IGA50" s="94"/>
      <c r="IGB50" s="94"/>
      <c r="IGC50" s="94"/>
      <c r="IGD50" s="94"/>
      <c r="IGE50" s="94"/>
      <c r="IGF50" s="94"/>
      <c r="IGG50" s="94"/>
      <c r="IGH50" s="94"/>
      <c r="IGI50" s="94"/>
      <c r="IGJ50" s="94"/>
      <c r="IGK50" s="94"/>
      <c r="IGL50" s="94"/>
      <c r="IGM50" s="94"/>
      <c r="IGN50" s="94"/>
      <c r="IGO50" s="94"/>
      <c r="IGP50" s="94"/>
      <c r="IGQ50" s="94"/>
      <c r="IGR50" s="94"/>
      <c r="IGS50" s="94"/>
      <c r="IGT50" s="94"/>
      <c r="IGU50" s="94"/>
      <c r="IGV50" s="94"/>
      <c r="IGW50" s="94"/>
      <c r="IGX50" s="94"/>
      <c r="IGY50" s="94"/>
      <c r="IGZ50" s="94"/>
      <c r="IHA50" s="94"/>
      <c r="IHB50" s="94"/>
      <c r="IHC50" s="94"/>
      <c r="IHD50" s="94"/>
      <c r="IHE50" s="94"/>
      <c r="IHF50" s="94"/>
      <c r="IHG50" s="94"/>
      <c r="IHH50" s="94"/>
      <c r="IHI50" s="94"/>
      <c r="IHJ50" s="94"/>
      <c r="IHK50" s="94"/>
      <c r="IHL50" s="94"/>
      <c r="IHM50" s="94"/>
      <c r="IHN50" s="94"/>
      <c r="IHO50" s="94"/>
      <c r="IHP50" s="94"/>
      <c r="IHQ50" s="94"/>
      <c r="IHR50" s="94"/>
      <c r="IHS50" s="94"/>
      <c r="IHT50" s="94"/>
      <c r="IHU50" s="94"/>
      <c r="IHV50" s="94"/>
      <c r="IHW50" s="94"/>
      <c r="IHX50" s="94"/>
      <c r="IHY50" s="94"/>
      <c r="IHZ50" s="94"/>
      <c r="IIA50" s="94"/>
      <c r="IIB50" s="94"/>
      <c r="IIC50" s="94"/>
      <c r="IID50" s="94"/>
      <c r="IIE50" s="94"/>
      <c r="IIF50" s="94"/>
      <c r="IIG50" s="94"/>
      <c r="IIH50" s="94"/>
      <c r="III50" s="94"/>
      <c r="IIJ50" s="94"/>
      <c r="IIK50" s="94"/>
      <c r="IIL50" s="94"/>
      <c r="IIM50" s="94"/>
      <c r="IIN50" s="94"/>
      <c r="IIO50" s="94"/>
      <c r="IIP50" s="94"/>
      <c r="IIQ50" s="94"/>
      <c r="IIR50" s="94"/>
      <c r="IIS50" s="94"/>
      <c r="IIT50" s="94"/>
      <c r="IIU50" s="94"/>
      <c r="IIV50" s="94"/>
      <c r="IIW50" s="94"/>
      <c r="IIX50" s="94"/>
      <c r="IIY50" s="94"/>
      <c r="IIZ50" s="94"/>
      <c r="IJA50" s="94"/>
      <c r="IJB50" s="94"/>
      <c r="IJC50" s="94"/>
      <c r="IJD50" s="94"/>
      <c r="IJE50" s="94"/>
      <c r="IJF50" s="94"/>
      <c r="IJG50" s="94"/>
      <c r="IJH50" s="94"/>
      <c r="IJI50" s="94"/>
      <c r="IJJ50" s="94"/>
      <c r="IJK50" s="94"/>
      <c r="IJL50" s="94"/>
      <c r="IJM50" s="94"/>
      <c r="IJN50" s="94"/>
      <c r="IJO50" s="94"/>
      <c r="IJP50" s="94"/>
      <c r="IJQ50" s="94"/>
      <c r="IJR50" s="94"/>
      <c r="IJS50" s="94"/>
      <c r="IJT50" s="94"/>
      <c r="IJU50" s="94"/>
      <c r="IJV50" s="94"/>
      <c r="IJW50" s="94"/>
      <c r="IJX50" s="94"/>
      <c r="IJY50" s="94"/>
      <c r="IJZ50" s="94"/>
      <c r="IKA50" s="94"/>
      <c r="IKB50" s="94"/>
      <c r="IKC50" s="94"/>
      <c r="IKD50" s="94"/>
      <c r="IKE50" s="94"/>
      <c r="IKF50" s="94"/>
      <c r="IKG50" s="94"/>
      <c r="IKH50" s="94"/>
      <c r="IKI50" s="94"/>
      <c r="IKJ50" s="94"/>
      <c r="IKK50" s="94"/>
      <c r="IKL50" s="94"/>
      <c r="IKM50" s="94"/>
      <c r="IKN50" s="94"/>
      <c r="IKO50" s="94"/>
      <c r="IKP50" s="94"/>
      <c r="IKQ50" s="94"/>
      <c r="IKR50" s="94"/>
      <c r="IKS50" s="94"/>
      <c r="IKT50" s="94"/>
      <c r="IKU50" s="94"/>
      <c r="IKV50" s="94"/>
      <c r="IKW50" s="94"/>
      <c r="IKX50" s="94"/>
      <c r="IKY50" s="94"/>
      <c r="IKZ50" s="94"/>
      <c r="ILA50" s="94"/>
      <c r="ILB50" s="94"/>
      <c r="ILC50" s="94"/>
      <c r="ILD50" s="94"/>
      <c r="ILE50" s="94"/>
      <c r="ILF50" s="94"/>
      <c r="ILG50" s="94"/>
      <c r="ILH50" s="94"/>
      <c r="ILI50" s="94"/>
      <c r="ILJ50" s="94"/>
      <c r="ILK50" s="94"/>
      <c r="ILL50" s="94"/>
      <c r="ILM50" s="94"/>
      <c r="ILN50" s="94"/>
      <c r="ILO50" s="94"/>
      <c r="ILP50" s="94"/>
      <c r="ILQ50" s="94"/>
      <c r="ILR50" s="94"/>
      <c r="ILS50" s="94"/>
      <c r="ILT50" s="94"/>
      <c r="ILU50" s="94"/>
      <c r="ILV50" s="94"/>
      <c r="ILW50" s="94"/>
      <c r="ILX50" s="94"/>
      <c r="ILY50" s="94"/>
      <c r="ILZ50" s="94"/>
      <c r="IMA50" s="94"/>
      <c r="IMB50" s="94"/>
      <c r="IMC50" s="94"/>
      <c r="IMD50" s="94"/>
      <c r="IME50" s="94"/>
      <c r="IMF50" s="94"/>
      <c r="IMG50" s="94"/>
      <c r="IMH50" s="94"/>
      <c r="IMI50" s="94"/>
      <c r="IMJ50" s="94"/>
      <c r="IMK50" s="94"/>
      <c r="IML50" s="94"/>
      <c r="IMM50" s="94"/>
      <c r="IMN50" s="94"/>
      <c r="IMO50" s="94"/>
      <c r="IMP50" s="94"/>
      <c r="IMQ50" s="94"/>
      <c r="IMR50" s="94"/>
      <c r="IMS50" s="94"/>
      <c r="IMT50" s="94"/>
      <c r="IMU50" s="94"/>
      <c r="IMV50" s="94"/>
      <c r="IMW50" s="94"/>
      <c r="IMX50" s="94"/>
      <c r="IMY50" s="94"/>
      <c r="IMZ50" s="94"/>
      <c r="INA50" s="94"/>
      <c r="INB50" s="94"/>
      <c r="INC50" s="94"/>
      <c r="IND50" s="94"/>
      <c r="INE50" s="94"/>
      <c r="INF50" s="94"/>
      <c r="ING50" s="94"/>
      <c r="INH50" s="94"/>
      <c r="INI50" s="94"/>
      <c r="INJ50" s="94"/>
      <c r="INK50" s="94"/>
      <c r="INL50" s="94"/>
      <c r="INM50" s="94"/>
      <c r="INN50" s="94"/>
      <c r="INO50" s="94"/>
      <c r="INP50" s="94"/>
      <c r="INQ50" s="94"/>
      <c r="INR50" s="94"/>
      <c r="INS50" s="94"/>
      <c r="INT50" s="94"/>
      <c r="INU50" s="94"/>
      <c r="INV50" s="94"/>
      <c r="INW50" s="94"/>
      <c r="INX50" s="94"/>
      <c r="INY50" s="94"/>
      <c r="INZ50" s="94"/>
      <c r="IOA50" s="94"/>
      <c r="IOB50" s="94"/>
      <c r="IOC50" s="94"/>
      <c r="IOD50" s="94"/>
      <c r="IOE50" s="94"/>
      <c r="IOF50" s="94"/>
      <c r="IOG50" s="94"/>
      <c r="IOH50" s="94"/>
      <c r="IOI50" s="94"/>
      <c r="IOJ50" s="94"/>
      <c r="IOK50" s="94"/>
      <c r="IOL50" s="94"/>
      <c r="IOM50" s="94"/>
      <c r="ION50" s="94"/>
      <c r="IOO50" s="94"/>
      <c r="IOP50" s="94"/>
      <c r="IOQ50" s="94"/>
      <c r="IOR50" s="94"/>
      <c r="IOS50" s="94"/>
      <c r="IOT50" s="94"/>
      <c r="IOU50" s="94"/>
      <c r="IOV50" s="94"/>
      <c r="IOW50" s="94"/>
      <c r="IOX50" s="94"/>
      <c r="IOY50" s="94"/>
      <c r="IOZ50" s="94"/>
      <c r="IPA50" s="94"/>
      <c r="IPB50" s="94"/>
      <c r="IPC50" s="94"/>
      <c r="IPD50" s="94"/>
      <c r="IPE50" s="94"/>
      <c r="IPF50" s="94"/>
      <c r="IPG50" s="94"/>
      <c r="IPH50" s="94"/>
      <c r="IPI50" s="94"/>
      <c r="IPJ50" s="94"/>
      <c r="IPK50" s="94"/>
      <c r="IPL50" s="94"/>
      <c r="IPM50" s="94"/>
      <c r="IPN50" s="94"/>
      <c r="IPO50" s="94"/>
      <c r="IPP50" s="94"/>
      <c r="IPQ50" s="94"/>
      <c r="IPR50" s="94"/>
      <c r="IPS50" s="94"/>
      <c r="IPT50" s="94"/>
      <c r="IPU50" s="94"/>
      <c r="IPV50" s="94"/>
      <c r="IPW50" s="94"/>
      <c r="IPX50" s="94"/>
      <c r="IPY50" s="94"/>
      <c r="IPZ50" s="94"/>
      <c r="IQA50" s="94"/>
      <c r="IQB50" s="94"/>
      <c r="IQC50" s="94"/>
      <c r="IQD50" s="94"/>
      <c r="IQE50" s="94"/>
      <c r="IQF50" s="94"/>
      <c r="IQG50" s="94"/>
      <c r="IQH50" s="94"/>
      <c r="IQI50" s="94"/>
      <c r="IQJ50" s="94"/>
      <c r="IQK50" s="94"/>
      <c r="IQL50" s="94"/>
      <c r="IQM50" s="94"/>
      <c r="IQN50" s="94"/>
      <c r="IQO50" s="94"/>
      <c r="IQP50" s="94"/>
      <c r="IQQ50" s="94"/>
      <c r="IQR50" s="94"/>
      <c r="IQS50" s="94"/>
      <c r="IQT50" s="94"/>
      <c r="IQU50" s="94"/>
      <c r="IQV50" s="94"/>
      <c r="IQW50" s="94"/>
      <c r="IQX50" s="94"/>
      <c r="IQY50" s="94"/>
      <c r="IQZ50" s="94"/>
      <c r="IRA50" s="94"/>
      <c r="IRB50" s="94"/>
      <c r="IRC50" s="94"/>
      <c r="IRD50" s="94"/>
      <c r="IRE50" s="94"/>
      <c r="IRF50" s="94"/>
      <c r="IRG50" s="94"/>
      <c r="IRH50" s="94"/>
      <c r="IRI50" s="94"/>
      <c r="IRJ50" s="94"/>
      <c r="IRK50" s="94"/>
      <c r="IRL50" s="94"/>
      <c r="IRM50" s="94"/>
      <c r="IRN50" s="94"/>
      <c r="IRO50" s="94"/>
      <c r="IRP50" s="94"/>
      <c r="IRQ50" s="94"/>
      <c r="IRR50" s="94"/>
      <c r="IRS50" s="94"/>
      <c r="IRT50" s="94"/>
      <c r="IRU50" s="94"/>
      <c r="IRV50" s="94"/>
      <c r="IRW50" s="94"/>
      <c r="IRX50" s="94"/>
      <c r="IRY50" s="94"/>
      <c r="IRZ50" s="94"/>
      <c r="ISA50" s="94"/>
      <c r="ISB50" s="94"/>
      <c r="ISC50" s="94"/>
      <c r="ISD50" s="94"/>
      <c r="ISE50" s="94"/>
      <c r="ISF50" s="94"/>
      <c r="ISG50" s="94"/>
      <c r="ISH50" s="94"/>
      <c r="ISI50" s="94"/>
      <c r="ISJ50" s="94"/>
      <c r="ISK50" s="94"/>
      <c r="ISL50" s="94"/>
      <c r="ISM50" s="94"/>
      <c r="ISN50" s="94"/>
      <c r="ISO50" s="94"/>
      <c r="ISP50" s="94"/>
      <c r="ISQ50" s="94"/>
      <c r="ISR50" s="94"/>
      <c r="ISS50" s="94"/>
      <c r="IST50" s="94"/>
      <c r="ISU50" s="94"/>
      <c r="ISV50" s="94"/>
      <c r="ISW50" s="94"/>
      <c r="ISX50" s="94"/>
      <c r="ISY50" s="94"/>
      <c r="ISZ50" s="94"/>
      <c r="ITA50" s="94"/>
      <c r="ITB50" s="94"/>
      <c r="ITC50" s="94"/>
      <c r="ITD50" s="94"/>
      <c r="ITE50" s="94"/>
      <c r="ITF50" s="94"/>
      <c r="ITG50" s="94"/>
      <c r="ITH50" s="94"/>
      <c r="ITI50" s="94"/>
      <c r="ITJ50" s="94"/>
      <c r="ITK50" s="94"/>
      <c r="ITL50" s="94"/>
      <c r="ITM50" s="94"/>
      <c r="ITN50" s="94"/>
      <c r="ITO50" s="94"/>
      <c r="ITP50" s="94"/>
      <c r="ITQ50" s="94"/>
      <c r="ITR50" s="94"/>
      <c r="ITS50" s="94"/>
      <c r="ITT50" s="94"/>
      <c r="ITU50" s="94"/>
      <c r="ITV50" s="94"/>
      <c r="ITW50" s="94"/>
      <c r="ITX50" s="94"/>
      <c r="ITY50" s="94"/>
      <c r="ITZ50" s="94"/>
      <c r="IUA50" s="94"/>
      <c r="IUB50" s="94"/>
      <c r="IUC50" s="94"/>
      <c r="IUD50" s="94"/>
      <c r="IUE50" s="94"/>
      <c r="IUF50" s="94"/>
      <c r="IUG50" s="94"/>
      <c r="IUH50" s="94"/>
      <c r="IUI50" s="94"/>
      <c r="IUJ50" s="94"/>
      <c r="IUK50" s="94"/>
      <c r="IUL50" s="94"/>
      <c r="IUM50" s="94"/>
      <c r="IUN50" s="94"/>
      <c r="IUO50" s="94"/>
      <c r="IUP50" s="94"/>
      <c r="IUQ50" s="94"/>
      <c r="IUR50" s="94"/>
      <c r="IUS50" s="94"/>
      <c r="IUT50" s="94"/>
      <c r="IUU50" s="94"/>
      <c r="IUV50" s="94"/>
      <c r="IUW50" s="94"/>
      <c r="IUX50" s="94"/>
      <c r="IUY50" s="94"/>
      <c r="IUZ50" s="94"/>
      <c r="IVA50" s="94"/>
      <c r="IVB50" s="94"/>
      <c r="IVC50" s="94"/>
      <c r="IVD50" s="94"/>
      <c r="IVE50" s="94"/>
      <c r="IVF50" s="94"/>
      <c r="IVG50" s="94"/>
      <c r="IVH50" s="94"/>
      <c r="IVI50" s="94"/>
      <c r="IVJ50" s="94"/>
      <c r="IVK50" s="94"/>
      <c r="IVL50" s="94"/>
      <c r="IVM50" s="94"/>
      <c r="IVN50" s="94"/>
      <c r="IVO50" s="94"/>
      <c r="IVP50" s="94"/>
      <c r="IVQ50" s="94"/>
      <c r="IVR50" s="94"/>
      <c r="IVS50" s="94"/>
      <c r="IVT50" s="94"/>
      <c r="IVU50" s="94"/>
      <c r="IVV50" s="94"/>
      <c r="IVW50" s="94"/>
      <c r="IVX50" s="94"/>
      <c r="IVY50" s="94"/>
      <c r="IVZ50" s="94"/>
      <c r="IWA50" s="94"/>
      <c r="IWB50" s="94"/>
      <c r="IWC50" s="94"/>
      <c r="IWD50" s="94"/>
      <c r="IWE50" s="94"/>
      <c r="IWF50" s="94"/>
      <c r="IWG50" s="94"/>
      <c r="IWH50" s="94"/>
      <c r="IWI50" s="94"/>
      <c r="IWJ50" s="94"/>
      <c r="IWK50" s="94"/>
      <c r="IWL50" s="94"/>
      <c r="IWM50" s="94"/>
      <c r="IWN50" s="94"/>
      <c r="IWO50" s="94"/>
      <c r="IWP50" s="94"/>
      <c r="IWQ50" s="94"/>
      <c r="IWR50" s="94"/>
      <c r="IWS50" s="94"/>
      <c r="IWT50" s="94"/>
      <c r="IWU50" s="94"/>
      <c r="IWV50" s="94"/>
      <c r="IWW50" s="94"/>
      <c r="IWX50" s="94"/>
      <c r="IWY50" s="94"/>
      <c r="IWZ50" s="94"/>
      <c r="IXA50" s="94"/>
      <c r="IXB50" s="94"/>
      <c r="IXC50" s="94"/>
      <c r="IXD50" s="94"/>
      <c r="IXE50" s="94"/>
      <c r="IXF50" s="94"/>
      <c r="IXG50" s="94"/>
      <c r="IXH50" s="94"/>
      <c r="IXI50" s="94"/>
      <c r="IXJ50" s="94"/>
      <c r="IXK50" s="94"/>
      <c r="IXL50" s="94"/>
      <c r="IXM50" s="94"/>
      <c r="IXN50" s="94"/>
      <c r="IXO50" s="94"/>
      <c r="IXP50" s="94"/>
      <c r="IXQ50" s="94"/>
      <c r="IXR50" s="94"/>
      <c r="IXS50" s="94"/>
      <c r="IXT50" s="94"/>
      <c r="IXU50" s="94"/>
      <c r="IXV50" s="94"/>
      <c r="IXW50" s="94"/>
      <c r="IXX50" s="94"/>
      <c r="IXY50" s="94"/>
      <c r="IXZ50" s="94"/>
      <c r="IYA50" s="94"/>
      <c r="IYB50" s="94"/>
      <c r="IYC50" s="94"/>
      <c r="IYD50" s="94"/>
      <c r="IYE50" s="94"/>
      <c r="IYF50" s="94"/>
      <c r="IYG50" s="94"/>
      <c r="IYH50" s="94"/>
      <c r="IYI50" s="94"/>
      <c r="IYJ50" s="94"/>
      <c r="IYK50" s="94"/>
      <c r="IYL50" s="94"/>
      <c r="IYM50" s="94"/>
      <c r="IYN50" s="94"/>
      <c r="IYO50" s="94"/>
      <c r="IYP50" s="94"/>
      <c r="IYQ50" s="94"/>
      <c r="IYR50" s="94"/>
      <c r="IYS50" s="94"/>
      <c r="IYT50" s="94"/>
      <c r="IYU50" s="94"/>
      <c r="IYV50" s="94"/>
      <c r="IYW50" s="94"/>
      <c r="IYX50" s="94"/>
      <c r="IYY50" s="94"/>
      <c r="IYZ50" s="94"/>
      <c r="IZA50" s="94"/>
      <c r="IZB50" s="94"/>
      <c r="IZC50" s="94"/>
      <c r="IZD50" s="94"/>
      <c r="IZE50" s="94"/>
      <c r="IZF50" s="94"/>
      <c r="IZG50" s="94"/>
      <c r="IZH50" s="94"/>
      <c r="IZI50" s="94"/>
      <c r="IZJ50" s="94"/>
      <c r="IZK50" s="94"/>
      <c r="IZL50" s="94"/>
      <c r="IZM50" s="94"/>
      <c r="IZN50" s="94"/>
      <c r="IZO50" s="94"/>
      <c r="IZP50" s="94"/>
      <c r="IZQ50" s="94"/>
      <c r="IZR50" s="94"/>
      <c r="IZS50" s="94"/>
      <c r="IZT50" s="94"/>
      <c r="IZU50" s="94"/>
      <c r="IZV50" s="94"/>
      <c r="IZW50" s="94"/>
      <c r="IZX50" s="94"/>
      <c r="IZY50" s="94"/>
      <c r="IZZ50" s="94"/>
      <c r="JAA50" s="94"/>
      <c r="JAB50" s="94"/>
      <c r="JAC50" s="94"/>
      <c r="JAD50" s="94"/>
      <c r="JAE50" s="94"/>
      <c r="JAF50" s="94"/>
      <c r="JAG50" s="94"/>
      <c r="JAH50" s="94"/>
      <c r="JAI50" s="94"/>
      <c r="JAJ50" s="94"/>
      <c r="JAK50" s="94"/>
      <c r="JAL50" s="94"/>
      <c r="JAM50" s="94"/>
      <c r="JAN50" s="94"/>
      <c r="JAO50" s="94"/>
      <c r="JAP50" s="94"/>
      <c r="JAQ50" s="94"/>
      <c r="JAR50" s="94"/>
      <c r="JAS50" s="94"/>
      <c r="JAT50" s="94"/>
      <c r="JAU50" s="94"/>
      <c r="JAV50" s="94"/>
      <c r="JAW50" s="94"/>
      <c r="JAX50" s="94"/>
      <c r="JAY50" s="94"/>
      <c r="JAZ50" s="94"/>
      <c r="JBA50" s="94"/>
      <c r="JBB50" s="94"/>
      <c r="JBC50" s="94"/>
      <c r="JBD50" s="94"/>
      <c r="JBE50" s="94"/>
      <c r="JBF50" s="94"/>
      <c r="JBG50" s="94"/>
      <c r="JBH50" s="94"/>
      <c r="JBI50" s="94"/>
      <c r="JBJ50" s="94"/>
      <c r="JBK50" s="94"/>
      <c r="JBL50" s="94"/>
      <c r="JBM50" s="94"/>
      <c r="JBN50" s="94"/>
      <c r="JBO50" s="94"/>
      <c r="JBP50" s="94"/>
      <c r="JBQ50" s="94"/>
      <c r="JBR50" s="94"/>
      <c r="JBS50" s="94"/>
      <c r="JBT50" s="94"/>
      <c r="JBU50" s="94"/>
      <c r="JBV50" s="94"/>
      <c r="JBW50" s="94"/>
      <c r="JBX50" s="94"/>
      <c r="JBY50" s="94"/>
      <c r="JBZ50" s="94"/>
      <c r="JCA50" s="94"/>
      <c r="JCB50" s="94"/>
      <c r="JCC50" s="94"/>
      <c r="JCD50" s="94"/>
      <c r="JCE50" s="94"/>
      <c r="JCF50" s="94"/>
      <c r="JCG50" s="94"/>
      <c r="JCH50" s="94"/>
      <c r="JCI50" s="94"/>
      <c r="JCJ50" s="94"/>
      <c r="JCK50" s="94"/>
      <c r="JCL50" s="94"/>
      <c r="JCM50" s="94"/>
      <c r="JCN50" s="94"/>
      <c r="JCO50" s="94"/>
      <c r="JCP50" s="94"/>
      <c r="JCQ50" s="94"/>
      <c r="JCR50" s="94"/>
      <c r="JCS50" s="94"/>
      <c r="JCT50" s="94"/>
      <c r="JCU50" s="94"/>
      <c r="JCV50" s="94"/>
      <c r="JCW50" s="94"/>
      <c r="JCX50" s="94"/>
      <c r="JCY50" s="94"/>
      <c r="JCZ50" s="94"/>
      <c r="JDA50" s="94"/>
      <c r="JDB50" s="94"/>
      <c r="JDC50" s="94"/>
      <c r="JDD50" s="94"/>
      <c r="JDE50" s="94"/>
      <c r="JDF50" s="94"/>
      <c r="JDG50" s="94"/>
      <c r="JDH50" s="94"/>
      <c r="JDI50" s="94"/>
      <c r="JDJ50" s="94"/>
      <c r="JDK50" s="94"/>
      <c r="JDL50" s="94"/>
      <c r="JDM50" s="94"/>
      <c r="JDN50" s="94"/>
      <c r="JDO50" s="94"/>
      <c r="JDP50" s="94"/>
      <c r="JDQ50" s="94"/>
      <c r="JDR50" s="94"/>
      <c r="JDS50" s="94"/>
      <c r="JDT50" s="94"/>
      <c r="JDU50" s="94"/>
      <c r="JDV50" s="94"/>
      <c r="JDW50" s="94"/>
      <c r="JDX50" s="94"/>
      <c r="JDY50" s="94"/>
      <c r="JDZ50" s="94"/>
      <c r="JEA50" s="94"/>
      <c r="JEB50" s="94"/>
      <c r="JEC50" s="94"/>
      <c r="JED50" s="94"/>
      <c r="JEE50" s="94"/>
      <c r="JEF50" s="94"/>
      <c r="JEG50" s="94"/>
      <c r="JEH50" s="94"/>
      <c r="JEI50" s="94"/>
      <c r="JEJ50" s="94"/>
      <c r="JEK50" s="94"/>
      <c r="JEL50" s="94"/>
      <c r="JEM50" s="94"/>
      <c r="JEN50" s="94"/>
      <c r="JEO50" s="94"/>
      <c r="JEP50" s="94"/>
      <c r="JEQ50" s="94"/>
      <c r="JER50" s="94"/>
      <c r="JES50" s="94"/>
      <c r="JET50" s="94"/>
      <c r="JEU50" s="94"/>
      <c r="JEV50" s="94"/>
      <c r="JEW50" s="94"/>
      <c r="JEX50" s="94"/>
      <c r="JEY50" s="94"/>
      <c r="JEZ50" s="94"/>
      <c r="JFA50" s="94"/>
      <c r="JFB50" s="94"/>
      <c r="JFC50" s="94"/>
      <c r="JFD50" s="94"/>
      <c r="JFE50" s="94"/>
      <c r="JFF50" s="94"/>
      <c r="JFG50" s="94"/>
      <c r="JFH50" s="94"/>
      <c r="JFI50" s="94"/>
      <c r="JFJ50" s="94"/>
      <c r="JFK50" s="94"/>
      <c r="JFL50" s="94"/>
      <c r="JFM50" s="94"/>
      <c r="JFN50" s="94"/>
      <c r="JFO50" s="94"/>
      <c r="JFP50" s="94"/>
      <c r="JFQ50" s="94"/>
      <c r="JFR50" s="94"/>
      <c r="JFS50" s="94"/>
      <c r="JFT50" s="94"/>
      <c r="JFU50" s="94"/>
      <c r="JFV50" s="94"/>
      <c r="JFW50" s="94"/>
      <c r="JFX50" s="94"/>
      <c r="JFY50" s="94"/>
      <c r="JFZ50" s="94"/>
      <c r="JGA50" s="94"/>
      <c r="JGB50" s="94"/>
      <c r="JGC50" s="94"/>
      <c r="JGD50" s="94"/>
      <c r="JGE50" s="94"/>
      <c r="JGF50" s="94"/>
      <c r="JGG50" s="94"/>
      <c r="JGH50" s="94"/>
      <c r="JGI50" s="94"/>
      <c r="JGJ50" s="94"/>
      <c r="JGK50" s="94"/>
      <c r="JGL50" s="94"/>
      <c r="JGM50" s="94"/>
      <c r="JGN50" s="94"/>
      <c r="JGO50" s="94"/>
      <c r="JGP50" s="94"/>
      <c r="JGQ50" s="94"/>
      <c r="JGR50" s="94"/>
      <c r="JGS50" s="94"/>
      <c r="JGT50" s="94"/>
      <c r="JGU50" s="94"/>
      <c r="JGV50" s="94"/>
      <c r="JGW50" s="94"/>
      <c r="JGX50" s="94"/>
      <c r="JGY50" s="94"/>
      <c r="JGZ50" s="94"/>
      <c r="JHA50" s="94"/>
      <c r="JHB50" s="94"/>
      <c r="JHC50" s="94"/>
      <c r="JHD50" s="94"/>
      <c r="JHE50" s="94"/>
      <c r="JHF50" s="94"/>
      <c r="JHG50" s="94"/>
      <c r="JHH50" s="94"/>
      <c r="JHI50" s="94"/>
      <c r="JHJ50" s="94"/>
      <c r="JHK50" s="94"/>
      <c r="JHL50" s="94"/>
      <c r="JHM50" s="94"/>
      <c r="JHN50" s="94"/>
      <c r="JHO50" s="94"/>
      <c r="JHP50" s="94"/>
      <c r="JHQ50" s="94"/>
      <c r="JHR50" s="94"/>
      <c r="JHS50" s="94"/>
      <c r="JHT50" s="94"/>
      <c r="JHU50" s="94"/>
      <c r="JHV50" s="94"/>
      <c r="JHW50" s="94"/>
      <c r="JHX50" s="94"/>
      <c r="JHY50" s="94"/>
      <c r="JHZ50" s="94"/>
      <c r="JIA50" s="94"/>
      <c r="JIB50" s="94"/>
      <c r="JIC50" s="94"/>
      <c r="JID50" s="94"/>
      <c r="JIE50" s="94"/>
      <c r="JIF50" s="94"/>
      <c r="JIG50" s="94"/>
      <c r="JIH50" s="94"/>
      <c r="JII50" s="94"/>
      <c r="JIJ50" s="94"/>
      <c r="JIK50" s="94"/>
      <c r="JIL50" s="94"/>
      <c r="JIM50" s="94"/>
      <c r="JIN50" s="94"/>
      <c r="JIO50" s="94"/>
      <c r="JIP50" s="94"/>
      <c r="JIQ50" s="94"/>
      <c r="JIR50" s="94"/>
      <c r="JIS50" s="94"/>
      <c r="JIT50" s="94"/>
      <c r="JIU50" s="94"/>
      <c r="JIV50" s="94"/>
      <c r="JIW50" s="94"/>
      <c r="JIX50" s="94"/>
      <c r="JIY50" s="94"/>
      <c r="JIZ50" s="94"/>
      <c r="JJA50" s="94"/>
      <c r="JJB50" s="94"/>
      <c r="JJC50" s="94"/>
      <c r="JJD50" s="94"/>
      <c r="JJE50" s="94"/>
      <c r="JJF50" s="94"/>
      <c r="JJG50" s="94"/>
      <c r="JJH50" s="94"/>
      <c r="JJI50" s="94"/>
      <c r="JJJ50" s="94"/>
      <c r="JJK50" s="94"/>
      <c r="JJL50" s="94"/>
      <c r="JJM50" s="94"/>
      <c r="JJN50" s="94"/>
      <c r="JJO50" s="94"/>
      <c r="JJP50" s="94"/>
      <c r="JJQ50" s="94"/>
      <c r="JJR50" s="94"/>
      <c r="JJS50" s="94"/>
      <c r="JJT50" s="94"/>
      <c r="JJU50" s="94"/>
      <c r="JJV50" s="94"/>
      <c r="JJW50" s="94"/>
      <c r="JJX50" s="94"/>
      <c r="JJY50" s="94"/>
      <c r="JJZ50" s="94"/>
      <c r="JKA50" s="94"/>
      <c r="JKB50" s="94"/>
      <c r="JKC50" s="94"/>
      <c r="JKD50" s="94"/>
      <c r="JKE50" s="94"/>
      <c r="JKF50" s="94"/>
      <c r="JKG50" s="94"/>
      <c r="JKH50" s="94"/>
      <c r="JKI50" s="94"/>
      <c r="JKJ50" s="94"/>
      <c r="JKK50" s="94"/>
      <c r="JKL50" s="94"/>
      <c r="JKM50" s="94"/>
      <c r="JKN50" s="94"/>
      <c r="JKO50" s="94"/>
      <c r="JKP50" s="94"/>
      <c r="JKQ50" s="94"/>
      <c r="JKR50" s="94"/>
      <c r="JKS50" s="94"/>
      <c r="JKT50" s="94"/>
      <c r="JKU50" s="94"/>
      <c r="JKV50" s="94"/>
      <c r="JKW50" s="94"/>
      <c r="JKX50" s="94"/>
      <c r="JKY50" s="94"/>
      <c r="JKZ50" s="94"/>
      <c r="JLA50" s="94"/>
      <c r="JLB50" s="94"/>
      <c r="JLC50" s="94"/>
      <c r="JLD50" s="94"/>
      <c r="JLE50" s="94"/>
      <c r="JLF50" s="94"/>
      <c r="JLG50" s="94"/>
      <c r="JLH50" s="94"/>
      <c r="JLI50" s="94"/>
      <c r="JLJ50" s="94"/>
      <c r="JLK50" s="94"/>
      <c r="JLL50" s="94"/>
      <c r="JLM50" s="94"/>
      <c r="JLN50" s="94"/>
      <c r="JLO50" s="94"/>
      <c r="JLP50" s="94"/>
      <c r="JLQ50" s="94"/>
      <c r="JLR50" s="94"/>
      <c r="JLS50" s="94"/>
      <c r="JLT50" s="94"/>
      <c r="JLU50" s="94"/>
      <c r="JLV50" s="94"/>
      <c r="JLW50" s="94"/>
      <c r="JLX50" s="94"/>
      <c r="JLY50" s="94"/>
      <c r="JLZ50" s="94"/>
      <c r="JMA50" s="94"/>
      <c r="JMB50" s="94"/>
      <c r="JMC50" s="94"/>
      <c r="JMD50" s="94"/>
      <c r="JME50" s="94"/>
      <c r="JMF50" s="94"/>
      <c r="JMG50" s="94"/>
      <c r="JMH50" s="94"/>
      <c r="JMI50" s="94"/>
      <c r="JMJ50" s="94"/>
      <c r="JMK50" s="94"/>
      <c r="JML50" s="94"/>
      <c r="JMM50" s="94"/>
      <c r="JMN50" s="94"/>
      <c r="JMO50" s="94"/>
      <c r="JMP50" s="94"/>
      <c r="JMQ50" s="94"/>
      <c r="JMR50" s="94"/>
      <c r="JMS50" s="94"/>
      <c r="JMT50" s="94"/>
      <c r="JMU50" s="94"/>
      <c r="JMV50" s="94"/>
      <c r="JMW50" s="94"/>
      <c r="JMX50" s="94"/>
      <c r="JMY50" s="94"/>
      <c r="JMZ50" s="94"/>
      <c r="JNA50" s="94"/>
      <c r="JNB50" s="94"/>
      <c r="JNC50" s="94"/>
      <c r="JND50" s="94"/>
      <c r="JNE50" s="94"/>
      <c r="JNF50" s="94"/>
      <c r="JNG50" s="94"/>
      <c r="JNH50" s="94"/>
      <c r="JNI50" s="94"/>
      <c r="JNJ50" s="94"/>
      <c r="JNK50" s="94"/>
      <c r="JNL50" s="94"/>
      <c r="JNM50" s="94"/>
      <c r="JNN50" s="94"/>
      <c r="JNO50" s="94"/>
      <c r="JNP50" s="94"/>
      <c r="JNQ50" s="94"/>
      <c r="JNR50" s="94"/>
      <c r="JNS50" s="94"/>
      <c r="JNT50" s="94"/>
      <c r="JNU50" s="94"/>
      <c r="JNV50" s="94"/>
      <c r="JNW50" s="94"/>
      <c r="JNX50" s="94"/>
      <c r="JNY50" s="94"/>
      <c r="JNZ50" s="94"/>
      <c r="JOA50" s="94"/>
      <c r="JOB50" s="94"/>
      <c r="JOC50" s="94"/>
      <c r="JOD50" s="94"/>
      <c r="JOE50" s="94"/>
      <c r="JOF50" s="94"/>
      <c r="JOG50" s="94"/>
      <c r="JOH50" s="94"/>
      <c r="JOI50" s="94"/>
      <c r="JOJ50" s="94"/>
      <c r="JOK50" s="94"/>
      <c r="JOL50" s="94"/>
      <c r="JOM50" s="94"/>
      <c r="JON50" s="94"/>
      <c r="JOO50" s="94"/>
      <c r="JOP50" s="94"/>
      <c r="JOQ50" s="94"/>
      <c r="JOR50" s="94"/>
      <c r="JOS50" s="94"/>
      <c r="JOT50" s="94"/>
      <c r="JOU50" s="94"/>
      <c r="JOV50" s="94"/>
      <c r="JOW50" s="94"/>
      <c r="JOX50" s="94"/>
      <c r="JOY50" s="94"/>
      <c r="JOZ50" s="94"/>
      <c r="JPA50" s="94"/>
      <c r="JPB50" s="94"/>
      <c r="JPC50" s="94"/>
      <c r="JPD50" s="94"/>
      <c r="JPE50" s="94"/>
      <c r="JPF50" s="94"/>
      <c r="JPG50" s="94"/>
      <c r="JPH50" s="94"/>
      <c r="JPI50" s="94"/>
      <c r="JPJ50" s="94"/>
      <c r="JPK50" s="94"/>
      <c r="JPL50" s="94"/>
      <c r="JPM50" s="94"/>
      <c r="JPN50" s="94"/>
      <c r="JPO50" s="94"/>
      <c r="JPP50" s="94"/>
      <c r="JPQ50" s="94"/>
      <c r="JPR50" s="94"/>
      <c r="JPS50" s="94"/>
      <c r="JPT50" s="94"/>
      <c r="JPU50" s="94"/>
      <c r="JPV50" s="94"/>
      <c r="JPW50" s="94"/>
      <c r="JPX50" s="94"/>
      <c r="JPY50" s="94"/>
      <c r="JPZ50" s="94"/>
      <c r="JQA50" s="94"/>
      <c r="JQB50" s="94"/>
      <c r="JQC50" s="94"/>
      <c r="JQD50" s="94"/>
      <c r="JQE50" s="94"/>
      <c r="JQF50" s="94"/>
      <c r="JQG50" s="94"/>
      <c r="JQH50" s="94"/>
      <c r="JQI50" s="94"/>
      <c r="JQJ50" s="94"/>
      <c r="JQK50" s="94"/>
      <c r="JQL50" s="94"/>
      <c r="JQM50" s="94"/>
      <c r="JQN50" s="94"/>
      <c r="JQO50" s="94"/>
      <c r="JQP50" s="94"/>
      <c r="JQQ50" s="94"/>
      <c r="JQR50" s="94"/>
      <c r="JQS50" s="94"/>
      <c r="JQT50" s="94"/>
      <c r="JQU50" s="94"/>
      <c r="JQV50" s="94"/>
      <c r="JQW50" s="94"/>
      <c r="JQX50" s="94"/>
      <c r="JQY50" s="94"/>
      <c r="JQZ50" s="94"/>
      <c r="JRA50" s="94"/>
      <c r="JRB50" s="94"/>
      <c r="JRC50" s="94"/>
      <c r="JRD50" s="94"/>
      <c r="JRE50" s="94"/>
      <c r="JRF50" s="94"/>
      <c r="JRG50" s="94"/>
      <c r="JRH50" s="94"/>
      <c r="JRI50" s="94"/>
      <c r="JRJ50" s="94"/>
      <c r="JRK50" s="94"/>
      <c r="JRL50" s="94"/>
      <c r="JRM50" s="94"/>
      <c r="JRN50" s="94"/>
      <c r="JRO50" s="94"/>
      <c r="JRP50" s="94"/>
      <c r="JRQ50" s="94"/>
      <c r="JRR50" s="94"/>
      <c r="JRS50" s="94"/>
      <c r="JRT50" s="94"/>
      <c r="JRU50" s="94"/>
      <c r="JRV50" s="94"/>
      <c r="JRW50" s="94"/>
      <c r="JRX50" s="94"/>
      <c r="JRY50" s="94"/>
      <c r="JRZ50" s="94"/>
      <c r="JSA50" s="94"/>
      <c r="JSB50" s="94"/>
      <c r="JSC50" s="94"/>
      <c r="JSD50" s="94"/>
      <c r="JSE50" s="94"/>
      <c r="JSF50" s="94"/>
      <c r="JSG50" s="94"/>
      <c r="JSH50" s="94"/>
      <c r="JSI50" s="94"/>
      <c r="JSJ50" s="94"/>
      <c r="JSK50" s="94"/>
      <c r="JSL50" s="94"/>
      <c r="JSM50" s="94"/>
      <c r="JSN50" s="94"/>
      <c r="JSO50" s="94"/>
      <c r="JSP50" s="94"/>
      <c r="JSQ50" s="94"/>
      <c r="JSR50" s="94"/>
      <c r="JSS50" s="94"/>
      <c r="JST50" s="94"/>
      <c r="JSU50" s="94"/>
      <c r="JSV50" s="94"/>
      <c r="JSW50" s="94"/>
      <c r="JSX50" s="94"/>
      <c r="JSY50" s="94"/>
      <c r="JSZ50" s="94"/>
      <c r="JTA50" s="94"/>
      <c r="JTB50" s="94"/>
      <c r="JTC50" s="94"/>
      <c r="JTD50" s="94"/>
      <c r="JTE50" s="94"/>
      <c r="JTF50" s="94"/>
      <c r="JTG50" s="94"/>
      <c r="JTH50" s="94"/>
      <c r="JTI50" s="94"/>
      <c r="JTJ50" s="94"/>
      <c r="JTK50" s="94"/>
      <c r="JTL50" s="94"/>
      <c r="JTM50" s="94"/>
      <c r="JTN50" s="94"/>
      <c r="JTO50" s="94"/>
      <c r="JTP50" s="94"/>
      <c r="JTQ50" s="94"/>
      <c r="JTR50" s="94"/>
      <c r="JTS50" s="94"/>
      <c r="JTT50" s="94"/>
      <c r="JTU50" s="94"/>
      <c r="JTV50" s="94"/>
      <c r="JTW50" s="94"/>
      <c r="JTX50" s="94"/>
      <c r="JTY50" s="94"/>
      <c r="JTZ50" s="94"/>
      <c r="JUA50" s="94"/>
      <c r="JUB50" s="94"/>
      <c r="JUC50" s="94"/>
      <c r="JUD50" s="94"/>
      <c r="JUE50" s="94"/>
      <c r="JUF50" s="94"/>
      <c r="JUG50" s="94"/>
      <c r="JUH50" s="94"/>
      <c r="JUI50" s="94"/>
      <c r="JUJ50" s="94"/>
      <c r="JUK50" s="94"/>
      <c r="JUL50" s="94"/>
      <c r="JUM50" s="94"/>
      <c r="JUN50" s="94"/>
      <c r="JUO50" s="94"/>
      <c r="JUP50" s="94"/>
      <c r="JUQ50" s="94"/>
      <c r="JUR50" s="94"/>
      <c r="JUS50" s="94"/>
      <c r="JUT50" s="94"/>
      <c r="JUU50" s="94"/>
      <c r="JUV50" s="94"/>
      <c r="JUW50" s="94"/>
      <c r="JUX50" s="94"/>
      <c r="JUY50" s="94"/>
      <c r="JUZ50" s="94"/>
      <c r="JVA50" s="94"/>
      <c r="JVB50" s="94"/>
      <c r="JVC50" s="94"/>
      <c r="JVD50" s="94"/>
      <c r="JVE50" s="94"/>
      <c r="JVF50" s="94"/>
      <c r="JVG50" s="94"/>
      <c r="JVH50" s="94"/>
      <c r="JVI50" s="94"/>
      <c r="JVJ50" s="94"/>
      <c r="JVK50" s="94"/>
      <c r="JVL50" s="94"/>
      <c r="JVM50" s="94"/>
      <c r="JVN50" s="94"/>
      <c r="JVO50" s="94"/>
      <c r="JVP50" s="94"/>
      <c r="JVQ50" s="94"/>
      <c r="JVR50" s="94"/>
      <c r="JVS50" s="94"/>
      <c r="JVT50" s="94"/>
      <c r="JVU50" s="94"/>
      <c r="JVV50" s="94"/>
      <c r="JVW50" s="94"/>
      <c r="JVX50" s="94"/>
      <c r="JVY50" s="94"/>
      <c r="JVZ50" s="94"/>
      <c r="JWA50" s="94"/>
      <c r="JWB50" s="94"/>
      <c r="JWC50" s="94"/>
      <c r="JWD50" s="94"/>
      <c r="JWE50" s="94"/>
      <c r="JWF50" s="94"/>
      <c r="JWG50" s="94"/>
      <c r="JWH50" s="94"/>
      <c r="JWI50" s="94"/>
      <c r="JWJ50" s="94"/>
      <c r="JWK50" s="94"/>
      <c r="JWL50" s="94"/>
      <c r="JWM50" s="94"/>
      <c r="JWN50" s="94"/>
      <c r="JWO50" s="94"/>
      <c r="JWP50" s="94"/>
      <c r="JWQ50" s="94"/>
      <c r="JWR50" s="94"/>
      <c r="JWS50" s="94"/>
      <c r="JWT50" s="94"/>
      <c r="JWU50" s="94"/>
      <c r="JWV50" s="94"/>
      <c r="JWW50" s="94"/>
      <c r="JWX50" s="94"/>
      <c r="JWY50" s="94"/>
      <c r="JWZ50" s="94"/>
      <c r="JXA50" s="94"/>
      <c r="JXB50" s="94"/>
      <c r="JXC50" s="94"/>
      <c r="JXD50" s="94"/>
      <c r="JXE50" s="94"/>
      <c r="JXF50" s="94"/>
      <c r="JXG50" s="94"/>
      <c r="JXH50" s="94"/>
      <c r="JXI50" s="94"/>
      <c r="JXJ50" s="94"/>
      <c r="JXK50" s="94"/>
      <c r="JXL50" s="94"/>
      <c r="JXM50" s="94"/>
      <c r="JXN50" s="94"/>
      <c r="JXO50" s="94"/>
      <c r="JXP50" s="94"/>
      <c r="JXQ50" s="94"/>
      <c r="JXR50" s="94"/>
      <c r="JXS50" s="94"/>
      <c r="JXT50" s="94"/>
      <c r="JXU50" s="94"/>
      <c r="JXV50" s="94"/>
      <c r="JXW50" s="94"/>
      <c r="JXX50" s="94"/>
      <c r="JXY50" s="94"/>
      <c r="JXZ50" s="94"/>
      <c r="JYA50" s="94"/>
      <c r="JYB50" s="94"/>
      <c r="JYC50" s="94"/>
      <c r="JYD50" s="94"/>
      <c r="JYE50" s="94"/>
      <c r="JYF50" s="94"/>
      <c r="JYG50" s="94"/>
      <c r="JYH50" s="94"/>
      <c r="JYI50" s="94"/>
      <c r="JYJ50" s="94"/>
      <c r="JYK50" s="94"/>
      <c r="JYL50" s="94"/>
      <c r="JYM50" s="94"/>
      <c r="JYN50" s="94"/>
      <c r="JYO50" s="94"/>
      <c r="JYP50" s="94"/>
      <c r="JYQ50" s="94"/>
      <c r="JYR50" s="94"/>
      <c r="JYS50" s="94"/>
      <c r="JYT50" s="94"/>
      <c r="JYU50" s="94"/>
      <c r="JYV50" s="94"/>
      <c r="JYW50" s="94"/>
      <c r="JYX50" s="94"/>
      <c r="JYY50" s="94"/>
      <c r="JYZ50" s="94"/>
      <c r="JZA50" s="94"/>
      <c r="JZB50" s="94"/>
      <c r="JZC50" s="94"/>
      <c r="JZD50" s="94"/>
      <c r="JZE50" s="94"/>
      <c r="JZF50" s="94"/>
      <c r="JZG50" s="94"/>
      <c r="JZH50" s="94"/>
      <c r="JZI50" s="94"/>
      <c r="JZJ50" s="94"/>
      <c r="JZK50" s="94"/>
      <c r="JZL50" s="94"/>
      <c r="JZM50" s="94"/>
      <c r="JZN50" s="94"/>
      <c r="JZO50" s="94"/>
      <c r="JZP50" s="94"/>
      <c r="JZQ50" s="94"/>
      <c r="JZR50" s="94"/>
      <c r="JZS50" s="94"/>
      <c r="JZT50" s="94"/>
      <c r="JZU50" s="94"/>
      <c r="JZV50" s="94"/>
      <c r="JZW50" s="94"/>
      <c r="JZX50" s="94"/>
      <c r="JZY50" s="94"/>
      <c r="JZZ50" s="94"/>
      <c r="KAA50" s="94"/>
      <c r="KAB50" s="94"/>
      <c r="KAC50" s="94"/>
      <c r="KAD50" s="94"/>
      <c r="KAE50" s="94"/>
      <c r="KAF50" s="94"/>
      <c r="KAG50" s="94"/>
      <c r="KAH50" s="94"/>
      <c r="KAI50" s="94"/>
      <c r="KAJ50" s="94"/>
      <c r="KAK50" s="94"/>
      <c r="KAL50" s="94"/>
      <c r="KAM50" s="94"/>
      <c r="KAN50" s="94"/>
      <c r="KAO50" s="94"/>
      <c r="KAP50" s="94"/>
      <c r="KAQ50" s="94"/>
      <c r="KAR50" s="94"/>
      <c r="KAS50" s="94"/>
      <c r="KAT50" s="94"/>
      <c r="KAU50" s="94"/>
      <c r="KAV50" s="94"/>
      <c r="KAW50" s="94"/>
      <c r="KAX50" s="94"/>
      <c r="KAY50" s="94"/>
      <c r="KAZ50" s="94"/>
      <c r="KBA50" s="94"/>
      <c r="KBB50" s="94"/>
      <c r="KBC50" s="94"/>
      <c r="KBD50" s="94"/>
      <c r="KBE50" s="94"/>
      <c r="KBF50" s="94"/>
      <c r="KBG50" s="94"/>
      <c r="KBH50" s="94"/>
      <c r="KBI50" s="94"/>
      <c r="KBJ50" s="94"/>
      <c r="KBK50" s="94"/>
      <c r="KBL50" s="94"/>
      <c r="KBM50" s="94"/>
      <c r="KBN50" s="94"/>
      <c r="KBO50" s="94"/>
      <c r="KBP50" s="94"/>
      <c r="KBQ50" s="94"/>
      <c r="KBR50" s="94"/>
      <c r="KBS50" s="94"/>
      <c r="KBT50" s="94"/>
      <c r="KBU50" s="94"/>
      <c r="KBV50" s="94"/>
      <c r="KBW50" s="94"/>
      <c r="KBX50" s="94"/>
      <c r="KBY50" s="94"/>
      <c r="KBZ50" s="94"/>
      <c r="KCA50" s="94"/>
      <c r="KCB50" s="94"/>
      <c r="KCC50" s="94"/>
      <c r="KCD50" s="94"/>
      <c r="KCE50" s="94"/>
      <c r="KCF50" s="94"/>
      <c r="KCG50" s="94"/>
      <c r="KCH50" s="94"/>
      <c r="KCI50" s="94"/>
      <c r="KCJ50" s="94"/>
      <c r="KCK50" s="94"/>
      <c r="KCL50" s="94"/>
      <c r="KCM50" s="94"/>
      <c r="KCN50" s="94"/>
      <c r="KCO50" s="94"/>
      <c r="KCP50" s="94"/>
      <c r="KCQ50" s="94"/>
      <c r="KCR50" s="94"/>
      <c r="KCS50" s="94"/>
      <c r="KCT50" s="94"/>
      <c r="KCU50" s="94"/>
      <c r="KCV50" s="94"/>
      <c r="KCW50" s="94"/>
      <c r="KCX50" s="94"/>
      <c r="KCY50" s="94"/>
      <c r="KCZ50" s="94"/>
      <c r="KDA50" s="94"/>
      <c r="KDB50" s="94"/>
      <c r="KDC50" s="94"/>
      <c r="KDD50" s="94"/>
      <c r="KDE50" s="94"/>
      <c r="KDF50" s="94"/>
      <c r="KDG50" s="94"/>
      <c r="KDH50" s="94"/>
      <c r="KDI50" s="94"/>
      <c r="KDJ50" s="94"/>
      <c r="KDK50" s="94"/>
      <c r="KDL50" s="94"/>
      <c r="KDM50" s="94"/>
      <c r="KDN50" s="94"/>
      <c r="KDO50" s="94"/>
      <c r="KDP50" s="94"/>
      <c r="KDQ50" s="94"/>
      <c r="KDR50" s="94"/>
      <c r="KDS50" s="94"/>
      <c r="KDT50" s="94"/>
      <c r="KDU50" s="94"/>
      <c r="KDV50" s="94"/>
      <c r="KDW50" s="94"/>
      <c r="KDX50" s="94"/>
      <c r="KDY50" s="94"/>
      <c r="KDZ50" s="94"/>
      <c r="KEA50" s="94"/>
      <c r="KEB50" s="94"/>
      <c r="KEC50" s="94"/>
      <c r="KED50" s="94"/>
      <c r="KEE50" s="94"/>
      <c r="KEF50" s="94"/>
      <c r="KEG50" s="94"/>
      <c r="KEH50" s="94"/>
      <c r="KEI50" s="94"/>
      <c r="KEJ50" s="94"/>
      <c r="KEK50" s="94"/>
      <c r="KEL50" s="94"/>
      <c r="KEM50" s="94"/>
      <c r="KEN50" s="94"/>
      <c r="KEO50" s="94"/>
      <c r="KEP50" s="94"/>
      <c r="KEQ50" s="94"/>
      <c r="KER50" s="94"/>
      <c r="KES50" s="94"/>
      <c r="KET50" s="94"/>
      <c r="KEU50" s="94"/>
      <c r="KEV50" s="94"/>
      <c r="KEW50" s="94"/>
      <c r="KEX50" s="94"/>
      <c r="KEY50" s="94"/>
      <c r="KEZ50" s="94"/>
      <c r="KFA50" s="94"/>
      <c r="KFB50" s="94"/>
      <c r="KFC50" s="94"/>
      <c r="KFD50" s="94"/>
      <c r="KFE50" s="94"/>
      <c r="KFF50" s="94"/>
      <c r="KFG50" s="94"/>
      <c r="KFH50" s="94"/>
      <c r="KFI50" s="94"/>
      <c r="KFJ50" s="94"/>
      <c r="KFK50" s="94"/>
      <c r="KFL50" s="94"/>
      <c r="KFM50" s="94"/>
      <c r="KFN50" s="94"/>
      <c r="KFO50" s="94"/>
      <c r="KFP50" s="94"/>
      <c r="KFQ50" s="94"/>
      <c r="KFR50" s="94"/>
      <c r="KFS50" s="94"/>
      <c r="KFT50" s="94"/>
      <c r="KFU50" s="94"/>
      <c r="KFV50" s="94"/>
      <c r="KFW50" s="94"/>
      <c r="KFX50" s="94"/>
      <c r="KFY50" s="94"/>
      <c r="KFZ50" s="94"/>
      <c r="KGA50" s="94"/>
      <c r="KGB50" s="94"/>
      <c r="KGC50" s="94"/>
      <c r="KGD50" s="94"/>
      <c r="KGE50" s="94"/>
      <c r="KGF50" s="94"/>
      <c r="KGG50" s="94"/>
      <c r="KGH50" s="94"/>
      <c r="KGI50" s="94"/>
      <c r="KGJ50" s="94"/>
      <c r="KGK50" s="94"/>
      <c r="KGL50" s="94"/>
      <c r="KGM50" s="94"/>
      <c r="KGN50" s="94"/>
      <c r="KGO50" s="94"/>
      <c r="KGP50" s="94"/>
      <c r="KGQ50" s="94"/>
      <c r="KGR50" s="94"/>
      <c r="KGS50" s="94"/>
      <c r="KGT50" s="94"/>
      <c r="KGU50" s="94"/>
      <c r="KGV50" s="94"/>
      <c r="KGW50" s="94"/>
      <c r="KGX50" s="94"/>
      <c r="KGY50" s="94"/>
      <c r="KGZ50" s="94"/>
      <c r="KHA50" s="94"/>
      <c r="KHB50" s="94"/>
      <c r="KHC50" s="94"/>
      <c r="KHD50" s="94"/>
      <c r="KHE50" s="94"/>
      <c r="KHF50" s="94"/>
      <c r="KHG50" s="94"/>
      <c r="KHH50" s="94"/>
      <c r="KHI50" s="94"/>
      <c r="KHJ50" s="94"/>
      <c r="KHK50" s="94"/>
      <c r="KHL50" s="94"/>
      <c r="KHM50" s="94"/>
      <c r="KHN50" s="94"/>
      <c r="KHO50" s="94"/>
      <c r="KHP50" s="94"/>
      <c r="KHQ50" s="94"/>
      <c r="KHR50" s="94"/>
      <c r="KHS50" s="94"/>
      <c r="KHT50" s="94"/>
      <c r="KHU50" s="94"/>
      <c r="KHV50" s="94"/>
      <c r="KHW50" s="94"/>
      <c r="KHX50" s="94"/>
      <c r="KHY50" s="94"/>
      <c r="KHZ50" s="94"/>
      <c r="KIA50" s="94"/>
      <c r="KIB50" s="94"/>
      <c r="KIC50" s="94"/>
      <c r="KID50" s="94"/>
      <c r="KIE50" s="94"/>
      <c r="KIF50" s="94"/>
      <c r="KIG50" s="94"/>
      <c r="KIH50" s="94"/>
      <c r="KII50" s="94"/>
      <c r="KIJ50" s="94"/>
      <c r="KIK50" s="94"/>
      <c r="KIL50" s="94"/>
      <c r="KIM50" s="94"/>
      <c r="KIN50" s="94"/>
      <c r="KIO50" s="94"/>
      <c r="KIP50" s="94"/>
      <c r="KIQ50" s="94"/>
      <c r="KIR50" s="94"/>
      <c r="KIS50" s="94"/>
      <c r="KIT50" s="94"/>
      <c r="KIU50" s="94"/>
      <c r="KIV50" s="94"/>
      <c r="KIW50" s="94"/>
      <c r="KIX50" s="94"/>
      <c r="KIY50" s="94"/>
      <c r="KIZ50" s="94"/>
      <c r="KJA50" s="94"/>
      <c r="KJB50" s="94"/>
      <c r="KJC50" s="94"/>
      <c r="KJD50" s="94"/>
      <c r="KJE50" s="94"/>
      <c r="KJF50" s="94"/>
      <c r="KJG50" s="94"/>
      <c r="KJH50" s="94"/>
      <c r="KJI50" s="94"/>
      <c r="KJJ50" s="94"/>
      <c r="KJK50" s="94"/>
      <c r="KJL50" s="94"/>
      <c r="KJM50" s="94"/>
      <c r="KJN50" s="94"/>
      <c r="KJO50" s="94"/>
      <c r="KJP50" s="94"/>
      <c r="KJQ50" s="94"/>
      <c r="KJR50" s="94"/>
      <c r="KJS50" s="94"/>
      <c r="KJT50" s="94"/>
      <c r="KJU50" s="94"/>
      <c r="KJV50" s="94"/>
      <c r="KJW50" s="94"/>
      <c r="KJX50" s="94"/>
      <c r="KJY50" s="94"/>
      <c r="KJZ50" s="94"/>
      <c r="KKA50" s="94"/>
      <c r="KKB50" s="94"/>
      <c r="KKC50" s="94"/>
      <c r="KKD50" s="94"/>
      <c r="KKE50" s="94"/>
      <c r="KKF50" s="94"/>
      <c r="KKG50" s="94"/>
      <c r="KKH50" s="94"/>
      <c r="KKI50" s="94"/>
      <c r="KKJ50" s="94"/>
      <c r="KKK50" s="94"/>
      <c r="KKL50" s="94"/>
      <c r="KKM50" s="94"/>
      <c r="KKN50" s="94"/>
      <c r="KKO50" s="94"/>
      <c r="KKP50" s="94"/>
      <c r="KKQ50" s="94"/>
      <c r="KKR50" s="94"/>
      <c r="KKS50" s="94"/>
      <c r="KKT50" s="94"/>
      <c r="KKU50" s="94"/>
      <c r="KKV50" s="94"/>
      <c r="KKW50" s="94"/>
      <c r="KKX50" s="94"/>
      <c r="KKY50" s="94"/>
      <c r="KKZ50" s="94"/>
      <c r="KLA50" s="94"/>
      <c r="KLB50" s="94"/>
      <c r="KLC50" s="94"/>
      <c r="KLD50" s="94"/>
      <c r="KLE50" s="94"/>
      <c r="KLF50" s="94"/>
      <c r="KLG50" s="94"/>
      <c r="KLH50" s="94"/>
      <c r="KLI50" s="94"/>
      <c r="KLJ50" s="94"/>
      <c r="KLK50" s="94"/>
      <c r="KLL50" s="94"/>
      <c r="KLM50" s="94"/>
      <c r="KLN50" s="94"/>
      <c r="KLO50" s="94"/>
      <c r="KLP50" s="94"/>
      <c r="KLQ50" s="94"/>
      <c r="KLR50" s="94"/>
      <c r="KLS50" s="94"/>
      <c r="KLT50" s="94"/>
      <c r="KLU50" s="94"/>
      <c r="KLV50" s="94"/>
      <c r="KLW50" s="94"/>
      <c r="KLX50" s="94"/>
      <c r="KLY50" s="94"/>
      <c r="KLZ50" s="94"/>
      <c r="KMA50" s="94"/>
      <c r="KMB50" s="94"/>
      <c r="KMC50" s="94"/>
      <c r="KMD50" s="94"/>
      <c r="KME50" s="94"/>
      <c r="KMF50" s="94"/>
      <c r="KMG50" s="94"/>
      <c r="KMH50" s="94"/>
      <c r="KMI50" s="94"/>
      <c r="KMJ50" s="94"/>
      <c r="KMK50" s="94"/>
      <c r="KML50" s="94"/>
      <c r="KMM50" s="94"/>
      <c r="KMN50" s="94"/>
      <c r="KMO50" s="94"/>
      <c r="KMP50" s="94"/>
      <c r="KMQ50" s="94"/>
      <c r="KMR50" s="94"/>
      <c r="KMS50" s="94"/>
      <c r="KMT50" s="94"/>
      <c r="KMU50" s="94"/>
      <c r="KMV50" s="94"/>
      <c r="KMW50" s="94"/>
      <c r="KMX50" s="94"/>
      <c r="KMY50" s="94"/>
      <c r="KMZ50" s="94"/>
      <c r="KNA50" s="94"/>
      <c r="KNB50" s="94"/>
      <c r="KNC50" s="94"/>
      <c r="KND50" s="94"/>
      <c r="KNE50" s="94"/>
      <c r="KNF50" s="94"/>
      <c r="KNG50" s="94"/>
      <c r="KNH50" s="94"/>
      <c r="KNI50" s="94"/>
      <c r="KNJ50" s="94"/>
      <c r="KNK50" s="94"/>
      <c r="KNL50" s="94"/>
      <c r="KNM50" s="94"/>
      <c r="KNN50" s="94"/>
      <c r="KNO50" s="94"/>
      <c r="KNP50" s="94"/>
      <c r="KNQ50" s="94"/>
      <c r="KNR50" s="94"/>
      <c r="KNS50" s="94"/>
      <c r="KNT50" s="94"/>
      <c r="KNU50" s="94"/>
      <c r="KNV50" s="94"/>
      <c r="KNW50" s="94"/>
      <c r="KNX50" s="94"/>
      <c r="KNY50" s="94"/>
      <c r="KNZ50" s="94"/>
      <c r="KOA50" s="94"/>
      <c r="KOB50" s="94"/>
      <c r="KOC50" s="94"/>
      <c r="KOD50" s="94"/>
      <c r="KOE50" s="94"/>
      <c r="KOF50" s="94"/>
      <c r="KOG50" s="94"/>
      <c r="KOH50" s="94"/>
      <c r="KOI50" s="94"/>
      <c r="KOJ50" s="94"/>
      <c r="KOK50" s="94"/>
      <c r="KOL50" s="94"/>
      <c r="KOM50" s="94"/>
      <c r="KON50" s="94"/>
      <c r="KOO50" s="94"/>
      <c r="KOP50" s="94"/>
      <c r="KOQ50" s="94"/>
      <c r="KOR50" s="94"/>
      <c r="KOS50" s="94"/>
      <c r="KOT50" s="94"/>
      <c r="KOU50" s="94"/>
      <c r="KOV50" s="94"/>
      <c r="KOW50" s="94"/>
      <c r="KOX50" s="94"/>
      <c r="KOY50" s="94"/>
      <c r="KOZ50" s="94"/>
      <c r="KPA50" s="94"/>
      <c r="KPB50" s="94"/>
      <c r="KPC50" s="94"/>
      <c r="KPD50" s="94"/>
      <c r="KPE50" s="94"/>
      <c r="KPF50" s="94"/>
      <c r="KPG50" s="94"/>
      <c r="KPH50" s="94"/>
      <c r="KPI50" s="94"/>
      <c r="KPJ50" s="94"/>
      <c r="KPK50" s="94"/>
      <c r="KPL50" s="94"/>
      <c r="KPM50" s="94"/>
      <c r="KPN50" s="94"/>
      <c r="KPO50" s="94"/>
      <c r="KPP50" s="94"/>
      <c r="KPQ50" s="94"/>
      <c r="KPR50" s="94"/>
      <c r="KPS50" s="94"/>
      <c r="KPT50" s="94"/>
      <c r="KPU50" s="94"/>
      <c r="KPV50" s="94"/>
      <c r="KPW50" s="94"/>
      <c r="KPX50" s="94"/>
      <c r="KPY50" s="94"/>
      <c r="KPZ50" s="94"/>
      <c r="KQA50" s="94"/>
      <c r="KQB50" s="94"/>
      <c r="KQC50" s="94"/>
      <c r="KQD50" s="94"/>
      <c r="KQE50" s="94"/>
      <c r="KQF50" s="94"/>
      <c r="KQG50" s="94"/>
      <c r="KQH50" s="94"/>
      <c r="KQI50" s="94"/>
      <c r="KQJ50" s="94"/>
      <c r="KQK50" s="94"/>
      <c r="KQL50" s="94"/>
      <c r="KQM50" s="94"/>
      <c r="KQN50" s="94"/>
      <c r="KQO50" s="94"/>
      <c r="KQP50" s="94"/>
      <c r="KQQ50" s="94"/>
      <c r="KQR50" s="94"/>
      <c r="KQS50" s="94"/>
      <c r="KQT50" s="94"/>
      <c r="KQU50" s="94"/>
      <c r="KQV50" s="94"/>
      <c r="KQW50" s="94"/>
      <c r="KQX50" s="94"/>
      <c r="KQY50" s="94"/>
      <c r="KQZ50" s="94"/>
      <c r="KRA50" s="94"/>
      <c r="KRB50" s="94"/>
      <c r="KRC50" s="94"/>
      <c r="KRD50" s="94"/>
      <c r="KRE50" s="94"/>
      <c r="KRF50" s="94"/>
      <c r="KRG50" s="94"/>
      <c r="KRH50" s="94"/>
      <c r="KRI50" s="94"/>
      <c r="KRJ50" s="94"/>
      <c r="KRK50" s="94"/>
      <c r="KRL50" s="94"/>
      <c r="KRM50" s="94"/>
      <c r="KRN50" s="94"/>
      <c r="KRO50" s="94"/>
      <c r="KRP50" s="94"/>
      <c r="KRQ50" s="94"/>
      <c r="KRR50" s="94"/>
      <c r="KRS50" s="94"/>
      <c r="KRT50" s="94"/>
      <c r="KRU50" s="94"/>
      <c r="KRV50" s="94"/>
      <c r="KRW50" s="94"/>
      <c r="KRX50" s="94"/>
      <c r="KRY50" s="94"/>
      <c r="KRZ50" s="94"/>
      <c r="KSA50" s="94"/>
      <c r="KSB50" s="94"/>
      <c r="KSC50" s="94"/>
      <c r="KSD50" s="94"/>
      <c r="KSE50" s="94"/>
      <c r="KSF50" s="94"/>
      <c r="KSG50" s="94"/>
      <c r="KSH50" s="94"/>
      <c r="KSI50" s="94"/>
      <c r="KSJ50" s="94"/>
      <c r="KSK50" s="94"/>
      <c r="KSL50" s="94"/>
      <c r="KSM50" s="94"/>
      <c r="KSN50" s="94"/>
      <c r="KSO50" s="94"/>
      <c r="KSP50" s="94"/>
      <c r="KSQ50" s="94"/>
      <c r="KSR50" s="94"/>
      <c r="KSS50" s="94"/>
      <c r="KST50" s="94"/>
      <c r="KSU50" s="94"/>
      <c r="KSV50" s="94"/>
      <c r="KSW50" s="94"/>
      <c r="KSX50" s="94"/>
      <c r="KSY50" s="94"/>
      <c r="KSZ50" s="94"/>
      <c r="KTA50" s="94"/>
      <c r="KTB50" s="94"/>
      <c r="KTC50" s="94"/>
      <c r="KTD50" s="94"/>
      <c r="KTE50" s="94"/>
      <c r="KTF50" s="94"/>
      <c r="KTG50" s="94"/>
      <c r="KTH50" s="94"/>
      <c r="KTI50" s="94"/>
      <c r="KTJ50" s="94"/>
      <c r="KTK50" s="94"/>
      <c r="KTL50" s="94"/>
      <c r="KTM50" s="94"/>
      <c r="KTN50" s="94"/>
      <c r="KTO50" s="94"/>
      <c r="KTP50" s="94"/>
      <c r="KTQ50" s="94"/>
      <c r="KTR50" s="94"/>
      <c r="KTS50" s="94"/>
      <c r="KTT50" s="94"/>
      <c r="KTU50" s="94"/>
      <c r="KTV50" s="94"/>
      <c r="KTW50" s="94"/>
      <c r="KTX50" s="94"/>
      <c r="KTY50" s="94"/>
      <c r="KTZ50" s="94"/>
      <c r="KUA50" s="94"/>
      <c r="KUB50" s="94"/>
      <c r="KUC50" s="94"/>
      <c r="KUD50" s="94"/>
      <c r="KUE50" s="94"/>
      <c r="KUF50" s="94"/>
      <c r="KUG50" s="94"/>
      <c r="KUH50" s="94"/>
      <c r="KUI50" s="94"/>
      <c r="KUJ50" s="94"/>
      <c r="KUK50" s="94"/>
      <c r="KUL50" s="94"/>
      <c r="KUM50" s="94"/>
      <c r="KUN50" s="94"/>
      <c r="KUO50" s="94"/>
      <c r="KUP50" s="94"/>
      <c r="KUQ50" s="94"/>
      <c r="KUR50" s="94"/>
      <c r="KUS50" s="94"/>
      <c r="KUT50" s="94"/>
      <c r="KUU50" s="94"/>
      <c r="KUV50" s="94"/>
      <c r="KUW50" s="94"/>
      <c r="KUX50" s="94"/>
      <c r="KUY50" s="94"/>
      <c r="KUZ50" s="94"/>
      <c r="KVA50" s="94"/>
      <c r="KVB50" s="94"/>
      <c r="KVC50" s="94"/>
      <c r="KVD50" s="94"/>
      <c r="KVE50" s="94"/>
      <c r="KVF50" s="94"/>
      <c r="KVG50" s="94"/>
      <c r="KVH50" s="94"/>
      <c r="KVI50" s="94"/>
      <c r="KVJ50" s="94"/>
      <c r="KVK50" s="94"/>
      <c r="KVL50" s="94"/>
      <c r="KVM50" s="94"/>
      <c r="KVN50" s="94"/>
      <c r="KVO50" s="94"/>
      <c r="KVP50" s="94"/>
      <c r="KVQ50" s="94"/>
      <c r="KVR50" s="94"/>
      <c r="KVS50" s="94"/>
      <c r="KVT50" s="94"/>
      <c r="KVU50" s="94"/>
      <c r="KVV50" s="94"/>
      <c r="KVW50" s="94"/>
      <c r="KVX50" s="94"/>
      <c r="KVY50" s="94"/>
      <c r="KVZ50" s="94"/>
      <c r="KWA50" s="94"/>
      <c r="KWB50" s="94"/>
      <c r="KWC50" s="94"/>
      <c r="KWD50" s="94"/>
      <c r="KWE50" s="94"/>
      <c r="KWF50" s="94"/>
      <c r="KWG50" s="94"/>
      <c r="KWH50" s="94"/>
      <c r="KWI50" s="94"/>
      <c r="KWJ50" s="94"/>
      <c r="KWK50" s="94"/>
      <c r="KWL50" s="94"/>
      <c r="KWM50" s="94"/>
      <c r="KWN50" s="94"/>
      <c r="KWO50" s="94"/>
      <c r="KWP50" s="94"/>
      <c r="KWQ50" s="94"/>
      <c r="KWR50" s="94"/>
      <c r="KWS50" s="94"/>
      <c r="KWT50" s="94"/>
      <c r="KWU50" s="94"/>
      <c r="KWV50" s="94"/>
      <c r="KWW50" s="94"/>
      <c r="KWX50" s="94"/>
      <c r="KWY50" s="94"/>
      <c r="KWZ50" s="94"/>
      <c r="KXA50" s="94"/>
      <c r="KXB50" s="94"/>
      <c r="KXC50" s="94"/>
      <c r="KXD50" s="94"/>
      <c r="KXE50" s="94"/>
      <c r="KXF50" s="94"/>
      <c r="KXG50" s="94"/>
      <c r="KXH50" s="94"/>
      <c r="KXI50" s="94"/>
      <c r="KXJ50" s="94"/>
      <c r="KXK50" s="94"/>
      <c r="KXL50" s="94"/>
      <c r="KXM50" s="94"/>
      <c r="KXN50" s="94"/>
      <c r="KXO50" s="94"/>
      <c r="KXP50" s="94"/>
      <c r="KXQ50" s="94"/>
      <c r="KXR50" s="94"/>
      <c r="KXS50" s="94"/>
      <c r="KXT50" s="94"/>
      <c r="KXU50" s="94"/>
      <c r="KXV50" s="94"/>
      <c r="KXW50" s="94"/>
      <c r="KXX50" s="94"/>
      <c r="KXY50" s="94"/>
      <c r="KXZ50" s="94"/>
      <c r="KYA50" s="94"/>
      <c r="KYB50" s="94"/>
      <c r="KYC50" s="94"/>
      <c r="KYD50" s="94"/>
      <c r="KYE50" s="94"/>
      <c r="KYF50" s="94"/>
      <c r="KYG50" s="94"/>
      <c r="KYH50" s="94"/>
      <c r="KYI50" s="94"/>
      <c r="KYJ50" s="94"/>
      <c r="KYK50" s="94"/>
      <c r="KYL50" s="94"/>
      <c r="KYM50" s="94"/>
      <c r="KYN50" s="94"/>
      <c r="KYO50" s="94"/>
      <c r="KYP50" s="94"/>
      <c r="KYQ50" s="94"/>
      <c r="KYR50" s="94"/>
      <c r="KYS50" s="94"/>
      <c r="KYT50" s="94"/>
      <c r="KYU50" s="94"/>
      <c r="KYV50" s="94"/>
      <c r="KYW50" s="94"/>
      <c r="KYX50" s="94"/>
      <c r="KYY50" s="94"/>
      <c r="KYZ50" s="94"/>
      <c r="KZA50" s="94"/>
      <c r="KZB50" s="94"/>
      <c r="KZC50" s="94"/>
      <c r="KZD50" s="94"/>
      <c r="KZE50" s="94"/>
      <c r="KZF50" s="94"/>
      <c r="KZG50" s="94"/>
      <c r="KZH50" s="94"/>
      <c r="KZI50" s="94"/>
      <c r="KZJ50" s="94"/>
      <c r="KZK50" s="94"/>
      <c r="KZL50" s="94"/>
      <c r="KZM50" s="94"/>
      <c r="KZN50" s="94"/>
      <c r="KZO50" s="94"/>
      <c r="KZP50" s="94"/>
      <c r="KZQ50" s="94"/>
      <c r="KZR50" s="94"/>
      <c r="KZS50" s="94"/>
      <c r="KZT50" s="94"/>
      <c r="KZU50" s="94"/>
      <c r="KZV50" s="94"/>
      <c r="KZW50" s="94"/>
      <c r="KZX50" s="94"/>
      <c r="KZY50" s="94"/>
      <c r="KZZ50" s="94"/>
      <c r="LAA50" s="94"/>
      <c r="LAB50" s="94"/>
      <c r="LAC50" s="94"/>
      <c r="LAD50" s="94"/>
      <c r="LAE50" s="94"/>
      <c r="LAF50" s="94"/>
      <c r="LAG50" s="94"/>
      <c r="LAH50" s="94"/>
      <c r="LAI50" s="94"/>
      <c r="LAJ50" s="94"/>
      <c r="LAK50" s="94"/>
      <c r="LAL50" s="94"/>
      <c r="LAM50" s="94"/>
      <c r="LAN50" s="94"/>
      <c r="LAO50" s="94"/>
      <c r="LAP50" s="94"/>
      <c r="LAQ50" s="94"/>
      <c r="LAR50" s="94"/>
      <c r="LAS50" s="94"/>
      <c r="LAT50" s="94"/>
      <c r="LAU50" s="94"/>
      <c r="LAV50" s="94"/>
      <c r="LAW50" s="94"/>
      <c r="LAX50" s="94"/>
      <c r="LAY50" s="94"/>
      <c r="LAZ50" s="94"/>
      <c r="LBA50" s="94"/>
      <c r="LBB50" s="94"/>
      <c r="LBC50" s="94"/>
      <c r="LBD50" s="94"/>
      <c r="LBE50" s="94"/>
      <c r="LBF50" s="94"/>
      <c r="LBG50" s="94"/>
      <c r="LBH50" s="94"/>
      <c r="LBI50" s="94"/>
      <c r="LBJ50" s="94"/>
      <c r="LBK50" s="94"/>
      <c r="LBL50" s="94"/>
      <c r="LBM50" s="94"/>
      <c r="LBN50" s="94"/>
      <c r="LBO50" s="94"/>
      <c r="LBP50" s="94"/>
      <c r="LBQ50" s="94"/>
      <c r="LBR50" s="94"/>
      <c r="LBS50" s="94"/>
      <c r="LBT50" s="94"/>
      <c r="LBU50" s="94"/>
      <c r="LBV50" s="94"/>
      <c r="LBW50" s="94"/>
      <c r="LBX50" s="94"/>
      <c r="LBY50" s="94"/>
      <c r="LBZ50" s="94"/>
      <c r="LCA50" s="94"/>
      <c r="LCB50" s="94"/>
      <c r="LCC50" s="94"/>
      <c r="LCD50" s="94"/>
      <c r="LCE50" s="94"/>
      <c r="LCF50" s="94"/>
      <c r="LCG50" s="94"/>
      <c r="LCH50" s="94"/>
      <c r="LCI50" s="94"/>
      <c r="LCJ50" s="94"/>
      <c r="LCK50" s="94"/>
      <c r="LCL50" s="94"/>
      <c r="LCM50" s="94"/>
      <c r="LCN50" s="94"/>
      <c r="LCO50" s="94"/>
      <c r="LCP50" s="94"/>
      <c r="LCQ50" s="94"/>
      <c r="LCR50" s="94"/>
      <c r="LCS50" s="94"/>
      <c r="LCT50" s="94"/>
      <c r="LCU50" s="94"/>
      <c r="LCV50" s="94"/>
      <c r="LCW50" s="94"/>
      <c r="LCX50" s="94"/>
      <c r="LCY50" s="94"/>
      <c r="LCZ50" s="94"/>
      <c r="LDA50" s="94"/>
      <c r="LDB50" s="94"/>
      <c r="LDC50" s="94"/>
      <c r="LDD50" s="94"/>
      <c r="LDE50" s="94"/>
      <c r="LDF50" s="94"/>
      <c r="LDG50" s="94"/>
      <c r="LDH50" s="94"/>
      <c r="LDI50" s="94"/>
      <c r="LDJ50" s="94"/>
      <c r="LDK50" s="94"/>
      <c r="LDL50" s="94"/>
      <c r="LDM50" s="94"/>
      <c r="LDN50" s="94"/>
      <c r="LDO50" s="94"/>
      <c r="LDP50" s="94"/>
      <c r="LDQ50" s="94"/>
      <c r="LDR50" s="94"/>
      <c r="LDS50" s="94"/>
      <c r="LDT50" s="94"/>
      <c r="LDU50" s="94"/>
      <c r="LDV50" s="94"/>
      <c r="LDW50" s="94"/>
      <c r="LDX50" s="94"/>
      <c r="LDY50" s="94"/>
      <c r="LDZ50" s="94"/>
      <c r="LEA50" s="94"/>
      <c r="LEB50" s="94"/>
      <c r="LEC50" s="94"/>
      <c r="LED50" s="94"/>
      <c r="LEE50" s="94"/>
      <c r="LEF50" s="94"/>
      <c r="LEG50" s="94"/>
      <c r="LEH50" s="94"/>
      <c r="LEI50" s="94"/>
      <c r="LEJ50" s="94"/>
      <c r="LEK50" s="94"/>
      <c r="LEL50" s="94"/>
      <c r="LEM50" s="94"/>
      <c r="LEN50" s="94"/>
      <c r="LEO50" s="94"/>
      <c r="LEP50" s="94"/>
      <c r="LEQ50" s="94"/>
      <c r="LER50" s="94"/>
      <c r="LES50" s="94"/>
      <c r="LET50" s="94"/>
      <c r="LEU50" s="94"/>
      <c r="LEV50" s="94"/>
      <c r="LEW50" s="94"/>
      <c r="LEX50" s="94"/>
      <c r="LEY50" s="94"/>
      <c r="LEZ50" s="94"/>
      <c r="LFA50" s="94"/>
      <c r="LFB50" s="94"/>
      <c r="LFC50" s="94"/>
      <c r="LFD50" s="94"/>
      <c r="LFE50" s="94"/>
      <c r="LFF50" s="94"/>
      <c r="LFG50" s="94"/>
      <c r="LFH50" s="94"/>
      <c r="LFI50" s="94"/>
      <c r="LFJ50" s="94"/>
      <c r="LFK50" s="94"/>
      <c r="LFL50" s="94"/>
      <c r="LFM50" s="94"/>
      <c r="LFN50" s="94"/>
      <c r="LFO50" s="94"/>
      <c r="LFP50" s="94"/>
      <c r="LFQ50" s="94"/>
      <c r="LFR50" s="94"/>
      <c r="LFS50" s="94"/>
      <c r="LFT50" s="94"/>
      <c r="LFU50" s="94"/>
      <c r="LFV50" s="94"/>
      <c r="LFW50" s="94"/>
      <c r="LFX50" s="94"/>
      <c r="LFY50" s="94"/>
      <c r="LFZ50" s="94"/>
      <c r="LGA50" s="94"/>
      <c r="LGB50" s="94"/>
      <c r="LGC50" s="94"/>
      <c r="LGD50" s="94"/>
      <c r="LGE50" s="94"/>
      <c r="LGF50" s="94"/>
      <c r="LGG50" s="94"/>
      <c r="LGH50" s="94"/>
      <c r="LGI50" s="94"/>
      <c r="LGJ50" s="94"/>
      <c r="LGK50" s="94"/>
      <c r="LGL50" s="94"/>
      <c r="LGM50" s="94"/>
      <c r="LGN50" s="94"/>
      <c r="LGO50" s="94"/>
      <c r="LGP50" s="94"/>
      <c r="LGQ50" s="94"/>
      <c r="LGR50" s="94"/>
      <c r="LGS50" s="94"/>
      <c r="LGT50" s="94"/>
      <c r="LGU50" s="94"/>
      <c r="LGV50" s="94"/>
      <c r="LGW50" s="94"/>
      <c r="LGX50" s="94"/>
      <c r="LGY50" s="94"/>
      <c r="LGZ50" s="94"/>
      <c r="LHA50" s="94"/>
      <c r="LHB50" s="94"/>
      <c r="LHC50" s="94"/>
      <c r="LHD50" s="94"/>
      <c r="LHE50" s="94"/>
      <c r="LHF50" s="94"/>
      <c r="LHG50" s="94"/>
      <c r="LHH50" s="94"/>
      <c r="LHI50" s="94"/>
      <c r="LHJ50" s="94"/>
      <c r="LHK50" s="94"/>
      <c r="LHL50" s="94"/>
      <c r="LHM50" s="94"/>
      <c r="LHN50" s="94"/>
      <c r="LHO50" s="94"/>
      <c r="LHP50" s="94"/>
      <c r="LHQ50" s="94"/>
      <c r="LHR50" s="94"/>
      <c r="LHS50" s="94"/>
      <c r="LHT50" s="94"/>
      <c r="LHU50" s="94"/>
      <c r="LHV50" s="94"/>
      <c r="LHW50" s="94"/>
      <c r="LHX50" s="94"/>
      <c r="LHY50" s="94"/>
      <c r="LHZ50" s="94"/>
      <c r="LIA50" s="94"/>
      <c r="LIB50" s="94"/>
      <c r="LIC50" s="94"/>
      <c r="LID50" s="94"/>
      <c r="LIE50" s="94"/>
      <c r="LIF50" s="94"/>
      <c r="LIG50" s="94"/>
      <c r="LIH50" s="94"/>
      <c r="LII50" s="94"/>
      <c r="LIJ50" s="94"/>
      <c r="LIK50" s="94"/>
      <c r="LIL50" s="94"/>
      <c r="LIM50" s="94"/>
      <c r="LIN50" s="94"/>
      <c r="LIO50" s="94"/>
      <c r="LIP50" s="94"/>
      <c r="LIQ50" s="94"/>
      <c r="LIR50" s="94"/>
      <c r="LIS50" s="94"/>
      <c r="LIT50" s="94"/>
      <c r="LIU50" s="94"/>
      <c r="LIV50" s="94"/>
      <c r="LIW50" s="94"/>
      <c r="LIX50" s="94"/>
      <c r="LIY50" s="94"/>
      <c r="LIZ50" s="94"/>
      <c r="LJA50" s="94"/>
      <c r="LJB50" s="94"/>
      <c r="LJC50" s="94"/>
      <c r="LJD50" s="94"/>
      <c r="LJE50" s="94"/>
      <c r="LJF50" s="94"/>
      <c r="LJG50" s="94"/>
      <c r="LJH50" s="94"/>
      <c r="LJI50" s="94"/>
      <c r="LJJ50" s="94"/>
      <c r="LJK50" s="94"/>
      <c r="LJL50" s="94"/>
      <c r="LJM50" s="94"/>
      <c r="LJN50" s="94"/>
      <c r="LJO50" s="94"/>
      <c r="LJP50" s="94"/>
      <c r="LJQ50" s="94"/>
      <c r="LJR50" s="94"/>
      <c r="LJS50" s="94"/>
      <c r="LJT50" s="94"/>
      <c r="LJU50" s="94"/>
      <c r="LJV50" s="94"/>
      <c r="LJW50" s="94"/>
      <c r="LJX50" s="94"/>
      <c r="LJY50" s="94"/>
      <c r="LJZ50" s="94"/>
      <c r="LKA50" s="94"/>
      <c r="LKB50" s="94"/>
      <c r="LKC50" s="94"/>
      <c r="LKD50" s="94"/>
      <c r="LKE50" s="94"/>
      <c r="LKF50" s="94"/>
      <c r="LKG50" s="94"/>
      <c r="LKH50" s="94"/>
      <c r="LKI50" s="94"/>
      <c r="LKJ50" s="94"/>
      <c r="LKK50" s="94"/>
      <c r="LKL50" s="94"/>
      <c r="LKM50" s="94"/>
      <c r="LKN50" s="94"/>
      <c r="LKO50" s="94"/>
      <c r="LKP50" s="94"/>
      <c r="LKQ50" s="94"/>
      <c r="LKR50" s="94"/>
      <c r="LKS50" s="94"/>
      <c r="LKT50" s="94"/>
      <c r="LKU50" s="94"/>
      <c r="LKV50" s="94"/>
      <c r="LKW50" s="94"/>
      <c r="LKX50" s="94"/>
      <c r="LKY50" s="94"/>
      <c r="LKZ50" s="94"/>
      <c r="LLA50" s="94"/>
      <c r="LLB50" s="94"/>
      <c r="LLC50" s="94"/>
      <c r="LLD50" s="94"/>
      <c r="LLE50" s="94"/>
      <c r="LLF50" s="94"/>
      <c r="LLG50" s="94"/>
      <c r="LLH50" s="94"/>
      <c r="LLI50" s="94"/>
      <c r="LLJ50" s="94"/>
      <c r="LLK50" s="94"/>
      <c r="LLL50" s="94"/>
      <c r="LLM50" s="94"/>
      <c r="LLN50" s="94"/>
      <c r="LLO50" s="94"/>
      <c r="LLP50" s="94"/>
      <c r="LLQ50" s="94"/>
      <c r="LLR50" s="94"/>
      <c r="LLS50" s="94"/>
      <c r="LLT50" s="94"/>
      <c r="LLU50" s="94"/>
      <c r="LLV50" s="94"/>
      <c r="LLW50" s="94"/>
      <c r="LLX50" s="94"/>
      <c r="LLY50" s="94"/>
      <c r="LLZ50" s="94"/>
      <c r="LMA50" s="94"/>
      <c r="LMB50" s="94"/>
      <c r="LMC50" s="94"/>
      <c r="LMD50" s="94"/>
      <c r="LME50" s="94"/>
      <c r="LMF50" s="94"/>
      <c r="LMG50" s="94"/>
      <c r="LMH50" s="94"/>
      <c r="LMI50" s="94"/>
      <c r="LMJ50" s="94"/>
      <c r="LMK50" s="94"/>
      <c r="LML50" s="94"/>
      <c r="LMM50" s="94"/>
      <c r="LMN50" s="94"/>
      <c r="LMO50" s="94"/>
      <c r="LMP50" s="94"/>
      <c r="LMQ50" s="94"/>
      <c r="LMR50" s="94"/>
      <c r="LMS50" s="94"/>
      <c r="LMT50" s="94"/>
      <c r="LMU50" s="94"/>
      <c r="LMV50" s="94"/>
      <c r="LMW50" s="94"/>
      <c r="LMX50" s="94"/>
      <c r="LMY50" s="94"/>
      <c r="LMZ50" s="94"/>
      <c r="LNA50" s="94"/>
      <c r="LNB50" s="94"/>
      <c r="LNC50" s="94"/>
      <c r="LND50" s="94"/>
      <c r="LNE50" s="94"/>
      <c r="LNF50" s="94"/>
      <c r="LNG50" s="94"/>
      <c r="LNH50" s="94"/>
      <c r="LNI50" s="94"/>
      <c r="LNJ50" s="94"/>
      <c r="LNK50" s="94"/>
      <c r="LNL50" s="94"/>
      <c r="LNM50" s="94"/>
      <c r="LNN50" s="94"/>
      <c r="LNO50" s="94"/>
      <c r="LNP50" s="94"/>
      <c r="LNQ50" s="94"/>
      <c r="LNR50" s="94"/>
      <c r="LNS50" s="94"/>
      <c r="LNT50" s="94"/>
      <c r="LNU50" s="94"/>
      <c r="LNV50" s="94"/>
      <c r="LNW50" s="94"/>
      <c r="LNX50" s="94"/>
      <c r="LNY50" s="94"/>
      <c r="LNZ50" s="94"/>
      <c r="LOA50" s="94"/>
      <c r="LOB50" s="94"/>
      <c r="LOC50" s="94"/>
      <c r="LOD50" s="94"/>
      <c r="LOE50" s="94"/>
      <c r="LOF50" s="94"/>
      <c r="LOG50" s="94"/>
      <c r="LOH50" s="94"/>
      <c r="LOI50" s="94"/>
      <c r="LOJ50" s="94"/>
      <c r="LOK50" s="94"/>
      <c r="LOL50" s="94"/>
      <c r="LOM50" s="94"/>
      <c r="LON50" s="94"/>
      <c r="LOO50" s="94"/>
      <c r="LOP50" s="94"/>
      <c r="LOQ50" s="94"/>
      <c r="LOR50" s="94"/>
      <c r="LOS50" s="94"/>
      <c r="LOT50" s="94"/>
      <c r="LOU50" s="94"/>
      <c r="LOV50" s="94"/>
      <c r="LOW50" s="94"/>
      <c r="LOX50" s="94"/>
      <c r="LOY50" s="94"/>
      <c r="LOZ50" s="94"/>
      <c r="LPA50" s="94"/>
      <c r="LPB50" s="94"/>
      <c r="LPC50" s="94"/>
      <c r="LPD50" s="94"/>
      <c r="LPE50" s="94"/>
      <c r="LPF50" s="94"/>
      <c r="LPG50" s="94"/>
      <c r="LPH50" s="94"/>
      <c r="LPI50" s="94"/>
      <c r="LPJ50" s="94"/>
      <c r="LPK50" s="94"/>
      <c r="LPL50" s="94"/>
      <c r="LPM50" s="94"/>
      <c r="LPN50" s="94"/>
      <c r="LPO50" s="94"/>
      <c r="LPP50" s="94"/>
      <c r="LPQ50" s="94"/>
      <c r="LPR50" s="94"/>
      <c r="LPS50" s="94"/>
      <c r="LPT50" s="94"/>
      <c r="LPU50" s="94"/>
      <c r="LPV50" s="94"/>
      <c r="LPW50" s="94"/>
      <c r="LPX50" s="94"/>
      <c r="LPY50" s="94"/>
      <c r="LPZ50" s="94"/>
      <c r="LQA50" s="94"/>
      <c r="LQB50" s="94"/>
      <c r="LQC50" s="94"/>
      <c r="LQD50" s="94"/>
      <c r="LQE50" s="94"/>
      <c r="LQF50" s="94"/>
      <c r="LQG50" s="94"/>
      <c r="LQH50" s="94"/>
      <c r="LQI50" s="94"/>
      <c r="LQJ50" s="94"/>
      <c r="LQK50" s="94"/>
      <c r="LQL50" s="94"/>
      <c r="LQM50" s="94"/>
      <c r="LQN50" s="94"/>
      <c r="LQO50" s="94"/>
      <c r="LQP50" s="94"/>
      <c r="LQQ50" s="94"/>
      <c r="LQR50" s="94"/>
      <c r="LQS50" s="94"/>
      <c r="LQT50" s="94"/>
      <c r="LQU50" s="94"/>
      <c r="LQV50" s="94"/>
      <c r="LQW50" s="94"/>
      <c r="LQX50" s="94"/>
      <c r="LQY50" s="94"/>
      <c r="LQZ50" s="94"/>
      <c r="LRA50" s="94"/>
      <c r="LRB50" s="94"/>
      <c r="LRC50" s="94"/>
      <c r="LRD50" s="94"/>
      <c r="LRE50" s="94"/>
      <c r="LRF50" s="94"/>
      <c r="LRG50" s="94"/>
      <c r="LRH50" s="94"/>
      <c r="LRI50" s="94"/>
      <c r="LRJ50" s="94"/>
      <c r="LRK50" s="94"/>
      <c r="LRL50" s="94"/>
      <c r="LRM50" s="94"/>
      <c r="LRN50" s="94"/>
      <c r="LRO50" s="94"/>
      <c r="LRP50" s="94"/>
      <c r="LRQ50" s="94"/>
      <c r="LRR50" s="94"/>
      <c r="LRS50" s="94"/>
      <c r="LRT50" s="94"/>
      <c r="LRU50" s="94"/>
      <c r="LRV50" s="94"/>
      <c r="LRW50" s="94"/>
      <c r="LRX50" s="94"/>
      <c r="LRY50" s="94"/>
      <c r="LRZ50" s="94"/>
      <c r="LSA50" s="94"/>
      <c r="LSB50" s="94"/>
      <c r="LSC50" s="94"/>
      <c r="LSD50" s="94"/>
      <c r="LSE50" s="94"/>
      <c r="LSF50" s="94"/>
      <c r="LSG50" s="94"/>
      <c r="LSH50" s="94"/>
      <c r="LSI50" s="94"/>
      <c r="LSJ50" s="94"/>
      <c r="LSK50" s="94"/>
      <c r="LSL50" s="94"/>
      <c r="LSM50" s="94"/>
      <c r="LSN50" s="94"/>
      <c r="LSO50" s="94"/>
      <c r="LSP50" s="94"/>
      <c r="LSQ50" s="94"/>
      <c r="LSR50" s="94"/>
      <c r="LSS50" s="94"/>
      <c r="LST50" s="94"/>
      <c r="LSU50" s="94"/>
      <c r="LSV50" s="94"/>
      <c r="LSW50" s="94"/>
      <c r="LSX50" s="94"/>
      <c r="LSY50" s="94"/>
      <c r="LSZ50" s="94"/>
      <c r="LTA50" s="94"/>
      <c r="LTB50" s="94"/>
      <c r="LTC50" s="94"/>
      <c r="LTD50" s="94"/>
      <c r="LTE50" s="94"/>
      <c r="LTF50" s="94"/>
      <c r="LTG50" s="94"/>
      <c r="LTH50" s="94"/>
      <c r="LTI50" s="94"/>
      <c r="LTJ50" s="94"/>
      <c r="LTK50" s="94"/>
      <c r="LTL50" s="94"/>
      <c r="LTM50" s="94"/>
      <c r="LTN50" s="94"/>
      <c r="LTO50" s="94"/>
      <c r="LTP50" s="94"/>
      <c r="LTQ50" s="94"/>
      <c r="LTR50" s="94"/>
      <c r="LTS50" s="94"/>
      <c r="LTT50" s="94"/>
      <c r="LTU50" s="94"/>
      <c r="LTV50" s="94"/>
      <c r="LTW50" s="94"/>
      <c r="LTX50" s="94"/>
      <c r="LTY50" s="94"/>
      <c r="LTZ50" s="94"/>
      <c r="LUA50" s="94"/>
      <c r="LUB50" s="94"/>
      <c r="LUC50" s="94"/>
      <c r="LUD50" s="94"/>
      <c r="LUE50" s="94"/>
      <c r="LUF50" s="94"/>
      <c r="LUG50" s="94"/>
      <c r="LUH50" s="94"/>
      <c r="LUI50" s="94"/>
      <c r="LUJ50" s="94"/>
      <c r="LUK50" s="94"/>
      <c r="LUL50" s="94"/>
      <c r="LUM50" s="94"/>
      <c r="LUN50" s="94"/>
      <c r="LUO50" s="94"/>
      <c r="LUP50" s="94"/>
      <c r="LUQ50" s="94"/>
      <c r="LUR50" s="94"/>
      <c r="LUS50" s="94"/>
      <c r="LUT50" s="94"/>
      <c r="LUU50" s="94"/>
      <c r="LUV50" s="94"/>
      <c r="LUW50" s="94"/>
      <c r="LUX50" s="94"/>
      <c r="LUY50" s="94"/>
      <c r="LUZ50" s="94"/>
      <c r="LVA50" s="94"/>
      <c r="LVB50" s="94"/>
      <c r="LVC50" s="94"/>
      <c r="LVD50" s="94"/>
      <c r="LVE50" s="94"/>
      <c r="LVF50" s="94"/>
      <c r="LVG50" s="94"/>
      <c r="LVH50" s="94"/>
      <c r="LVI50" s="94"/>
      <c r="LVJ50" s="94"/>
      <c r="LVK50" s="94"/>
      <c r="LVL50" s="94"/>
      <c r="LVM50" s="94"/>
      <c r="LVN50" s="94"/>
      <c r="LVO50" s="94"/>
      <c r="LVP50" s="94"/>
      <c r="LVQ50" s="94"/>
      <c r="LVR50" s="94"/>
      <c r="LVS50" s="94"/>
      <c r="LVT50" s="94"/>
      <c r="LVU50" s="94"/>
      <c r="LVV50" s="94"/>
      <c r="LVW50" s="94"/>
      <c r="LVX50" s="94"/>
      <c r="LVY50" s="94"/>
      <c r="LVZ50" s="94"/>
      <c r="LWA50" s="94"/>
      <c r="LWB50" s="94"/>
      <c r="LWC50" s="94"/>
      <c r="LWD50" s="94"/>
      <c r="LWE50" s="94"/>
      <c r="LWF50" s="94"/>
      <c r="LWG50" s="94"/>
      <c r="LWH50" s="94"/>
      <c r="LWI50" s="94"/>
      <c r="LWJ50" s="94"/>
      <c r="LWK50" s="94"/>
      <c r="LWL50" s="94"/>
      <c r="LWM50" s="94"/>
      <c r="LWN50" s="94"/>
      <c r="LWO50" s="94"/>
      <c r="LWP50" s="94"/>
      <c r="LWQ50" s="94"/>
      <c r="LWR50" s="94"/>
      <c r="LWS50" s="94"/>
      <c r="LWT50" s="94"/>
      <c r="LWU50" s="94"/>
      <c r="LWV50" s="94"/>
      <c r="LWW50" s="94"/>
      <c r="LWX50" s="94"/>
      <c r="LWY50" s="94"/>
      <c r="LWZ50" s="94"/>
      <c r="LXA50" s="94"/>
      <c r="LXB50" s="94"/>
      <c r="LXC50" s="94"/>
      <c r="LXD50" s="94"/>
      <c r="LXE50" s="94"/>
      <c r="LXF50" s="94"/>
      <c r="LXG50" s="94"/>
      <c r="LXH50" s="94"/>
      <c r="LXI50" s="94"/>
      <c r="LXJ50" s="94"/>
      <c r="LXK50" s="94"/>
      <c r="LXL50" s="94"/>
      <c r="LXM50" s="94"/>
      <c r="LXN50" s="94"/>
      <c r="LXO50" s="94"/>
      <c r="LXP50" s="94"/>
      <c r="LXQ50" s="94"/>
      <c r="LXR50" s="94"/>
      <c r="LXS50" s="94"/>
      <c r="LXT50" s="94"/>
      <c r="LXU50" s="94"/>
      <c r="LXV50" s="94"/>
      <c r="LXW50" s="94"/>
      <c r="LXX50" s="94"/>
      <c r="LXY50" s="94"/>
      <c r="LXZ50" s="94"/>
      <c r="LYA50" s="94"/>
      <c r="LYB50" s="94"/>
      <c r="LYC50" s="94"/>
      <c r="LYD50" s="94"/>
      <c r="LYE50" s="94"/>
      <c r="LYF50" s="94"/>
      <c r="LYG50" s="94"/>
      <c r="LYH50" s="94"/>
      <c r="LYI50" s="94"/>
      <c r="LYJ50" s="94"/>
      <c r="LYK50" s="94"/>
      <c r="LYL50" s="94"/>
      <c r="LYM50" s="94"/>
      <c r="LYN50" s="94"/>
      <c r="LYO50" s="94"/>
      <c r="LYP50" s="94"/>
      <c r="LYQ50" s="94"/>
      <c r="LYR50" s="94"/>
      <c r="LYS50" s="94"/>
      <c r="LYT50" s="94"/>
      <c r="LYU50" s="94"/>
      <c r="LYV50" s="94"/>
      <c r="LYW50" s="94"/>
      <c r="LYX50" s="94"/>
      <c r="LYY50" s="94"/>
      <c r="LYZ50" s="94"/>
      <c r="LZA50" s="94"/>
      <c r="LZB50" s="94"/>
      <c r="LZC50" s="94"/>
      <c r="LZD50" s="94"/>
      <c r="LZE50" s="94"/>
      <c r="LZF50" s="94"/>
      <c r="LZG50" s="94"/>
      <c r="LZH50" s="94"/>
      <c r="LZI50" s="94"/>
      <c r="LZJ50" s="94"/>
      <c r="LZK50" s="94"/>
      <c r="LZL50" s="94"/>
      <c r="LZM50" s="94"/>
      <c r="LZN50" s="94"/>
      <c r="LZO50" s="94"/>
      <c r="LZP50" s="94"/>
      <c r="LZQ50" s="94"/>
      <c r="LZR50" s="94"/>
      <c r="LZS50" s="94"/>
      <c r="LZT50" s="94"/>
      <c r="LZU50" s="94"/>
      <c r="LZV50" s="94"/>
      <c r="LZW50" s="94"/>
      <c r="LZX50" s="94"/>
      <c r="LZY50" s="94"/>
      <c r="LZZ50" s="94"/>
      <c r="MAA50" s="94"/>
      <c r="MAB50" s="94"/>
      <c r="MAC50" s="94"/>
      <c r="MAD50" s="94"/>
      <c r="MAE50" s="94"/>
      <c r="MAF50" s="94"/>
      <c r="MAG50" s="94"/>
      <c r="MAH50" s="94"/>
      <c r="MAI50" s="94"/>
      <c r="MAJ50" s="94"/>
      <c r="MAK50" s="94"/>
      <c r="MAL50" s="94"/>
      <c r="MAM50" s="94"/>
      <c r="MAN50" s="94"/>
      <c r="MAO50" s="94"/>
      <c r="MAP50" s="94"/>
      <c r="MAQ50" s="94"/>
      <c r="MAR50" s="94"/>
      <c r="MAS50" s="94"/>
      <c r="MAT50" s="94"/>
      <c r="MAU50" s="94"/>
      <c r="MAV50" s="94"/>
      <c r="MAW50" s="94"/>
      <c r="MAX50" s="94"/>
      <c r="MAY50" s="94"/>
      <c r="MAZ50" s="94"/>
      <c r="MBA50" s="94"/>
      <c r="MBB50" s="94"/>
      <c r="MBC50" s="94"/>
      <c r="MBD50" s="94"/>
      <c r="MBE50" s="94"/>
      <c r="MBF50" s="94"/>
      <c r="MBG50" s="94"/>
      <c r="MBH50" s="94"/>
      <c r="MBI50" s="94"/>
      <c r="MBJ50" s="94"/>
      <c r="MBK50" s="94"/>
      <c r="MBL50" s="94"/>
      <c r="MBM50" s="94"/>
      <c r="MBN50" s="94"/>
      <c r="MBO50" s="94"/>
      <c r="MBP50" s="94"/>
      <c r="MBQ50" s="94"/>
      <c r="MBR50" s="94"/>
      <c r="MBS50" s="94"/>
      <c r="MBT50" s="94"/>
      <c r="MBU50" s="94"/>
      <c r="MBV50" s="94"/>
      <c r="MBW50" s="94"/>
      <c r="MBX50" s="94"/>
      <c r="MBY50" s="94"/>
      <c r="MBZ50" s="94"/>
      <c r="MCA50" s="94"/>
      <c r="MCB50" s="94"/>
      <c r="MCC50" s="94"/>
      <c r="MCD50" s="94"/>
      <c r="MCE50" s="94"/>
      <c r="MCF50" s="94"/>
      <c r="MCG50" s="94"/>
      <c r="MCH50" s="94"/>
      <c r="MCI50" s="94"/>
      <c r="MCJ50" s="94"/>
      <c r="MCK50" s="94"/>
      <c r="MCL50" s="94"/>
      <c r="MCM50" s="94"/>
      <c r="MCN50" s="94"/>
      <c r="MCO50" s="94"/>
      <c r="MCP50" s="94"/>
      <c r="MCQ50" s="94"/>
      <c r="MCR50" s="94"/>
      <c r="MCS50" s="94"/>
      <c r="MCT50" s="94"/>
      <c r="MCU50" s="94"/>
      <c r="MCV50" s="94"/>
      <c r="MCW50" s="94"/>
      <c r="MCX50" s="94"/>
      <c r="MCY50" s="94"/>
      <c r="MCZ50" s="94"/>
      <c r="MDA50" s="94"/>
      <c r="MDB50" s="94"/>
      <c r="MDC50" s="94"/>
      <c r="MDD50" s="94"/>
      <c r="MDE50" s="94"/>
      <c r="MDF50" s="94"/>
      <c r="MDG50" s="94"/>
      <c r="MDH50" s="94"/>
      <c r="MDI50" s="94"/>
      <c r="MDJ50" s="94"/>
      <c r="MDK50" s="94"/>
      <c r="MDL50" s="94"/>
      <c r="MDM50" s="94"/>
      <c r="MDN50" s="94"/>
      <c r="MDO50" s="94"/>
      <c r="MDP50" s="94"/>
      <c r="MDQ50" s="94"/>
      <c r="MDR50" s="94"/>
      <c r="MDS50" s="94"/>
      <c r="MDT50" s="94"/>
      <c r="MDU50" s="94"/>
      <c r="MDV50" s="94"/>
      <c r="MDW50" s="94"/>
      <c r="MDX50" s="94"/>
      <c r="MDY50" s="94"/>
      <c r="MDZ50" s="94"/>
      <c r="MEA50" s="94"/>
      <c r="MEB50" s="94"/>
      <c r="MEC50" s="94"/>
      <c r="MED50" s="94"/>
      <c r="MEE50" s="94"/>
      <c r="MEF50" s="94"/>
      <c r="MEG50" s="94"/>
      <c r="MEH50" s="94"/>
      <c r="MEI50" s="94"/>
      <c r="MEJ50" s="94"/>
      <c r="MEK50" s="94"/>
      <c r="MEL50" s="94"/>
      <c r="MEM50" s="94"/>
      <c r="MEN50" s="94"/>
      <c r="MEO50" s="94"/>
      <c r="MEP50" s="94"/>
      <c r="MEQ50" s="94"/>
      <c r="MER50" s="94"/>
      <c r="MES50" s="94"/>
      <c r="MET50" s="94"/>
      <c r="MEU50" s="94"/>
      <c r="MEV50" s="94"/>
      <c r="MEW50" s="94"/>
      <c r="MEX50" s="94"/>
      <c r="MEY50" s="94"/>
      <c r="MEZ50" s="94"/>
      <c r="MFA50" s="94"/>
      <c r="MFB50" s="94"/>
      <c r="MFC50" s="94"/>
      <c r="MFD50" s="94"/>
      <c r="MFE50" s="94"/>
      <c r="MFF50" s="94"/>
      <c r="MFG50" s="94"/>
      <c r="MFH50" s="94"/>
      <c r="MFI50" s="94"/>
      <c r="MFJ50" s="94"/>
      <c r="MFK50" s="94"/>
      <c r="MFL50" s="94"/>
      <c r="MFM50" s="94"/>
      <c r="MFN50" s="94"/>
      <c r="MFO50" s="94"/>
      <c r="MFP50" s="94"/>
      <c r="MFQ50" s="94"/>
      <c r="MFR50" s="94"/>
      <c r="MFS50" s="94"/>
      <c r="MFT50" s="94"/>
      <c r="MFU50" s="94"/>
      <c r="MFV50" s="94"/>
      <c r="MFW50" s="94"/>
      <c r="MFX50" s="94"/>
      <c r="MFY50" s="94"/>
      <c r="MFZ50" s="94"/>
      <c r="MGA50" s="94"/>
      <c r="MGB50" s="94"/>
      <c r="MGC50" s="94"/>
      <c r="MGD50" s="94"/>
      <c r="MGE50" s="94"/>
      <c r="MGF50" s="94"/>
      <c r="MGG50" s="94"/>
      <c r="MGH50" s="94"/>
      <c r="MGI50" s="94"/>
      <c r="MGJ50" s="94"/>
      <c r="MGK50" s="94"/>
      <c r="MGL50" s="94"/>
      <c r="MGM50" s="94"/>
      <c r="MGN50" s="94"/>
      <c r="MGO50" s="94"/>
      <c r="MGP50" s="94"/>
      <c r="MGQ50" s="94"/>
      <c r="MGR50" s="94"/>
      <c r="MGS50" s="94"/>
      <c r="MGT50" s="94"/>
      <c r="MGU50" s="94"/>
      <c r="MGV50" s="94"/>
      <c r="MGW50" s="94"/>
      <c r="MGX50" s="94"/>
      <c r="MGY50" s="94"/>
      <c r="MGZ50" s="94"/>
      <c r="MHA50" s="94"/>
      <c r="MHB50" s="94"/>
      <c r="MHC50" s="94"/>
      <c r="MHD50" s="94"/>
      <c r="MHE50" s="94"/>
      <c r="MHF50" s="94"/>
      <c r="MHG50" s="94"/>
      <c r="MHH50" s="94"/>
      <c r="MHI50" s="94"/>
      <c r="MHJ50" s="94"/>
      <c r="MHK50" s="94"/>
      <c r="MHL50" s="94"/>
      <c r="MHM50" s="94"/>
      <c r="MHN50" s="94"/>
      <c r="MHO50" s="94"/>
      <c r="MHP50" s="94"/>
      <c r="MHQ50" s="94"/>
      <c r="MHR50" s="94"/>
      <c r="MHS50" s="94"/>
      <c r="MHT50" s="94"/>
      <c r="MHU50" s="94"/>
      <c r="MHV50" s="94"/>
      <c r="MHW50" s="94"/>
      <c r="MHX50" s="94"/>
      <c r="MHY50" s="94"/>
      <c r="MHZ50" s="94"/>
      <c r="MIA50" s="94"/>
      <c r="MIB50" s="94"/>
      <c r="MIC50" s="94"/>
      <c r="MID50" s="94"/>
      <c r="MIE50" s="94"/>
      <c r="MIF50" s="94"/>
      <c r="MIG50" s="94"/>
      <c r="MIH50" s="94"/>
      <c r="MII50" s="94"/>
      <c r="MIJ50" s="94"/>
      <c r="MIK50" s="94"/>
      <c r="MIL50" s="94"/>
      <c r="MIM50" s="94"/>
      <c r="MIN50" s="94"/>
      <c r="MIO50" s="94"/>
      <c r="MIP50" s="94"/>
      <c r="MIQ50" s="94"/>
      <c r="MIR50" s="94"/>
      <c r="MIS50" s="94"/>
      <c r="MIT50" s="94"/>
      <c r="MIU50" s="94"/>
      <c r="MIV50" s="94"/>
      <c r="MIW50" s="94"/>
      <c r="MIX50" s="94"/>
      <c r="MIY50" s="94"/>
      <c r="MIZ50" s="94"/>
      <c r="MJA50" s="94"/>
      <c r="MJB50" s="94"/>
      <c r="MJC50" s="94"/>
      <c r="MJD50" s="94"/>
      <c r="MJE50" s="94"/>
      <c r="MJF50" s="94"/>
      <c r="MJG50" s="94"/>
      <c r="MJH50" s="94"/>
      <c r="MJI50" s="94"/>
      <c r="MJJ50" s="94"/>
      <c r="MJK50" s="94"/>
      <c r="MJL50" s="94"/>
      <c r="MJM50" s="94"/>
      <c r="MJN50" s="94"/>
      <c r="MJO50" s="94"/>
      <c r="MJP50" s="94"/>
      <c r="MJQ50" s="94"/>
      <c r="MJR50" s="94"/>
      <c r="MJS50" s="94"/>
      <c r="MJT50" s="94"/>
      <c r="MJU50" s="94"/>
      <c r="MJV50" s="94"/>
      <c r="MJW50" s="94"/>
      <c r="MJX50" s="94"/>
      <c r="MJY50" s="94"/>
      <c r="MJZ50" s="94"/>
      <c r="MKA50" s="94"/>
      <c r="MKB50" s="94"/>
      <c r="MKC50" s="94"/>
      <c r="MKD50" s="94"/>
      <c r="MKE50" s="94"/>
      <c r="MKF50" s="94"/>
      <c r="MKG50" s="94"/>
      <c r="MKH50" s="94"/>
      <c r="MKI50" s="94"/>
      <c r="MKJ50" s="94"/>
      <c r="MKK50" s="94"/>
      <c r="MKL50" s="94"/>
      <c r="MKM50" s="94"/>
      <c r="MKN50" s="94"/>
      <c r="MKO50" s="94"/>
      <c r="MKP50" s="94"/>
      <c r="MKQ50" s="94"/>
      <c r="MKR50" s="94"/>
      <c r="MKS50" s="94"/>
      <c r="MKT50" s="94"/>
      <c r="MKU50" s="94"/>
      <c r="MKV50" s="94"/>
      <c r="MKW50" s="94"/>
      <c r="MKX50" s="94"/>
      <c r="MKY50" s="94"/>
      <c r="MKZ50" s="94"/>
      <c r="MLA50" s="94"/>
      <c r="MLB50" s="94"/>
      <c r="MLC50" s="94"/>
      <c r="MLD50" s="94"/>
      <c r="MLE50" s="94"/>
      <c r="MLF50" s="94"/>
      <c r="MLG50" s="94"/>
      <c r="MLH50" s="94"/>
      <c r="MLI50" s="94"/>
      <c r="MLJ50" s="94"/>
      <c r="MLK50" s="94"/>
      <c r="MLL50" s="94"/>
      <c r="MLM50" s="94"/>
      <c r="MLN50" s="94"/>
      <c r="MLO50" s="94"/>
      <c r="MLP50" s="94"/>
      <c r="MLQ50" s="94"/>
      <c r="MLR50" s="94"/>
      <c r="MLS50" s="94"/>
      <c r="MLT50" s="94"/>
      <c r="MLU50" s="94"/>
      <c r="MLV50" s="94"/>
      <c r="MLW50" s="94"/>
      <c r="MLX50" s="94"/>
      <c r="MLY50" s="94"/>
      <c r="MLZ50" s="94"/>
      <c r="MMA50" s="94"/>
      <c r="MMB50" s="94"/>
      <c r="MMC50" s="94"/>
      <c r="MMD50" s="94"/>
      <c r="MME50" s="94"/>
      <c r="MMF50" s="94"/>
      <c r="MMG50" s="94"/>
      <c r="MMH50" s="94"/>
      <c r="MMI50" s="94"/>
      <c r="MMJ50" s="94"/>
      <c r="MMK50" s="94"/>
      <c r="MML50" s="94"/>
      <c r="MMM50" s="94"/>
      <c r="MMN50" s="94"/>
      <c r="MMO50" s="94"/>
      <c r="MMP50" s="94"/>
      <c r="MMQ50" s="94"/>
      <c r="MMR50" s="94"/>
      <c r="MMS50" s="94"/>
      <c r="MMT50" s="94"/>
      <c r="MMU50" s="94"/>
      <c r="MMV50" s="94"/>
      <c r="MMW50" s="94"/>
      <c r="MMX50" s="94"/>
      <c r="MMY50" s="94"/>
      <c r="MMZ50" s="94"/>
      <c r="MNA50" s="94"/>
      <c r="MNB50" s="94"/>
      <c r="MNC50" s="94"/>
      <c r="MND50" s="94"/>
      <c r="MNE50" s="94"/>
      <c r="MNF50" s="94"/>
      <c r="MNG50" s="94"/>
      <c r="MNH50" s="94"/>
      <c r="MNI50" s="94"/>
      <c r="MNJ50" s="94"/>
      <c r="MNK50" s="94"/>
      <c r="MNL50" s="94"/>
      <c r="MNM50" s="94"/>
      <c r="MNN50" s="94"/>
      <c r="MNO50" s="94"/>
      <c r="MNP50" s="94"/>
      <c r="MNQ50" s="94"/>
      <c r="MNR50" s="94"/>
      <c r="MNS50" s="94"/>
      <c r="MNT50" s="94"/>
      <c r="MNU50" s="94"/>
      <c r="MNV50" s="94"/>
      <c r="MNW50" s="94"/>
      <c r="MNX50" s="94"/>
      <c r="MNY50" s="94"/>
      <c r="MNZ50" s="94"/>
      <c r="MOA50" s="94"/>
      <c r="MOB50" s="94"/>
      <c r="MOC50" s="94"/>
      <c r="MOD50" s="94"/>
      <c r="MOE50" s="94"/>
      <c r="MOF50" s="94"/>
      <c r="MOG50" s="94"/>
      <c r="MOH50" s="94"/>
      <c r="MOI50" s="94"/>
      <c r="MOJ50" s="94"/>
      <c r="MOK50" s="94"/>
      <c r="MOL50" s="94"/>
      <c r="MOM50" s="94"/>
      <c r="MON50" s="94"/>
      <c r="MOO50" s="94"/>
      <c r="MOP50" s="94"/>
      <c r="MOQ50" s="94"/>
      <c r="MOR50" s="94"/>
      <c r="MOS50" s="94"/>
      <c r="MOT50" s="94"/>
      <c r="MOU50" s="94"/>
      <c r="MOV50" s="94"/>
      <c r="MOW50" s="94"/>
      <c r="MOX50" s="94"/>
      <c r="MOY50" s="94"/>
      <c r="MOZ50" s="94"/>
      <c r="MPA50" s="94"/>
      <c r="MPB50" s="94"/>
      <c r="MPC50" s="94"/>
      <c r="MPD50" s="94"/>
      <c r="MPE50" s="94"/>
      <c r="MPF50" s="94"/>
      <c r="MPG50" s="94"/>
      <c r="MPH50" s="94"/>
      <c r="MPI50" s="94"/>
      <c r="MPJ50" s="94"/>
      <c r="MPK50" s="94"/>
      <c r="MPL50" s="94"/>
      <c r="MPM50" s="94"/>
      <c r="MPN50" s="94"/>
      <c r="MPO50" s="94"/>
      <c r="MPP50" s="94"/>
      <c r="MPQ50" s="94"/>
      <c r="MPR50" s="94"/>
      <c r="MPS50" s="94"/>
      <c r="MPT50" s="94"/>
      <c r="MPU50" s="94"/>
      <c r="MPV50" s="94"/>
      <c r="MPW50" s="94"/>
      <c r="MPX50" s="94"/>
      <c r="MPY50" s="94"/>
      <c r="MPZ50" s="94"/>
      <c r="MQA50" s="94"/>
      <c r="MQB50" s="94"/>
      <c r="MQC50" s="94"/>
      <c r="MQD50" s="94"/>
      <c r="MQE50" s="94"/>
      <c r="MQF50" s="94"/>
      <c r="MQG50" s="94"/>
      <c r="MQH50" s="94"/>
      <c r="MQI50" s="94"/>
      <c r="MQJ50" s="94"/>
      <c r="MQK50" s="94"/>
      <c r="MQL50" s="94"/>
      <c r="MQM50" s="94"/>
      <c r="MQN50" s="94"/>
      <c r="MQO50" s="94"/>
      <c r="MQP50" s="94"/>
      <c r="MQQ50" s="94"/>
      <c r="MQR50" s="94"/>
      <c r="MQS50" s="94"/>
      <c r="MQT50" s="94"/>
      <c r="MQU50" s="94"/>
      <c r="MQV50" s="94"/>
      <c r="MQW50" s="94"/>
      <c r="MQX50" s="94"/>
      <c r="MQY50" s="94"/>
      <c r="MQZ50" s="94"/>
      <c r="MRA50" s="94"/>
      <c r="MRB50" s="94"/>
      <c r="MRC50" s="94"/>
      <c r="MRD50" s="94"/>
      <c r="MRE50" s="94"/>
      <c r="MRF50" s="94"/>
      <c r="MRG50" s="94"/>
      <c r="MRH50" s="94"/>
      <c r="MRI50" s="94"/>
      <c r="MRJ50" s="94"/>
      <c r="MRK50" s="94"/>
      <c r="MRL50" s="94"/>
      <c r="MRM50" s="94"/>
      <c r="MRN50" s="94"/>
      <c r="MRO50" s="94"/>
      <c r="MRP50" s="94"/>
      <c r="MRQ50" s="94"/>
      <c r="MRR50" s="94"/>
      <c r="MRS50" s="94"/>
      <c r="MRT50" s="94"/>
      <c r="MRU50" s="94"/>
      <c r="MRV50" s="94"/>
      <c r="MRW50" s="94"/>
      <c r="MRX50" s="94"/>
      <c r="MRY50" s="94"/>
      <c r="MRZ50" s="94"/>
      <c r="MSA50" s="94"/>
      <c r="MSB50" s="94"/>
      <c r="MSC50" s="94"/>
      <c r="MSD50" s="94"/>
      <c r="MSE50" s="94"/>
      <c r="MSF50" s="94"/>
      <c r="MSG50" s="94"/>
      <c r="MSH50" s="94"/>
      <c r="MSI50" s="94"/>
      <c r="MSJ50" s="94"/>
      <c r="MSK50" s="94"/>
      <c r="MSL50" s="94"/>
      <c r="MSM50" s="94"/>
      <c r="MSN50" s="94"/>
      <c r="MSO50" s="94"/>
      <c r="MSP50" s="94"/>
      <c r="MSQ50" s="94"/>
      <c r="MSR50" s="94"/>
      <c r="MSS50" s="94"/>
      <c r="MST50" s="94"/>
      <c r="MSU50" s="94"/>
      <c r="MSV50" s="94"/>
      <c r="MSW50" s="94"/>
      <c r="MSX50" s="94"/>
      <c r="MSY50" s="94"/>
      <c r="MSZ50" s="94"/>
      <c r="MTA50" s="94"/>
      <c r="MTB50" s="94"/>
      <c r="MTC50" s="94"/>
      <c r="MTD50" s="94"/>
      <c r="MTE50" s="94"/>
      <c r="MTF50" s="94"/>
      <c r="MTG50" s="94"/>
      <c r="MTH50" s="94"/>
      <c r="MTI50" s="94"/>
      <c r="MTJ50" s="94"/>
      <c r="MTK50" s="94"/>
      <c r="MTL50" s="94"/>
      <c r="MTM50" s="94"/>
      <c r="MTN50" s="94"/>
      <c r="MTO50" s="94"/>
      <c r="MTP50" s="94"/>
      <c r="MTQ50" s="94"/>
      <c r="MTR50" s="94"/>
      <c r="MTS50" s="94"/>
      <c r="MTT50" s="94"/>
      <c r="MTU50" s="94"/>
      <c r="MTV50" s="94"/>
      <c r="MTW50" s="94"/>
      <c r="MTX50" s="94"/>
      <c r="MTY50" s="94"/>
      <c r="MTZ50" s="94"/>
      <c r="MUA50" s="94"/>
      <c r="MUB50" s="94"/>
      <c r="MUC50" s="94"/>
      <c r="MUD50" s="94"/>
      <c r="MUE50" s="94"/>
      <c r="MUF50" s="94"/>
      <c r="MUG50" s="94"/>
      <c r="MUH50" s="94"/>
      <c r="MUI50" s="94"/>
      <c r="MUJ50" s="94"/>
      <c r="MUK50" s="94"/>
      <c r="MUL50" s="94"/>
      <c r="MUM50" s="94"/>
      <c r="MUN50" s="94"/>
      <c r="MUO50" s="94"/>
      <c r="MUP50" s="94"/>
      <c r="MUQ50" s="94"/>
      <c r="MUR50" s="94"/>
      <c r="MUS50" s="94"/>
      <c r="MUT50" s="94"/>
      <c r="MUU50" s="94"/>
      <c r="MUV50" s="94"/>
      <c r="MUW50" s="94"/>
      <c r="MUX50" s="94"/>
      <c r="MUY50" s="94"/>
      <c r="MUZ50" s="94"/>
      <c r="MVA50" s="94"/>
      <c r="MVB50" s="94"/>
      <c r="MVC50" s="94"/>
      <c r="MVD50" s="94"/>
      <c r="MVE50" s="94"/>
      <c r="MVF50" s="94"/>
      <c r="MVG50" s="94"/>
      <c r="MVH50" s="94"/>
      <c r="MVI50" s="94"/>
      <c r="MVJ50" s="94"/>
      <c r="MVK50" s="94"/>
      <c r="MVL50" s="94"/>
      <c r="MVM50" s="94"/>
      <c r="MVN50" s="94"/>
      <c r="MVO50" s="94"/>
      <c r="MVP50" s="94"/>
      <c r="MVQ50" s="94"/>
      <c r="MVR50" s="94"/>
      <c r="MVS50" s="94"/>
      <c r="MVT50" s="94"/>
      <c r="MVU50" s="94"/>
      <c r="MVV50" s="94"/>
      <c r="MVW50" s="94"/>
      <c r="MVX50" s="94"/>
      <c r="MVY50" s="94"/>
      <c r="MVZ50" s="94"/>
      <c r="MWA50" s="94"/>
      <c r="MWB50" s="94"/>
      <c r="MWC50" s="94"/>
      <c r="MWD50" s="94"/>
      <c r="MWE50" s="94"/>
      <c r="MWF50" s="94"/>
      <c r="MWG50" s="94"/>
      <c r="MWH50" s="94"/>
      <c r="MWI50" s="94"/>
      <c r="MWJ50" s="94"/>
      <c r="MWK50" s="94"/>
      <c r="MWL50" s="94"/>
      <c r="MWM50" s="94"/>
      <c r="MWN50" s="94"/>
      <c r="MWO50" s="94"/>
      <c r="MWP50" s="94"/>
      <c r="MWQ50" s="94"/>
      <c r="MWR50" s="94"/>
      <c r="MWS50" s="94"/>
      <c r="MWT50" s="94"/>
      <c r="MWU50" s="94"/>
      <c r="MWV50" s="94"/>
      <c r="MWW50" s="94"/>
      <c r="MWX50" s="94"/>
      <c r="MWY50" s="94"/>
      <c r="MWZ50" s="94"/>
      <c r="MXA50" s="94"/>
      <c r="MXB50" s="94"/>
      <c r="MXC50" s="94"/>
      <c r="MXD50" s="94"/>
      <c r="MXE50" s="94"/>
      <c r="MXF50" s="94"/>
      <c r="MXG50" s="94"/>
      <c r="MXH50" s="94"/>
      <c r="MXI50" s="94"/>
      <c r="MXJ50" s="94"/>
      <c r="MXK50" s="94"/>
      <c r="MXL50" s="94"/>
      <c r="MXM50" s="94"/>
      <c r="MXN50" s="94"/>
      <c r="MXO50" s="94"/>
      <c r="MXP50" s="94"/>
      <c r="MXQ50" s="94"/>
      <c r="MXR50" s="94"/>
      <c r="MXS50" s="94"/>
      <c r="MXT50" s="94"/>
      <c r="MXU50" s="94"/>
      <c r="MXV50" s="94"/>
      <c r="MXW50" s="94"/>
      <c r="MXX50" s="94"/>
      <c r="MXY50" s="94"/>
      <c r="MXZ50" s="94"/>
      <c r="MYA50" s="94"/>
      <c r="MYB50" s="94"/>
      <c r="MYC50" s="94"/>
      <c r="MYD50" s="94"/>
      <c r="MYE50" s="94"/>
      <c r="MYF50" s="94"/>
      <c r="MYG50" s="94"/>
      <c r="MYH50" s="94"/>
      <c r="MYI50" s="94"/>
      <c r="MYJ50" s="94"/>
      <c r="MYK50" s="94"/>
      <c r="MYL50" s="94"/>
      <c r="MYM50" s="94"/>
      <c r="MYN50" s="94"/>
      <c r="MYO50" s="94"/>
      <c r="MYP50" s="94"/>
      <c r="MYQ50" s="94"/>
      <c r="MYR50" s="94"/>
      <c r="MYS50" s="94"/>
      <c r="MYT50" s="94"/>
      <c r="MYU50" s="94"/>
      <c r="MYV50" s="94"/>
      <c r="MYW50" s="94"/>
      <c r="MYX50" s="94"/>
      <c r="MYY50" s="94"/>
      <c r="MYZ50" s="94"/>
      <c r="MZA50" s="94"/>
      <c r="MZB50" s="94"/>
      <c r="MZC50" s="94"/>
      <c r="MZD50" s="94"/>
      <c r="MZE50" s="94"/>
      <c r="MZF50" s="94"/>
      <c r="MZG50" s="94"/>
      <c r="MZH50" s="94"/>
      <c r="MZI50" s="94"/>
      <c r="MZJ50" s="94"/>
      <c r="MZK50" s="94"/>
      <c r="MZL50" s="94"/>
      <c r="MZM50" s="94"/>
      <c r="MZN50" s="94"/>
      <c r="MZO50" s="94"/>
      <c r="MZP50" s="94"/>
      <c r="MZQ50" s="94"/>
      <c r="MZR50" s="94"/>
      <c r="MZS50" s="94"/>
      <c r="MZT50" s="94"/>
      <c r="MZU50" s="94"/>
      <c r="MZV50" s="94"/>
      <c r="MZW50" s="94"/>
      <c r="MZX50" s="94"/>
      <c r="MZY50" s="94"/>
      <c r="MZZ50" s="94"/>
      <c r="NAA50" s="94"/>
      <c r="NAB50" s="94"/>
      <c r="NAC50" s="94"/>
      <c r="NAD50" s="94"/>
      <c r="NAE50" s="94"/>
      <c r="NAF50" s="94"/>
      <c r="NAG50" s="94"/>
      <c r="NAH50" s="94"/>
      <c r="NAI50" s="94"/>
      <c r="NAJ50" s="94"/>
      <c r="NAK50" s="94"/>
      <c r="NAL50" s="94"/>
      <c r="NAM50" s="94"/>
      <c r="NAN50" s="94"/>
      <c r="NAO50" s="94"/>
      <c r="NAP50" s="94"/>
      <c r="NAQ50" s="94"/>
      <c r="NAR50" s="94"/>
      <c r="NAS50" s="94"/>
      <c r="NAT50" s="94"/>
      <c r="NAU50" s="94"/>
      <c r="NAV50" s="94"/>
      <c r="NAW50" s="94"/>
      <c r="NAX50" s="94"/>
      <c r="NAY50" s="94"/>
      <c r="NAZ50" s="94"/>
      <c r="NBA50" s="94"/>
      <c r="NBB50" s="94"/>
      <c r="NBC50" s="94"/>
      <c r="NBD50" s="94"/>
      <c r="NBE50" s="94"/>
      <c r="NBF50" s="94"/>
      <c r="NBG50" s="94"/>
      <c r="NBH50" s="94"/>
      <c r="NBI50" s="94"/>
      <c r="NBJ50" s="94"/>
      <c r="NBK50" s="94"/>
      <c r="NBL50" s="94"/>
      <c r="NBM50" s="94"/>
      <c r="NBN50" s="94"/>
      <c r="NBO50" s="94"/>
      <c r="NBP50" s="94"/>
      <c r="NBQ50" s="94"/>
      <c r="NBR50" s="94"/>
      <c r="NBS50" s="94"/>
      <c r="NBT50" s="94"/>
      <c r="NBU50" s="94"/>
      <c r="NBV50" s="94"/>
      <c r="NBW50" s="94"/>
      <c r="NBX50" s="94"/>
      <c r="NBY50" s="94"/>
      <c r="NBZ50" s="94"/>
      <c r="NCA50" s="94"/>
      <c r="NCB50" s="94"/>
      <c r="NCC50" s="94"/>
      <c r="NCD50" s="94"/>
      <c r="NCE50" s="94"/>
      <c r="NCF50" s="94"/>
      <c r="NCG50" s="94"/>
      <c r="NCH50" s="94"/>
      <c r="NCI50" s="94"/>
      <c r="NCJ50" s="94"/>
      <c r="NCK50" s="94"/>
      <c r="NCL50" s="94"/>
      <c r="NCM50" s="94"/>
      <c r="NCN50" s="94"/>
      <c r="NCO50" s="94"/>
      <c r="NCP50" s="94"/>
      <c r="NCQ50" s="94"/>
      <c r="NCR50" s="94"/>
      <c r="NCS50" s="94"/>
      <c r="NCT50" s="94"/>
      <c r="NCU50" s="94"/>
      <c r="NCV50" s="94"/>
      <c r="NCW50" s="94"/>
      <c r="NCX50" s="94"/>
      <c r="NCY50" s="94"/>
      <c r="NCZ50" s="94"/>
      <c r="NDA50" s="94"/>
      <c r="NDB50" s="94"/>
      <c r="NDC50" s="94"/>
      <c r="NDD50" s="94"/>
      <c r="NDE50" s="94"/>
      <c r="NDF50" s="94"/>
      <c r="NDG50" s="94"/>
      <c r="NDH50" s="94"/>
      <c r="NDI50" s="94"/>
      <c r="NDJ50" s="94"/>
      <c r="NDK50" s="94"/>
      <c r="NDL50" s="94"/>
      <c r="NDM50" s="94"/>
      <c r="NDN50" s="94"/>
      <c r="NDO50" s="94"/>
      <c r="NDP50" s="94"/>
      <c r="NDQ50" s="94"/>
      <c r="NDR50" s="94"/>
      <c r="NDS50" s="94"/>
      <c r="NDT50" s="94"/>
      <c r="NDU50" s="94"/>
      <c r="NDV50" s="94"/>
      <c r="NDW50" s="94"/>
      <c r="NDX50" s="94"/>
      <c r="NDY50" s="94"/>
      <c r="NDZ50" s="94"/>
      <c r="NEA50" s="94"/>
      <c r="NEB50" s="94"/>
      <c r="NEC50" s="94"/>
      <c r="NED50" s="94"/>
      <c r="NEE50" s="94"/>
      <c r="NEF50" s="94"/>
      <c r="NEG50" s="94"/>
      <c r="NEH50" s="94"/>
      <c r="NEI50" s="94"/>
      <c r="NEJ50" s="94"/>
      <c r="NEK50" s="94"/>
      <c r="NEL50" s="94"/>
      <c r="NEM50" s="94"/>
      <c r="NEN50" s="94"/>
      <c r="NEO50" s="94"/>
      <c r="NEP50" s="94"/>
      <c r="NEQ50" s="94"/>
      <c r="NER50" s="94"/>
      <c r="NES50" s="94"/>
      <c r="NET50" s="94"/>
      <c r="NEU50" s="94"/>
      <c r="NEV50" s="94"/>
      <c r="NEW50" s="94"/>
      <c r="NEX50" s="94"/>
      <c r="NEY50" s="94"/>
      <c r="NEZ50" s="94"/>
      <c r="NFA50" s="94"/>
      <c r="NFB50" s="94"/>
      <c r="NFC50" s="94"/>
      <c r="NFD50" s="94"/>
      <c r="NFE50" s="94"/>
      <c r="NFF50" s="94"/>
      <c r="NFG50" s="94"/>
      <c r="NFH50" s="94"/>
      <c r="NFI50" s="94"/>
      <c r="NFJ50" s="94"/>
      <c r="NFK50" s="94"/>
      <c r="NFL50" s="94"/>
      <c r="NFM50" s="94"/>
      <c r="NFN50" s="94"/>
      <c r="NFO50" s="94"/>
      <c r="NFP50" s="94"/>
      <c r="NFQ50" s="94"/>
      <c r="NFR50" s="94"/>
      <c r="NFS50" s="94"/>
      <c r="NFT50" s="94"/>
      <c r="NFU50" s="94"/>
      <c r="NFV50" s="94"/>
      <c r="NFW50" s="94"/>
      <c r="NFX50" s="94"/>
      <c r="NFY50" s="94"/>
      <c r="NFZ50" s="94"/>
      <c r="NGA50" s="94"/>
      <c r="NGB50" s="94"/>
      <c r="NGC50" s="94"/>
      <c r="NGD50" s="94"/>
      <c r="NGE50" s="94"/>
      <c r="NGF50" s="94"/>
      <c r="NGG50" s="94"/>
      <c r="NGH50" s="94"/>
      <c r="NGI50" s="94"/>
      <c r="NGJ50" s="94"/>
      <c r="NGK50" s="94"/>
      <c r="NGL50" s="94"/>
      <c r="NGM50" s="94"/>
      <c r="NGN50" s="94"/>
      <c r="NGO50" s="94"/>
      <c r="NGP50" s="94"/>
      <c r="NGQ50" s="94"/>
      <c r="NGR50" s="94"/>
      <c r="NGS50" s="94"/>
      <c r="NGT50" s="94"/>
      <c r="NGU50" s="94"/>
      <c r="NGV50" s="94"/>
      <c r="NGW50" s="94"/>
      <c r="NGX50" s="94"/>
      <c r="NGY50" s="94"/>
      <c r="NGZ50" s="94"/>
      <c r="NHA50" s="94"/>
      <c r="NHB50" s="94"/>
      <c r="NHC50" s="94"/>
      <c r="NHD50" s="94"/>
      <c r="NHE50" s="94"/>
      <c r="NHF50" s="94"/>
      <c r="NHG50" s="94"/>
      <c r="NHH50" s="94"/>
      <c r="NHI50" s="94"/>
      <c r="NHJ50" s="94"/>
      <c r="NHK50" s="94"/>
      <c r="NHL50" s="94"/>
      <c r="NHM50" s="94"/>
      <c r="NHN50" s="94"/>
      <c r="NHO50" s="94"/>
      <c r="NHP50" s="94"/>
      <c r="NHQ50" s="94"/>
      <c r="NHR50" s="94"/>
      <c r="NHS50" s="94"/>
      <c r="NHT50" s="94"/>
      <c r="NHU50" s="94"/>
      <c r="NHV50" s="94"/>
      <c r="NHW50" s="94"/>
      <c r="NHX50" s="94"/>
      <c r="NHY50" s="94"/>
      <c r="NHZ50" s="94"/>
      <c r="NIA50" s="94"/>
      <c r="NIB50" s="94"/>
      <c r="NIC50" s="94"/>
      <c r="NID50" s="94"/>
      <c r="NIE50" s="94"/>
      <c r="NIF50" s="94"/>
      <c r="NIG50" s="94"/>
      <c r="NIH50" s="94"/>
      <c r="NII50" s="94"/>
      <c r="NIJ50" s="94"/>
      <c r="NIK50" s="94"/>
      <c r="NIL50" s="94"/>
      <c r="NIM50" s="94"/>
      <c r="NIN50" s="94"/>
      <c r="NIO50" s="94"/>
      <c r="NIP50" s="94"/>
      <c r="NIQ50" s="94"/>
      <c r="NIR50" s="94"/>
      <c r="NIS50" s="94"/>
      <c r="NIT50" s="94"/>
      <c r="NIU50" s="94"/>
      <c r="NIV50" s="94"/>
      <c r="NIW50" s="94"/>
      <c r="NIX50" s="94"/>
      <c r="NIY50" s="94"/>
      <c r="NIZ50" s="94"/>
      <c r="NJA50" s="94"/>
      <c r="NJB50" s="94"/>
      <c r="NJC50" s="94"/>
      <c r="NJD50" s="94"/>
      <c r="NJE50" s="94"/>
      <c r="NJF50" s="94"/>
      <c r="NJG50" s="94"/>
      <c r="NJH50" s="94"/>
      <c r="NJI50" s="94"/>
      <c r="NJJ50" s="94"/>
      <c r="NJK50" s="94"/>
      <c r="NJL50" s="94"/>
      <c r="NJM50" s="94"/>
      <c r="NJN50" s="94"/>
      <c r="NJO50" s="94"/>
      <c r="NJP50" s="94"/>
      <c r="NJQ50" s="94"/>
      <c r="NJR50" s="94"/>
      <c r="NJS50" s="94"/>
      <c r="NJT50" s="94"/>
      <c r="NJU50" s="94"/>
      <c r="NJV50" s="94"/>
      <c r="NJW50" s="94"/>
      <c r="NJX50" s="94"/>
      <c r="NJY50" s="94"/>
      <c r="NJZ50" s="94"/>
      <c r="NKA50" s="94"/>
      <c r="NKB50" s="94"/>
      <c r="NKC50" s="94"/>
      <c r="NKD50" s="94"/>
      <c r="NKE50" s="94"/>
      <c r="NKF50" s="94"/>
      <c r="NKG50" s="94"/>
      <c r="NKH50" s="94"/>
      <c r="NKI50" s="94"/>
      <c r="NKJ50" s="94"/>
      <c r="NKK50" s="94"/>
      <c r="NKL50" s="94"/>
      <c r="NKM50" s="94"/>
      <c r="NKN50" s="94"/>
      <c r="NKO50" s="94"/>
      <c r="NKP50" s="94"/>
      <c r="NKQ50" s="94"/>
      <c r="NKR50" s="94"/>
      <c r="NKS50" s="94"/>
      <c r="NKT50" s="94"/>
      <c r="NKU50" s="94"/>
      <c r="NKV50" s="94"/>
      <c r="NKW50" s="94"/>
      <c r="NKX50" s="94"/>
      <c r="NKY50" s="94"/>
      <c r="NKZ50" s="94"/>
      <c r="NLA50" s="94"/>
      <c r="NLB50" s="94"/>
      <c r="NLC50" s="94"/>
      <c r="NLD50" s="94"/>
      <c r="NLE50" s="94"/>
      <c r="NLF50" s="94"/>
      <c r="NLG50" s="94"/>
      <c r="NLH50" s="94"/>
      <c r="NLI50" s="94"/>
      <c r="NLJ50" s="94"/>
      <c r="NLK50" s="94"/>
      <c r="NLL50" s="94"/>
      <c r="NLM50" s="94"/>
      <c r="NLN50" s="94"/>
      <c r="NLO50" s="94"/>
      <c r="NLP50" s="94"/>
      <c r="NLQ50" s="94"/>
      <c r="NLR50" s="94"/>
      <c r="NLS50" s="94"/>
      <c r="NLT50" s="94"/>
      <c r="NLU50" s="94"/>
      <c r="NLV50" s="94"/>
      <c r="NLW50" s="94"/>
      <c r="NLX50" s="94"/>
      <c r="NLY50" s="94"/>
      <c r="NLZ50" s="94"/>
      <c r="NMA50" s="94"/>
      <c r="NMB50" s="94"/>
      <c r="NMC50" s="94"/>
      <c r="NMD50" s="94"/>
      <c r="NME50" s="94"/>
      <c r="NMF50" s="94"/>
      <c r="NMG50" s="94"/>
      <c r="NMH50" s="94"/>
      <c r="NMI50" s="94"/>
      <c r="NMJ50" s="94"/>
      <c r="NMK50" s="94"/>
      <c r="NML50" s="94"/>
      <c r="NMM50" s="94"/>
      <c r="NMN50" s="94"/>
      <c r="NMO50" s="94"/>
      <c r="NMP50" s="94"/>
      <c r="NMQ50" s="94"/>
      <c r="NMR50" s="94"/>
      <c r="NMS50" s="94"/>
      <c r="NMT50" s="94"/>
      <c r="NMU50" s="94"/>
      <c r="NMV50" s="94"/>
      <c r="NMW50" s="94"/>
      <c r="NMX50" s="94"/>
      <c r="NMY50" s="94"/>
      <c r="NMZ50" s="94"/>
      <c r="NNA50" s="94"/>
      <c r="NNB50" s="94"/>
      <c r="NNC50" s="94"/>
      <c r="NND50" s="94"/>
      <c r="NNE50" s="94"/>
      <c r="NNF50" s="94"/>
      <c r="NNG50" s="94"/>
      <c r="NNH50" s="94"/>
      <c r="NNI50" s="94"/>
      <c r="NNJ50" s="94"/>
      <c r="NNK50" s="94"/>
      <c r="NNL50" s="94"/>
      <c r="NNM50" s="94"/>
      <c r="NNN50" s="94"/>
      <c r="NNO50" s="94"/>
      <c r="NNP50" s="94"/>
      <c r="NNQ50" s="94"/>
      <c r="NNR50" s="94"/>
      <c r="NNS50" s="94"/>
      <c r="NNT50" s="94"/>
      <c r="NNU50" s="94"/>
      <c r="NNV50" s="94"/>
      <c r="NNW50" s="94"/>
      <c r="NNX50" s="94"/>
      <c r="NNY50" s="94"/>
      <c r="NNZ50" s="94"/>
      <c r="NOA50" s="94"/>
      <c r="NOB50" s="94"/>
      <c r="NOC50" s="94"/>
      <c r="NOD50" s="94"/>
      <c r="NOE50" s="94"/>
      <c r="NOF50" s="94"/>
      <c r="NOG50" s="94"/>
      <c r="NOH50" s="94"/>
      <c r="NOI50" s="94"/>
      <c r="NOJ50" s="94"/>
      <c r="NOK50" s="94"/>
      <c r="NOL50" s="94"/>
      <c r="NOM50" s="94"/>
      <c r="NON50" s="94"/>
      <c r="NOO50" s="94"/>
      <c r="NOP50" s="94"/>
      <c r="NOQ50" s="94"/>
      <c r="NOR50" s="94"/>
      <c r="NOS50" s="94"/>
      <c r="NOT50" s="94"/>
      <c r="NOU50" s="94"/>
      <c r="NOV50" s="94"/>
      <c r="NOW50" s="94"/>
      <c r="NOX50" s="94"/>
      <c r="NOY50" s="94"/>
      <c r="NOZ50" s="94"/>
      <c r="NPA50" s="94"/>
      <c r="NPB50" s="94"/>
      <c r="NPC50" s="94"/>
      <c r="NPD50" s="94"/>
      <c r="NPE50" s="94"/>
      <c r="NPF50" s="94"/>
      <c r="NPG50" s="94"/>
      <c r="NPH50" s="94"/>
      <c r="NPI50" s="94"/>
      <c r="NPJ50" s="94"/>
      <c r="NPK50" s="94"/>
      <c r="NPL50" s="94"/>
      <c r="NPM50" s="94"/>
      <c r="NPN50" s="94"/>
      <c r="NPO50" s="94"/>
      <c r="NPP50" s="94"/>
      <c r="NPQ50" s="94"/>
      <c r="NPR50" s="94"/>
      <c r="NPS50" s="94"/>
      <c r="NPT50" s="94"/>
      <c r="NPU50" s="94"/>
      <c r="NPV50" s="94"/>
      <c r="NPW50" s="94"/>
      <c r="NPX50" s="94"/>
      <c r="NPY50" s="94"/>
      <c r="NPZ50" s="94"/>
      <c r="NQA50" s="94"/>
      <c r="NQB50" s="94"/>
      <c r="NQC50" s="94"/>
      <c r="NQD50" s="94"/>
      <c r="NQE50" s="94"/>
      <c r="NQF50" s="94"/>
      <c r="NQG50" s="94"/>
      <c r="NQH50" s="94"/>
      <c r="NQI50" s="94"/>
      <c r="NQJ50" s="94"/>
      <c r="NQK50" s="94"/>
      <c r="NQL50" s="94"/>
      <c r="NQM50" s="94"/>
      <c r="NQN50" s="94"/>
      <c r="NQO50" s="94"/>
      <c r="NQP50" s="94"/>
      <c r="NQQ50" s="94"/>
      <c r="NQR50" s="94"/>
      <c r="NQS50" s="94"/>
      <c r="NQT50" s="94"/>
      <c r="NQU50" s="94"/>
      <c r="NQV50" s="94"/>
      <c r="NQW50" s="94"/>
      <c r="NQX50" s="94"/>
      <c r="NQY50" s="94"/>
      <c r="NQZ50" s="94"/>
      <c r="NRA50" s="94"/>
      <c r="NRB50" s="94"/>
      <c r="NRC50" s="94"/>
      <c r="NRD50" s="94"/>
      <c r="NRE50" s="94"/>
      <c r="NRF50" s="94"/>
      <c r="NRG50" s="94"/>
      <c r="NRH50" s="94"/>
      <c r="NRI50" s="94"/>
      <c r="NRJ50" s="94"/>
      <c r="NRK50" s="94"/>
      <c r="NRL50" s="94"/>
      <c r="NRM50" s="94"/>
      <c r="NRN50" s="94"/>
      <c r="NRO50" s="94"/>
      <c r="NRP50" s="94"/>
      <c r="NRQ50" s="94"/>
      <c r="NRR50" s="94"/>
      <c r="NRS50" s="94"/>
      <c r="NRT50" s="94"/>
      <c r="NRU50" s="94"/>
      <c r="NRV50" s="94"/>
      <c r="NRW50" s="94"/>
      <c r="NRX50" s="94"/>
      <c r="NRY50" s="94"/>
      <c r="NRZ50" s="94"/>
      <c r="NSA50" s="94"/>
      <c r="NSB50" s="94"/>
      <c r="NSC50" s="94"/>
      <c r="NSD50" s="94"/>
      <c r="NSE50" s="94"/>
      <c r="NSF50" s="94"/>
      <c r="NSG50" s="94"/>
      <c r="NSH50" s="94"/>
      <c r="NSI50" s="94"/>
      <c r="NSJ50" s="94"/>
      <c r="NSK50" s="94"/>
      <c r="NSL50" s="94"/>
      <c r="NSM50" s="94"/>
      <c r="NSN50" s="94"/>
      <c r="NSO50" s="94"/>
      <c r="NSP50" s="94"/>
      <c r="NSQ50" s="94"/>
      <c r="NSR50" s="94"/>
      <c r="NSS50" s="94"/>
      <c r="NST50" s="94"/>
      <c r="NSU50" s="94"/>
      <c r="NSV50" s="94"/>
      <c r="NSW50" s="94"/>
      <c r="NSX50" s="94"/>
      <c r="NSY50" s="94"/>
      <c r="NSZ50" s="94"/>
      <c r="NTA50" s="94"/>
      <c r="NTB50" s="94"/>
      <c r="NTC50" s="94"/>
      <c r="NTD50" s="94"/>
      <c r="NTE50" s="94"/>
      <c r="NTF50" s="94"/>
      <c r="NTG50" s="94"/>
      <c r="NTH50" s="94"/>
      <c r="NTI50" s="94"/>
      <c r="NTJ50" s="94"/>
      <c r="NTK50" s="94"/>
      <c r="NTL50" s="94"/>
      <c r="NTM50" s="94"/>
      <c r="NTN50" s="94"/>
      <c r="NTO50" s="94"/>
      <c r="NTP50" s="94"/>
      <c r="NTQ50" s="94"/>
      <c r="NTR50" s="94"/>
      <c r="NTS50" s="94"/>
      <c r="NTT50" s="94"/>
      <c r="NTU50" s="94"/>
      <c r="NTV50" s="94"/>
      <c r="NTW50" s="94"/>
      <c r="NTX50" s="94"/>
      <c r="NTY50" s="94"/>
      <c r="NTZ50" s="94"/>
      <c r="NUA50" s="94"/>
      <c r="NUB50" s="94"/>
      <c r="NUC50" s="94"/>
      <c r="NUD50" s="94"/>
      <c r="NUE50" s="94"/>
      <c r="NUF50" s="94"/>
      <c r="NUG50" s="94"/>
      <c r="NUH50" s="94"/>
      <c r="NUI50" s="94"/>
      <c r="NUJ50" s="94"/>
      <c r="NUK50" s="94"/>
      <c r="NUL50" s="94"/>
      <c r="NUM50" s="94"/>
      <c r="NUN50" s="94"/>
      <c r="NUO50" s="94"/>
      <c r="NUP50" s="94"/>
      <c r="NUQ50" s="94"/>
      <c r="NUR50" s="94"/>
      <c r="NUS50" s="94"/>
      <c r="NUT50" s="94"/>
      <c r="NUU50" s="94"/>
      <c r="NUV50" s="94"/>
      <c r="NUW50" s="94"/>
      <c r="NUX50" s="94"/>
      <c r="NUY50" s="94"/>
      <c r="NUZ50" s="94"/>
      <c r="NVA50" s="94"/>
      <c r="NVB50" s="94"/>
      <c r="NVC50" s="94"/>
      <c r="NVD50" s="94"/>
      <c r="NVE50" s="94"/>
      <c r="NVF50" s="94"/>
      <c r="NVG50" s="94"/>
      <c r="NVH50" s="94"/>
      <c r="NVI50" s="94"/>
      <c r="NVJ50" s="94"/>
      <c r="NVK50" s="94"/>
      <c r="NVL50" s="94"/>
      <c r="NVM50" s="94"/>
      <c r="NVN50" s="94"/>
      <c r="NVO50" s="94"/>
      <c r="NVP50" s="94"/>
      <c r="NVQ50" s="94"/>
      <c r="NVR50" s="94"/>
      <c r="NVS50" s="94"/>
      <c r="NVT50" s="94"/>
      <c r="NVU50" s="94"/>
      <c r="NVV50" s="94"/>
      <c r="NVW50" s="94"/>
      <c r="NVX50" s="94"/>
      <c r="NVY50" s="94"/>
      <c r="NVZ50" s="94"/>
      <c r="NWA50" s="94"/>
      <c r="NWB50" s="94"/>
      <c r="NWC50" s="94"/>
      <c r="NWD50" s="94"/>
      <c r="NWE50" s="94"/>
      <c r="NWF50" s="94"/>
      <c r="NWG50" s="94"/>
      <c r="NWH50" s="94"/>
      <c r="NWI50" s="94"/>
      <c r="NWJ50" s="94"/>
      <c r="NWK50" s="94"/>
      <c r="NWL50" s="94"/>
      <c r="NWM50" s="94"/>
      <c r="NWN50" s="94"/>
      <c r="NWO50" s="94"/>
      <c r="NWP50" s="94"/>
      <c r="NWQ50" s="94"/>
      <c r="NWR50" s="94"/>
      <c r="NWS50" s="94"/>
      <c r="NWT50" s="94"/>
      <c r="NWU50" s="94"/>
      <c r="NWV50" s="94"/>
      <c r="NWW50" s="94"/>
      <c r="NWX50" s="94"/>
      <c r="NWY50" s="94"/>
      <c r="NWZ50" s="94"/>
      <c r="NXA50" s="94"/>
      <c r="NXB50" s="94"/>
      <c r="NXC50" s="94"/>
      <c r="NXD50" s="94"/>
      <c r="NXE50" s="94"/>
      <c r="NXF50" s="94"/>
      <c r="NXG50" s="94"/>
      <c r="NXH50" s="94"/>
      <c r="NXI50" s="94"/>
      <c r="NXJ50" s="94"/>
      <c r="NXK50" s="94"/>
      <c r="NXL50" s="94"/>
      <c r="NXM50" s="94"/>
      <c r="NXN50" s="94"/>
      <c r="NXO50" s="94"/>
      <c r="NXP50" s="94"/>
      <c r="NXQ50" s="94"/>
      <c r="NXR50" s="94"/>
      <c r="NXS50" s="94"/>
      <c r="NXT50" s="94"/>
      <c r="NXU50" s="94"/>
      <c r="NXV50" s="94"/>
      <c r="NXW50" s="94"/>
      <c r="NXX50" s="94"/>
      <c r="NXY50" s="94"/>
      <c r="NXZ50" s="94"/>
      <c r="NYA50" s="94"/>
      <c r="NYB50" s="94"/>
      <c r="NYC50" s="94"/>
      <c r="NYD50" s="94"/>
      <c r="NYE50" s="94"/>
      <c r="NYF50" s="94"/>
      <c r="NYG50" s="94"/>
      <c r="NYH50" s="94"/>
      <c r="NYI50" s="94"/>
      <c r="NYJ50" s="94"/>
      <c r="NYK50" s="94"/>
      <c r="NYL50" s="94"/>
      <c r="NYM50" s="94"/>
      <c r="NYN50" s="94"/>
      <c r="NYO50" s="94"/>
      <c r="NYP50" s="94"/>
      <c r="NYQ50" s="94"/>
      <c r="NYR50" s="94"/>
      <c r="NYS50" s="94"/>
      <c r="NYT50" s="94"/>
      <c r="NYU50" s="94"/>
      <c r="NYV50" s="94"/>
      <c r="NYW50" s="94"/>
      <c r="NYX50" s="94"/>
      <c r="NYY50" s="94"/>
      <c r="NYZ50" s="94"/>
      <c r="NZA50" s="94"/>
      <c r="NZB50" s="94"/>
      <c r="NZC50" s="94"/>
      <c r="NZD50" s="94"/>
      <c r="NZE50" s="94"/>
      <c r="NZF50" s="94"/>
      <c r="NZG50" s="94"/>
      <c r="NZH50" s="94"/>
      <c r="NZI50" s="94"/>
      <c r="NZJ50" s="94"/>
      <c r="NZK50" s="94"/>
      <c r="NZL50" s="94"/>
      <c r="NZM50" s="94"/>
      <c r="NZN50" s="94"/>
      <c r="NZO50" s="94"/>
      <c r="NZP50" s="94"/>
      <c r="NZQ50" s="94"/>
      <c r="NZR50" s="94"/>
      <c r="NZS50" s="94"/>
      <c r="NZT50" s="94"/>
      <c r="NZU50" s="94"/>
      <c r="NZV50" s="94"/>
      <c r="NZW50" s="94"/>
      <c r="NZX50" s="94"/>
      <c r="NZY50" s="94"/>
      <c r="NZZ50" s="94"/>
      <c r="OAA50" s="94"/>
      <c r="OAB50" s="94"/>
      <c r="OAC50" s="94"/>
      <c r="OAD50" s="94"/>
      <c r="OAE50" s="94"/>
      <c r="OAF50" s="94"/>
      <c r="OAG50" s="94"/>
      <c r="OAH50" s="94"/>
      <c r="OAI50" s="94"/>
      <c r="OAJ50" s="94"/>
      <c r="OAK50" s="94"/>
      <c r="OAL50" s="94"/>
      <c r="OAM50" s="94"/>
      <c r="OAN50" s="94"/>
      <c r="OAO50" s="94"/>
      <c r="OAP50" s="94"/>
      <c r="OAQ50" s="94"/>
      <c r="OAR50" s="94"/>
      <c r="OAS50" s="94"/>
      <c r="OAT50" s="94"/>
      <c r="OAU50" s="94"/>
      <c r="OAV50" s="94"/>
      <c r="OAW50" s="94"/>
      <c r="OAX50" s="94"/>
      <c r="OAY50" s="94"/>
      <c r="OAZ50" s="94"/>
      <c r="OBA50" s="94"/>
      <c r="OBB50" s="94"/>
      <c r="OBC50" s="94"/>
      <c r="OBD50" s="94"/>
      <c r="OBE50" s="94"/>
      <c r="OBF50" s="94"/>
      <c r="OBG50" s="94"/>
      <c r="OBH50" s="94"/>
      <c r="OBI50" s="94"/>
      <c r="OBJ50" s="94"/>
      <c r="OBK50" s="94"/>
      <c r="OBL50" s="94"/>
      <c r="OBM50" s="94"/>
      <c r="OBN50" s="94"/>
      <c r="OBO50" s="94"/>
      <c r="OBP50" s="94"/>
      <c r="OBQ50" s="94"/>
      <c r="OBR50" s="94"/>
      <c r="OBS50" s="94"/>
      <c r="OBT50" s="94"/>
      <c r="OBU50" s="94"/>
      <c r="OBV50" s="94"/>
      <c r="OBW50" s="94"/>
      <c r="OBX50" s="94"/>
      <c r="OBY50" s="94"/>
      <c r="OBZ50" s="94"/>
      <c r="OCA50" s="94"/>
      <c r="OCB50" s="94"/>
      <c r="OCC50" s="94"/>
      <c r="OCD50" s="94"/>
      <c r="OCE50" s="94"/>
      <c r="OCF50" s="94"/>
      <c r="OCG50" s="94"/>
      <c r="OCH50" s="94"/>
      <c r="OCI50" s="94"/>
      <c r="OCJ50" s="94"/>
      <c r="OCK50" s="94"/>
      <c r="OCL50" s="94"/>
      <c r="OCM50" s="94"/>
      <c r="OCN50" s="94"/>
      <c r="OCO50" s="94"/>
      <c r="OCP50" s="94"/>
      <c r="OCQ50" s="94"/>
      <c r="OCR50" s="94"/>
      <c r="OCS50" s="94"/>
      <c r="OCT50" s="94"/>
      <c r="OCU50" s="94"/>
      <c r="OCV50" s="94"/>
      <c r="OCW50" s="94"/>
      <c r="OCX50" s="94"/>
      <c r="OCY50" s="94"/>
      <c r="OCZ50" s="94"/>
      <c r="ODA50" s="94"/>
      <c r="ODB50" s="94"/>
      <c r="ODC50" s="94"/>
      <c r="ODD50" s="94"/>
      <c r="ODE50" s="94"/>
      <c r="ODF50" s="94"/>
      <c r="ODG50" s="94"/>
      <c r="ODH50" s="94"/>
      <c r="ODI50" s="94"/>
      <c r="ODJ50" s="94"/>
      <c r="ODK50" s="94"/>
      <c r="ODL50" s="94"/>
      <c r="ODM50" s="94"/>
      <c r="ODN50" s="94"/>
      <c r="ODO50" s="94"/>
      <c r="ODP50" s="94"/>
      <c r="ODQ50" s="94"/>
      <c r="ODR50" s="94"/>
      <c r="ODS50" s="94"/>
      <c r="ODT50" s="94"/>
      <c r="ODU50" s="94"/>
      <c r="ODV50" s="94"/>
      <c r="ODW50" s="94"/>
      <c r="ODX50" s="94"/>
      <c r="ODY50" s="94"/>
      <c r="ODZ50" s="94"/>
      <c r="OEA50" s="94"/>
      <c r="OEB50" s="94"/>
      <c r="OEC50" s="94"/>
      <c r="OED50" s="94"/>
      <c r="OEE50" s="94"/>
      <c r="OEF50" s="94"/>
      <c r="OEG50" s="94"/>
      <c r="OEH50" s="94"/>
      <c r="OEI50" s="94"/>
      <c r="OEJ50" s="94"/>
      <c r="OEK50" s="94"/>
      <c r="OEL50" s="94"/>
      <c r="OEM50" s="94"/>
      <c r="OEN50" s="94"/>
      <c r="OEO50" s="94"/>
      <c r="OEP50" s="94"/>
      <c r="OEQ50" s="94"/>
      <c r="OER50" s="94"/>
      <c r="OES50" s="94"/>
      <c r="OET50" s="94"/>
      <c r="OEU50" s="94"/>
      <c r="OEV50" s="94"/>
      <c r="OEW50" s="94"/>
      <c r="OEX50" s="94"/>
      <c r="OEY50" s="94"/>
      <c r="OEZ50" s="94"/>
      <c r="OFA50" s="94"/>
      <c r="OFB50" s="94"/>
      <c r="OFC50" s="94"/>
      <c r="OFD50" s="94"/>
      <c r="OFE50" s="94"/>
      <c r="OFF50" s="94"/>
      <c r="OFG50" s="94"/>
      <c r="OFH50" s="94"/>
      <c r="OFI50" s="94"/>
      <c r="OFJ50" s="94"/>
      <c r="OFK50" s="94"/>
      <c r="OFL50" s="94"/>
      <c r="OFM50" s="94"/>
      <c r="OFN50" s="94"/>
      <c r="OFO50" s="94"/>
      <c r="OFP50" s="94"/>
      <c r="OFQ50" s="94"/>
      <c r="OFR50" s="94"/>
      <c r="OFS50" s="94"/>
      <c r="OFT50" s="94"/>
      <c r="OFU50" s="94"/>
      <c r="OFV50" s="94"/>
      <c r="OFW50" s="94"/>
      <c r="OFX50" s="94"/>
      <c r="OFY50" s="94"/>
      <c r="OFZ50" s="94"/>
      <c r="OGA50" s="94"/>
      <c r="OGB50" s="94"/>
      <c r="OGC50" s="94"/>
      <c r="OGD50" s="94"/>
      <c r="OGE50" s="94"/>
      <c r="OGF50" s="94"/>
      <c r="OGG50" s="94"/>
      <c r="OGH50" s="94"/>
      <c r="OGI50" s="94"/>
      <c r="OGJ50" s="94"/>
      <c r="OGK50" s="94"/>
      <c r="OGL50" s="94"/>
      <c r="OGM50" s="94"/>
      <c r="OGN50" s="94"/>
      <c r="OGO50" s="94"/>
      <c r="OGP50" s="94"/>
      <c r="OGQ50" s="94"/>
      <c r="OGR50" s="94"/>
      <c r="OGS50" s="94"/>
      <c r="OGT50" s="94"/>
      <c r="OGU50" s="94"/>
      <c r="OGV50" s="94"/>
      <c r="OGW50" s="94"/>
      <c r="OGX50" s="94"/>
      <c r="OGY50" s="94"/>
      <c r="OGZ50" s="94"/>
      <c r="OHA50" s="94"/>
      <c r="OHB50" s="94"/>
      <c r="OHC50" s="94"/>
      <c r="OHD50" s="94"/>
      <c r="OHE50" s="94"/>
      <c r="OHF50" s="94"/>
      <c r="OHG50" s="94"/>
      <c r="OHH50" s="94"/>
      <c r="OHI50" s="94"/>
      <c r="OHJ50" s="94"/>
      <c r="OHK50" s="94"/>
      <c r="OHL50" s="94"/>
      <c r="OHM50" s="94"/>
      <c r="OHN50" s="94"/>
      <c r="OHO50" s="94"/>
      <c r="OHP50" s="94"/>
      <c r="OHQ50" s="94"/>
      <c r="OHR50" s="94"/>
      <c r="OHS50" s="94"/>
      <c r="OHT50" s="94"/>
      <c r="OHU50" s="94"/>
      <c r="OHV50" s="94"/>
      <c r="OHW50" s="94"/>
      <c r="OHX50" s="94"/>
      <c r="OHY50" s="94"/>
      <c r="OHZ50" s="94"/>
      <c r="OIA50" s="94"/>
      <c r="OIB50" s="94"/>
      <c r="OIC50" s="94"/>
      <c r="OID50" s="94"/>
      <c r="OIE50" s="94"/>
      <c r="OIF50" s="94"/>
      <c r="OIG50" s="94"/>
      <c r="OIH50" s="94"/>
      <c r="OII50" s="94"/>
      <c r="OIJ50" s="94"/>
      <c r="OIK50" s="94"/>
      <c r="OIL50" s="94"/>
      <c r="OIM50" s="94"/>
      <c r="OIN50" s="94"/>
      <c r="OIO50" s="94"/>
      <c r="OIP50" s="94"/>
      <c r="OIQ50" s="94"/>
      <c r="OIR50" s="94"/>
      <c r="OIS50" s="94"/>
      <c r="OIT50" s="94"/>
      <c r="OIU50" s="94"/>
      <c r="OIV50" s="94"/>
      <c r="OIW50" s="94"/>
      <c r="OIX50" s="94"/>
      <c r="OIY50" s="94"/>
      <c r="OIZ50" s="94"/>
      <c r="OJA50" s="94"/>
      <c r="OJB50" s="94"/>
      <c r="OJC50" s="94"/>
      <c r="OJD50" s="94"/>
      <c r="OJE50" s="94"/>
      <c r="OJF50" s="94"/>
      <c r="OJG50" s="94"/>
      <c r="OJH50" s="94"/>
      <c r="OJI50" s="94"/>
      <c r="OJJ50" s="94"/>
      <c r="OJK50" s="94"/>
      <c r="OJL50" s="94"/>
      <c r="OJM50" s="94"/>
      <c r="OJN50" s="94"/>
      <c r="OJO50" s="94"/>
      <c r="OJP50" s="94"/>
      <c r="OJQ50" s="94"/>
      <c r="OJR50" s="94"/>
      <c r="OJS50" s="94"/>
      <c r="OJT50" s="94"/>
      <c r="OJU50" s="94"/>
      <c r="OJV50" s="94"/>
      <c r="OJW50" s="94"/>
      <c r="OJX50" s="94"/>
      <c r="OJY50" s="94"/>
      <c r="OJZ50" s="94"/>
      <c r="OKA50" s="94"/>
      <c r="OKB50" s="94"/>
      <c r="OKC50" s="94"/>
      <c r="OKD50" s="94"/>
      <c r="OKE50" s="94"/>
      <c r="OKF50" s="94"/>
      <c r="OKG50" s="94"/>
      <c r="OKH50" s="94"/>
      <c r="OKI50" s="94"/>
      <c r="OKJ50" s="94"/>
      <c r="OKK50" s="94"/>
      <c r="OKL50" s="94"/>
      <c r="OKM50" s="94"/>
      <c r="OKN50" s="94"/>
      <c r="OKO50" s="94"/>
      <c r="OKP50" s="94"/>
      <c r="OKQ50" s="94"/>
      <c r="OKR50" s="94"/>
      <c r="OKS50" s="94"/>
      <c r="OKT50" s="94"/>
      <c r="OKU50" s="94"/>
      <c r="OKV50" s="94"/>
      <c r="OKW50" s="94"/>
      <c r="OKX50" s="94"/>
      <c r="OKY50" s="94"/>
      <c r="OKZ50" s="94"/>
      <c r="OLA50" s="94"/>
      <c r="OLB50" s="94"/>
      <c r="OLC50" s="94"/>
      <c r="OLD50" s="94"/>
      <c r="OLE50" s="94"/>
      <c r="OLF50" s="94"/>
      <c r="OLG50" s="94"/>
      <c r="OLH50" s="94"/>
      <c r="OLI50" s="94"/>
      <c r="OLJ50" s="94"/>
      <c r="OLK50" s="94"/>
      <c r="OLL50" s="94"/>
      <c r="OLM50" s="94"/>
      <c r="OLN50" s="94"/>
      <c r="OLO50" s="94"/>
      <c r="OLP50" s="94"/>
      <c r="OLQ50" s="94"/>
      <c r="OLR50" s="94"/>
      <c r="OLS50" s="94"/>
      <c r="OLT50" s="94"/>
      <c r="OLU50" s="94"/>
      <c r="OLV50" s="94"/>
      <c r="OLW50" s="94"/>
      <c r="OLX50" s="94"/>
      <c r="OLY50" s="94"/>
      <c r="OLZ50" s="94"/>
      <c r="OMA50" s="94"/>
      <c r="OMB50" s="94"/>
      <c r="OMC50" s="94"/>
      <c r="OMD50" s="94"/>
      <c r="OME50" s="94"/>
      <c r="OMF50" s="94"/>
      <c r="OMG50" s="94"/>
      <c r="OMH50" s="94"/>
      <c r="OMI50" s="94"/>
      <c r="OMJ50" s="94"/>
      <c r="OMK50" s="94"/>
      <c r="OML50" s="94"/>
      <c r="OMM50" s="94"/>
      <c r="OMN50" s="94"/>
      <c r="OMO50" s="94"/>
      <c r="OMP50" s="94"/>
      <c r="OMQ50" s="94"/>
      <c r="OMR50" s="94"/>
      <c r="OMS50" s="94"/>
      <c r="OMT50" s="94"/>
      <c r="OMU50" s="94"/>
      <c r="OMV50" s="94"/>
      <c r="OMW50" s="94"/>
      <c r="OMX50" s="94"/>
      <c r="OMY50" s="94"/>
      <c r="OMZ50" s="94"/>
      <c r="ONA50" s="94"/>
      <c r="ONB50" s="94"/>
      <c r="ONC50" s="94"/>
      <c r="OND50" s="94"/>
      <c r="ONE50" s="94"/>
      <c r="ONF50" s="94"/>
      <c r="ONG50" s="94"/>
      <c r="ONH50" s="94"/>
      <c r="ONI50" s="94"/>
      <c r="ONJ50" s="94"/>
      <c r="ONK50" s="94"/>
      <c r="ONL50" s="94"/>
      <c r="ONM50" s="94"/>
      <c r="ONN50" s="94"/>
      <c r="ONO50" s="94"/>
      <c r="ONP50" s="94"/>
      <c r="ONQ50" s="94"/>
      <c r="ONR50" s="94"/>
      <c r="ONS50" s="94"/>
      <c r="ONT50" s="94"/>
      <c r="ONU50" s="94"/>
      <c r="ONV50" s="94"/>
      <c r="ONW50" s="94"/>
      <c r="ONX50" s="94"/>
      <c r="ONY50" s="94"/>
      <c r="ONZ50" s="94"/>
      <c r="OOA50" s="94"/>
      <c r="OOB50" s="94"/>
      <c r="OOC50" s="94"/>
      <c r="OOD50" s="94"/>
      <c r="OOE50" s="94"/>
      <c r="OOF50" s="94"/>
      <c r="OOG50" s="94"/>
      <c r="OOH50" s="94"/>
      <c r="OOI50" s="94"/>
      <c r="OOJ50" s="94"/>
      <c r="OOK50" s="94"/>
      <c r="OOL50" s="94"/>
      <c r="OOM50" s="94"/>
      <c r="OON50" s="94"/>
      <c r="OOO50" s="94"/>
      <c r="OOP50" s="94"/>
      <c r="OOQ50" s="94"/>
      <c r="OOR50" s="94"/>
      <c r="OOS50" s="94"/>
      <c r="OOT50" s="94"/>
      <c r="OOU50" s="94"/>
      <c r="OOV50" s="94"/>
      <c r="OOW50" s="94"/>
      <c r="OOX50" s="94"/>
      <c r="OOY50" s="94"/>
      <c r="OOZ50" s="94"/>
      <c r="OPA50" s="94"/>
      <c r="OPB50" s="94"/>
      <c r="OPC50" s="94"/>
      <c r="OPD50" s="94"/>
      <c r="OPE50" s="94"/>
      <c r="OPF50" s="94"/>
      <c r="OPG50" s="94"/>
      <c r="OPH50" s="94"/>
      <c r="OPI50" s="94"/>
      <c r="OPJ50" s="94"/>
      <c r="OPK50" s="94"/>
      <c r="OPL50" s="94"/>
      <c r="OPM50" s="94"/>
      <c r="OPN50" s="94"/>
      <c r="OPO50" s="94"/>
      <c r="OPP50" s="94"/>
      <c r="OPQ50" s="94"/>
      <c r="OPR50" s="94"/>
      <c r="OPS50" s="94"/>
      <c r="OPT50" s="94"/>
      <c r="OPU50" s="94"/>
      <c r="OPV50" s="94"/>
      <c r="OPW50" s="94"/>
      <c r="OPX50" s="94"/>
      <c r="OPY50" s="94"/>
      <c r="OPZ50" s="94"/>
      <c r="OQA50" s="94"/>
      <c r="OQB50" s="94"/>
      <c r="OQC50" s="94"/>
      <c r="OQD50" s="94"/>
      <c r="OQE50" s="94"/>
      <c r="OQF50" s="94"/>
      <c r="OQG50" s="94"/>
      <c r="OQH50" s="94"/>
      <c r="OQI50" s="94"/>
      <c r="OQJ50" s="94"/>
      <c r="OQK50" s="94"/>
      <c r="OQL50" s="94"/>
      <c r="OQM50" s="94"/>
      <c r="OQN50" s="94"/>
      <c r="OQO50" s="94"/>
      <c r="OQP50" s="94"/>
      <c r="OQQ50" s="94"/>
      <c r="OQR50" s="94"/>
      <c r="OQS50" s="94"/>
      <c r="OQT50" s="94"/>
      <c r="OQU50" s="94"/>
      <c r="OQV50" s="94"/>
      <c r="OQW50" s="94"/>
      <c r="OQX50" s="94"/>
      <c r="OQY50" s="94"/>
      <c r="OQZ50" s="94"/>
      <c r="ORA50" s="94"/>
      <c r="ORB50" s="94"/>
      <c r="ORC50" s="94"/>
      <c r="ORD50" s="94"/>
      <c r="ORE50" s="94"/>
      <c r="ORF50" s="94"/>
      <c r="ORG50" s="94"/>
      <c r="ORH50" s="94"/>
      <c r="ORI50" s="94"/>
      <c r="ORJ50" s="94"/>
      <c r="ORK50" s="94"/>
      <c r="ORL50" s="94"/>
      <c r="ORM50" s="94"/>
      <c r="ORN50" s="94"/>
      <c r="ORO50" s="94"/>
      <c r="ORP50" s="94"/>
      <c r="ORQ50" s="94"/>
      <c r="ORR50" s="94"/>
      <c r="ORS50" s="94"/>
      <c r="ORT50" s="94"/>
      <c r="ORU50" s="94"/>
      <c r="ORV50" s="94"/>
      <c r="ORW50" s="94"/>
      <c r="ORX50" s="94"/>
      <c r="ORY50" s="94"/>
      <c r="ORZ50" s="94"/>
      <c r="OSA50" s="94"/>
      <c r="OSB50" s="94"/>
      <c r="OSC50" s="94"/>
      <c r="OSD50" s="94"/>
      <c r="OSE50" s="94"/>
      <c r="OSF50" s="94"/>
      <c r="OSG50" s="94"/>
      <c r="OSH50" s="94"/>
      <c r="OSI50" s="94"/>
      <c r="OSJ50" s="94"/>
      <c r="OSK50" s="94"/>
      <c r="OSL50" s="94"/>
      <c r="OSM50" s="94"/>
      <c r="OSN50" s="94"/>
      <c r="OSO50" s="94"/>
      <c r="OSP50" s="94"/>
      <c r="OSQ50" s="94"/>
      <c r="OSR50" s="94"/>
      <c r="OSS50" s="94"/>
      <c r="OST50" s="94"/>
      <c r="OSU50" s="94"/>
      <c r="OSV50" s="94"/>
      <c r="OSW50" s="94"/>
      <c r="OSX50" s="94"/>
      <c r="OSY50" s="94"/>
      <c r="OSZ50" s="94"/>
      <c r="OTA50" s="94"/>
      <c r="OTB50" s="94"/>
      <c r="OTC50" s="94"/>
      <c r="OTD50" s="94"/>
      <c r="OTE50" s="94"/>
      <c r="OTF50" s="94"/>
      <c r="OTG50" s="94"/>
      <c r="OTH50" s="94"/>
      <c r="OTI50" s="94"/>
      <c r="OTJ50" s="94"/>
      <c r="OTK50" s="94"/>
      <c r="OTL50" s="94"/>
      <c r="OTM50" s="94"/>
      <c r="OTN50" s="94"/>
      <c r="OTO50" s="94"/>
      <c r="OTP50" s="94"/>
      <c r="OTQ50" s="94"/>
      <c r="OTR50" s="94"/>
      <c r="OTS50" s="94"/>
      <c r="OTT50" s="94"/>
      <c r="OTU50" s="94"/>
      <c r="OTV50" s="94"/>
      <c r="OTW50" s="94"/>
      <c r="OTX50" s="94"/>
      <c r="OTY50" s="94"/>
      <c r="OTZ50" s="94"/>
      <c r="OUA50" s="94"/>
      <c r="OUB50" s="94"/>
      <c r="OUC50" s="94"/>
      <c r="OUD50" s="94"/>
      <c r="OUE50" s="94"/>
      <c r="OUF50" s="94"/>
      <c r="OUG50" s="94"/>
      <c r="OUH50" s="94"/>
      <c r="OUI50" s="94"/>
      <c r="OUJ50" s="94"/>
      <c r="OUK50" s="94"/>
      <c r="OUL50" s="94"/>
      <c r="OUM50" s="94"/>
      <c r="OUN50" s="94"/>
      <c r="OUO50" s="94"/>
      <c r="OUP50" s="94"/>
      <c r="OUQ50" s="94"/>
      <c r="OUR50" s="94"/>
      <c r="OUS50" s="94"/>
      <c r="OUT50" s="94"/>
      <c r="OUU50" s="94"/>
      <c r="OUV50" s="94"/>
      <c r="OUW50" s="94"/>
      <c r="OUX50" s="94"/>
      <c r="OUY50" s="94"/>
      <c r="OUZ50" s="94"/>
      <c r="OVA50" s="94"/>
      <c r="OVB50" s="94"/>
      <c r="OVC50" s="94"/>
      <c r="OVD50" s="94"/>
      <c r="OVE50" s="94"/>
      <c r="OVF50" s="94"/>
      <c r="OVG50" s="94"/>
      <c r="OVH50" s="94"/>
      <c r="OVI50" s="94"/>
      <c r="OVJ50" s="94"/>
      <c r="OVK50" s="94"/>
      <c r="OVL50" s="94"/>
      <c r="OVM50" s="94"/>
      <c r="OVN50" s="94"/>
      <c r="OVO50" s="94"/>
      <c r="OVP50" s="94"/>
      <c r="OVQ50" s="94"/>
      <c r="OVR50" s="94"/>
      <c r="OVS50" s="94"/>
      <c r="OVT50" s="94"/>
      <c r="OVU50" s="94"/>
      <c r="OVV50" s="94"/>
      <c r="OVW50" s="94"/>
      <c r="OVX50" s="94"/>
      <c r="OVY50" s="94"/>
      <c r="OVZ50" s="94"/>
      <c r="OWA50" s="94"/>
      <c r="OWB50" s="94"/>
      <c r="OWC50" s="94"/>
      <c r="OWD50" s="94"/>
      <c r="OWE50" s="94"/>
      <c r="OWF50" s="94"/>
      <c r="OWG50" s="94"/>
      <c r="OWH50" s="94"/>
      <c r="OWI50" s="94"/>
      <c r="OWJ50" s="94"/>
      <c r="OWK50" s="94"/>
      <c r="OWL50" s="94"/>
      <c r="OWM50" s="94"/>
      <c r="OWN50" s="94"/>
      <c r="OWO50" s="94"/>
      <c r="OWP50" s="94"/>
      <c r="OWQ50" s="94"/>
      <c r="OWR50" s="94"/>
      <c r="OWS50" s="94"/>
      <c r="OWT50" s="94"/>
      <c r="OWU50" s="94"/>
      <c r="OWV50" s="94"/>
      <c r="OWW50" s="94"/>
      <c r="OWX50" s="94"/>
      <c r="OWY50" s="94"/>
      <c r="OWZ50" s="94"/>
      <c r="OXA50" s="94"/>
      <c r="OXB50" s="94"/>
      <c r="OXC50" s="94"/>
      <c r="OXD50" s="94"/>
      <c r="OXE50" s="94"/>
      <c r="OXF50" s="94"/>
      <c r="OXG50" s="94"/>
      <c r="OXH50" s="94"/>
      <c r="OXI50" s="94"/>
      <c r="OXJ50" s="94"/>
      <c r="OXK50" s="94"/>
      <c r="OXL50" s="94"/>
      <c r="OXM50" s="94"/>
      <c r="OXN50" s="94"/>
      <c r="OXO50" s="94"/>
      <c r="OXP50" s="94"/>
      <c r="OXQ50" s="94"/>
      <c r="OXR50" s="94"/>
      <c r="OXS50" s="94"/>
      <c r="OXT50" s="94"/>
      <c r="OXU50" s="94"/>
      <c r="OXV50" s="94"/>
      <c r="OXW50" s="94"/>
      <c r="OXX50" s="94"/>
      <c r="OXY50" s="94"/>
      <c r="OXZ50" s="94"/>
      <c r="OYA50" s="94"/>
      <c r="OYB50" s="94"/>
      <c r="OYC50" s="94"/>
      <c r="OYD50" s="94"/>
      <c r="OYE50" s="94"/>
      <c r="OYF50" s="94"/>
      <c r="OYG50" s="94"/>
      <c r="OYH50" s="94"/>
      <c r="OYI50" s="94"/>
      <c r="OYJ50" s="94"/>
      <c r="OYK50" s="94"/>
      <c r="OYL50" s="94"/>
      <c r="OYM50" s="94"/>
      <c r="OYN50" s="94"/>
      <c r="OYO50" s="94"/>
      <c r="OYP50" s="94"/>
      <c r="OYQ50" s="94"/>
      <c r="OYR50" s="94"/>
      <c r="OYS50" s="94"/>
      <c r="OYT50" s="94"/>
      <c r="OYU50" s="94"/>
      <c r="OYV50" s="94"/>
      <c r="OYW50" s="94"/>
      <c r="OYX50" s="94"/>
      <c r="OYY50" s="94"/>
      <c r="OYZ50" s="94"/>
      <c r="OZA50" s="94"/>
      <c r="OZB50" s="94"/>
      <c r="OZC50" s="94"/>
      <c r="OZD50" s="94"/>
      <c r="OZE50" s="94"/>
      <c r="OZF50" s="94"/>
      <c r="OZG50" s="94"/>
      <c r="OZH50" s="94"/>
      <c r="OZI50" s="94"/>
      <c r="OZJ50" s="94"/>
      <c r="OZK50" s="94"/>
      <c r="OZL50" s="94"/>
      <c r="OZM50" s="94"/>
      <c r="OZN50" s="94"/>
      <c r="OZO50" s="94"/>
      <c r="OZP50" s="94"/>
      <c r="OZQ50" s="94"/>
      <c r="OZR50" s="94"/>
      <c r="OZS50" s="94"/>
      <c r="OZT50" s="94"/>
      <c r="OZU50" s="94"/>
      <c r="OZV50" s="94"/>
      <c r="OZW50" s="94"/>
      <c r="OZX50" s="94"/>
      <c r="OZY50" s="94"/>
      <c r="OZZ50" s="94"/>
      <c r="PAA50" s="94"/>
      <c r="PAB50" s="94"/>
      <c r="PAC50" s="94"/>
      <c r="PAD50" s="94"/>
      <c r="PAE50" s="94"/>
      <c r="PAF50" s="94"/>
      <c r="PAG50" s="94"/>
      <c r="PAH50" s="94"/>
      <c r="PAI50" s="94"/>
      <c r="PAJ50" s="94"/>
      <c r="PAK50" s="94"/>
      <c r="PAL50" s="94"/>
      <c r="PAM50" s="94"/>
      <c r="PAN50" s="94"/>
      <c r="PAO50" s="94"/>
      <c r="PAP50" s="94"/>
      <c r="PAQ50" s="94"/>
      <c r="PAR50" s="94"/>
      <c r="PAS50" s="94"/>
      <c r="PAT50" s="94"/>
      <c r="PAU50" s="94"/>
      <c r="PAV50" s="94"/>
      <c r="PAW50" s="94"/>
      <c r="PAX50" s="94"/>
      <c r="PAY50" s="94"/>
      <c r="PAZ50" s="94"/>
      <c r="PBA50" s="94"/>
      <c r="PBB50" s="94"/>
      <c r="PBC50" s="94"/>
      <c r="PBD50" s="94"/>
      <c r="PBE50" s="94"/>
      <c r="PBF50" s="94"/>
      <c r="PBG50" s="94"/>
      <c r="PBH50" s="94"/>
      <c r="PBI50" s="94"/>
      <c r="PBJ50" s="94"/>
      <c r="PBK50" s="94"/>
      <c r="PBL50" s="94"/>
      <c r="PBM50" s="94"/>
      <c r="PBN50" s="94"/>
      <c r="PBO50" s="94"/>
      <c r="PBP50" s="94"/>
      <c r="PBQ50" s="94"/>
      <c r="PBR50" s="94"/>
      <c r="PBS50" s="94"/>
      <c r="PBT50" s="94"/>
      <c r="PBU50" s="94"/>
      <c r="PBV50" s="94"/>
      <c r="PBW50" s="94"/>
      <c r="PBX50" s="94"/>
      <c r="PBY50" s="94"/>
      <c r="PBZ50" s="94"/>
      <c r="PCA50" s="94"/>
      <c r="PCB50" s="94"/>
      <c r="PCC50" s="94"/>
      <c r="PCD50" s="94"/>
      <c r="PCE50" s="94"/>
      <c r="PCF50" s="94"/>
      <c r="PCG50" s="94"/>
      <c r="PCH50" s="94"/>
      <c r="PCI50" s="94"/>
      <c r="PCJ50" s="94"/>
      <c r="PCK50" s="94"/>
      <c r="PCL50" s="94"/>
      <c r="PCM50" s="94"/>
      <c r="PCN50" s="94"/>
      <c r="PCO50" s="94"/>
      <c r="PCP50" s="94"/>
      <c r="PCQ50" s="94"/>
      <c r="PCR50" s="94"/>
      <c r="PCS50" s="94"/>
      <c r="PCT50" s="94"/>
      <c r="PCU50" s="94"/>
      <c r="PCV50" s="94"/>
      <c r="PCW50" s="94"/>
      <c r="PCX50" s="94"/>
      <c r="PCY50" s="94"/>
      <c r="PCZ50" s="94"/>
      <c r="PDA50" s="94"/>
      <c r="PDB50" s="94"/>
      <c r="PDC50" s="94"/>
      <c r="PDD50" s="94"/>
      <c r="PDE50" s="94"/>
      <c r="PDF50" s="94"/>
      <c r="PDG50" s="94"/>
      <c r="PDH50" s="94"/>
      <c r="PDI50" s="94"/>
      <c r="PDJ50" s="94"/>
      <c r="PDK50" s="94"/>
      <c r="PDL50" s="94"/>
      <c r="PDM50" s="94"/>
      <c r="PDN50" s="94"/>
      <c r="PDO50" s="94"/>
      <c r="PDP50" s="94"/>
      <c r="PDQ50" s="94"/>
      <c r="PDR50" s="94"/>
      <c r="PDS50" s="94"/>
      <c r="PDT50" s="94"/>
      <c r="PDU50" s="94"/>
      <c r="PDV50" s="94"/>
      <c r="PDW50" s="94"/>
      <c r="PDX50" s="94"/>
      <c r="PDY50" s="94"/>
      <c r="PDZ50" s="94"/>
      <c r="PEA50" s="94"/>
      <c r="PEB50" s="94"/>
      <c r="PEC50" s="94"/>
      <c r="PED50" s="94"/>
      <c r="PEE50" s="94"/>
      <c r="PEF50" s="94"/>
      <c r="PEG50" s="94"/>
      <c r="PEH50" s="94"/>
      <c r="PEI50" s="94"/>
      <c r="PEJ50" s="94"/>
      <c r="PEK50" s="94"/>
      <c r="PEL50" s="94"/>
      <c r="PEM50" s="94"/>
      <c r="PEN50" s="94"/>
      <c r="PEO50" s="94"/>
      <c r="PEP50" s="94"/>
      <c r="PEQ50" s="94"/>
      <c r="PER50" s="94"/>
      <c r="PES50" s="94"/>
      <c r="PET50" s="94"/>
      <c r="PEU50" s="94"/>
      <c r="PEV50" s="94"/>
      <c r="PEW50" s="94"/>
      <c r="PEX50" s="94"/>
      <c r="PEY50" s="94"/>
      <c r="PEZ50" s="94"/>
      <c r="PFA50" s="94"/>
      <c r="PFB50" s="94"/>
      <c r="PFC50" s="94"/>
      <c r="PFD50" s="94"/>
      <c r="PFE50" s="94"/>
      <c r="PFF50" s="94"/>
      <c r="PFG50" s="94"/>
      <c r="PFH50" s="94"/>
      <c r="PFI50" s="94"/>
      <c r="PFJ50" s="94"/>
      <c r="PFK50" s="94"/>
      <c r="PFL50" s="94"/>
      <c r="PFM50" s="94"/>
      <c r="PFN50" s="94"/>
      <c r="PFO50" s="94"/>
      <c r="PFP50" s="94"/>
      <c r="PFQ50" s="94"/>
      <c r="PFR50" s="94"/>
      <c r="PFS50" s="94"/>
      <c r="PFT50" s="94"/>
      <c r="PFU50" s="94"/>
      <c r="PFV50" s="94"/>
      <c r="PFW50" s="94"/>
      <c r="PFX50" s="94"/>
      <c r="PFY50" s="94"/>
      <c r="PFZ50" s="94"/>
      <c r="PGA50" s="94"/>
      <c r="PGB50" s="94"/>
      <c r="PGC50" s="94"/>
      <c r="PGD50" s="94"/>
      <c r="PGE50" s="94"/>
      <c r="PGF50" s="94"/>
      <c r="PGG50" s="94"/>
      <c r="PGH50" s="94"/>
      <c r="PGI50" s="94"/>
      <c r="PGJ50" s="94"/>
      <c r="PGK50" s="94"/>
      <c r="PGL50" s="94"/>
      <c r="PGM50" s="94"/>
      <c r="PGN50" s="94"/>
      <c r="PGO50" s="94"/>
      <c r="PGP50" s="94"/>
      <c r="PGQ50" s="94"/>
      <c r="PGR50" s="94"/>
      <c r="PGS50" s="94"/>
      <c r="PGT50" s="94"/>
      <c r="PGU50" s="94"/>
      <c r="PGV50" s="94"/>
      <c r="PGW50" s="94"/>
      <c r="PGX50" s="94"/>
      <c r="PGY50" s="94"/>
      <c r="PGZ50" s="94"/>
      <c r="PHA50" s="94"/>
      <c r="PHB50" s="94"/>
      <c r="PHC50" s="94"/>
      <c r="PHD50" s="94"/>
      <c r="PHE50" s="94"/>
      <c r="PHF50" s="94"/>
      <c r="PHG50" s="94"/>
      <c r="PHH50" s="94"/>
      <c r="PHI50" s="94"/>
      <c r="PHJ50" s="94"/>
      <c r="PHK50" s="94"/>
      <c r="PHL50" s="94"/>
      <c r="PHM50" s="94"/>
      <c r="PHN50" s="94"/>
      <c r="PHO50" s="94"/>
      <c r="PHP50" s="94"/>
      <c r="PHQ50" s="94"/>
      <c r="PHR50" s="94"/>
      <c r="PHS50" s="94"/>
      <c r="PHT50" s="94"/>
      <c r="PHU50" s="94"/>
      <c r="PHV50" s="94"/>
      <c r="PHW50" s="94"/>
      <c r="PHX50" s="94"/>
      <c r="PHY50" s="94"/>
      <c r="PHZ50" s="94"/>
      <c r="PIA50" s="94"/>
      <c r="PIB50" s="94"/>
      <c r="PIC50" s="94"/>
      <c r="PID50" s="94"/>
      <c r="PIE50" s="94"/>
      <c r="PIF50" s="94"/>
      <c r="PIG50" s="94"/>
      <c r="PIH50" s="94"/>
      <c r="PII50" s="94"/>
      <c r="PIJ50" s="94"/>
      <c r="PIK50" s="94"/>
      <c r="PIL50" s="94"/>
      <c r="PIM50" s="94"/>
      <c r="PIN50" s="94"/>
      <c r="PIO50" s="94"/>
      <c r="PIP50" s="94"/>
      <c r="PIQ50" s="94"/>
      <c r="PIR50" s="94"/>
      <c r="PIS50" s="94"/>
      <c r="PIT50" s="94"/>
      <c r="PIU50" s="94"/>
      <c r="PIV50" s="94"/>
      <c r="PIW50" s="94"/>
      <c r="PIX50" s="94"/>
      <c r="PIY50" s="94"/>
      <c r="PIZ50" s="94"/>
      <c r="PJA50" s="94"/>
      <c r="PJB50" s="94"/>
      <c r="PJC50" s="94"/>
      <c r="PJD50" s="94"/>
      <c r="PJE50" s="94"/>
      <c r="PJF50" s="94"/>
      <c r="PJG50" s="94"/>
      <c r="PJH50" s="94"/>
      <c r="PJI50" s="94"/>
      <c r="PJJ50" s="94"/>
      <c r="PJK50" s="94"/>
      <c r="PJL50" s="94"/>
      <c r="PJM50" s="94"/>
      <c r="PJN50" s="94"/>
      <c r="PJO50" s="94"/>
      <c r="PJP50" s="94"/>
      <c r="PJQ50" s="94"/>
      <c r="PJR50" s="94"/>
      <c r="PJS50" s="94"/>
      <c r="PJT50" s="94"/>
      <c r="PJU50" s="94"/>
      <c r="PJV50" s="94"/>
      <c r="PJW50" s="94"/>
      <c r="PJX50" s="94"/>
      <c r="PJY50" s="94"/>
      <c r="PJZ50" s="94"/>
      <c r="PKA50" s="94"/>
      <c r="PKB50" s="94"/>
      <c r="PKC50" s="94"/>
      <c r="PKD50" s="94"/>
      <c r="PKE50" s="94"/>
      <c r="PKF50" s="94"/>
      <c r="PKG50" s="94"/>
      <c r="PKH50" s="94"/>
      <c r="PKI50" s="94"/>
      <c r="PKJ50" s="94"/>
      <c r="PKK50" s="94"/>
      <c r="PKL50" s="94"/>
      <c r="PKM50" s="94"/>
      <c r="PKN50" s="94"/>
      <c r="PKO50" s="94"/>
      <c r="PKP50" s="94"/>
      <c r="PKQ50" s="94"/>
      <c r="PKR50" s="94"/>
      <c r="PKS50" s="94"/>
      <c r="PKT50" s="94"/>
      <c r="PKU50" s="94"/>
      <c r="PKV50" s="94"/>
      <c r="PKW50" s="94"/>
      <c r="PKX50" s="94"/>
      <c r="PKY50" s="94"/>
      <c r="PKZ50" s="94"/>
      <c r="PLA50" s="94"/>
      <c r="PLB50" s="94"/>
      <c r="PLC50" s="94"/>
      <c r="PLD50" s="94"/>
      <c r="PLE50" s="94"/>
      <c r="PLF50" s="94"/>
      <c r="PLG50" s="94"/>
      <c r="PLH50" s="94"/>
      <c r="PLI50" s="94"/>
      <c r="PLJ50" s="94"/>
      <c r="PLK50" s="94"/>
      <c r="PLL50" s="94"/>
      <c r="PLM50" s="94"/>
      <c r="PLN50" s="94"/>
      <c r="PLO50" s="94"/>
      <c r="PLP50" s="94"/>
      <c r="PLQ50" s="94"/>
      <c r="PLR50" s="94"/>
      <c r="PLS50" s="94"/>
      <c r="PLT50" s="94"/>
      <c r="PLU50" s="94"/>
      <c r="PLV50" s="94"/>
      <c r="PLW50" s="94"/>
      <c r="PLX50" s="94"/>
      <c r="PLY50" s="94"/>
      <c r="PLZ50" s="94"/>
      <c r="PMA50" s="94"/>
      <c r="PMB50" s="94"/>
      <c r="PMC50" s="94"/>
      <c r="PMD50" s="94"/>
      <c r="PME50" s="94"/>
      <c r="PMF50" s="94"/>
      <c r="PMG50" s="94"/>
      <c r="PMH50" s="94"/>
      <c r="PMI50" s="94"/>
      <c r="PMJ50" s="94"/>
      <c r="PMK50" s="94"/>
      <c r="PML50" s="94"/>
      <c r="PMM50" s="94"/>
      <c r="PMN50" s="94"/>
      <c r="PMO50" s="94"/>
      <c r="PMP50" s="94"/>
      <c r="PMQ50" s="94"/>
      <c r="PMR50" s="94"/>
      <c r="PMS50" s="94"/>
      <c r="PMT50" s="94"/>
      <c r="PMU50" s="94"/>
      <c r="PMV50" s="94"/>
      <c r="PMW50" s="94"/>
      <c r="PMX50" s="94"/>
      <c r="PMY50" s="94"/>
      <c r="PMZ50" s="94"/>
      <c r="PNA50" s="94"/>
      <c r="PNB50" s="94"/>
      <c r="PNC50" s="94"/>
      <c r="PND50" s="94"/>
      <c r="PNE50" s="94"/>
      <c r="PNF50" s="94"/>
      <c r="PNG50" s="94"/>
      <c r="PNH50" s="94"/>
      <c r="PNI50" s="94"/>
      <c r="PNJ50" s="94"/>
      <c r="PNK50" s="94"/>
      <c r="PNL50" s="94"/>
      <c r="PNM50" s="94"/>
      <c r="PNN50" s="94"/>
      <c r="PNO50" s="94"/>
      <c r="PNP50" s="94"/>
      <c r="PNQ50" s="94"/>
      <c r="PNR50" s="94"/>
      <c r="PNS50" s="94"/>
      <c r="PNT50" s="94"/>
      <c r="PNU50" s="94"/>
      <c r="PNV50" s="94"/>
      <c r="PNW50" s="94"/>
      <c r="PNX50" s="94"/>
      <c r="PNY50" s="94"/>
      <c r="PNZ50" s="94"/>
      <c r="POA50" s="94"/>
      <c r="POB50" s="94"/>
      <c r="POC50" s="94"/>
      <c r="POD50" s="94"/>
      <c r="POE50" s="94"/>
      <c r="POF50" s="94"/>
      <c r="POG50" s="94"/>
      <c r="POH50" s="94"/>
      <c r="POI50" s="94"/>
      <c r="POJ50" s="94"/>
      <c r="POK50" s="94"/>
      <c r="POL50" s="94"/>
      <c r="POM50" s="94"/>
      <c r="PON50" s="94"/>
      <c r="POO50" s="94"/>
      <c r="POP50" s="94"/>
      <c r="POQ50" s="94"/>
      <c r="POR50" s="94"/>
      <c r="POS50" s="94"/>
      <c r="POT50" s="94"/>
      <c r="POU50" s="94"/>
      <c r="POV50" s="94"/>
      <c r="POW50" s="94"/>
      <c r="POX50" s="94"/>
      <c r="POY50" s="94"/>
      <c r="POZ50" s="94"/>
      <c r="PPA50" s="94"/>
      <c r="PPB50" s="94"/>
      <c r="PPC50" s="94"/>
      <c r="PPD50" s="94"/>
      <c r="PPE50" s="94"/>
      <c r="PPF50" s="94"/>
      <c r="PPG50" s="94"/>
      <c r="PPH50" s="94"/>
      <c r="PPI50" s="94"/>
      <c r="PPJ50" s="94"/>
      <c r="PPK50" s="94"/>
      <c r="PPL50" s="94"/>
      <c r="PPM50" s="94"/>
      <c r="PPN50" s="94"/>
      <c r="PPO50" s="94"/>
      <c r="PPP50" s="94"/>
      <c r="PPQ50" s="94"/>
      <c r="PPR50" s="94"/>
      <c r="PPS50" s="94"/>
      <c r="PPT50" s="94"/>
      <c r="PPU50" s="94"/>
      <c r="PPV50" s="94"/>
      <c r="PPW50" s="94"/>
      <c r="PPX50" s="94"/>
      <c r="PPY50" s="94"/>
      <c r="PPZ50" s="94"/>
      <c r="PQA50" s="94"/>
      <c r="PQB50" s="94"/>
      <c r="PQC50" s="94"/>
      <c r="PQD50" s="94"/>
      <c r="PQE50" s="94"/>
      <c r="PQF50" s="94"/>
      <c r="PQG50" s="94"/>
      <c r="PQH50" s="94"/>
      <c r="PQI50" s="94"/>
      <c r="PQJ50" s="94"/>
      <c r="PQK50" s="94"/>
      <c r="PQL50" s="94"/>
      <c r="PQM50" s="94"/>
      <c r="PQN50" s="94"/>
      <c r="PQO50" s="94"/>
      <c r="PQP50" s="94"/>
      <c r="PQQ50" s="94"/>
      <c r="PQR50" s="94"/>
      <c r="PQS50" s="94"/>
      <c r="PQT50" s="94"/>
      <c r="PQU50" s="94"/>
      <c r="PQV50" s="94"/>
      <c r="PQW50" s="94"/>
      <c r="PQX50" s="94"/>
      <c r="PQY50" s="94"/>
      <c r="PQZ50" s="94"/>
      <c r="PRA50" s="94"/>
      <c r="PRB50" s="94"/>
      <c r="PRC50" s="94"/>
      <c r="PRD50" s="94"/>
      <c r="PRE50" s="94"/>
      <c r="PRF50" s="94"/>
      <c r="PRG50" s="94"/>
      <c r="PRH50" s="94"/>
      <c r="PRI50" s="94"/>
      <c r="PRJ50" s="94"/>
      <c r="PRK50" s="94"/>
      <c r="PRL50" s="94"/>
      <c r="PRM50" s="94"/>
      <c r="PRN50" s="94"/>
      <c r="PRO50" s="94"/>
      <c r="PRP50" s="94"/>
      <c r="PRQ50" s="94"/>
      <c r="PRR50" s="94"/>
      <c r="PRS50" s="94"/>
      <c r="PRT50" s="94"/>
      <c r="PRU50" s="94"/>
      <c r="PRV50" s="94"/>
      <c r="PRW50" s="94"/>
      <c r="PRX50" s="94"/>
      <c r="PRY50" s="94"/>
      <c r="PRZ50" s="94"/>
      <c r="PSA50" s="94"/>
      <c r="PSB50" s="94"/>
      <c r="PSC50" s="94"/>
      <c r="PSD50" s="94"/>
      <c r="PSE50" s="94"/>
      <c r="PSF50" s="94"/>
      <c r="PSG50" s="94"/>
      <c r="PSH50" s="94"/>
      <c r="PSI50" s="94"/>
      <c r="PSJ50" s="94"/>
      <c r="PSK50" s="94"/>
      <c r="PSL50" s="94"/>
      <c r="PSM50" s="94"/>
      <c r="PSN50" s="94"/>
      <c r="PSO50" s="94"/>
      <c r="PSP50" s="94"/>
      <c r="PSQ50" s="94"/>
      <c r="PSR50" s="94"/>
      <c r="PSS50" s="94"/>
      <c r="PST50" s="94"/>
      <c r="PSU50" s="94"/>
      <c r="PSV50" s="94"/>
      <c r="PSW50" s="94"/>
      <c r="PSX50" s="94"/>
      <c r="PSY50" s="94"/>
      <c r="PSZ50" s="94"/>
      <c r="PTA50" s="94"/>
      <c r="PTB50" s="94"/>
      <c r="PTC50" s="94"/>
      <c r="PTD50" s="94"/>
      <c r="PTE50" s="94"/>
      <c r="PTF50" s="94"/>
      <c r="PTG50" s="94"/>
      <c r="PTH50" s="94"/>
      <c r="PTI50" s="94"/>
      <c r="PTJ50" s="94"/>
      <c r="PTK50" s="94"/>
      <c r="PTL50" s="94"/>
      <c r="PTM50" s="94"/>
      <c r="PTN50" s="94"/>
      <c r="PTO50" s="94"/>
      <c r="PTP50" s="94"/>
      <c r="PTQ50" s="94"/>
      <c r="PTR50" s="94"/>
      <c r="PTS50" s="94"/>
      <c r="PTT50" s="94"/>
      <c r="PTU50" s="94"/>
      <c r="PTV50" s="94"/>
      <c r="PTW50" s="94"/>
      <c r="PTX50" s="94"/>
      <c r="PTY50" s="94"/>
      <c r="PTZ50" s="94"/>
      <c r="PUA50" s="94"/>
      <c r="PUB50" s="94"/>
      <c r="PUC50" s="94"/>
      <c r="PUD50" s="94"/>
      <c r="PUE50" s="94"/>
      <c r="PUF50" s="94"/>
      <c r="PUG50" s="94"/>
      <c r="PUH50" s="94"/>
      <c r="PUI50" s="94"/>
      <c r="PUJ50" s="94"/>
      <c r="PUK50" s="94"/>
      <c r="PUL50" s="94"/>
      <c r="PUM50" s="94"/>
      <c r="PUN50" s="94"/>
      <c r="PUO50" s="94"/>
      <c r="PUP50" s="94"/>
      <c r="PUQ50" s="94"/>
      <c r="PUR50" s="94"/>
      <c r="PUS50" s="94"/>
      <c r="PUT50" s="94"/>
      <c r="PUU50" s="94"/>
      <c r="PUV50" s="94"/>
      <c r="PUW50" s="94"/>
      <c r="PUX50" s="94"/>
      <c r="PUY50" s="94"/>
      <c r="PUZ50" s="94"/>
      <c r="PVA50" s="94"/>
      <c r="PVB50" s="94"/>
      <c r="PVC50" s="94"/>
      <c r="PVD50" s="94"/>
      <c r="PVE50" s="94"/>
      <c r="PVF50" s="94"/>
      <c r="PVG50" s="94"/>
      <c r="PVH50" s="94"/>
      <c r="PVI50" s="94"/>
      <c r="PVJ50" s="94"/>
      <c r="PVK50" s="94"/>
      <c r="PVL50" s="94"/>
      <c r="PVM50" s="94"/>
      <c r="PVN50" s="94"/>
      <c r="PVO50" s="94"/>
      <c r="PVP50" s="94"/>
      <c r="PVQ50" s="94"/>
      <c r="PVR50" s="94"/>
      <c r="PVS50" s="94"/>
      <c r="PVT50" s="94"/>
      <c r="PVU50" s="94"/>
      <c r="PVV50" s="94"/>
      <c r="PVW50" s="94"/>
      <c r="PVX50" s="94"/>
      <c r="PVY50" s="94"/>
      <c r="PVZ50" s="94"/>
      <c r="PWA50" s="94"/>
      <c r="PWB50" s="94"/>
      <c r="PWC50" s="94"/>
      <c r="PWD50" s="94"/>
      <c r="PWE50" s="94"/>
      <c r="PWF50" s="94"/>
      <c r="PWG50" s="94"/>
      <c r="PWH50" s="94"/>
      <c r="PWI50" s="94"/>
      <c r="PWJ50" s="94"/>
      <c r="PWK50" s="94"/>
      <c r="PWL50" s="94"/>
      <c r="PWM50" s="94"/>
      <c r="PWN50" s="94"/>
      <c r="PWO50" s="94"/>
      <c r="PWP50" s="94"/>
      <c r="PWQ50" s="94"/>
      <c r="PWR50" s="94"/>
      <c r="PWS50" s="94"/>
      <c r="PWT50" s="94"/>
      <c r="PWU50" s="94"/>
      <c r="PWV50" s="94"/>
      <c r="PWW50" s="94"/>
      <c r="PWX50" s="94"/>
      <c r="PWY50" s="94"/>
      <c r="PWZ50" s="94"/>
      <c r="PXA50" s="94"/>
      <c r="PXB50" s="94"/>
      <c r="PXC50" s="94"/>
      <c r="PXD50" s="94"/>
      <c r="PXE50" s="94"/>
      <c r="PXF50" s="94"/>
      <c r="PXG50" s="94"/>
      <c r="PXH50" s="94"/>
      <c r="PXI50" s="94"/>
      <c r="PXJ50" s="94"/>
      <c r="PXK50" s="94"/>
      <c r="PXL50" s="94"/>
      <c r="PXM50" s="94"/>
      <c r="PXN50" s="94"/>
      <c r="PXO50" s="94"/>
      <c r="PXP50" s="94"/>
      <c r="PXQ50" s="94"/>
      <c r="PXR50" s="94"/>
      <c r="PXS50" s="94"/>
      <c r="PXT50" s="94"/>
      <c r="PXU50" s="94"/>
      <c r="PXV50" s="94"/>
      <c r="PXW50" s="94"/>
      <c r="PXX50" s="94"/>
      <c r="PXY50" s="94"/>
      <c r="PXZ50" s="94"/>
      <c r="PYA50" s="94"/>
      <c r="PYB50" s="94"/>
      <c r="PYC50" s="94"/>
      <c r="PYD50" s="94"/>
      <c r="PYE50" s="94"/>
      <c r="PYF50" s="94"/>
      <c r="PYG50" s="94"/>
      <c r="PYH50" s="94"/>
      <c r="PYI50" s="94"/>
      <c r="PYJ50" s="94"/>
      <c r="PYK50" s="94"/>
      <c r="PYL50" s="94"/>
      <c r="PYM50" s="94"/>
      <c r="PYN50" s="94"/>
      <c r="PYO50" s="94"/>
      <c r="PYP50" s="94"/>
      <c r="PYQ50" s="94"/>
      <c r="PYR50" s="94"/>
      <c r="PYS50" s="94"/>
      <c r="PYT50" s="94"/>
      <c r="PYU50" s="94"/>
      <c r="PYV50" s="94"/>
      <c r="PYW50" s="94"/>
      <c r="PYX50" s="94"/>
      <c r="PYY50" s="94"/>
      <c r="PYZ50" s="94"/>
      <c r="PZA50" s="94"/>
      <c r="PZB50" s="94"/>
      <c r="PZC50" s="94"/>
      <c r="PZD50" s="94"/>
      <c r="PZE50" s="94"/>
      <c r="PZF50" s="94"/>
      <c r="PZG50" s="94"/>
      <c r="PZH50" s="94"/>
      <c r="PZI50" s="94"/>
      <c r="PZJ50" s="94"/>
      <c r="PZK50" s="94"/>
      <c r="PZL50" s="94"/>
      <c r="PZM50" s="94"/>
      <c r="PZN50" s="94"/>
      <c r="PZO50" s="94"/>
      <c r="PZP50" s="94"/>
      <c r="PZQ50" s="94"/>
      <c r="PZR50" s="94"/>
      <c r="PZS50" s="94"/>
      <c r="PZT50" s="94"/>
      <c r="PZU50" s="94"/>
      <c r="PZV50" s="94"/>
      <c r="PZW50" s="94"/>
      <c r="PZX50" s="94"/>
      <c r="PZY50" s="94"/>
      <c r="PZZ50" s="94"/>
      <c r="QAA50" s="94"/>
      <c r="QAB50" s="94"/>
      <c r="QAC50" s="94"/>
      <c r="QAD50" s="94"/>
      <c r="QAE50" s="94"/>
      <c r="QAF50" s="94"/>
      <c r="QAG50" s="94"/>
      <c r="QAH50" s="94"/>
      <c r="QAI50" s="94"/>
      <c r="QAJ50" s="94"/>
      <c r="QAK50" s="94"/>
      <c r="QAL50" s="94"/>
      <c r="QAM50" s="94"/>
      <c r="QAN50" s="94"/>
      <c r="QAO50" s="94"/>
      <c r="QAP50" s="94"/>
      <c r="QAQ50" s="94"/>
      <c r="QAR50" s="94"/>
      <c r="QAS50" s="94"/>
      <c r="QAT50" s="94"/>
      <c r="QAU50" s="94"/>
      <c r="QAV50" s="94"/>
      <c r="QAW50" s="94"/>
      <c r="QAX50" s="94"/>
      <c r="QAY50" s="94"/>
      <c r="QAZ50" s="94"/>
      <c r="QBA50" s="94"/>
      <c r="QBB50" s="94"/>
      <c r="QBC50" s="94"/>
      <c r="QBD50" s="94"/>
      <c r="QBE50" s="94"/>
      <c r="QBF50" s="94"/>
      <c r="QBG50" s="94"/>
      <c r="QBH50" s="94"/>
      <c r="QBI50" s="94"/>
      <c r="QBJ50" s="94"/>
      <c r="QBK50" s="94"/>
      <c r="QBL50" s="94"/>
      <c r="QBM50" s="94"/>
      <c r="QBN50" s="94"/>
      <c r="QBO50" s="94"/>
      <c r="QBP50" s="94"/>
      <c r="QBQ50" s="94"/>
      <c r="QBR50" s="94"/>
      <c r="QBS50" s="94"/>
      <c r="QBT50" s="94"/>
      <c r="QBU50" s="94"/>
      <c r="QBV50" s="94"/>
      <c r="QBW50" s="94"/>
      <c r="QBX50" s="94"/>
      <c r="QBY50" s="94"/>
      <c r="QBZ50" s="94"/>
      <c r="QCA50" s="94"/>
      <c r="QCB50" s="94"/>
      <c r="QCC50" s="94"/>
      <c r="QCD50" s="94"/>
      <c r="QCE50" s="94"/>
      <c r="QCF50" s="94"/>
      <c r="QCG50" s="94"/>
      <c r="QCH50" s="94"/>
      <c r="QCI50" s="94"/>
      <c r="QCJ50" s="94"/>
      <c r="QCK50" s="94"/>
      <c r="QCL50" s="94"/>
      <c r="QCM50" s="94"/>
      <c r="QCN50" s="94"/>
      <c r="QCO50" s="94"/>
      <c r="QCP50" s="94"/>
      <c r="QCQ50" s="94"/>
      <c r="QCR50" s="94"/>
      <c r="QCS50" s="94"/>
      <c r="QCT50" s="94"/>
      <c r="QCU50" s="94"/>
      <c r="QCV50" s="94"/>
      <c r="QCW50" s="94"/>
      <c r="QCX50" s="94"/>
      <c r="QCY50" s="94"/>
      <c r="QCZ50" s="94"/>
      <c r="QDA50" s="94"/>
      <c r="QDB50" s="94"/>
      <c r="QDC50" s="94"/>
      <c r="QDD50" s="94"/>
      <c r="QDE50" s="94"/>
      <c r="QDF50" s="94"/>
      <c r="QDG50" s="94"/>
      <c r="QDH50" s="94"/>
      <c r="QDI50" s="94"/>
      <c r="QDJ50" s="94"/>
      <c r="QDK50" s="94"/>
      <c r="QDL50" s="94"/>
      <c r="QDM50" s="94"/>
      <c r="QDN50" s="94"/>
      <c r="QDO50" s="94"/>
      <c r="QDP50" s="94"/>
      <c r="QDQ50" s="94"/>
      <c r="QDR50" s="94"/>
      <c r="QDS50" s="94"/>
      <c r="QDT50" s="94"/>
      <c r="QDU50" s="94"/>
      <c r="QDV50" s="94"/>
      <c r="QDW50" s="94"/>
      <c r="QDX50" s="94"/>
      <c r="QDY50" s="94"/>
      <c r="QDZ50" s="94"/>
      <c r="QEA50" s="94"/>
      <c r="QEB50" s="94"/>
      <c r="QEC50" s="94"/>
      <c r="QED50" s="94"/>
      <c r="QEE50" s="94"/>
      <c r="QEF50" s="94"/>
      <c r="QEG50" s="94"/>
      <c r="QEH50" s="94"/>
      <c r="QEI50" s="94"/>
      <c r="QEJ50" s="94"/>
      <c r="QEK50" s="94"/>
      <c r="QEL50" s="94"/>
      <c r="QEM50" s="94"/>
      <c r="QEN50" s="94"/>
      <c r="QEO50" s="94"/>
      <c r="QEP50" s="94"/>
      <c r="QEQ50" s="94"/>
      <c r="QER50" s="94"/>
      <c r="QES50" s="94"/>
      <c r="QET50" s="94"/>
      <c r="QEU50" s="94"/>
      <c r="QEV50" s="94"/>
      <c r="QEW50" s="94"/>
      <c r="QEX50" s="94"/>
      <c r="QEY50" s="94"/>
      <c r="QEZ50" s="94"/>
      <c r="QFA50" s="94"/>
      <c r="QFB50" s="94"/>
      <c r="QFC50" s="94"/>
      <c r="QFD50" s="94"/>
      <c r="QFE50" s="94"/>
      <c r="QFF50" s="94"/>
      <c r="QFG50" s="94"/>
      <c r="QFH50" s="94"/>
      <c r="QFI50" s="94"/>
      <c r="QFJ50" s="94"/>
      <c r="QFK50" s="94"/>
      <c r="QFL50" s="94"/>
      <c r="QFM50" s="94"/>
      <c r="QFN50" s="94"/>
      <c r="QFO50" s="94"/>
      <c r="QFP50" s="94"/>
      <c r="QFQ50" s="94"/>
      <c r="QFR50" s="94"/>
      <c r="QFS50" s="94"/>
      <c r="QFT50" s="94"/>
      <c r="QFU50" s="94"/>
      <c r="QFV50" s="94"/>
      <c r="QFW50" s="94"/>
      <c r="QFX50" s="94"/>
      <c r="QFY50" s="94"/>
      <c r="QFZ50" s="94"/>
      <c r="QGA50" s="94"/>
      <c r="QGB50" s="94"/>
      <c r="QGC50" s="94"/>
      <c r="QGD50" s="94"/>
      <c r="QGE50" s="94"/>
      <c r="QGF50" s="94"/>
      <c r="QGG50" s="94"/>
      <c r="QGH50" s="94"/>
      <c r="QGI50" s="94"/>
      <c r="QGJ50" s="94"/>
      <c r="QGK50" s="94"/>
      <c r="QGL50" s="94"/>
      <c r="QGM50" s="94"/>
      <c r="QGN50" s="94"/>
      <c r="QGO50" s="94"/>
      <c r="QGP50" s="94"/>
      <c r="QGQ50" s="94"/>
      <c r="QGR50" s="94"/>
      <c r="QGS50" s="94"/>
      <c r="QGT50" s="94"/>
      <c r="QGU50" s="94"/>
      <c r="QGV50" s="94"/>
      <c r="QGW50" s="94"/>
      <c r="QGX50" s="94"/>
      <c r="QGY50" s="94"/>
      <c r="QGZ50" s="94"/>
      <c r="QHA50" s="94"/>
      <c r="QHB50" s="94"/>
      <c r="QHC50" s="94"/>
      <c r="QHD50" s="94"/>
      <c r="QHE50" s="94"/>
      <c r="QHF50" s="94"/>
      <c r="QHG50" s="94"/>
      <c r="QHH50" s="94"/>
      <c r="QHI50" s="94"/>
      <c r="QHJ50" s="94"/>
      <c r="QHK50" s="94"/>
      <c r="QHL50" s="94"/>
      <c r="QHM50" s="94"/>
      <c r="QHN50" s="94"/>
      <c r="QHO50" s="94"/>
      <c r="QHP50" s="94"/>
      <c r="QHQ50" s="94"/>
      <c r="QHR50" s="94"/>
      <c r="QHS50" s="94"/>
      <c r="QHT50" s="94"/>
      <c r="QHU50" s="94"/>
      <c r="QHV50" s="94"/>
      <c r="QHW50" s="94"/>
      <c r="QHX50" s="94"/>
      <c r="QHY50" s="94"/>
      <c r="QHZ50" s="94"/>
      <c r="QIA50" s="94"/>
      <c r="QIB50" s="94"/>
      <c r="QIC50" s="94"/>
      <c r="QID50" s="94"/>
      <c r="QIE50" s="94"/>
      <c r="QIF50" s="94"/>
      <c r="QIG50" s="94"/>
      <c r="QIH50" s="94"/>
      <c r="QII50" s="94"/>
      <c r="QIJ50" s="94"/>
      <c r="QIK50" s="94"/>
      <c r="QIL50" s="94"/>
      <c r="QIM50" s="94"/>
      <c r="QIN50" s="94"/>
      <c r="QIO50" s="94"/>
      <c r="QIP50" s="94"/>
      <c r="QIQ50" s="94"/>
      <c r="QIR50" s="94"/>
      <c r="QIS50" s="94"/>
      <c r="QIT50" s="94"/>
      <c r="QIU50" s="94"/>
      <c r="QIV50" s="94"/>
      <c r="QIW50" s="94"/>
      <c r="QIX50" s="94"/>
      <c r="QIY50" s="94"/>
      <c r="QIZ50" s="94"/>
      <c r="QJA50" s="94"/>
      <c r="QJB50" s="94"/>
      <c r="QJC50" s="94"/>
      <c r="QJD50" s="94"/>
      <c r="QJE50" s="94"/>
      <c r="QJF50" s="94"/>
      <c r="QJG50" s="94"/>
      <c r="QJH50" s="94"/>
      <c r="QJI50" s="94"/>
      <c r="QJJ50" s="94"/>
      <c r="QJK50" s="94"/>
      <c r="QJL50" s="94"/>
      <c r="QJM50" s="94"/>
      <c r="QJN50" s="94"/>
      <c r="QJO50" s="94"/>
      <c r="QJP50" s="94"/>
      <c r="QJQ50" s="94"/>
      <c r="QJR50" s="94"/>
      <c r="QJS50" s="94"/>
      <c r="QJT50" s="94"/>
      <c r="QJU50" s="94"/>
      <c r="QJV50" s="94"/>
      <c r="QJW50" s="94"/>
      <c r="QJX50" s="94"/>
      <c r="QJY50" s="94"/>
      <c r="QJZ50" s="94"/>
      <c r="QKA50" s="94"/>
      <c r="QKB50" s="94"/>
      <c r="QKC50" s="94"/>
      <c r="QKD50" s="94"/>
      <c r="QKE50" s="94"/>
      <c r="QKF50" s="94"/>
      <c r="QKG50" s="94"/>
      <c r="QKH50" s="94"/>
      <c r="QKI50" s="94"/>
      <c r="QKJ50" s="94"/>
      <c r="QKK50" s="94"/>
      <c r="QKL50" s="94"/>
      <c r="QKM50" s="94"/>
      <c r="QKN50" s="94"/>
      <c r="QKO50" s="94"/>
      <c r="QKP50" s="94"/>
      <c r="QKQ50" s="94"/>
      <c r="QKR50" s="94"/>
      <c r="QKS50" s="94"/>
      <c r="QKT50" s="94"/>
      <c r="QKU50" s="94"/>
      <c r="QKV50" s="94"/>
      <c r="QKW50" s="94"/>
      <c r="QKX50" s="94"/>
      <c r="QKY50" s="94"/>
      <c r="QKZ50" s="94"/>
      <c r="QLA50" s="94"/>
      <c r="QLB50" s="94"/>
      <c r="QLC50" s="94"/>
      <c r="QLD50" s="94"/>
      <c r="QLE50" s="94"/>
      <c r="QLF50" s="94"/>
      <c r="QLG50" s="94"/>
      <c r="QLH50" s="94"/>
      <c r="QLI50" s="94"/>
      <c r="QLJ50" s="94"/>
      <c r="QLK50" s="94"/>
      <c r="QLL50" s="94"/>
      <c r="QLM50" s="94"/>
      <c r="QLN50" s="94"/>
      <c r="QLO50" s="94"/>
      <c r="QLP50" s="94"/>
      <c r="QLQ50" s="94"/>
      <c r="QLR50" s="94"/>
      <c r="QLS50" s="94"/>
      <c r="QLT50" s="94"/>
      <c r="QLU50" s="94"/>
      <c r="QLV50" s="94"/>
      <c r="QLW50" s="94"/>
      <c r="QLX50" s="94"/>
      <c r="QLY50" s="94"/>
      <c r="QLZ50" s="94"/>
      <c r="QMA50" s="94"/>
      <c r="QMB50" s="94"/>
      <c r="QMC50" s="94"/>
      <c r="QMD50" s="94"/>
      <c r="QME50" s="94"/>
      <c r="QMF50" s="94"/>
      <c r="QMG50" s="94"/>
      <c r="QMH50" s="94"/>
      <c r="QMI50" s="94"/>
      <c r="QMJ50" s="94"/>
      <c r="QMK50" s="94"/>
      <c r="QML50" s="94"/>
      <c r="QMM50" s="94"/>
      <c r="QMN50" s="94"/>
      <c r="QMO50" s="94"/>
      <c r="QMP50" s="94"/>
      <c r="QMQ50" s="94"/>
      <c r="QMR50" s="94"/>
      <c r="QMS50" s="94"/>
      <c r="QMT50" s="94"/>
      <c r="QMU50" s="94"/>
      <c r="QMV50" s="94"/>
      <c r="QMW50" s="94"/>
      <c r="QMX50" s="94"/>
      <c r="QMY50" s="94"/>
      <c r="QMZ50" s="94"/>
      <c r="QNA50" s="94"/>
      <c r="QNB50" s="94"/>
      <c r="QNC50" s="94"/>
      <c r="QND50" s="94"/>
      <c r="QNE50" s="94"/>
      <c r="QNF50" s="94"/>
      <c r="QNG50" s="94"/>
      <c r="QNH50" s="94"/>
      <c r="QNI50" s="94"/>
      <c r="QNJ50" s="94"/>
      <c r="QNK50" s="94"/>
      <c r="QNL50" s="94"/>
      <c r="QNM50" s="94"/>
      <c r="QNN50" s="94"/>
      <c r="QNO50" s="94"/>
      <c r="QNP50" s="94"/>
      <c r="QNQ50" s="94"/>
      <c r="QNR50" s="94"/>
      <c r="QNS50" s="94"/>
      <c r="QNT50" s="94"/>
      <c r="QNU50" s="94"/>
      <c r="QNV50" s="94"/>
      <c r="QNW50" s="94"/>
      <c r="QNX50" s="94"/>
      <c r="QNY50" s="94"/>
      <c r="QNZ50" s="94"/>
      <c r="QOA50" s="94"/>
      <c r="QOB50" s="94"/>
      <c r="QOC50" s="94"/>
      <c r="QOD50" s="94"/>
      <c r="QOE50" s="94"/>
      <c r="QOF50" s="94"/>
      <c r="QOG50" s="94"/>
      <c r="QOH50" s="94"/>
      <c r="QOI50" s="94"/>
      <c r="QOJ50" s="94"/>
      <c r="QOK50" s="94"/>
      <c r="QOL50" s="94"/>
      <c r="QOM50" s="94"/>
      <c r="QON50" s="94"/>
      <c r="QOO50" s="94"/>
      <c r="QOP50" s="94"/>
      <c r="QOQ50" s="94"/>
      <c r="QOR50" s="94"/>
      <c r="QOS50" s="94"/>
      <c r="QOT50" s="94"/>
      <c r="QOU50" s="94"/>
      <c r="QOV50" s="94"/>
      <c r="QOW50" s="94"/>
      <c r="QOX50" s="94"/>
      <c r="QOY50" s="94"/>
      <c r="QOZ50" s="94"/>
      <c r="QPA50" s="94"/>
      <c r="QPB50" s="94"/>
      <c r="QPC50" s="94"/>
      <c r="QPD50" s="94"/>
      <c r="QPE50" s="94"/>
      <c r="QPF50" s="94"/>
      <c r="QPG50" s="94"/>
      <c r="QPH50" s="94"/>
      <c r="QPI50" s="94"/>
      <c r="QPJ50" s="94"/>
      <c r="QPK50" s="94"/>
      <c r="QPL50" s="94"/>
      <c r="QPM50" s="94"/>
      <c r="QPN50" s="94"/>
      <c r="QPO50" s="94"/>
      <c r="QPP50" s="94"/>
      <c r="QPQ50" s="94"/>
      <c r="QPR50" s="94"/>
      <c r="QPS50" s="94"/>
      <c r="QPT50" s="94"/>
      <c r="QPU50" s="94"/>
      <c r="QPV50" s="94"/>
      <c r="QPW50" s="94"/>
      <c r="QPX50" s="94"/>
      <c r="QPY50" s="94"/>
      <c r="QPZ50" s="94"/>
      <c r="QQA50" s="94"/>
      <c r="QQB50" s="94"/>
      <c r="QQC50" s="94"/>
      <c r="QQD50" s="94"/>
      <c r="QQE50" s="94"/>
      <c r="QQF50" s="94"/>
      <c r="QQG50" s="94"/>
      <c r="QQH50" s="94"/>
      <c r="QQI50" s="94"/>
      <c r="QQJ50" s="94"/>
      <c r="QQK50" s="94"/>
      <c r="QQL50" s="94"/>
      <c r="QQM50" s="94"/>
      <c r="QQN50" s="94"/>
      <c r="QQO50" s="94"/>
      <c r="QQP50" s="94"/>
      <c r="QQQ50" s="94"/>
      <c r="QQR50" s="94"/>
      <c r="QQS50" s="94"/>
      <c r="QQT50" s="94"/>
      <c r="QQU50" s="94"/>
      <c r="QQV50" s="94"/>
      <c r="QQW50" s="94"/>
      <c r="QQX50" s="94"/>
      <c r="QQY50" s="94"/>
      <c r="QQZ50" s="94"/>
      <c r="QRA50" s="94"/>
      <c r="QRB50" s="94"/>
      <c r="QRC50" s="94"/>
      <c r="QRD50" s="94"/>
      <c r="QRE50" s="94"/>
      <c r="QRF50" s="94"/>
      <c r="QRG50" s="94"/>
      <c r="QRH50" s="94"/>
      <c r="QRI50" s="94"/>
      <c r="QRJ50" s="94"/>
      <c r="QRK50" s="94"/>
      <c r="QRL50" s="94"/>
      <c r="QRM50" s="94"/>
      <c r="QRN50" s="94"/>
      <c r="QRO50" s="94"/>
      <c r="QRP50" s="94"/>
      <c r="QRQ50" s="94"/>
      <c r="QRR50" s="94"/>
      <c r="QRS50" s="94"/>
      <c r="QRT50" s="94"/>
      <c r="QRU50" s="94"/>
      <c r="QRV50" s="94"/>
      <c r="QRW50" s="94"/>
      <c r="QRX50" s="94"/>
      <c r="QRY50" s="94"/>
      <c r="QRZ50" s="94"/>
      <c r="QSA50" s="94"/>
      <c r="QSB50" s="94"/>
      <c r="QSC50" s="94"/>
      <c r="QSD50" s="94"/>
      <c r="QSE50" s="94"/>
      <c r="QSF50" s="94"/>
      <c r="QSG50" s="94"/>
      <c r="QSH50" s="94"/>
      <c r="QSI50" s="94"/>
      <c r="QSJ50" s="94"/>
      <c r="QSK50" s="94"/>
      <c r="QSL50" s="94"/>
      <c r="QSM50" s="94"/>
      <c r="QSN50" s="94"/>
      <c r="QSO50" s="94"/>
      <c r="QSP50" s="94"/>
      <c r="QSQ50" s="94"/>
      <c r="QSR50" s="94"/>
      <c r="QSS50" s="94"/>
      <c r="QST50" s="94"/>
      <c r="QSU50" s="94"/>
      <c r="QSV50" s="94"/>
      <c r="QSW50" s="94"/>
      <c r="QSX50" s="94"/>
      <c r="QSY50" s="94"/>
      <c r="QSZ50" s="94"/>
      <c r="QTA50" s="94"/>
      <c r="QTB50" s="94"/>
      <c r="QTC50" s="94"/>
      <c r="QTD50" s="94"/>
      <c r="QTE50" s="94"/>
      <c r="QTF50" s="94"/>
      <c r="QTG50" s="94"/>
      <c r="QTH50" s="94"/>
      <c r="QTI50" s="94"/>
      <c r="QTJ50" s="94"/>
      <c r="QTK50" s="94"/>
      <c r="QTL50" s="94"/>
      <c r="QTM50" s="94"/>
      <c r="QTN50" s="94"/>
      <c r="QTO50" s="94"/>
      <c r="QTP50" s="94"/>
      <c r="QTQ50" s="94"/>
      <c r="QTR50" s="94"/>
      <c r="QTS50" s="94"/>
      <c r="QTT50" s="94"/>
      <c r="QTU50" s="94"/>
      <c r="QTV50" s="94"/>
      <c r="QTW50" s="94"/>
      <c r="QTX50" s="94"/>
      <c r="QTY50" s="94"/>
      <c r="QTZ50" s="94"/>
      <c r="QUA50" s="94"/>
      <c r="QUB50" s="94"/>
      <c r="QUC50" s="94"/>
      <c r="QUD50" s="94"/>
      <c r="QUE50" s="94"/>
      <c r="QUF50" s="94"/>
      <c r="QUG50" s="94"/>
      <c r="QUH50" s="94"/>
      <c r="QUI50" s="94"/>
      <c r="QUJ50" s="94"/>
      <c r="QUK50" s="94"/>
      <c r="QUL50" s="94"/>
      <c r="QUM50" s="94"/>
      <c r="QUN50" s="94"/>
      <c r="QUO50" s="94"/>
      <c r="QUP50" s="94"/>
      <c r="QUQ50" s="94"/>
      <c r="QUR50" s="94"/>
      <c r="QUS50" s="94"/>
      <c r="QUT50" s="94"/>
      <c r="QUU50" s="94"/>
      <c r="QUV50" s="94"/>
      <c r="QUW50" s="94"/>
      <c r="QUX50" s="94"/>
      <c r="QUY50" s="94"/>
      <c r="QUZ50" s="94"/>
      <c r="QVA50" s="94"/>
      <c r="QVB50" s="94"/>
      <c r="QVC50" s="94"/>
      <c r="QVD50" s="94"/>
      <c r="QVE50" s="94"/>
      <c r="QVF50" s="94"/>
      <c r="QVG50" s="94"/>
      <c r="QVH50" s="94"/>
      <c r="QVI50" s="94"/>
      <c r="QVJ50" s="94"/>
      <c r="QVK50" s="94"/>
      <c r="QVL50" s="94"/>
      <c r="QVM50" s="94"/>
      <c r="QVN50" s="94"/>
      <c r="QVO50" s="94"/>
      <c r="QVP50" s="94"/>
      <c r="QVQ50" s="94"/>
      <c r="QVR50" s="94"/>
      <c r="QVS50" s="94"/>
      <c r="QVT50" s="94"/>
      <c r="QVU50" s="94"/>
      <c r="QVV50" s="94"/>
      <c r="QVW50" s="94"/>
      <c r="QVX50" s="94"/>
      <c r="QVY50" s="94"/>
      <c r="QVZ50" s="94"/>
      <c r="QWA50" s="94"/>
      <c r="QWB50" s="94"/>
      <c r="QWC50" s="94"/>
      <c r="QWD50" s="94"/>
      <c r="QWE50" s="94"/>
      <c r="QWF50" s="94"/>
      <c r="QWG50" s="94"/>
      <c r="QWH50" s="94"/>
      <c r="QWI50" s="94"/>
      <c r="QWJ50" s="94"/>
      <c r="QWK50" s="94"/>
      <c r="QWL50" s="94"/>
      <c r="QWM50" s="94"/>
      <c r="QWN50" s="94"/>
      <c r="QWO50" s="94"/>
      <c r="QWP50" s="94"/>
      <c r="QWQ50" s="94"/>
      <c r="QWR50" s="94"/>
      <c r="QWS50" s="94"/>
      <c r="QWT50" s="94"/>
      <c r="QWU50" s="94"/>
      <c r="QWV50" s="94"/>
      <c r="QWW50" s="94"/>
      <c r="QWX50" s="94"/>
      <c r="QWY50" s="94"/>
      <c r="QWZ50" s="94"/>
      <c r="QXA50" s="94"/>
      <c r="QXB50" s="94"/>
      <c r="QXC50" s="94"/>
      <c r="QXD50" s="94"/>
      <c r="QXE50" s="94"/>
      <c r="QXF50" s="94"/>
      <c r="QXG50" s="94"/>
      <c r="QXH50" s="94"/>
      <c r="QXI50" s="94"/>
      <c r="QXJ50" s="94"/>
      <c r="QXK50" s="94"/>
      <c r="QXL50" s="94"/>
      <c r="QXM50" s="94"/>
      <c r="QXN50" s="94"/>
      <c r="QXO50" s="94"/>
      <c r="QXP50" s="94"/>
      <c r="QXQ50" s="94"/>
      <c r="QXR50" s="94"/>
      <c r="QXS50" s="94"/>
      <c r="QXT50" s="94"/>
      <c r="QXU50" s="94"/>
      <c r="QXV50" s="94"/>
      <c r="QXW50" s="94"/>
      <c r="QXX50" s="94"/>
      <c r="QXY50" s="94"/>
      <c r="QXZ50" s="94"/>
      <c r="QYA50" s="94"/>
      <c r="QYB50" s="94"/>
      <c r="QYC50" s="94"/>
      <c r="QYD50" s="94"/>
      <c r="QYE50" s="94"/>
      <c r="QYF50" s="94"/>
      <c r="QYG50" s="94"/>
      <c r="QYH50" s="94"/>
      <c r="QYI50" s="94"/>
      <c r="QYJ50" s="94"/>
      <c r="QYK50" s="94"/>
      <c r="QYL50" s="94"/>
      <c r="QYM50" s="94"/>
      <c r="QYN50" s="94"/>
      <c r="QYO50" s="94"/>
      <c r="QYP50" s="94"/>
      <c r="QYQ50" s="94"/>
      <c r="QYR50" s="94"/>
      <c r="QYS50" s="94"/>
      <c r="QYT50" s="94"/>
      <c r="QYU50" s="94"/>
      <c r="QYV50" s="94"/>
      <c r="QYW50" s="94"/>
      <c r="QYX50" s="94"/>
      <c r="QYY50" s="94"/>
      <c r="QYZ50" s="94"/>
      <c r="QZA50" s="94"/>
      <c r="QZB50" s="94"/>
      <c r="QZC50" s="94"/>
      <c r="QZD50" s="94"/>
      <c r="QZE50" s="94"/>
      <c r="QZF50" s="94"/>
      <c r="QZG50" s="94"/>
      <c r="QZH50" s="94"/>
      <c r="QZI50" s="94"/>
      <c r="QZJ50" s="94"/>
      <c r="QZK50" s="94"/>
      <c r="QZL50" s="94"/>
      <c r="QZM50" s="94"/>
      <c r="QZN50" s="94"/>
      <c r="QZO50" s="94"/>
      <c r="QZP50" s="94"/>
      <c r="QZQ50" s="94"/>
      <c r="QZR50" s="94"/>
      <c r="QZS50" s="94"/>
      <c r="QZT50" s="94"/>
      <c r="QZU50" s="94"/>
      <c r="QZV50" s="94"/>
      <c r="QZW50" s="94"/>
      <c r="QZX50" s="94"/>
      <c r="QZY50" s="94"/>
      <c r="QZZ50" s="94"/>
      <c r="RAA50" s="94"/>
      <c r="RAB50" s="94"/>
      <c r="RAC50" s="94"/>
      <c r="RAD50" s="94"/>
      <c r="RAE50" s="94"/>
      <c r="RAF50" s="94"/>
      <c r="RAG50" s="94"/>
      <c r="RAH50" s="94"/>
      <c r="RAI50" s="94"/>
      <c r="RAJ50" s="94"/>
      <c r="RAK50" s="94"/>
      <c r="RAL50" s="94"/>
      <c r="RAM50" s="94"/>
      <c r="RAN50" s="94"/>
      <c r="RAO50" s="94"/>
      <c r="RAP50" s="94"/>
      <c r="RAQ50" s="94"/>
      <c r="RAR50" s="94"/>
      <c r="RAS50" s="94"/>
      <c r="RAT50" s="94"/>
      <c r="RAU50" s="94"/>
      <c r="RAV50" s="94"/>
      <c r="RAW50" s="94"/>
      <c r="RAX50" s="94"/>
      <c r="RAY50" s="94"/>
      <c r="RAZ50" s="94"/>
      <c r="RBA50" s="94"/>
      <c r="RBB50" s="94"/>
      <c r="RBC50" s="94"/>
      <c r="RBD50" s="94"/>
      <c r="RBE50" s="94"/>
      <c r="RBF50" s="94"/>
      <c r="RBG50" s="94"/>
      <c r="RBH50" s="94"/>
      <c r="RBI50" s="94"/>
      <c r="RBJ50" s="94"/>
      <c r="RBK50" s="94"/>
      <c r="RBL50" s="94"/>
      <c r="RBM50" s="94"/>
      <c r="RBN50" s="94"/>
      <c r="RBO50" s="94"/>
      <c r="RBP50" s="94"/>
      <c r="RBQ50" s="94"/>
      <c r="RBR50" s="94"/>
      <c r="RBS50" s="94"/>
      <c r="RBT50" s="94"/>
      <c r="RBU50" s="94"/>
      <c r="RBV50" s="94"/>
      <c r="RBW50" s="94"/>
      <c r="RBX50" s="94"/>
      <c r="RBY50" s="94"/>
      <c r="RBZ50" s="94"/>
      <c r="RCA50" s="94"/>
      <c r="RCB50" s="94"/>
      <c r="RCC50" s="94"/>
      <c r="RCD50" s="94"/>
      <c r="RCE50" s="94"/>
      <c r="RCF50" s="94"/>
      <c r="RCG50" s="94"/>
      <c r="RCH50" s="94"/>
      <c r="RCI50" s="94"/>
      <c r="RCJ50" s="94"/>
      <c r="RCK50" s="94"/>
      <c r="RCL50" s="94"/>
      <c r="RCM50" s="94"/>
      <c r="RCN50" s="94"/>
      <c r="RCO50" s="94"/>
      <c r="RCP50" s="94"/>
      <c r="RCQ50" s="94"/>
      <c r="RCR50" s="94"/>
      <c r="RCS50" s="94"/>
      <c r="RCT50" s="94"/>
      <c r="RCU50" s="94"/>
      <c r="RCV50" s="94"/>
      <c r="RCW50" s="94"/>
      <c r="RCX50" s="94"/>
      <c r="RCY50" s="94"/>
      <c r="RCZ50" s="94"/>
      <c r="RDA50" s="94"/>
      <c r="RDB50" s="94"/>
      <c r="RDC50" s="94"/>
      <c r="RDD50" s="94"/>
      <c r="RDE50" s="94"/>
      <c r="RDF50" s="94"/>
      <c r="RDG50" s="94"/>
      <c r="RDH50" s="94"/>
      <c r="RDI50" s="94"/>
      <c r="RDJ50" s="94"/>
      <c r="RDK50" s="94"/>
      <c r="RDL50" s="94"/>
      <c r="RDM50" s="94"/>
      <c r="RDN50" s="94"/>
      <c r="RDO50" s="94"/>
      <c r="RDP50" s="94"/>
      <c r="RDQ50" s="94"/>
      <c r="RDR50" s="94"/>
      <c r="RDS50" s="94"/>
      <c r="RDT50" s="94"/>
      <c r="RDU50" s="94"/>
      <c r="RDV50" s="94"/>
      <c r="RDW50" s="94"/>
      <c r="RDX50" s="94"/>
      <c r="RDY50" s="94"/>
      <c r="RDZ50" s="94"/>
      <c r="REA50" s="94"/>
      <c r="REB50" s="94"/>
      <c r="REC50" s="94"/>
      <c r="RED50" s="94"/>
      <c r="REE50" s="94"/>
      <c r="REF50" s="94"/>
      <c r="REG50" s="94"/>
      <c r="REH50" s="94"/>
      <c r="REI50" s="94"/>
      <c r="REJ50" s="94"/>
      <c r="REK50" s="94"/>
      <c r="REL50" s="94"/>
      <c r="REM50" s="94"/>
      <c r="REN50" s="94"/>
      <c r="REO50" s="94"/>
      <c r="REP50" s="94"/>
      <c r="REQ50" s="94"/>
      <c r="RER50" s="94"/>
      <c r="RES50" s="94"/>
      <c r="RET50" s="94"/>
      <c r="REU50" s="94"/>
      <c r="REV50" s="94"/>
      <c r="REW50" s="94"/>
      <c r="REX50" s="94"/>
      <c r="REY50" s="94"/>
      <c r="REZ50" s="94"/>
      <c r="RFA50" s="94"/>
      <c r="RFB50" s="94"/>
      <c r="RFC50" s="94"/>
      <c r="RFD50" s="94"/>
      <c r="RFE50" s="94"/>
      <c r="RFF50" s="94"/>
      <c r="RFG50" s="94"/>
      <c r="RFH50" s="94"/>
      <c r="RFI50" s="94"/>
      <c r="RFJ50" s="94"/>
      <c r="RFK50" s="94"/>
      <c r="RFL50" s="94"/>
      <c r="RFM50" s="94"/>
      <c r="RFN50" s="94"/>
      <c r="RFO50" s="94"/>
      <c r="RFP50" s="94"/>
      <c r="RFQ50" s="94"/>
      <c r="RFR50" s="94"/>
      <c r="RFS50" s="94"/>
      <c r="RFT50" s="94"/>
      <c r="RFU50" s="94"/>
      <c r="RFV50" s="94"/>
      <c r="RFW50" s="94"/>
      <c r="RFX50" s="94"/>
      <c r="RFY50" s="94"/>
      <c r="RFZ50" s="94"/>
      <c r="RGA50" s="94"/>
      <c r="RGB50" s="94"/>
      <c r="RGC50" s="94"/>
      <c r="RGD50" s="94"/>
      <c r="RGE50" s="94"/>
      <c r="RGF50" s="94"/>
      <c r="RGG50" s="94"/>
      <c r="RGH50" s="94"/>
      <c r="RGI50" s="94"/>
      <c r="RGJ50" s="94"/>
      <c r="RGK50" s="94"/>
      <c r="RGL50" s="94"/>
      <c r="RGM50" s="94"/>
      <c r="RGN50" s="94"/>
      <c r="RGO50" s="94"/>
      <c r="RGP50" s="94"/>
      <c r="RGQ50" s="94"/>
      <c r="RGR50" s="94"/>
      <c r="RGS50" s="94"/>
      <c r="RGT50" s="94"/>
      <c r="RGU50" s="94"/>
      <c r="RGV50" s="94"/>
      <c r="RGW50" s="94"/>
      <c r="RGX50" s="94"/>
      <c r="RGY50" s="94"/>
      <c r="RGZ50" s="94"/>
      <c r="RHA50" s="94"/>
      <c r="RHB50" s="94"/>
      <c r="RHC50" s="94"/>
      <c r="RHD50" s="94"/>
      <c r="RHE50" s="94"/>
      <c r="RHF50" s="94"/>
      <c r="RHG50" s="94"/>
      <c r="RHH50" s="94"/>
      <c r="RHI50" s="94"/>
      <c r="RHJ50" s="94"/>
      <c r="RHK50" s="94"/>
      <c r="RHL50" s="94"/>
      <c r="RHM50" s="94"/>
      <c r="RHN50" s="94"/>
      <c r="RHO50" s="94"/>
      <c r="RHP50" s="94"/>
      <c r="RHQ50" s="94"/>
      <c r="RHR50" s="94"/>
      <c r="RHS50" s="94"/>
      <c r="RHT50" s="94"/>
      <c r="RHU50" s="94"/>
      <c r="RHV50" s="94"/>
      <c r="RHW50" s="94"/>
      <c r="RHX50" s="94"/>
      <c r="RHY50" s="94"/>
      <c r="RHZ50" s="94"/>
      <c r="RIA50" s="94"/>
      <c r="RIB50" s="94"/>
      <c r="RIC50" s="94"/>
      <c r="RID50" s="94"/>
      <c r="RIE50" s="94"/>
      <c r="RIF50" s="94"/>
      <c r="RIG50" s="94"/>
      <c r="RIH50" s="94"/>
      <c r="RII50" s="94"/>
      <c r="RIJ50" s="94"/>
      <c r="RIK50" s="94"/>
      <c r="RIL50" s="94"/>
      <c r="RIM50" s="94"/>
      <c r="RIN50" s="94"/>
      <c r="RIO50" s="94"/>
      <c r="RIP50" s="94"/>
      <c r="RIQ50" s="94"/>
      <c r="RIR50" s="94"/>
      <c r="RIS50" s="94"/>
      <c r="RIT50" s="94"/>
      <c r="RIU50" s="94"/>
      <c r="RIV50" s="94"/>
      <c r="RIW50" s="94"/>
      <c r="RIX50" s="94"/>
      <c r="RIY50" s="94"/>
      <c r="RIZ50" s="94"/>
      <c r="RJA50" s="94"/>
      <c r="RJB50" s="94"/>
      <c r="RJC50" s="94"/>
      <c r="RJD50" s="94"/>
      <c r="RJE50" s="94"/>
      <c r="RJF50" s="94"/>
      <c r="RJG50" s="94"/>
      <c r="RJH50" s="94"/>
      <c r="RJI50" s="94"/>
      <c r="RJJ50" s="94"/>
      <c r="RJK50" s="94"/>
      <c r="RJL50" s="94"/>
      <c r="RJM50" s="94"/>
      <c r="RJN50" s="94"/>
      <c r="RJO50" s="94"/>
      <c r="RJP50" s="94"/>
      <c r="RJQ50" s="94"/>
      <c r="RJR50" s="94"/>
      <c r="RJS50" s="94"/>
      <c r="RJT50" s="94"/>
      <c r="RJU50" s="94"/>
      <c r="RJV50" s="94"/>
      <c r="RJW50" s="94"/>
      <c r="RJX50" s="94"/>
      <c r="RJY50" s="94"/>
      <c r="RJZ50" s="94"/>
      <c r="RKA50" s="94"/>
      <c r="RKB50" s="94"/>
      <c r="RKC50" s="94"/>
      <c r="RKD50" s="94"/>
      <c r="RKE50" s="94"/>
      <c r="RKF50" s="94"/>
      <c r="RKG50" s="94"/>
      <c r="RKH50" s="94"/>
      <c r="RKI50" s="94"/>
      <c r="RKJ50" s="94"/>
      <c r="RKK50" s="94"/>
      <c r="RKL50" s="94"/>
      <c r="RKM50" s="94"/>
      <c r="RKN50" s="94"/>
      <c r="RKO50" s="94"/>
      <c r="RKP50" s="94"/>
      <c r="RKQ50" s="94"/>
      <c r="RKR50" s="94"/>
      <c r="RKS50" s="94"/>
      <c r="RKT50" s="94"/>
      <c r="RKU50" s="94"/>
      <c r="RKV50" s="94"/>
      <c r="RKW50" s="94"/>
      <c r="RKX50" s="94"/>
      <c r="RKY50" s="94"/>
      <c r="RKZ50" s="94"/>
      <c r="RLA50" s="94"/>
      <c r="RLB50" s="94"/>
      <c r="RLC50" s="94"/>
      <c r="RLD50" s="94"/>
      <c r="RLE50" s="94"/>
      <c r="RLF50" s="94"/>
      <c r="RLG50" s="94"/>
      <c r="RLH50" s="94"/>
      <c r="RLI50" s="94"/>
      <c r="RLJ50" s="94"/>
      <c r="RLK50" s="94"/>
      <c r="RLL50" s="94"/>
      <c r="RLM50" s="94"/>
      <c r="RLN50" s="94"/>
      <c r="RLO50" s="94"/>
      <c r="RLP50" s="94"/>
      <c r="RLQ50" s="94"/>
      <c r="RLR50" s="94"/>
      <c r="RLS50" s="94"/>
      <c r="RLT50" s="94"/>
      <c r="RLU50" s="94"/>
      <c r="RLV50" s="94"/>
      <c r="RLW50" s="94"/>
      <c r="RLX50" s="94"/>
      <c r="RLY50" s="94"/>
      <c r="RLZ50" s="94"/>
      <c r="RMA50" s="94"/>
      <c r="RMB50" s="94"/>
      <c r="RMC50" s="94"/>
      <c r="RMD50" s="94"/>
      <c r="RME50" s="94"/>
      <c r="RMF50" s="94"/>
      <c r="RMG50" s="94"/>
      <c r="RMH50" s="94"/>
      <c r="RMI50" s="94"/>
      <c r="RMJ50" s="94"/>
      <c r="RMK50" s="94"/>
      <c r="RML50" s="94"/>
      <c r="RMM50" s="94"/>
      <c r="RMN50" s="94"/>
      <c r="RMO50" s="94"/>
      <c r="RMP50" s="94"/>
      <c r="RMQ50" s="94"/>
      <c r="RMR50" s="94"/>
      <c r="RMS50" s="94"/>
      <c r="RMT50" s="94"/>
      <c r="RMU50" s="94"/>
      <c r="RMV50" s="94"/>
      <c r="RMW50" s="94"/>
      <c r="RMX50" s="94"/>
      <c r="RMY50" s="94"/>
      <c r="RMZ50" s="94"/>
      <c r="RNA50" s="94"/>
      <c r="RNB50" s="94"/>
      <c r="RNC50" s="94"/>
      <c r="RND50" s="94"/>
      <c r="RNE50" s="94"/>
      <c r="RNF50" s="94"/>
      <c r="RNG50" s="94"/>
      <c r="RNH50" s="94"/>
      <c r="RNI50" s="94"/>
      <c r="RNJ50" s="94"/>
      <c r="RNK50" s="94"/>
      <c r="RNL50" s="94"/>
      <c r="RNM50" s="94"/>
      <c r="RNN50" s="94"/>
      <c r="RNO50" s="94"/>
      <c r="RNP50" s="94"/>
      <c r="RNQ50" s="94"/>
      <c r="RNR50" s="94"/>
      <c r="RNS50" s="94"/>
      <c r="RNT50" s="94"/>
      <c r="RNU50" s="94"/>
      <c r="RNV50" s="94"/>
      <c r="RNW50" s="94"/>
      <c r="RNX50" s="94"/>
      <c r="RNY50" s="94"/>
      <c r="RNZ50" s="94"/>
      <c r="ROA50" s="94"/>
      <c r="ROB50" s="94"/>
      <c r="ROC50" s="94"/>
      <c r="ROD50" s="94"/>
      <c r="ROE50" s="94"/>
      <c r="ROF50" s="94"/>
      <c r="ROG50" s="94"/>
      <c r="ROH50" s="94"/>
      <c r="ROI50" s="94"/>
      <c r="ROJ50" s="94"/>
      <c r="ROK50" s="94"/>
      <c r="ROL50" s="94"/>
      <c r="ROM50" s="94"/>
      <c r="RON50" s="94"/>
      <c r="ROO50" s="94"/>
      <c r="ROP50" s="94"/>
      <c r="ROQ50" s="94"/>
      <c r="ROR50" s="94"/>
      <c r="ROS50" s="94"/>
      <c r="ROT50" s="94"/>
      <c r="ROU50" s="94"/>
      <c r="ROV50" s="94"/>
      <c r="ROW50" s="94"/>
      <c r="ROX50" s="94"/>
      <c r="ROY50" s="94"/>
      <c r="ROZ50" s="94"/>
      <c r="RPA50" s="94"/>
      <c r="RPB50" s="94"/>
      <c r="RPC50" s="94"/>
      <c r="RPD50" s="94"/>
      <c r="RPE50" s="94"/>
      <c r="RPF50" s="94"/>
      <c r="RPG50" s="94"/>
      <c r="RPH50" s="94"/>
      <c r="RPI50" s="94"/>
      <c r="RPJ50" s="94"/>
      <c r="RPK50" s="94"/>
      <c r="RPL50" s="94"/>
      <c r="RPM50" s="94"/>
      <c r="RPN50" s="94"/>
      <c r="RPO50" s="94"/>
      <c r="RPP50" s="94"/>
      <c r="RPQ50" s="94"/>
      <c r="RPR50" s="94"/>
      <c r="RPS50" s="94"/>
      <c r="RPT50" s="94"/>
      <c r="RPU50" s="94"/>
      <c r="RPV50" s="94"/>
      <c r="RPW50" s="94"/>
      <c r="RPX50" s="94"/>
      <c r="RPY50" s="94"/>
      <c r="RPZ50" s="94"/>
      <c r="RQA50" s="94"/>
      <c r="RQB50" s="94"/>
      <c r="RQC50" s="94"/>
      <c r="RQD50" s="94"/>
      <c r="RQE50" s="94"/>
      <c r="RQF50" s="94"/>
      <c r="RQG50" s="94"/>
      <c r="RQH50" s="94"/>
      <c r="RQI50" s="94"/>
      <c r="RQJ50" s="94"/>
      <c r="RQK50" s="94"/>
      <c r="RQL50" s="94"/>
      <c r="RQM50" s="94"/>
      <c r="RQN50" s="94"/>
      <c r="RQO50" s="94"/>
      <c r="RQP50" s="94"/>
      <c r="RQQ50" s="94"/>
      <c r="RQR50" s="94"/>
      <c r="RQS50" s="94"/>
      <c r="RQT50" s="94"/>
      <c r="RQU50" s="94"/>
      <c r="RQV50" s="94"/>
      <c r="RQW50" s="94"/>
      <c r="RQX50" s="94"/>
      <c r="RQY50" s="94"/>
      <c r="RQZ50" s="94"/>
      <c r="RRA50" s="94"/>
      <c r="RRB50" s="94"/>
      <c r="RRC50" s="94"/>
      <c r="RRD50" s="94"/>
      <c r="RRE50" s="94"/>
      <c r="RRF50" s="94"/>
      <c r="RRG50" s="94"/>
      <c r="RRH50" s="94"/>
      <c r="RRI50" s="94"/>
      <c r="RRJ50" s="94"/>
      <c r="RRK50" s="94"/>
      <c r="RRL50" s="94"/>
      <c r="RRM50" s="94"/>
      <c r="RRN50" s="94"/>
      <c r="RRO50" s="94"/>
      <c r="RRP50" s="94"/>
      <c r="RRQ50" s="94"/>
      <c r="RRR50" s="94"/>
      <c r="RRS50" s="94"/>
      <c r="RRT50" s="94"/>
      <c r="RRU50" s="94"/>
      <c r="RRV50" s="94"/>
      <c r="RRW50" s="94"/>
      <c r="RRX50" s="94"/>
      <c r="RRY50" s="94"/>
      <c r="RRZ50" s="94"/>
      <c r="RSA50" s="94"/>
      <c r="RSB50" s="94"/>
      <c r="RSC50" s="94"/>
      <c r="RSD50" s="94"/>
      <c r="RSE50" s="94"/>
      <c r="RSF50" s="94"/>
      <c r="RSG50" s="94"/>
      <c r="RSH50" s="94"/>
      <c r="RSI50" s="94"/>
      <c r="RSJ50" s="94"/>
      <c r="RSK50" s="94"/>
      <c r="RSL50" s="94"/>
      <c r="RSM50" s="94"/>
      <c r="RSN50" s="94"/>
      <c r="RSO50" s="94"/>
      <c r="RSP50" s="94"/>
      <c r="RSQ50" s="94"/>
      <c r="RSR50" s="94"/>
      <c r="RSS50" s="94"/>
      <c r="RST50" s="94"/>
      <c r="RSU50" s="94"/>
      <c r="RSV50" s="94"/>
      <c r="RSW50" s="94"/>
      <c r="RSX50" s="94"/>
      <c r="RSY50" s="94"/>
      <c r="RSZ50" s="94"/>
      <c r="RTA50" s="94"/>
      <c r="RTB50" s="94"/>
      <c r="RTC50" s="94"/>
      <c r="RTD50" s="94"/>
      <c r="RTE50" s="94"/>
      <c r="RTF50" s="94"/>
      <c r="RTG50" s="94"/>
      <c r="RTH50" s="94"/>
      <c r="RTI50" s="94"/>
      <c r="RTJ50" s="94"/>
      <c r="RTK50" s="94"/>
      <c r="RTL50" s="94"/>
      <c r="RTM50" s="94"/>
      <c r="RTN50" s="94"/>
      <c r="RTO50" s="94"/>
      <c r="RTP50" s="94"/>
      <c r="RTQ50" s="94"/>
      <c r="RTR50" s="94"/>
      <c r="RTS50" s="94"/>
      <c r="RTT50" s="94"/>
      <c r="RTU50" s="94"/>
      <c r="RTV50" s="94"/>
      <c r="RTW50" s="94"/>
      <c r="RTX50" s="94"/>
      <c r="RTY50" s="94"/>
      <c r="RTZ50" s="94"/>
      <c r="RUA50" s="94"/>
      <c r="RUB50" s="94"/>
      <c r="RUC50" s="94"/>
      <c r="RUD50" s="94"/>
      <c r="RUE50" s="94"/>
      <c r="RUF50" s="94"/>
      <c r="RUG50" s="94"/>
      <c r="RUH50" s="94"/>
      <c r="RUI50" s="94"/>
      <c r="RUJ50" s="94"/>
      <c r="RUK50" s="94"/>
      <c r="RUL50" s="94"/>
      <c r="RUM50" s="94"/>
      <c r="RUN50" s="94"/>
      <c r="RUO50" s="94"/>
      <c r="RUP50" s="94"/>
      <c r="RUQ50" s="94"/>
      <c r="RUR50" s="94"/>
      <c r="RUS50" s="94"/>
      <c r="RUT50" s="94"/>
      <c r="RUU50" s="94"/>
      <c r="RUV50" s="94"/>
      <c r="RUW50" s="94"/>
      <c r="RUX50" s="94"/>
      <c r="RUY50" s="94"/>
      <c r="RUZ50" s="94"/>
      <c r="RVA50" s="94"/>
      <c r="RVB50" s="94"/>
      <c r="RVC50" s="94"/>
      <c r="RVD50" s="94"/>
      <c r="RVE50" s="94"/>
      <c r="RVF50" s="94"/>
      <c r="RVG50" s="94"/>
      <c r="RVH50" s="94"/>
      <c r="RVI50" s="94"/>
      <c r="RVJ50" s="94"/>
      <c r="RVK50" s="94"/>
      <c r="RVL50" s="94"/>
      <c r="RVM50" s="94"/>
      <c r="RVN50" s="94"/>
      <c r="RVO50" s="94"/>
      <c r="RVP50" s="94"/>
      <c r="RVQ50" s="94"/>
      <c r="RVR50" s="94"/>
      <c r="RVS50" s="94"/>
      <c r="RVT50" s="94"/>
      <c r="RVU50" s="94"/>
      <c r="RVV50" s="94"/>
      <c r="RVW50" s="94"/>
      <c r="RVX50" s="94"/>
      <c r="RVY50" s="94"/>
      <c r="RVZ50" s="94"/>
      <c r="RWA50" s="94"/>
      <c r="RWB50" s="94"/>
      <c r="RWC50" s="94"/>
      <c r="RWD50" s="94"/>
      <c r="RWE50" s="94"/>
      <c r="RWF50" s="94"/>
      <c r="RWG50" s="94"/>
      <c r="RWH50" s="94"/>
      <c r="RWI50" s="94"/>
      <c r="RWJ50" s="94"/>
      <c r="RWK50" s="94"/>
      <c r="RWL50" s="94"/>
      <c r="RWM50" s="94"/>
      <c r="RWN50" s="94"/>
      <c r="RWO50" s="94"/>
      <c r="RWP50" s="94"/>
      <c r="RWQ50" s="94"/>
      <c r="RWR50" s="94"/>
      <c r="RWS50" s="94"/>
      <c r="RWT50" s="94"/>
      <c r="RWU50" s="94"/>
      <c r="RWV50" s="94"/>
      <c r="RWW50" s="94"/>
      <c r="RWX50" s="94"/>
      <c r="RWY50" s="94"/>
      <c r="RWZ50" s="94"/>
      <c r="RXA50" s="94"/>
      <c r="RXB50" s="94"/>
      <c r="RXC50" s="94"/>
      <c r="RXD50" s="94"/>
      <c r="RXE50" s="94"/>
      <c r="RXF50" s="94"/>
      <c r="RXG50" s="94"/>
      <c r="RXH50" s="94"/>
      <c r="RXI50" s="94"/>
      <c r="RXJ50" s="94"/>
      <c r="RXK50" s="94"/>
      <c r="RXL50" s="94"/>
      <c r="RXM50" s="94"/>
      <c r="RXN50" s="94"/>
      <c r="RXO50" s="94"/>
      <c r="RXP50" s="94"/>
      <c r="RXQ50" s="94"/>
      <c r="RXR50" s="94"/>
      <c r="RXS50" s="94"/>
      <c r="RXT50" s="94"/>
      <c r="RXU50" s="94"/>
      <c r="RXV50" s="94"/>
      <c r="RXW50" s="94"/>
      <c r="RXX50" s="94"/>
      <c r="RXY50" s="94"/>
      <c r="RXZ50" s="94"/>
      <c r="RYA50" s="94"/>
      <c r="RYB50" s="94"/>
      <c r="RYC50" s="94"/>
      <c r="RYD50" s="94"/>
      <c r="RYE50" s="94"/>
      <c r="RYF50" s="94"/>
      <c r="RYG50" s="94"/>
      <c r="RYH50" s="94"/>
      <c r="RYI50" s="94"/>
      <c r="RYJ50" s="94"/>
      <c r="RYK50" s="94"/>
      <c r="RYL50" s="94"/>
      <c r="RYM50" s="94"/>
      <c r="RYN50" s="94"/>
      <c r="RYO50" s="94"/>
      <c r="RYP50" s="94"/>
      <c r="RYQ50" s="94"/>
      <c r="RYR50" s="94"/>
      <c r="RYS50" s="94"/>
      <c r="RYT50" s="94"/>
      <c r="RYU50" s="94"/>
      <c r="RYV50" s="94"/>
      <c r="RYW50" s="94"/>
      <c r="RYX50" s="94"/>
      <c r="RYY50" s="94"/>
      <c r="RYZ50" s="94"/>
      <c r="RZA50" s="94"/>
      <c r="RZB50" s="94"/>
      <c r="RZC50" s="94"/>
      <c r="RZD50" s="94"/>
      <c r="RZE50" s="94"/>
      <c r="RZF50" s="94"/>
      <c r="RZG50" s="94"/>
      <c r="RZH50" s="94"/>
      <c r="RZI50" s="94"/>
      <c r="RZJ50" s="94"/>
      <c r="RZK50" s="94"/>
      <c r="RZL50" s="94"/>
      <c r="RZM50" s="94"/>
      <c r="RZN50" s="94"/>
      <c r="RZO50" s="94"/>
      <c r="RZP50" s="94"/>
      <c r="RZQ50" s="94"/>
      <c r="RZR50" s="94"/>
      <c r="RZS50" s="94"/>
      <c r="RZT50" s="94"/>
      <c r="RZU50" s="94"/>
      <c r="RZV50" s="94"/>
      <c r="RZW50" s="94"/>
      <c r="RZX50" s="94"/>
      <c r="RZY50" s="94"/>
      <c r="RZZ50" s="94"/>
      <c r="SAA50" s="94"/>
      <c r="SAB50" s="94"/>
      <c r="SAC50" s="94"/>
      <c r="SAD50" s="94"/>
      <c r="SAE50" s="94"/>
      <c r="SAF50" s="94"/>
      <c r="SAG50" s="94"/>
      <c r="SAH50" s="94"/>
      <c r="SAI50" s="94"/>
      <c r="SAJ50" s="94"/>
      <c r="SAK50" s="94"/>
      <c r="SAL50" s="94"/>
      <c r="SAM50" s="94"/>
      <c r="SAN50" s="94"/>
      <c r="SAO50" s="94"/>
      <c r="SAP50" s="94"/>
      <c r="SAQ50" s="94"/>
      <c r="SAR50" s="94"/>
      <c r="SAS50" s="94"/>
      <c r="SAT50" s="94"/>
      <c r="SAU50" s="94"/>
      <c r="SAV50" s="94"/>
      <c r="SAW50" s="94"/>
      <c r="SAX50" s="94"/>
      <c r="SAY50" s="94"/>
      <c r="SAZ50" s="94"/>
      <c r="SBA50" s="94"/>
      <c r="SBB50" s="94"/>
      <c r="SBC50" s="94"/>
      <c r="SBD50" s="94"/>
      <c r="SBE50" s="94"/>
      <c r="SBF50" s="94"/>
      <c r="SBG50" s="94"/>
      <c r="SBH50" s="94"/>
      <c r="SBI50" s="94"/>
      <c r="SBJ50" s="94"/>
      <c r="SBK50" s="94"/>
      <c r="SBL50" s="94"/>
      <c r="SBM50" s="94"/>
      <c r="SBN50" s="94"/>
      <c r="SBO50" s="94"/>
      <c r="SBP50" s="94"/>
      <c r="SBQ50" s="94"/>
      <c r="SBR50" s="94"/>
      <c r="SBS50" s="94"/>
      <c r="SBT50" s="94"/>
      <c r="SBU50" s="94"/>
      <c r="SBV50" s="94"/>
      <c r="SBW50" s="94"/>
      <c r="SBX50" s="94"/>
      <c r="SBY50" s="94"/>
      <c r="SBZ50" s="94"/>
      <c r="SCA50" s="94"/>
      <c r="SCB50" s="94"/>
      <c r="SCC50" s="94"/>
      <c r="SCD50" s="94"/>
      <c r="SCE50" s="94"/>
      <c r="SCF50" s="94"/>
      <c r="SCG50" s="94"/>
      <c r="SCH50" s="94"/>
      <c r="SCI50" s="94"/>
      <c r="SCJ50" s="94"/>
      <c r="SCK50" s="94"/>
      <c r="SCL50" s="94"/>
      <c r="SCM50" s="94"/>
      <c r="SCN50" s="94"/>
      <c r="SCO50" s="94"/>
      <c r="SCP50" s="94"/>
      <c r="SCQ50" s="94"/>
      <c r="SCR50" s="94"/>
      <c r="SCS50" s="94"/>
      <c r="SCT50" s="94"/>
      <c r="SCU50" s="94"/>
      <c r="SCV50" s="94"/>
      <c r="SCW50" s="94"/>
      <c r="SCX50" s="94"/>
      <c r="SCY50" s="94"/>
      <c r="SCZ50" s="94"/>
      <c r="SDA50" s="94"/>
      <c r="SDB50" s="94"/>
      <c r="SDC50" s="94"/>
      <c r="SDD50" s="94"/>
      <c r="SDE50" s="94"/>
      <c r="SDF50" s="94"/>
      <c r="SDG50" s="94"/>
      <c r="SDH50" s="94"/>
      <c r="SDI50" s="94"/>
      <c r="SDJ50" s="94"/>
      <c r="SDK50" s="94"/>
      <c r="SDL50" s="94"/>
      <c r="SDM50" s="94"/>
      <c r="SDN50" s="94"/>
      <c r="SDO50" s="94"/>
      <c r="SDP50" s="94"/>
      <c r="SDQ50" s="94"/>
      <c r="SDR50" s="94"/>
      <c r="SDS50" s="94"/>
      <c r="SDT50" s="94"/>
      <c r="SDU50" s="94"/>
      <c r="SDV50" s="94"/>
      <c r="SDW50" s="94"/>
      <c r="SDX50" s="94"/>
      <c r="SDY50" s="94"/>
      <c r="SDZ50" s="94"/>
      <c r="SEA50" s="94"/>
      <c r="SEB50" s="94"/>
      <c r="SEC50" s="94"/>
      <c r="SED50" s="94"/>
      <c r="SEE50" s="94"/>
      <c r="SEF50" s="94"/>
      <c r="SEG50" s="94"/>
      <c r="SEH50" s="94"/>
      <c r="SEI50" s="94"/>
      <c r="SEJ50" s="94"/>
      <c r="SEK50" s="94"/>
      <c r="SEL50" s="94"/>
      <c r="SEM50" s="94"/>
      <c r="SEN50" s="94"/>
      <c r="SEO50" s="94"/>
      <c r="SEP50" s="94"/>
      <c r="SEQ50" s="94"/>
      <c r="SER50" s="94"/>
      <c r="SES50" s="94"/>
      <c r="SET50" s="94"/>
      <c r="SEU50" s="94"/>
      <c r="SEV50" s="94"/>
      <c r="SEW50" s="94"/>
      <c r="SEX50" s="94"/>
      <c r="SEY50" s="94"/>
      <c r="SEZ50" s="94"/>
      <c r="SFA50" s="94"/>
      <c r="SFB50" s="94"/>
      <c r="SFC50" s="94"/>
      <c r="SFD50" s="94"/>
      <c r="SFE50" s="94"/>
      <c r="SFF50" s="94"/>
      <c r="SFG50" s="94"/>
      <c r="SFH50" s="94"/>
      <c r="SFI50" s="94"/>
      <c r="SFJ50" s="94"/>
      <c r="SFK50" s="94"/>
      <c r="SFL50" s="94"/>
      <c r="SFM50" s="94"/>
      <c r="SFN50" s="94"/>
      <c r="SFO50" s="94"/>
      <c r="SFP50" s="94"/>
      <c r="SFQ50" s="94"/>
      <c r="SFR50" s="94"/>
      <c r="SFS50" s="94"/>
      <c r="SFT50" s="94"/>
      <c r="SFU50" s="94"/>
      <c r="SFV50" s="94"/>
      <c r="SFW50" s="94"/>
      <c r="SFX50" s="94"/>
      <c r="SFY50" s="94"/>
      <c r="SFZ50" s="94"/>
      <c r="SGA50" s="94"/>
      <c r="SGB50" s="94"/>
      <c r="SGC50" s="94"/>
      <c r="SGD50" s="94"/>
      <c r="SGE50" s="94"/>
      <c r="SGF50" s="94"/>
      <c r="SGG50" s="94"/>
      <c r="SGH50" s="94"/>
      <c r="SGI50" s="94"/>
      <c r="SGJ50" s="94"/>
      <c r="SGK50" s="94"/>
      <c r="SGL50" s="94"/>
      <c r="SGM50" s="94"/>
      <c r="SGN50" s="94"/>
      <c r="SGO50" s="94"/>
      <c r="SGP50" s="94"/>
      <c r="SGQ50" s="94"/>
      <c r="SGR50" s="94"/>
      <c r="SGS50" s="94"/>
      <c r="SGT50" s="94"/>
      <c r="SGU50" s="94"/>
      <c r="SGV50" s="94"/>
      <c r="SGW50" s="94"/>
      <c r="SGX50" s="94"/>
      <c r="SGY50" s="94"/>
      <c r="SGZ50" s="94"/>
      <c r="SHA50" s="94"/>
      <c r="SHB50" s="94"/>
      <c r="SHC50" s="94"/>
      <c r="SHD50" s="94"/>
      <c r="SHE50" s="94"/>
      <c r="SHF50" s="94"/>
      <c r="SHG50" s="94"/>
      <c r="SHH50" s="94"/>
      <c r="SHI50" s="94"/>
      <c r="SHJ50" s="94"/>
      <c r="SHK50" s="94"/>
      <c r="SHL50" s="94"/>
      <c r="SHM50" s="94"/>
      <c r="SHN50" s="94"/>
      <c r="SHO50" s="94"/>
      <c r="SHP50" s="94"/>
      <c r="SHQ50" s="94"/>
      <c r="SHR50" s="94"/>
      <c r="SHS50" s="94"/>
      <c r="SHT50" s="94"/>
      <c r="SHU50" s="94"/>
      <c r="SHV50" s="94"/>
      <c r="SHW50" s="94"/>
      <c r="SHX50" s="94"/>
      <c r="SHY50" s="94"/>
      <c r="SHZ50" s="94"/>
      <c r="SIA50" s="94"/>
      <c r="SIB50" s="94"/>
      <c r="SIC50" s="94"/>
      <c r="SID50" s="94"/>
      <c r="SIE50" s="94"/>
      <c r="SIF50" s="94"/>
      <c r="SIG50" s="94"/>
      <c r="SIH50" s="94"/>
      <c r="SII50" s="94"/>
      <c r="SIJ50" s="94"/>
      <c r="SIK50" s="94"/>
      <c r="SIL50" s="94"/>
      <c r="SIM50" s="94"/>
      <c r="SIN50" s="94"/>
      <c r="SIO50" s="94"/>
      <c r="SIP50" s="94"/>
      <c r="SIQ50" s="94"/>
      <c r="SIR50" s="94"/>
      <c r="SIS50" s="94"/>
      <c r="SIT50" s="94"/>
      <c r="SIU50" s="94"/>
      <c r="SIV50" s="94"/>
      <c r="SIW50" s="94"/>
      <c r="SIX50" s="94"/>
      <c r="SIY50" s="94"/>
      <c r="SIZ50" s="94"/>
      <c r="SJA50" s="94"/>
      <c r="SJB50" s="94"/>
      <c r="SJC50" s="94"/>
      <c r="SJD50" s="94"/>
      <c r="SJE50" s="94"/>
      <c r="SJF50" s="94"/>
      <c r="SJG50" s="94"/>
      <c r="SJH50" s="94"/>
      <c r="SJI50" s="94"/>
      <c r="SJJ50" s="94"/>
      <c r="SJK50" s="94"/>
      <c r="SJL50" s="94"/>
      <c r="SJM50" s="94"/>
      <c r="SJN50" s="94"/>
      <c r="SJO50" s="94"/>
      <c r="SJP50" s="94"/>
      <c r="SJQ50" s="94"/>
      <c r="SJR50" s="94"/>
      <c r="SJS50" s="94"/>
      <c r="SJT50" s="94"/>
      <c r="SJU50" s="94"/>
      <c r="SJV50" s="94"/>
      <c r="SJW50" s="94"/>
      <c r="SJX50" s="94"/>
      <c r="SJY50" s="94"/>
      <c r="SJZ50" s="94"/>
      <c r="SKA50" s="94"/>
      <c r="SKB50" s="94"/>
      <c r="SKC50" s="94"/>
      <c r="SKD50" s="94"/>
      <c r="SKE50" s="94"/>
      <c r="SKF50" s="94"/>
      <c r="SKG50" s="94"/>
      <c r="SKH50" s="94"/>
      <c r="SKI50" s="94"/>
      <c r="SKJ50" s="94"/>
      <c r="SKK50" s="94"/>
      <c r="SKL50" s="94"/>
      <c r="SKM50" s="94"/>
      <c r="SKN50" s="94"/>
      <c r="SKO50" s="94"/>
      <c r="SKP50" s="94"/>
      <c r="SKQ50" s="94"/>
      <c r="SKR50" s="94"/>
      <c r="SKS50" s="94"/>
      <c r="SKT50" s="94"/>
      <c r="SKU50" s="94"/>
      <c r="SKV50" s="94"/>
      <c r="SKW50" s="94"/>
      <c r="SKX50" s="94"/>
      <c r="SKY50" s="94"/>
      <c r="SKZ50" s="94"/>
      <c r="SLA50" s="94"/>
      <c r="SLB50" s="94"/>
      <c r="SLC50" s="94"/>
      <c r="SLD50" s="94"/>
      <c r="SLE50" s="94"/>
      <c r="SLF50" s="94"/>
      <c r="SLG50" s="94"/>
      <c r="SLH50" s="94"/>
      <c r="SLI50" s="94"/>
      <c r="SLJ50" s="94"/>
      <c r="SLK50" s="94"/>
      <c r="SLL50" s="94"/>
      <c r="SLM50" s="94"/>
      <c r="SLN50" s="94"/>
      <c r="SLO50" s="94"/>
      <c r="SLP50" s="94"/>
      <c r="SLQ50" s="94"/>
      <c r="SLR50" s="94"/>
      <c r="SLS50" s="94"/>
      <c r="SLT50" s="94"/>
      <c r="SLU50" s="94"/>
      <c r="SLV50" s="94"/>
      <c r="SLW50" s="94"/>
      <c r="SLX50" s="94"/>
      <c r="SLY50" s="94"/>
      <c r="SLZ50" s="94"/>
      <c r="SMA50" s="94"/>
      <c r="SMB50" s="94"/>
      <c r="SMC50" s="94"/>
      <c r="SMD50" s="94"/>
      <c r="SME50" s="94"/>
      <c r="SMF50" s="94"/>
      <c r="SMG50" s="94"/>
      <c r="SMH50" s="94"/>
      <c r="SMI50" s="94"/>
      <c r="SMJ50" s="94"/>
      <c r="SMK50" s="94"/>
      <c r="SML50" s="94"/>
      <c r="SMM50" s="94"/>
      <c r="SMN50" s="94"/>
      <c r="SMO50" s="94"/>
      <c r="SMP50" s="94"/>
      <c r="SMQ50" s="94"/>
      <c r="SMR50" s="94"/>
      <c r="SMS50" s="94"/>
      <c r="SMT50" s="94"/>
      <c r="SMU50" s="94"/>
      <c r="SMV50" s="94"/>
      <c r="SMW50" s="94"/>
      <c r="SMX50" s="94"/>
      <c r="SMY50" s="94"/>
      <c r="SMZ50" s="94"/>
      <c r="SNA50" s="94"/>
      <c r="SNB50" s="94"/>
      <c r="SNC50" s="94"/>
      <c r="SND50" s="94"/>
      <c r="SNE50" s="94"/>
      <c r="SNF50" s="94"/>
      <c r="SNG50" s="94"/>
      <c r="SNH50" s="94"/>
      <c r="SNI50" s="94"/>
      <c r="SNJ50" s="94"/>
      <c r="SNK50" s="94"/>
      <c r="SNL50" s="94"/>
      <c r="SNM50" s="94"/>
      <c r="SNN50" s="94"/>
      <c r="SNO50" s="94"/>
      <c r="SNP50" s="94"/>
      <c r="SNQ50" s="94"/>
      <c r="SNR50" s="94"/>
      <c r="SNS50" s="94"/>
      <c r="SNT50" s="94"/>
      <c r="SNU50" s="94"/>
      <c r="SNV50" s="94"/>
      <c r="SNW50" s="94"/>
      <c r="SNX50" s="94"/>
      <c r="SNY50" s="94"/>
      <c r="SNZ50" s="94"/>
      <c r="SOA50" s="94"/>
      <c r="SOB50" s="94"/>
      <c r="SOC50" s="94"/>
      <c r="SOD50" s="94"/>
      <c r="SOE50" s="94"/>
      <c r="SOF50" s="94"/>
      <c r="SOG50" s="94"/>
      <c r="SOH50" s="94"/>
      <c r="SOI50" s="94"/>
      <c r="SOJ50" s="94"/>
      <c r="SOK50" s="94"/>
      <c r="SOL50" s="94"/>
      <c r="SOM50" s="94"/>
      <c r="SON50" s="94"/>
      <c r="SOO50" s="94"/>
      <c r="SOP50" s="94"/>
      <c r="SOQ50" s="94"/>
      <c r="SOR50" s="94"/>
      <c r="SOS50" s="94"/>
      <c r="SOT50" s="94"/>
      <c r="SOU50" s="94"/>
      <c r="SOV50" s="94"/>
      <c r="SOW50" s="94"/>
      <c r="SOX50" s="94"/>
      <c r="SOY50" s="94"/>
      <c r="SOZ50" s="94"/>
      <c r="SPA50" s="94"/>
      <c r="SPB50" s="94"/>
      <c r="SPC50" s="94"/>
      <c r="SPD50" s="94"/>
      <c r="SPE50" s="94"/>
      <c r="SPF50" s="94"/>
      <c r="SPG50" s="94"/>
      <c r="SPH50" s="94"/>
      <c r="SPI50" s="94"/>
      <c r="SPJ50" s="94"/>
      <c r="SPK50" s="94"/>
      <c r="SPL50" s="94"/>
      <c r="SPM50" s="94"/>
      <c r="SPN50" s="94"/>
      <c r="SPO50" s="94"/>
      <c r="SPP50" s="94"/>
      <c r="SPQ50" s="94"/>
      <c r="SPR50" s="94"/>
      <c r="SPS50" s="94"/>
      <c r="SPT50" s="94"/>
      <c r="SPU50" s="94"/>
      <c r="SPV50" s="94"/>
      <c r="SPW50" s="94"/>
      <c r="SPX50" s="94"/>
      <c r="SPY50" s="94"/>
      <c r="SPZ50" s="94"/>
      <c r="SQA50" s="94"/>
      <c r="SQB50" s="94"/>
      <c r="SQC50" s="94"/>
      <c r="SQD50" s="94"/>
      <c r="SQE50" s="94"/>
      <c r="SQF50" s="94"/>
      <c r="SQG50" s="94"/>
      <c r="SQH50" s="94"/>
      <c r="SQI50" s="94"/>
      <c r="SQJ50" s="94"/>
      <c r="SQK50" s="94"/>
      <c r="SQL50" s="94"/>
      <c r="SQM50" s="94"/>
      <c r="SQN50" s="94"/>
      <c r="SQO50" s="94"/>
      <c r="SQP50" s="94"/>
      <c r="SQQ50" s="94"/>
      <c r="SQR50" s="94"/>
      <c r="SQS50" s="94"/>
      <c r="SQT50" s="94"/>
      <c r="SQU50" s="94"/>
      <c r="SQV50" s="94"/>
      <c r="SQW50" s="94"/>
      <c r="SQX50" s="94"/>
      <c r="SQY50" s="94"/>
      <c r="SQZ50" s="94"/>
      <c r="SRA50" s="94"/>
      <c r="SRB50" s="94"/>
      <c r="SRC50" s="94"/>
      <c r="SRD50" s="94"/>
      <c r="SRE50" s="94"/>
      <c r="SRF50" s="94"/>
      <c r="SRG50" s="94"/>
      <c r="SRH50" s="94"/>
      <c r="SRI50" s="94"/>
      <c r="SRJ50" s="94"/>
      <c r="SRK50" s="94"/>
      <c r="SRL50" s="94"/>
      <c r="SRM50" s="94"/>
      <c r="SRN50" s="94"/>
      <c r="SRO50" s="94"/>
      <c r="SRP50" s="94"/>
      <c r="SRQ50" s="94"/>
      <c r="SRR50" s="94"/>
      <c r="SRS50" s="94"/>
      <c r="SRT50" s="94"/>
      <c r="SRU50" s="94"/>
      <c r="SRV50" s="94"/>
      <c r="SRW50" s="94"/>
      <c r="SRX50" s="94"/>
      <c r="SRY50" s="94"/>
      <c r="SRZ50" s="94"/>
      <c r="SSA50" s="94"/>
      <c r="SSB50" s="94"/>
      <c r="SSC50" s="94"/>
      <c r="SSD50" s="94"/>
      <c r="SSE50" s="94"/>
      <c r="SSF50" s="94"/>
      <c r="SSG50" s="94"/>
      <c r="SSH50" s="94"/>
      <c r="SSI50" s="94"/>
      <c r="SSJ50" s="94"/>
      <c r="SSK50" s="94"/>
      <c r="SSL50" s="94"/>
      <c r="SSM50" s="94"/>
      <c r="SSN50" s="94"/>
      <c r="SSO50" s="94"/>
      <c r="SSP50" s="94"/>
      <c r="SSQ50" s="94"/>
      <c r="SSR50" s="94"/>
      <c r="SSS50" s="94"/>
      <c r="SST50" s="94"/>
      <c r="SSU50" s="94"/>
      <c r="SSV50" s="94"/>
      <c r="SSW50" s="94"/>
      <c r="SSX50" s="94"/>
      <c r="SSY50" s="94"/>
      <c r="SSZ50" s="94"/>
      <c r="STA50" s="94"/>
      <c r="STB50" s="94"/>
      <c r="STC50" s="94"/>
      <c r="STD50" s="94"/>
      <c r="STE50" s="94"/>
      <c r="STF50" s="94"/>
      <c r="STG50" s="94"/>
      <c r="STH50" s="94"/>
      <c r="STI50" s="94"/>
      <c r="STJ50" s="94"/>
      <c r="STK50" s="94"/>
      <c r="STL50" s="94"/>
      <c r="STM50" s="94"/>
      <c r="STN50" s="94"/>
      <c r="STO50" s="94"/>
      <c r="STP50" s="94"/>
      <c r="STQ50" s="94"/>
      <c r="STR50" s="94"/>
      <c r="STS50" s="94"/>
      <c r="STT50" s="94"/>
      <c r="STU50" s="94"/>
      <c r="STV50" s="94"/>
      <c r="STW50" s="94"/>
      <c r="STX50" s="94"/>
      <c r="STY50" s="94"/>
      <c r="STZ50" s="94"/>
      <c r="SUA50" s="94"/>
      <c r="SUB50" s="94"/>
      <c r="SUC50" s="94"/>
      <c r="SUD50" s="94"/>
      <c r="SUE50" s="94"/>
      <c r="SUF50" s="94"/>
      <c r="SUG50" s="94"/>
      <c r="SUH50" s="94"/>
      <c r="SUI50" s="94"/>
      <c r="SUJ50" s="94"/>
      <c r="SUK50" s="94"/>
      <c r="SUL50" s="94"/>
      <c r="SUM50" s="94"/>
      <c r="SUN50" s="94"/>
      <c r="SUO50" s="94"/>
      <c r="SUP50" s="94"/>
      <c r="SUQ50" s="94"/>
      <c r="SUR50" s="94"/>
      <c r="SUS50" s="94"/>
      <c r="SUT50" s="94"/>
      <c r="SUU50" s="94"/>
      <c r="SUV50" s="94"/>
      <c r="SUW50" s="94"/>
      <c r="SUX50" s="94"/>
      <c r="SUY50" s="94"/>
      <c r="SUZ50" s="94"/>
      <c r="SVA50" s="94"/>
      <c r="SVB50" s="94"/>
      <c r="SVC50" s="94"/>
      <c r="SVD50" s="94"/>
      <c r="SVE50" s="94"/>
      <c r="SVF50" s="94"/>
      <c r="SVG50" s="94"/>
      <c r="SVH50" s="94"/>
      <c r="SVI50" s="94"/>
      <c r="SVJ50" s="94"/>
      <c r="SVK50" s="94"/>
      <c r="SVL50" s="94"/>
      <c r="SVM50" s="94"/>
      <c r="SVN50" s="94"/>
      <c r="SVO50" s="94"/>
      <c r="SVP50" s="94"/>
      <c r="SVQ50" s="94"/>
      <c r="SVR50" s="94"/>
      <c r="SVS50" s="94"/>
      <c r="SVT50" s="94"/>
      <c r="SVU50" s="94"/>
      <c r="SVV50" s="94"/>
      <c r="SVW50" s="94"/>
      <c r="SVX50" s="94"/>
      <c r="SVY50" s="94"/>
      <c r="SVZ50" s="94"/>
      <c r="SWA50" s="94"/>
      <c r="SWB50" s="94"/>
      <c r="SWC50" s="94"/>
      <c r="SWD50" s="94"/>
      <c r="SWE50" s="94"/>
      <c r="SWF50" s="94"/>
      <c r="SWG50" s="94"/>
      <c r="SWH50" s="94"/>
      <c r="SWI50" s="94"/>
      <c r="SWJ50" s="94"/>
      <c r="SWK50" s="94"/>
      <c r="SWL50" s="94"/>
      <c r="SWM50" s="94"/>
      <c r="SWN50" s="94"/>
      <c r="SWO50" s="94"/>
      <c r="SWP50" s="94"/>
      <c r="SWQ50" s="94"/>
      <c r="SWR50" s="94"/>
      <c r="SWS50" s="94"/>
      <c r="SWT50" s="94"/>
      <c r="SWU50" s="94"/>
      <c r="SWV50" s="94"/>
      <c r="SWW50" s="94"/>
      <c r="SWX50" s="94"/>
      <c r="SWY50" s="94"/>
      <c r="SWZ50" s="94"/>
      <c r="SXA50" s="94"/>
      <c r="SXB50" s="94"/>
      <c r="SXC50" s="94"/>
      <c r="SXD50" s="94"/>
      <c r="SXE50" s="94"/>
      <c r="SXF50" s="94"/>
      <c r="SXG50" s="94"/>
      <c r="SXH50" s="94"/>
      <c r="SXI50" s="94"/>
      <c r="SXJ50" s="94"/>
      <c r="SXK50" s="94"/>
      <c r="SXL50" s="94"/>
      <c r="SXM50" s="94"/>
      <c r="SXN50" s="94"/>
      <c r="SXO50" s="94"/>
      <c r="SXP50" s="94"/>
      <c r="SXQ50" s="94"/>
      <c r="SXR50" s="94"/>
      <c r="SXS50" s="94"/>
      <c r="SXT50" s="94"/>
      <c r="SXU50" s="94"/>
      <c r="SXV50" s="94"/>
      <c r="SXW50" s="94"/>
      <c r="SXX50" s="94"/>
      <c r="SXY50" s="94"/>
      <c r="SXZ50" s="94"/>
      <c r="SYA50" s="94"/>
      <c r="SYB50" s="94"/>
      <c r="SYC50" s="94"/>
      <c r="SYD50" s="94"/>
      <c r="SYE50" s="94"/>
      <c r="SYF50" s="94"/>
      <c r="SYG50" s="94"/>
      <c r="SYH50" s="94"/>
      <c r="SYI50" s="94"/>
      <c r="SYJ50" s="94"/>
      <c r="SYK50" s="94"/>
      <c r="SYL50" s="94"/>
      <c r="SYM50" s="94"/>
      <c r="SYN50" s="94"/>
      <c r="SYO50" s="94"/>
      <c r="SYP50" s="94"/>
      <c r="SYQ50" s="94"/>
      <c r="SYR50" s="94"/>
      <c r="SYS50" s="94"/>
      <c r="SYT50" s="94"/>
      <c r="SYU50" s="94"/>
      <c r="SYV50" s="94"/>
      <c r="SYW50" s="94"/>
      <c r="SYX50" s="94"/>
      <c r="SYY50" s="94"/>
      <c r="SYZ50" s="94"/>
      <c r="SZA50" s="94"/>
      <c r="SZB50" s="94"/>
      <c r="SZC50" s="94"/>
      <c r="SZD50" s="94"/>
      <c r="SZE50" s="94"/>
      <c r="SZF50" s="94"/>
      <c r="SZG50" s="94"/>
      <c r="SZH50" s="94"/>
      <c r="SZI50" s="94"/>
      <c r="SZJ50" s="94"/>
      <c r="SZK50" s="94"/>
      <c r="SZL50" s="94"/>
      <c r="SZM50" s="94"/>
      <c r="SZN50" s="94"/>
      <c r="SZO50" s="94"/>
      <c r="SZP50" s="94"/>
      <c r="SZQ50" s="94"/>
      <c r="SZR50" s="94"/>
      <c r="SZS50" s="94"/>
      <c r="SZT50" s="94"/>
      <c r="SZU50" s="94"/>
      <c r="SZV50" s="94"/>
      <c r="SZW50" s="94"/>
      <c r="SZX50" s="94"/>
      <c r="SZY50" s="94"/>
      <c r="SZZ50" s="94"/>
      <c r="TAA50" s="94"/>
      <c r="TAB50" s="94"/>
      <c r="TAC50" s="94"/>
      <c r="TAD50" s="94"/>
      <c r="TAE50" s="94"/>
      <c r="TAF50" s="94"/>
      <c r="TAG50" s="94"/>
      <c r="TAH50" s="94"/>
      <c r="TAI50" s="94"/>
      <c r="TAJ50" s="94"/>
      <c r="TAK50" s="94"/>
      <c r="TAL50" s="94"/>
      <c r="TAM50" s="94"/>
      <c r="TAN50" s="94"/>
      <c r="TAO50" s="94"/>
      <c r="TAP50" s="94"/>
      <c r="TAQ50" s="94"/>
      <c r="TAR50" s="94"/>
      <c r="TAS50" s="94"/>
      <c r="TAT50" s="94"/>
      <c r="TAU50" s="94"/>
      <c r="TAV50" s="94"/>
      <c r="TAW50" s="94"/>
      <c r="TAX50" s="94"/>
      <c r="TAY50" s="94"/>
      <c r="TAZ50" s="94"/>
      <c r="TBA50" s="94"/>
      <c r="TBB50" s="94"/>
      <c r="TBC50" s="94"/>
      <c r="TBD50" s="94"/>
      <c r="TBE50" s="94"/>
      <c r="TBF50" s="94"/>
      <c r="TBG50" s="94"/>
      <c r="TBH50" s="94"/>
      <c r="TBI50" s="94"/>
      <c r="TBJ50" s="94"/>
      <c r="TBK50" s="94"/>
      <c r="TBL50" s="94"/>
      <c r="TBM50" s="94"/>
      <c r="TBN50" s="94"/>
      <c r="TBO50" s="94"/>
      <c r="TBP50" s="94"/>
      <c r="TBQ50" s="94"/>
      <c r="TBR50" s="94"/>
      <c r="TBS50" s="94"/>
      <c r="TBT50" s="94"/>
      <c r="TBU50" s="94"/>
      <c r="TBV50" s="94"/>
      <c r="TBW50" s="94"/>
      <c r="TBX50" s="94"/>
      <c r="TBY50" s="94"/>
      <c r="TBZ50" s="94"/>
      <c r="TCA50" s="94"/>
      <c r="TCB50" s="94"/>
      <c r="TCC50" s="94"/>
      <c r="TCD50" s="94"/>
      <c r="TCE50" s="94"/>
      <c r="TCF50" s="94"/>
      <c r="TCG50" s="94"/>
      <c r="TCH50" s="94"/>
      <c r="TCI50" s="94"/>
      <c r="TCJ50" s="94"/>
      <c r="TCK50" s="94"/>
      <c r="TCL50" s="94"/>
      <c r="TCM50" s="94"/>
      <c r="TCN50" s="94"/>
      <c r="TCO50" s="94"/>
      <c r="TCP50" s="94"/>
      <c r="TCQ50" s="94"/>
      <c r="TCR50" s="94"/>
      <c r="TCS50" s="94"/>
      <c r="TCT50" s="94"/>
      <c r="TCU50" s="94"/>
      <c r="TCV50" s="94"/>
      <c r="TCW50" s="94"/>
      <c r="TCX50" s="94"/>
      <c r="TCY50" s="94"/>
      <c r="TCZ50" s="94"/>
      <c r="TDA50" s="94"/>
      <c r="TDB50" s="94"/>
      <c r="TDC50" s="94"/>
      <c r="TDD50" s="94"/>
      <c r="TDE50" s="94"/>
      <c r="TDF50" s="94"/>
      <c r="TDG50" s="94"/>
      <c r="TDH50" s="94"/>
      <c r="TDI50" s="94"/>
      <c r="TDJ50" s="94"/>
      <c r="TDK50" s="94"/>
      <c r="TDL50" s="94"/>
      <c r="TDM50" s="94"/>
      <c r="TDN50" s="94"/>
      <c r="TDO50" s="94"/>
      <c r="TDP50" s="94"/>
      <c r="TDQ50" s="94"/>
      <c r="TDR50" s="94"/>
      <c r="TDS50" s="94"/>
      <c r="TDT50" s="94"/>
      <c r="TDU50" s="94"/>
      <c r="TDV50" s="94"/>
      <c r="TDW50" s="94"/>
      <c r="TDX50" s="94"/>
      <c r="TDY50" s="94"/>
      <c r="TDZ50" s="94"/>
      <c r="TEA50" s="94"/>
      <c r="TEB50" s="94"/>
      <c r="TEC50" s="94"/>
      <c r="TED50" s="94"/>
      <c r="TEE50" s="94"/>
      <c r="TEF50" s="94"/>
      <c r="TEG50" s="94"/>
      <c r="TEH50" s="94"/>
      <c r="TEI50" s="94"/>
      <c r="TEJ50" s="94"/>
      <c r="TEK50" s="94"/>
      <c r="TEL50" s="94"/>
      <c r="TEM50" s="94"/>
      <c r="TEN50" s="94"/>
      <c r="TEO50" s="94"/>
      <c r="TEP50" s="94"/>
      <c r="TEQ50" s="94"/>
      <c r="TER50" s="94"/>
      <c r="TES50" s="94"/>
      <c r="TET50" s="94"/>
      <c r="TEU50" s="94"/>
      <c r="TEV50" s="94"/>
      <c r="TEW50" s="94"/>
      <c r="TEX50" s="94"/>
      <c r="TEY50" s="94"/>
      <c r="TEZ50" s="94"/>
      <c r="TFA50" s="94"/>
      <c r="TFB50" s="94"/>
      <c r="TFC50" s="94"/>
      <c r="TFD50" s="94"/>
      <c r="TFE50" s="94"/>
      <c r="TFF50" s="94"/>
      <c r="TFG50" s="94"/>
      <c r="TFH50" s="94"/>
      <c r="TFI50" s="94"/>
      <c r="TFJ50" s="94"/>
      <c r="TFK50" s="94"/>
      <c r="TFL50" s="94"/>
      <c r="TFM50" s="94"/>
      <c r="TFN50" s="94"/>
      <c r="TFO50" s="94"/>
      <c r="TFP50" s="94"/>
      <c r="TFQ50" s="94"/>
      <c r="TFR50" s="94"/>
      <c r="TFS50" s="94"/>
      <c r="TFT50" s="94"/>
      <c r="TFU50" s="94"/>
      <c r="TFV50" s="94"/>
      <c r="TFW50" s="94"/>
      <c r="TFX50" s="94"/>
      <c r="TFY50" s="94"/>
      <c r="TFZ50" s="94"/>
      <c r="TGA50" s="94"/>
      <c r="TGB50" s="94"/>
      <c r="TGC50" s="94"/>
      <c r="TGD50" s="94"/>
      <c r="TGE50" s="94"/>
      <c r="TGF50" s="94"/>
      <c r="TGG50" s="94"/>
      <c r="TGH50" s="94"/>
      <c r="TGI50" s="94"/>
      <c r="TGJ50" s="94"/>
      <c r="TGK50" s="94"/>
      <c r="TGL50" s="94"/>
      <c r="TGM50" s="94"/>
      <c r="TGN50" s="94"/>
      <c r="TGO50" s="94"/>
      <c r="TGP50" s="94"/>
      <c r="TGQ50" s="94"/>
      <c r="TGR50" s="94"/>
      <c r="TGS50" s="94"/>
      <c r="TGT50" s="94"/>
      <c r="TGU50" s="94"/>
      <c r="TGV50" s="94"/>
      <c r="TGW50" s="94"/>
      <c r="TGX50" s="94"/>
      <c r="TGY50" s="94"/>
      <c r="TGZ50" s="94"/>
      <c r="THA50" s="94"/>
      <c r="THB50" s="94"/>
      <c r="THC50" s="94"/>
      <c r="THD50" s="94"/>
      <c r="THE50" s="94"/>
      <c r="THF50" s="94"/>
      <c r="THG50" s="94"/>
      <c r="THH50" s="94"/>
      <c r="THI50" s="94"/>
      <c r="THJ50" s="94"/>
      <c r="THK50" s="94"/>
      <c r="THL50" s="94"/>
      <c r="THM50" s="94"/>
      <c r="THN50" s="94"/>
      <c r="THO50" s="94"/>
      <c r="THP50" s="94"/>
      <c r="THQ50" s="94"/>
      <c r="THR50" s="94"/>
      <c r="THS50" s="94"/>
      <c r="THT50" s="94"/>
      <c r="THU50" s="94"/>
      <c r="THV50" s="94"/>
      <c r="THW50" s="94"/>
      <c r="THX50" s="94"/>
      <c r="THY50" s="94"/>
      <c r="THZ50" s="94"/>
      <c r="TIA50" s="94"/>
      <c r="TIB50" s="94"/>
      <c r="TIC50" s="94"/>
      <c r="TID50" s="94"/>
      <c r="TIE50" s="94"/>
      <c r="TIF50" s="94"/>
      <c r="TIG50" s="94"/>
      <c r="TIH50" s="94"/>
      <c r="TII50" s="94"/>
      <c r="TIJ50" s="94"/>
      <c r="TIK50" s="94"/>
      <c r="TIL50" s="94"/>
      <c r="TIM50" s="94"/>
      <c r="TIN50" s="94"/>
      <c r="TIO50" s="94"/>
      <c r="TIP50" s="94"/>
      <c r="TIQ50" s="94"/>
      <c r="TIR50" s="94"/>
      <c r="TIS50" s="94"/>
      <c r="TIT50" s="94"/>
      <c r="TIU50" s="94"/>
      <c r="TIV50" s="94"/>
      <c r="TIW50" s="94"/>
      <c r="TIX50" s="94"/>
      <c r="TIY50" s="94"/>
      <c r="TIZ50" s="94"/>
      <c r="TJA50" s="94"/>
      <c r="TJB50" s="94"/>
      <c r="TJC50" s="94"/>
      <c r="TJD50" s="94"/>
      <c r="TJE50" s="94"/>
      <c r="TJF50" s="94"/>
      <c r="TJG50" s="94"/>
      <c r="TJH50" s="94"/>
      <c r="TJI50" s="94"/>
      <c r="TJJ50" s="94"/>
      <c r="TJK50" s="94"/>
      <c r="TJL50" s="94"/>
      <c r="TJM50" s="94"/>
      <c r="TJN50" s="94"/>
      <c r="TJO50" s="94"/>
      <c r="TJP50" s="94"/>
      <c r="TJQ50" s="94"/>
      <c r="TJR50" s="94"/>
      <c r="TJS50" s="94"/>
      <c r="TJT50" s="94"/>
      <c r="TJU50" s="94"/>
      <c r="TJV50" s="94"/>
      <c r="TJW50" s="94"/>
      <c r="TJX50" s="94"/>
      <c r="TJY50" s="94"/>
      <c r="TJZ50" s="94"/>
      <c r="TKA50" s="94"/>
      <c r="TKB50" s="94"/>
      <c r="TKC50" s="94"/>
      <c r="TKD50" s="94"/>
      <c r="TKE50" s="94"/>
      <c r="TKF50" s="94"/>
      <c r="TKG50" s="94"/>
      <c r="TKH50" s="94"/>
      <c r="TKI50" s="94"/>
      <c r="TKJ50" s="94"/>
      <c r="TKK50" s="94"/>
      <c r="TKL50" s="94"/>
      <c r="TKM50" s="94"/>
      <c r="TKN50" s="94"/>
      <c r="TKO50" s="94"/>
      <c r="TKP50" s="94"/>
      <c r="TKQ50" s="94"/>
      <c r="TKR50" s="94"/>
      <c r="TKS50" s="94"/>
      <c r="TKT50" s="94"/>
      <c r="TKU50" s="94"/>
      <c r="TKV50" s="94"/>
      <c r="TKW50" s="94"/>
      <c r="TKX50" s="94"/>
      <c r="TKY50" s="94"/>
      <c r="TKZ50" s="94"/>
      <c r="TLA50" s="94"/>
      <c r="TLB50" s="94"/>
      <c r="TLC50" s="94"/>
      <c r="TLD50" s="94"/>
      <c r="TLE50" s="94"/>
      <c r="TLF50" s="94"/>
      <c r="TLG50" s="94"/>
      <c r="TLH50" s="94"/>
      <c r="TLI50" s="94"/>
      <c r="TLJ50" s="94"/>
      <c r="TLK50" s="94"/>
      <c r="TLL50" s="94"/>
      <c r="TLM50" s="94"/>
      <c r="TLN50" s="94"/>
      <c r="TLO50" s="94"/>
      <c r="TLP50" s="94"/>
      <c r="TLQ50" s="94"/>
      <c r="TLR50" s="94"/>
      <c r="TLS50" s="94"/>
      <c r="TLT50" s="94"/>
      <c r="TLU50" s="94"/>
      <c r="TLV50" s="94"/>
      <c r="TLW50" s="94"/>
      <c r="TLX50" s="94"/>
      <c r="TLY50" s="94"/>
      <c r="TLZ50" s="94"/>
      <c r="TMA50" s="94"/>
      <c r="TMB50" s="94"/>
      <c r="TMC50" s="94"/>
      <c r="TMD50" s="94"/>
      <c r="TME50" s="94"/>
      <c r="TMF50" s="94"/>
      <c r="TMG50" s="94"/>
      <c r="TMH50" s="94"/>
      <c r="TMI50" s="94"/>
      <c r="TMJ50" s="94"/>
      <c r="TMK50" s="94"/>
      <c r="TML50" s="94"/>
      <c r="TMM50" s="94"/>
      <c r="TMN50" s="94"/>
      <c r="TMO50" s="94"/>
      <c r="TMP50" s="94"/>
      <c r="TMQ50" s="94"/>
      <c r="TMR50" s="94"/>
      <c r="TMS50" s="94"/>
      <c r="TMT50" s="94"/>
      <c r="TMU50" s="94"/>
      <c r="TMV50" s="94"/>
      <c r="TMW50" s="94"/>
      <c r="TMX50" s="94"/>
      <c r="TMY50" s="94"/>
      <c r="TMZ50" s="94"/>
      <c r="TNA50" s="94"/>
      <c r="TNB50" s="94"/>
      <c r="TNC50" s="94"/>
      <c r="TND50" s="94"/>
      <c r="TNE50" s="94"/>
      <c r="TNF50" s="94"/>
      <c r="TNG50" s="94"/>
      <c r="TNH50" s="94"/>
      <c r="TNI50" s="94"/>
      <c r="TNJ50" s="94"/>
      <c r="TNK50" s="94"/>
      <c r="TNL50" s="94"/>
      <c r="TNM50" s="94"/>
      <c r="TNN50" s="94"/>
      <c r="TNO50" s="94"/>
      <c r="TNP50" s="94"/>
      <c r="TNQ50" s="94"/>
      <c r="TNR50" s="94"/>
      <c r="TNS50" s="94"/>
      <c r="TNT50" s="94"/>
      <c r="TNU50" s="94"/>
      <c r="TNV50" s="94"/>
      <c r="TNW50" s="94"/>
      <c r="TNX50" s="94"/>
      <c r="TNY50" s="94"/>
      <c r="TNZ50" s="94"/>
      <c r="TOA50" s="94"/>
      <c r="TOB50" s="94"/>
      <c r="TOC50" s="94"/>
      <c r="TOD50" s="94"/>
      <c r="TOE50" s="94"/>
      <c r="TOF50" s="94"/>
      <c r="TOG50" s="94"/>
      <c r="TOH50" s="94"/>
      <c r="TOI50" s="94"/>
      <c r="TOJ50" s="94"/>
      <c r="TOK50" s="94"/>
      <c r="TOL50" s="94"/>
      <c r="TOM50" s="94"/>
      <c r="TON50" s="94"/>
      <c r="TOO50" s="94"/>
      <c r="TOP50" s="94"/>
      <c r="TOQ50" s="94"/>
      <c r="TOR50" s="94"/>
      <c r="TOS50" s="94"/>
      <c r="TOT50" s="94"/>
      <c r="TOU50" s="94"/>
      <c r="TOV50" s="94"/>
      <c r="TOW50" s="94"/>
      <c r="TOX50" s="94"/>
      <c r="TOY50" s="94"/>
      <c r="TOZ50" s="94"/>
      <c r="TPA50" s="94"/>
      <c r="TPB50" s="94"/>
      <c r="TPC50" s="94"/>
      <c r="TPD50" s="94"/>
      <c r="TPE50" s="94"/>
      <c r="TPF50" s="94"/>
      <c r="TPG50" s="94"/>
      <c r="TPH50" s="94"/>
      <c r="TPI50" s="94"/>
      <c r="TPJ50" s="94"/>
      <c r="TPK50" s="94"/>
      <c r="TPL50" s="94"/>
      <c r="TPM50" s="94"/>
      <c r="TPN50" s="94"/>
      <c r="TPO50" s="94"/>
      <c r="TPP50" s="94"/>
      <c r="TPQ50" s="94"/>
      <c r="TPR50" s="94"/>
      <c r="TPS50" s="94"/>
      <c r="TPT50" s="94"/>
      <c r="TPU50" s="94"/>
      <c r="TPV50" s="94"/>
      <c r="TPW50" s="94"/>
      <c r="TPX50" s="94"/>
      <c r="TPY50" s="94"/>
      <c r="TPZ50" s="94"/>
      <c r="TQA50" s="94"/>
      <c r="TQB50" s="94"/>
      <c r="TQC50" s="94"/>
      <c r="TQD50" s="94"/>
      <c r="TQE50" s="94"/>
      <c r="TQF50" s="94"/>
      <c r="TQG50" s="94"/>
      <c r="TQH50" s="94"/>
      <c r="TQI50" s="94"/>
      <c r="TQJ50" s="94"/>
      <c r="TQK50" s="94"/>
      <c r="TQL50" s="94"/>
      <c r="TQM50" s="94"/>
      <c r="TQN50" s="94"/>
      <c r="TQO50" s="94"/>
      <c r="TQP50" s="94"/>
      <c r="TQQ50" s="94"/>
      <c r="TQR50" s="94"/>
      <c r="TQS50" s="94"/>
      <c r="TQT50" s="94"/>
      <c r="TQU50" s="94"/>
      <c r="TQV50" s="94"/>
      <c r="TQW50" s="94"/>
      <c r="TQX50" s="94"/>
      <c r="TQY50" s="94"/>
      <c r="TQZ50" s="94"/>
      <c r="TRA50" s="94"/>
      <c r="TRB50" s="94"/>
      <c r="TRC50" s="94"/>
      <c r="TRD50" s="94"/>
      <c r="TRE50" s="94"/>
      <c r="TRF50" s="94"/>
      <c r="TRG50" s="94"/>
      <c r="TRH50" s="94"/>
      <c r="TRI50" s="94"/>
      <c r="TRJ50" s="94"/>
      <c r="TRK50" s="94"/>
      <c r="TRL50" s="94"/>
      <c r="TRM50" s="94"/>
      <c r="TRN50" s="94"/>
      <c r="TRO50" s="94"/>
      <c r="TRP50" s="94"/>
      <c r="TRQ50" s="94"/>
      <c r="TRR50" s="94"/>
      <c r="TRS50" s="94"/>
      <c r="TRT50" s="94"/>
      <c r="TRU50" s="94"/>
      <c r="TRV50" s="94"/>
      <c r="TRW50" s="94"/>
      <c r="TRX50" s="94"/>
      <c r="TRY50" s="94"/>
      <c r="TRZ50" s="94"/>
      <c r="TSA50" s="94"/>
      <c r="TSB50" s="94"/>
      <c r="TSC50" s="94"/>
      <c r="TSD50" s="94"/>
      <c r="TSE50" s="94"/>
      <c r="TSF50" s="94"/>
      <c r="TSG50" s="94"/>
      <c r="TSH50" s="94"/>
      <c r="TSI50" s="94"/>
      <c r="TSJ50" s="94"/>
      <c r="TSK50" s="94"/>
      <c r="TSL50" s="94"/>
      <c r="TSM50" s="94"/>
      <c r="TSN50" s="94"/>
      <c r="TSO50" s="94"/>
      <c r="TSP50" s="94"/>
      <c r="TSQ50" s="94"/>
      <c r="TSR50" s="94"/>
      <c r="TSS50" s="94"/>
      <c r="TST50" s="94"/>
      <c r="TSU50" s="94"/>
      <c r="TSV50" s="94"/>
      <c r="TSW50" s="94"/>
      <c r="TSX50" s="94"/>
      <c r="TSY50" s="94"/>
      <c r="TSZ50" s="94"/>
      <c r="TTA50" s="94"/>
      <c r="TTB50" s="94"/>
      <c r="TTC50" s="94"/>
      <c r="TTD50" s="94"/>
      <c r="TTE50" s="94"/>
      <c r="TTF50" s="94"/>
      <c r="TTG50" s="94"/>
      <c r="TTH50" s="94"/>
      <c r="TTI50" s="94"/>
      <c r="TTJ50" s="94"/>
      <c r="TTK50" s="94"/>
      <c r="TTL50" s="94"/>
      <c r="TTM50" s="94"/>
      <c r="TTN50" s="94"/>
      <c r="TTO50" s="94"/>
      <c r="TTP50" s="94"/>
      <c r="TTQ50" s="94"/>
      <c r="TTR50" s="94"/>
      <c r="TTS50" s="94"/>
      <c r="TTT50" s="94"/>
      <c r="TTU50" s="94"/>
      <c r="TTV50" s="94"/>
      <c r="TTW50" s="94"/>
      <c r="TTX50" s="94"/>
      <c r="TTY50" s="94"/>
      <c r="TTZ50" s="94"/>
      <c r="TUA50" s="94"/>
      <c r="TUB50" s="94"/>
      <c r="TUC50" s="94"/>
      <c r="TUD50" s="94"/>
      <c r="TUE50" s="94"/>
      <c r="TUF50" s="94"/>
      <c r="TUG50" s="94"/>
      <c r="TUH50" s="94"/>
      <c r="TUI50" s="94"/>
      <c r="TUJ50" s="94"/>
      <c r="TUK50" s="94"/>
      <c r="TUL50" s="94"/>
      <c r="TUM50" s="94"/>
      <c r="TUN50" s="94"/>
      <c r="TUO50" s="94"/>
      <c r="TUP50" s="94"/>
      <c r="TUQ50" s="94"/>
      <c r="TUR50" s="94"/>
      <c r="TUS50" s="94"/>
      <c r="TUT50" s="94"/>
      <c r="TUU50" s="94"/>
      <c r="TUV50" s="94"/>
      <c r="TUW50" s="94"/>
      <c r="TUX50" s="94"/>
      <c r="TUY50" s="94"/>
      <c r="TUZ50" s="94"/>
      <c r="TVA50" s="94"/>
      <c r="TVB50" s="94"/>
      <c r="TVC50" s="94"/>
      <c r="TVD50" s="94"/>
      <c r="TVE50" s="94"/>
      <c r="TVF50" s="94"/>
      <c r="TVG50" s="94"/>
      <c r="TVH50" s="94"/>
      <c r="TVI50" s="94"/>
      <c r="TVJ50" s="94"/>
      <c r="TVK50" s="94"/>
      <c r="TVL50" s="94"/>
      <c r="TVM50" s="94"/>
      <c r="TVN50" s="94"/>
      <c r="TVO50" s="94"/>
      <c r="TVP50" s="94"/>
      <c r="TVQ50" s="94"/>
      <c r="TVR50" s="94"/>
      <c r="TVS50" s="94"/>
      <c r="TVT50" s="94"/>
      <c r="TVU50" s="94"/>
      <c r="TVV50" s="94"/>
      <c r="TVW50" s="94"/>
      <c r="TVX50" s="94"/>
      <c r="TVY50" s="94"/>
      <c r="TVZ50" s="94"/>
      <c r="TWA50" s="94"/>
      <c r="TWB50" s="94"/>
      <c r="TWC50" s="94"/>
      <c r="TWD50" s="94"/>
      <c r="TWE50" s="94"/>
      <c r="TWF50" s="94"/>
      <c r="TWG50" s="94"/>
      <c r="TWH50" s="94"/>
      <c r="TWI50" s="94"/>
      <c r="TWJ50" s="94"/>
      <c r="TWK50" s="94"/>
      <c r="TWL50" s="94"/>
      <c r="TWM50" s="94"/>
      <c r="TWN50" s="94"/>
      <c r="TWO50" s="94"/>
      <c r="TWP50" s="94"/>
      <c r="TWQ50" s="94"/>
      <c r="TWR50" s="94"/>
      <c r="TWS50" s="94"/>
      <c r="TWT50" s="94"/>
      <c r="TWU50" s="94"/>
      <c r="TWV50" s="94"/>
      <c r="TWW50" s="94"/>
      <c r="TWX50" s="94"/>
      <c r="TWY50" s="94"/>
      <c r="TWZ50" s="94"/>
      <c r="TXA50" s="94"/>
      <c r="TXB50" s="94"/>
      <c r="TXC50" s="94"/>
      <c r="TXD50" s="94"/>
      <c r="TXE50" s="94"/>
      <c r="TXF50" s="94"/>
      <c r="TXG50" s="94"/>
      <c r="TXH50" s="94"/>
      <c r="TXI50" s="94"/>
      <c r="TXJ50" s="94"/>
      <c r="TXK50" s="94"/>
      <c r="TXL50" s="94"/>
      <c r="TXM50" s="94"/>
      <c r="TXN50" s="94"/>
      <c r="TXO50" s="94"/>
      <c r="TXP50" s="94"/>
      <c r="TXQ50" s="94"/>
      <c r="TXR50" s="94"/>
      <c r="TXS50" s="94"/>
      <c r="TXT50" s="94"/>
      <c r="TXU50" s="94"/>
      <c r="TXV50" s="94"/>
      <c r="TXW50" s="94"/>
      <c r="TXX50" s="94"/>
      <c r="TXY50" s="94"/>
      <c r="TXZ50" s="94"/>
      <c r="TYA50" s="94"/>
      <c r="TYB50" s="94"/>
      <c r="TYC50" s="94"/>
      <c r="TYD50" s="94"/>
      <c r="TYE50" s="94"/>
      <c r="TYF50" s="94"/>
      <c r="TYG50" s="94"/>
      <c r="TYH50" s="94"/>
      <c r="TYI50" s="94"/>
      <c r="TYJ50" s="94"/>
      <c r="TYK50" s="94"/>
      <c r="TYL50" s="94"/>
      <c r="TYM50" s="94"/>
      <c r="TYN50" s="94"/>
      <c r="TYO50" s="94"/>
      <c r="TYP50" s="94"/>
      <c r="TYQ50" s="94"/>
      <c r="TYR50" s="94"/>
      <c r="TYS50" s="94"/>
      <c r="TYT50" s="94"/>
      <c r="TYU50" s="94"/>
      <c r="TYV50" s="94"/>
      <c r="TYW50" s="94"/>
      <c r="TYX50" s="94"/>
      <c r="TYY50" s="94"/>
      <c r="TYZ50" s="94"/>
      <c r="TZA50" s="94"/>
      <c r="TZB50" s="94"/>
      <c r="TZC50" s="94"/>
      <c r="TZD50" s="94"/>
      <c r="TZE50" s="94"/>
      <c r="TZF50" s="94"/>
      <c r="TZG50" s="94"/>
      <c r="TZH50" s="94"/>
      <c r="TZI50" s="94"/>
      <c r="TZJ50" s="94"/>
      <c r="TZK50" s="94"/>
      <c r="TZL50" s="94"/>
      <c r="TZM50" s="94"/>
      <c r="TZN50" s="94"/>
      <c r="TZO50" s="94"/>
      <c r="TZP50" s="94"/>
      <c r="TZQ50" s="94"/>
      <c r="TZR50" s="94"/>
      <c r="TZS50" s="94"/>
      <c r="TZT50" s="94"/>
      <c r="TZU50" s="94"/>
      <c r="TZV50" s="94"/>
      <c r="TZW50" s="94"/>
      <c r="TZX50" s="94"/>
      <c r="TZY50" s="94"/>
      <c r="TZZ50" s="94"/>
      <c r="UAA50" s="94"/>
      <c r="UAB50" s="94"/>
      <c r="UAC50" s="94"/>
      <c r="UAD50" s="94"/>
      <c r="UAE50" s="94"/>
      <c r="UAF50" s="94"/>
      <c r="UAG50" s="94"/>
      <c r="UAH50" s="94"/>
      <c r="UAI50" s="94"/>
      <c r="UAJ50" s="94"/>
      <c r="UAK50" s="94"/>
      <c r="UAL50" s="94"/>
      <c r="UAM50" s="94"/>
      <c r="UAN50" s="94"/>
      <c r="UAO50" s="94"/>
      <c r="UAP50" s="94"/>
      <c r="UAQ50" s="94"/>
      <c r="UAR50" s="94"/>
      <c r="UAS50" s="94"/>
      <c r="UAT50" s="94"/>
      <c r="UAU50" s="94"/>
      <c r="UAV50" s="94"/>
      <c r="UAW50" s="94"/>
      <c r="UAX50" s="94"/>
      <c r="UAY50" s="94"/>
      <c r="UAZ50" s="94"/>
      <c r="UBA50" s="94"/>
      <c r="UBB50" s="94"/>
      <c r="UBC50" s="94"/>
      <c r="UBD50" s="94"/>
      <c r="UBE50" s="94"/>
      <c r="UBF50" s="94"/>
      <c r="UBG50" s="94"/>
      <c r="UBH50" s="94"/>
      <c r="UBI50" s="94"/>
      <c r="UBJ50" s="94"/>
      <c r="UBK50" s="94"/>
      <c r="UBL50" s="94"/>
      <c r="UBM50" s="94"/>
      <c r="UBN50" s="94"/>
      <c r="UBO50" s="94"/>
      <c r="UBP50" s="94"/>
      <c r="UBQ50" s="94"/>
      <c r="UBR50" s="94"/>
      <c r="UBS50" s="94"/>
      <c r="UBT50" s="94"/>
      <c r="UBU50" s="94"/>
      <c r="UBV50" s="94"/>
      <c r="UBW50" s="94"/>
      <c r="UBX50" s="94"/>
      <c r="UBY50" s="94"/>
      <c r="UBZ50" s="94"/>
      <c r="UCA50" s="94"/>
      <c r="UCB50" s="94"/>
      <c r="UCC50" s="94"/>
      <c r="UCD50" s="94"/>
      <c r="UCE50" s="94"/>
      <c r="UCF50" s="94"/>
      <c r="UCG50" s="94"/>
      <c r="UCH50" s="94"/>
      <c r="UCI50" s="94"/>
      <c r="UCJ50" s="94"/>
      <c r="UCK50" s="94"/>
      <c r="UCL50" s="94"/>
      <c r="UCM50" s="94"/>
      <c r="UCN50" s="94"/>
      <c r="UCO50" s="94"/>
      <c r="UCP50" s="94"/>
      <c r="UCQ50" s="94"/>
      <c r="UCR50" s="94"/>
      <c r="UCS50" s="94"/>
      <c r="UCT50" s="94"/>
      <c r="UCU50" s="94"/>
      <c r="UCV50" s="94"/>
      <c r="UCW50" s="94"/>
      <c r="UCX50" s="94"/>
      <c r="UCY50" s="94"/>
      <c r="UCZ50" s="94"/>
      <c r="UDA50" s="94"/>
      <c r="UDB50" s="94"/>
      <c r="UDC50" s="94"/>
      <c r="UDD50" s="94"/>
      <c r="UDE50" s="94"/>
      <c r="UDF50" s="94"/>
      <c r="UDG50" s="94"/>
      <c r="UDH50" s="94"/>
      <c r="UDI50" s="94"/>
      <c r="UDJ50" s="94"/>
      <c r="UDK50" s="94"/>
      <c r="UDL50" s="94"/>
      <c r="UDM50" s="94"/>
      <c r="UDN50" s="94"/>
      <c r="UDO50" s="94"/>
      <c r="UDP50" s="94"/>
      <c r="UDQ50" s="94"/>
      <c r="UDR50" s="94"/>
      <c r="UDS50" s="94"/>
      <c r="UDT50" s="94"/>
      <c r="UDU50" s="94"/>
      <c r="UDV50" s="94"/>
      <c r="UDW50" s="94"/>
      <c r="UDX50" s="94"/>
      <c r="UDY50" s="94"/>
      <c r="UDZ50" s="94"/>
      <c r="UEA50" s="94"/>
      <c r="UEB50" s="94"/>
      <c r="UEC50" s="94"/>
      <c r="UED50" s="94"/>
      <c r="UEE50" s="94"/>
      <c r="UEF50" s="94"/>
      <c r="UEG50" s="94"/>
      <c r="UEH50" s="94"/>
      <c r="UEI50" s="94"/>
      <c r="UEJ50" s="94"/>
      <c r="UEK50" s="94"/>
      <c r="UEL50" s="94"/>
      <c r="UEM50" s="94"/>
      <c r="UEN50" s="94"/>
      <c r="UEO50" s="94"/>
      <c r="UEP50" s="94"/>
      <c r="UEQ50" s="94"/>
      <c r="UER50" s="94"/>
      <c r="UES50" s="94"/>
      <c r="UET50" s="94"/>
      <c r="UEU50" s="94"/>
      <c r="UEV50" s="94"/>
      <c r="UEW50" s="94"/>
      <c r="UEX50" s="94"/>
      <c r="UEY50" s="94"/>
      <c r="UEZ50" s="94"/>
      <c r="UFA50" s="94"/>
      <c r="UFB50" s="94"/>
      <c r="UFC50" s="94"/>
      <c r="UFD50" s="94"/>
      <c r="UFE50" s="94"/>
      <c r="UFF50" s="94"/>
      <c r="UFG50" s="94"/>
      <c r="UFH50" s="94"/>
      <c r="UFI50" s="94"/>
      <c r="UFJ50" s="94"/>
      <c r="UFK50" s="94"/>
      <c r="UFL50" s="94"/>
      <c r="UFM50" s="94"/>
      <c r="UFN50" s="94"/>
      <c r="UFO50" s="94"/>
      <c r="UFP50" s="94"/>
      <c r="UFQ50" s="94"/>
      <c r="UFR50" s="94"/>
      <c r="UFS50" s="94"/>
      <c r="UFT50" s="94"/>
      <c r="UFU50" s="94"/>
      <c r="UFV50" s="94"/>
      <c r="UFW50" s="94"/>
      <c r="UFX50" s="94"/>
      <c r="UFY50" s="94"/>
      <c r="UFZ50" s="94"/>
      <c r="UGA50" s="94"/>
      <c r="UGB50" s="94"/>
      <c r="UGC50" s="94"/>
      <c r="UGD50" s="94"/>
      <c r="UGE50" s="94"/>
      <c r="UGF50" s="94"/>
      <c r="UGG50" s="94"/>
      <c r="UGH50" s="94"/>
      <c r="UGI50" s="94"/>
      <c r="UGJ50" s="94"/>
      <c r="UGK50" s="94"/>
      <c r="UGL50" s="94"/>
      <c r="UGM50" s="94"/>
      <c r="UGN50" s="94"/>
      <c r="UGO50" s="94"/>
      <c r="UGP50" s="94"/>
      <c r="UGQ50" s="94"/>
      <c r="UGR50" s="94"/>
      <c r="UGS50" s="94"/>
      <c r="UGT50" s="94"/>
      <c r="UGU50" s="94"/>
      <c r="UGV50" s="94"/>
      <c r="UGW50" s="94"/>
      <c r="UGX50" s="94"/>
      <c r="UGY50" s="94"/>
      <c r="UGZ50" s="94"/>
      <c r="UHA50" s="94"/>
      <c r="UHB50" s="94"/>
      <c r="UHC50" s="94"/>
      <c r="UHD50" s="94"/>
      <c r="UHE50" s="94"/>
      <c r="UHF50" s="94"/>
      <c r="UHG50" s="94"/>
      <c r="UHH50" s="94"/>
      <c r="UHI50" s="94"/>
      <c r="UHJ50" s="94"/>
      <c r="UHK50" s="94"/>
      <c r="UHL50" s="94"/>
      <c r="UHM50" s="94"/>
      <c r="UHN50" s="94"/>
      <c r="UHO50" s="94"/>
      <c r="UHP50" s="94"/>
      <c r="UHQ50" s="94"/>
      <c r="UHR50" s="94"/>
      <c r="UHS50" s="94"/>
      <c r="UHT50" s="94"/>
      <c r="UHU50" s="94"/>
      <c r="UHV50" s="94"/>
      <c r="UHW50" s="94"/>
      <c r="UHX50" s="94"/>
      <c r="UHY50" s="94"/>
      <c r="UHZ50" s="94"/>
      <c r="UIA50" s="94"/>
      <c r="UIB50" s="94"/>
      <c r="UIC50" s="94"/>
      <c r="UID50" s="94"/>
      <c r="UIE50" s="94"/>
      <c r="UIF50" s="94"/>
      <c r="UIG50" s="94"/>
      <c r="UIH50" s="94"/>
      <c r="UII50" s="94"/>
      <c r="UIJ50" s="94"/>
      <c r="UIK50" s="94"/>
      <c r="UIL50" s="94"/>
      <c r="UIM50" s="94"/>
      <c r="UIN50" s="94"/>
      <c r="UIO50" s="94"/>
      <c r="UIP50" s="94"/>
      <c r="UIQ50" s="94"/>
      <c r="UIR50" s="94"/>
      <c r="UIS50" s="94"/>
      <c r="UIT50" s="94"/>
      <c r="UIU50" s="94"/>
      <c r="UIV50" s="94"/>
      <c r="UIW50" s="94"/>
      <c r="UIX50" s="94"/>
      <c r="UIY50" s="94"/>
      <c r="UIZ50" s="94"/>
      <c r="UJA50" s="94"/>
      <c r="UJB50" s="94"/>
      <c r="UJC50" s="94"/>
      <c r="UJD50" s="94"/>
      <c r="UJE50" s="94"/>
      <c r="UJF50" s="94"/>
      <c r="UJG50" s="94"/>
      <c r="UJH50" s="94"/>
      <c r="UJI50" s="94"/>
      <c r="UJJ50" s="94"/>
      <c r="UJK50" s="94"/>
      <c r="UJL50" s="94"/>
      <c r="UJM50" s="94"/>
      <c r="UJN50" s="94"/>
      <c r="UJO50" s="94"/>
      <c r="UJP50" s="94"/>
      <c r="UJQ50" s="94"/>
      <c r="UJR50" s="94"/>
      <c r="UJS50" s="94"/>
      <c r="UJT50" s="94"/>
      <c r="UJU50" s="94"/>
      <c r="UJV50" s="94"/>
      <c r="UJW50" s="94"/>
      <c r="UJX50" s="94"/>
      <c r="UJY50" s="94"/>
      <c r="UJZ50" s="94"/>
      <c r="UKA50" s="94"/>
      <c r="UKB50" s="94"/>
      <c r="UKC50" s="94"/>
      <c r="UKD50" s="94"/>
      <c r="UKE50" s="94"/>
      <c r="UKF50" s="94"/>
      <c r="UKG50" s="94"/>
      <c r="UKH50" s="94"/>
      <c r="UKI50" s="94"/>
      <c r="UKJ50" s="94"/>
      <c r="UKK50" s="94"/>
      <c r="UKL50" s="94"/>
      <c r="UKM50" s="94"/>
      <c r="UKN50" s="94"/>
      <c r="UKO50" s="94"/>
      <c r="UKP50" s="94"/>
      <c r="UKQ50" s="94"/>
      <c r="UKR50" s="94"/>
      <c r="UKS50" s="94"/>
      <c r="UKT50" s="94"/>
      <c r="UKU50" s="94"/>
      <c r="UKV50" s="94"/>
      <c r="UKW50" s="94"/>
      <c r="UKX50" s="94"/>
      <c r="UKY50" s="94"/>
      <c r="UKZ50" s="94"/>
      <c r="ULA50" s="94"/>
      <c r="ULB50" s="94"/>
      <c r="ULC50" s="94"/>
      <c r="ULD50" s="94"/>
      <c r="ULE50" s="94"/>
      <c r="ULF50" s="94"/>
      <c r="ULG50" s="94"/>
      <c r="ULH50" s="94"/>
      <c r="ULI50" s="94"/>
      <c r="ULJ50" s="94"/>
      <c r="ULK50" s="94"/>
      <c r="ULL50" s="94"/>
      <c r="ULM50" s="94"/>
      <c r="ULN50" s="94"/>
      <c r="ULO50" s="94"/>
      <c r="ULP50" s="94"/>
      <c r="ULQ50" s="94"/>
      <c r="ULR50" s="94"/>
      <c r="ULS50" s="94"/>
      <c r="ULT50" s="94"/>
      <c r="ULU50" s="94"/>
      <c r="ULV50" s="94"/>
      <c r="ULW50" s="94"/>
      <c r="ULX50" s="94"/>
      <c r="ULY50" s="94"/>
      <c r="ULZ50" s="94"/>
      <c r="UMA50" s="94"/>
      <c r="UMB50" s="94"/>
      <c r="UMC50" s="94"/>
      <c r="UMD50" s="94"/>
      <c r="UME50" s="94"/>
      <c r="UMF50" s="94"/>
      <c r="UMG50" s="94"/>
      <c r="UMH50" s="94"/>
      <c r="UMI50" s="94"/>
      <c r="UMJ50" s="94"/>
      <c r="UMK50" s="94"/>
      <c r="UML50" s="94"/>
      <c r="UMM50" s="94"/>
      <c r="UMN50" s="94"/>
      <c r="UMO50" s="94"/>
      <c r="UMP50" s="94"/>
      <c r="UMQ50" s="94"/>
      <c r="UMR50" s="94"/>
      <c r="UMS50" s="94"/>
      <c r="UMT50" s="94"/>
      <c r="UMU50" s="94"/>
      <c r="UMV50" s="94"/>
      <c r="UMW50" s="94"/>
      <c r="UMX50" s="94"/>
      <c r="UMY50" s="94"/>
      <c r="UMZ50" s="94"/>
      <c r="UNA50" s="94"/>
      <c r="UNB50" s="94"/>
      <c r="UNC50" s="94"/>
      <c r="UND50" s="94"/>
      <c r="UNE50" s="94"/>
      <c r="UNF50" s="94"/>
      <c r="UNG50" s="94"/>
      <c r="UNH50" s="94"/>
      <c r="UNI50" s="94"/>
      <c r="UNJ50" s="94"/>
      <c r="UNK50" s="94"/>
      <c r="UNL50" s="94"/>
      <c r="UNM50" s="94"/>
      <c r="UNN50" s="94"/>
      <c r="UNO50" s="94"/>
      <c r="UNP50" s="94"/>
      <c r="UNQ50" s="94"/>
      <c r="UNR50" s="94"/>
      <c r="UNS50" s="94"/>
      <c r="UNT50" s="94"/>
      <c r="UNU50" s="94"/>
      <c r="UNV50" s="94"/>
      <c r="UNW50" s="94"/>
      <c r="UNX50" s="94"/>
      <c r="UNY50" s="94"/>
      <c r="UNZ50" s="94"/>
      <c r="UOA50" s="94"/>
      <c r="UOB50" s="94"/>
      <c r="UOC50" s="94"/>
      <c r="UOD50" s="94"/>
      <c r="UOE50" s="94"/>
      <c r="UOF50" s="94"/>
      <c r="UOG50" s="94"/>
      <c r="UOH50" s="94"/>
      <c r="UOI50" s="94"/>
      <c r="UOJ50" s="94"/>
      <c r="UOK50" s="94"/>
      <c r="UOL50" s="94"/>
      <c r="UOM50" s="94"/>
      <c r="UON50" s="94"/>
      <c r="UOO50" s="94"/>
      <c r="UOP50" s="94"/>
      <c r="UOQ50" s="94"/>
      <c r="UOR50" s="94"/>
      <c r="UOS50" s="94"/>
      <c r="UOT50" s="94"/>
      <c r="UOU50" s="94"/>
      <c r="UOV50" s="94"/>
      <c r="UOW50" s="94"/>
      <c r="UOX50" s="94"/>
      <c r="UOY50" s="94"/>
      <c r="UOZ50" s="94"/>
      <c r="UPA50" s="94"/>
      <c r="UPB50" s="94"/>
      <c r="UPC50" s="94"/>
      <c r="UPD50" s="94"/>
      <c r="UPE50" s="94"/>
      <c r="UPF50" s="94"/>
      <c r="UPG50" s="94"/>
      <c r="UPH50" s="94"/>
      <c r="UPI50" s="94"/>
      <c r="UPJ50" s="94"/>
      <c r="UPK50" s="94"/>
      <c r="UPL50" s="94"/>
      <c r="UPM50" s="94"/>
      <c r="UPN50" s="94"/>
      <c r="UPO50" s="94"/>
      <c r="UPP50" s="94"/>
      <c r="UPQ50" s="94"/>
      <c r="UPR50" s="94"/>
      <c r="UPS50" s="94"/>
      <c r="UPT50" s="94"/>
      <c r="UPU50" s="94"/>
      <c r="UPV50" s="94"/>
      <c r="UPW50" s="94"/>
      <c r="UPX50" s="94"/>
      <c r="UPY50" s="94"/>
      <c r="UPZ50" s="94"/>
      <c r="UQA50" s="94"/>
      <c r="UQB50" s="94"/>
      <c r="UQC50" s="94"/>
      <c r="UQD50" s="94"/>
      <c r="UQE50" s="94"/>
      <c r="UQF50" s="94"/>
      <c r="UQG50" s="94"/>
      <c r="UQH50" s="94"/>
      <c r="UQI50" s="94"/>
      <c r="UQJ50" s="94"/>
      <c r="UQK50" s="94"/>
      <c r="UQL50" s="94"/>
      <c r="UQM50" s="94"/>
      <c r="UQN50" s="94"/>
      <c r="UQO50" s="94"/>
      <c r="UQP50" s="94"/>
      <c r="UQQ50" s="94"/>
      <c r="UQR50" s="94"/>
      <c r="UQS50" s="94"/>
      <c r="UQT50" s="94"/>
      <c r="UQU50" s="94"/>
      <c r="UQV50" s="94"/>
      <c r="UQW50" s="94"/>
      <c r="UQX50" s="94"/>
      <c r="UQY50" s="94"/>
      <c r="UQZ50" s="94"/>
      <c r="URA50" s="94"/>
      <c r="URB50" s="94"/>
      <c r="URC50" s="94"/>
      <c r="URD50" s="94"/>
      <c r="URE50" s="94"/>
      <c r="URF50" s="94"/>
      <c r="URG50" s="94"/>
      <c r="URH50" s="94"/>
      <c r="URI50" s="94"/>
      <c r="URJ50" s="94"/>
      <c r="URK50" s="94"/>
      <c r="URL50" s="94"/>
      <c r="URM50" s="94"/>
      <c r="URN50" s="94"/>
      <c r="URO50" s="94"/>
      <c r="URP50" s="94"/>
      <c r="URQ50" s="94"/>
      <c r="URR50" s="94"/>
      <c r="URS50" s="94"/>
      <c r="URT50" s="94"/>
      <c r="URU50" s="94"/>
      <c r="URV50" s="94"/>
      <c r="URW50" s="94"/>
      <c r="URX50" s="94"/>
      <c r="URY50" s="94"/>
      <c r="URZ50" s="94"/>
      <c r="USA50" s="94"/>
      <c r="USB50" s="94"/>
      <c r="USC50" s="94"/>
      <c r="USD50" s="94"/>
      <c r="USE50" s="94"/>
      <c r="USF50" s="94"/>
      <c r="USG50" s="94"/>
      <c r="USH50" s="94"/>
      <c r="USI50" s="94"/>
      <c r="USJ50" s="94"/>
      <c r="USK50" s="94"/>
      <c r="USL50" s="94"/>
      <c r="USM50" s="94"/>
      <c r="USN50" s="94"/>
      <c r="USO50" s="94"/>
      <c r="USP50" s="94"/>
      <c r="USQ50" s="94"/>
      <c r="USR50" s="94"/>
      <c r="USS50" s="94"/>
      <c r="UST50" s="94"/>
      <c r="USU50" s="94"/>
      <c r="USV50" s="94"/>
      <c r="USW50" s="94"/>
      <c r="USX50" s="94"/>
      <c r="USY50" s="94"/>
      <c r="USZ50" s="94"/>
      <c r="UTA50" s="94"/>
      <c r="UTB50" s="94"/>
      <c r="UTC50" s="94"/>
      <c r="UTD50" s="94"/>
      <c r="UTE50" s="94"/>
      <c r="UTF50" s="94"/>
      <c r="UTG50" s="94"/>
      <c r="UTH50" s="94"/>
      <c r="UTI50" s="94"/>
      <c r="UTJ50" s="94"/>
      <c r="UTK50" s="94"/>
      <c r="UTL50" s="94"/>
      <c r="UTM50" s="94"/>
      <c r="UTN50" s="94"/>
      <c r="UTO50" s="94"/>
      <c r="UTP50" s="94"/>
      <c r="UTQ50" s="94"/>
      <c r="UTR50" s="94"/>
      <c r="UTS50" s="94"/>
      <c r="UTT50" s="94"/>
      <c r="UTU50" s="94"/>
      <c r="UTV50" s="94"/>
      <c r="UTW50" s="94"/>
      <c r="UTX50" s="94"/>
      <c r="UTY50" s="94"/>
      <c r="UTZ50" s="94"/>
      <c r="UUA50" s="94"/>
      <c r="UUB50" s="94"/>
      <c r="UUC50" s="94"/>
      <c r="UUD50" s="94"/>
      <c r="UUE50" s="94"/>
      <c r="UUF50" s="94"/>
      <c r="UUG50" s="94"/>
      <c r="UUH50" s="94"/>
      <c r="UUI50" s="94"/>
      <c r="UUJ50" s="94"/>
      <c r="UUK50" s="94"/>
      <c r="UUL50" s="94"/>
      <c r="UUM50" s="94"/>
      <c r="UUN50" s="94"/>
      <c r="UUO50" s="94"/>
      <c r="UUP50" s="94"/>
      <c r="UUQ50" s="94"/>
      <c r="UUR50" s="94"/>
      <c r="UUS50" s="94"/>
      <c r="UUT50" s="94"/>
      <c r="UUU50" s="94"/>
      <c r="UUV50" s="94"/>
      <c r="UUW50" s="94"/>
      <c r="UUX50" s="94"/>
      <c r="UUY50" s="94"/>
      <c r="UUZ50" s="94"/>
      <c r="UVA50" s="94"/>
      <c r="UVB50" s="94"/>
      <c r="UVC50" s="94"/>
      <c r="UVD50" s="94"/>
      <c r="UVE50" s="94"/>
      <c r="UVF50" s="94"/>
      <c r="UVG50" s="94"/>
      <c r="UVH50" s="94"/>
      <c r="UVI50" s="94"/>
      <c r="UVJ50" s="94"/>
      <c r="UVK50" s="94"/>
      <c r="UVL50" s="94"/>
      <c r="UVM50" s="94"/>
      <c r="UVN50" s="94"/>
      <c r="UVO50" s="94"/>
      <c r="UVP50" s="94"/>
      <c r="UVQ50" s="94"/>
      <c r="UVR50" s="94"/>
      <c r="UVS50" s="94"/>
      <c r="UVT50" s="94"/>
      <c r="UVU50" s="94"/>
      <c r="UVV50" s="94"/>
      <c r="UVW50" s="94"/>
      <c r="UVX50" s="94"/>
      <c r="UVY50" s="94"/>
      <c r="UVZ50" s="94"/>
      <c r="UWA50" s="94"/>
      <c r="UWB50" s="94"/>
      <c r="UWC50" s="94"/>
      <c r="UWD50" s="94"/>
      <c r="UWE50" s="94"/>
      <c r="UWF50" s="94"/>
      <c r="UWG50" s="94"/>
      <c r="UWH50" s="94"/>
      <c r="UWI50" s="94"/>
      <c r="UWJ50" s="94"/>
      <c r="UWK50" s="94"/>
      <c r="UWL50" s="94"/>
      <c r="UWM50" s="94"/>
      <c r="UWN50" s="94"/>
      <c r="UWO50" s="94"/>
      <c r="UWP50" s="94"/>
      <c r="UWQ50" s="94"/>
      <c r="UWR50" s="94"/>
      <c r="UWS50" s="94"/>
      <c r="UWT50" s="94"/>
      <c r="UWU50" s="94"/>
      <c r="UWV50" s="94"/>
      <c r="UWW50" s="94"/>
      <c r="UWX50" s="94"/>
      <c r="UWY50" s="94"/>
      <c r="UWZ50" s="94"/>
      <c r="UXA50" s="94"/>
      <c r="UXB50" s="94"/>
      <c r="UXC50" s="94"/>
      <c r="UXD50" s="94"/>
      <c r="UXE50" s="94"/>
      <c r="UXF50" s="94"/>
      <c r="UXG50" s="94"/>
      <c r="UXH50" s="94"/>
      <c r="UXI50" s="94"/>
      <c r="UXJ50" s="94"/>
      <c r="UXK50" s="94"/>
      <c r="UXL50" s="94"/>
      <c r="UXM50" s="94"/>
      <c r="UXN50" s="94"/>
      <c r="UXO50" s="94"/>
      <c r="UXP50" s="94"/>
      <c r="UXQ50" s="94"/>
      <c r="UXR50" s="94"/>
      <c r="UXS50" s="94"/>
      <c r="UXT50" s="94"/>
      <c r="UXU50" s="94"/>
      <c r="UXV50" s="94"/>
      <c r="UXW50" s="94"/>
      <c r="UXX50" s="94"/>
      <c r="UXY50" s="94"/>
      <c r="UXZ50" s="94"/>
      <c r="UYA50" s="94"/>
      <c r="UYB50" s="94"/>
      <c r="UYC50" s="94"/>
      <c r="UYD50" s="94"/>
      <c r="UYE50" s="94"/>
      <c r="UYF50" s="94"/>
      <c r="UYG50" s="94"/>
      <c r="UYH50" s="94"/>
      <c r="UYI50" s="94"/>
      <c r="UYJ50" s="94"/>
      <c r="UYK50" s="94"/>
      <c r="UYL50" s="94"/>
      <c r="UYM50" s="94"/>
      <c r="UYN50" s="94"/>
      <c r="UYO50" s="94"/>
      <c r="UYP50" s="94"/>
      <c r="UYQ50" s="94"/>
      <c r="UYR50" s="94"/>
      <c r="UYS50" s="94"/>
      <c r="UYT50" s="94"/>
      <c r="UYU50" s="94"/>
      <c r="UYV50" s="94"/>
      <c r="UYW50" s="94"/>
      <c r="UYX50" s="94"/>
      <c r="UYY50" s="94"/>
      <c r="UYZ50" s="94"/>
      <c r="UZA50" s="94"/>
      <c r="UZB50" s="94"/>
      <c r="UZC50" s="94"/>
      <c r="UZD50" s="94"/>
      <c r="UZE50" s="94"/>
      <c r="UZF50" s="94"/>
      <c r="UZG50" s="94"/>
      <c r="UZH50" s="94"/>
      <c r="UZI50" s="94"/>
      <c r="UZJ50" s="94"/>
      <c r="UZK50" s="94"/>
      <c r="UZL50" s="94"/>
      <c r="UZM50" s="94"/>
      <c r="UZN50" s="94"/>
      <c r="UZO50" s="94"/>
      <c r="UZP50" s="94"/>
      <c r="UZQ50" s="94"/>
      <c r="UZR50" s="94"/>
      <c r="UZS50" s="94"/>
      <c r="UZT50" s="94"/>
      <c r="UZU50" s="94"/>
      <c r="UZV50" s="94"/>
      <c r="UZW50" s="94"/>
      <c r="UZX50" s="94"/>
      <c r="UZY50" s="94"/>
      <c r="UZZ50" s="94"/>
      <c r="VAA50" s="94"/>
      <c r="VAB50" s="94"/>
      <c r="VAC50" s="94"/>
      <c r="VAD50" s="94"/>
      <c r="VAE50" s="94"/>
      <c r="VAF50" s="94"/>
      <c r="VAG50" s="94"/>
      <c r="VAH50" s="94"/>
      <c r="VAI50" s="94"/>
      <c r="VAJ50" s="94"/>
      <c r="VAK50" s="94"/>
      <c r="VAL50" s="94"/>
      <c r="VAM50" s="94"/>
      <c r="VAN50" s="94"/>
      <c r="VAO50" s="94"/>
      <c r="VAP50" s="94"/>
      <c r="VAQ50" s="94"/>
      <c r="VAR50" s="94"/>
      <c r="VAS50" s="94"/>
      <c r="VAT50" s="94"/>
      <c r="VAU50" s="94"/>
      <c r="VAV50" s="94"/>
      <c r="VAW50" s="94"/>
      <c r="VAX50" s="94"/>
      <c r="VAY50" s="94"/>
      <c r="VAZ50" s="94"/>
      <c r="VBA50" s="94"/>
      <c r="VBB50" s="94"/>
      <c r="VBC50" s="94"/>
      <c r="VBD50" s="94"/>
      <c r="VBE50" s="94"/>
      <c r="VBF50" s="94"/>
      <c r="VBG50" s="94"/>
      <c r="VBH50" s="94"/>
      <c r="VBI50" s="94"/>
      <c r="VBJ50" s="94"/>
      <c r="VBK50" s="94"/>
      <c r="VBL50" s="94"/>
      <c r="VBM50" s="94"/>
      <c r="VBN50" s="94"/>
      <c r="VBO50" s="94"/>
      <c r="VBP50" s="94"/>
      <c r="VBQ50" s="94"/>
      <c r="VBR50" s="94"/>
      <c r="VBS50" s="94"/>
      <c r="VBT50" s="94"/>
      <c r="VBU50" s="94"/>
      <c r="VBV50" s="94"/>
      <c r="VBW50" s="94"/>
      <c r="VBX50" s="94"/>
      <c r="VBY50" s="94"/>
      <c r="VBZ50" s="94"/>
      <c r="VCA50" s="94"/>
      <c r="VCB50" s="94"/>
      <c r="VCC50" s="94"/>
      <c r="VCD50" s="94"/>
      <c r="VCE50" s="94"/>
      <c r="VCF50" s="94"/>
      <c r="VCG50" s="94"/>
      <c r="VCH50" s="94"/>
      <c r="VCI50" s="94"/>
      <c r="VCJ50" s="94"/>
      <c r="VCK50" s="94"/>
      <c r="VCL50" s="94"/>
      <c r="VCM50" s="94"/>
      <c r="VCN50" s="94"/>
      <c r="VCO50" s="94"/>
      <c r="VCP50" s="94"/>
      <c r="VCQ50" s="94"/>
      <c r="VCR50" s="94"/>
      <c r="VCS50" s="94"/>
      <c r="VCT50" s="94"/>
      <c r="VCU50" s="94"/>
      <c r="VCV50" s="94"/>
      <c r="VCW50" s="94"/>
      <c r="VCX50" s="94"/>
      <c r="VCY50" s="94"/>
      <c r="VCZ50" s="94"/>
      <c r="VDA50" s="94"/>
      <c r="VDB50" s="94"/>
      <c r="VDC50" s="94"/>
      <c r="VDD50" s="94"/>
      <c r="VDE50" s="94"/>
      <c r="VDF50" s="94"/>
      <c r="VDG50" s="94"/>
      <c r="VDH50" s="94"/>
      <c r="VDI50" s="94"/>
      <c r="VDJ50" s="94"/>
      <c r="VDK50" s="94"/>
      <c r="VDL50" s="94"/>
      <c r="VDM50" s="94"/>
      <c r="VDN50" s="94"/>
      <c r="VDO50" s="94"/>
      <c r="VDP50" s="94"/>
      <c r="VDQ50" s="94"/>
      <c r="VDR50" s="94"/>
      <c r="VDS50" s="94"/>
      <c r="VDT50" s="94"/>
      <c r="VDU50" s="94"/>
      <c r="VDV50" s="94"/>
      <c r="VDW50" s="94"/>
      <c r="VDX50" s="94"/>
      <c r="VDY50" s="94"/>
      <c r="VDZ50" s="94"/>
      <c r="VEA50" s="94"/>
      <c r="VEB50" s="94"/>
      <c r="VEC50" s="94"/>
      <c r="VED50" s="94"/>
      <c r="VEE50" s="94"/>
      <c r="VEF50" s="94"/>
      <c r="VEG50" s="94"/>
      <c r="VEH50" s="94"/>
      <c r="VEI50" s="94"/>
      <c r="VEJ50" s="94"/>
      <c r="VEK50" s="94"/>
      <c r="VEL50" s="94"/>
      <c r="VEM50" s="94"/>
      <c r="VEN50" s="94"/>
      <c r="VEO50" s="94"/>
      <c r="VEP50" s="94"/>
      <c r="VEQ50" s="94"/>
      <c r="VER50" s="94"/>
      <c r="VES50" s="94"/>
      <c r="VET50" s="94"/>
      <c r="VEU50" s="94"/>
      <c r="VEV50" s="94"/>
      <c r="VEW50" s="94"/>
      <c r="VEX50" s="94"/>
      <c r="VEY50" s="94"/>
      <c r="VEZ50" s="94"/>
      <c r="VFA50" s="94"/>
      <c r="VFB50" s="94"/>
      <c r="VFC50" s="94"/>
      <c r="VFD50" s="94"/>
      <c r="VFE50" s="94"/>
      <c r="VFF50" s="94"/>
      <c r="VFG50" s="94"/>
      <c r="VFH50" s="94"/>
      <c r="VFI50" s="94"/>
      <c r="VFJ50" s="94"/>
      <c r="VFK50" s="94"/>
      <c r="VFL50" s="94"/>
      <c r="VFM50" s="94"/>
      <c r="VFN50" s="94"/>
      <c r="VFO50" s="94"/>
      <c r="VFP50" s="94"/>
      <c r="VFQ50" s="94"/>
      <c r="VFR50" s="94"/>
      <c r="VFS50" s="94"/>
      <c r="VFT50" s="94"/>
      <c r="VFU50" s="94"/>
      <c r="VFV50" s="94"/>
      <c r="VFW50" s="94"/>
      <c r="VFX50" s="94"/>
      <c r="VFY50" s="94"/>
      <c r="VFZ50" s="94"/>
      <c r="VGA50" s="94"/>
      <c r="VGB50" s="94"/>
      <c r="VGC50" s="94"/>
      <c r="VGD50" s="94"/>
      <c r="VGE50" s="94"/>
      <c r="VGF50" s="94"/>
      <c r="VGG50" s="94"/>
      <c r="VGH50" s="94"/>
      <c r="VGI50" s="94"/>
      <c r="VGJ50" s="94"/>
      <c r="VGK50" s="94"/>
      <c r="VGL50" s="94"/>
      <c r="VGM50" s="94"/>
      <c r="VGN50" s="94"/>
      <c r="VGO50" s="94"/>
      <c r="VGP50" s="94"/>
      <c r="VGQ50" s="94"/>
      <c r="VGR50" s="94"/>
      <c r="VGS50" s="94"/>
      <c r="VGT50" s="94"/>
      <c r="VGU50" s="94"/>
      <c r="VGV50" s="94"/>
      <c r="VGW50" s="94"/>
      <c r="VGX50" s="94"/>
      <c r="VGY50" s="94"/>
      <c r="VGZ50" s="94"/>
      <c r="VHA50" s="94"/>
      <c r="VHB50" s="94"/>
      <c r="VHC50" s="94"/>
      <c r="VHD50" s="94"/>
      <c r="VHE50" s="94"/>
      <c r="VHF50" s="94"/>
      <c r="VHG50" s="94"/>
      <c r="VHH50" s="94"/>
      <c r="VHI50" s="94"/>
      <c r="VHJ50" s="94"/>
      <c r="VHK50" s="94"/>
      <c r="VHL50" s="94"/>
      <c r="VHM50" s="94"/>
      <c r="VHN50" s="94"/>
      <c r="VHO50" s="94"/>
      <c r="VHP50" s="94"/>
      <c r="VHQ50" s="94"/>
      <c r="VHR50" s="94"/>
      <c r="VHS50" s="94"/>
      <c r="VHT50" s="94"/>
      <c r="VHU50" s="94"/>
      <c r="VHV50" s="94"/>
      <c r="VHW50" s="94"/>
      <c r="VHX50" s="94"/>
      <c r="VHY50" s="94"/>
      <c r="VHZ50" s="94"/>
      <c r="VIA50" s="94"/>
      <c r="VIB50" s="94"/>
      <c r="VIC50" s="94"/>
      <c r="VID50" s="94"/>
      <c r="VIE50" s="94"/>
      <c r="VIF50" s="94"/>
      <c r="VIG50" s="94"/>
      <c r="VIH50" s="94"/>
      <c r="VII50" s="94"/>
      <c r="VIJ50" s="94"/>
      <c r="VIK50" s="94"/>
      <c r="VIL50" s="94"/>
      <c r="VIM50" s="94"/>
      <c r="VIN50" s="94"/>
      <c r="VIO50" s="94"/>
      <c r="VIP50" s="94"/>
      <c r="VIQ50" s="94"/>
      <c r="VIR50" s="94"/>
      <c r="VIS50" s="94"/>
      <c r="VIT50" s="94"/>
      <c r="VIU50" s="94"/>
      <c r="VIV50" s="94"/>
      <c r="VIW50" s="94"/>
      <c r="VIX50" s="94"/>
      <c r="VIY50" s="94"/>
      <c r="VIZ50" s="94"/>
      <c r="VJA50" s="94"/>
      <c r="VJB50" s="94"/>
      <c r="VJC50" s="94"/>
      <c r="VJD50" s="94"/>
      <c r="VJE50" s="94"/>
      <c r="VJF50" s="94"/>
      <c r="VJG50" s="94"/>
      <c r="VJH50" s="94"/>
      <c r="VJI50" s="94"/>
      <c r="VJJ50" s="94"/>
      <c r="VJK50" s="94"/>
      <c r="VJL50" s="94"/>
      <c r="VJM50" s="94"/>
      <c r="VJN50" s="94"/>
      <c r="VJO50" s="94"/>
      <c r="VJP50" s="94"/>
      <c r="VJQ50" s="94"/>
      <c r="VJR50" s="94"/>
      <c r="VJS50" s="94"/>
      <c r="VJT50" s="94"/>
      <c r="VJU50" s="94"/>
      <c r="VJV50" s="94"/>
      <c r="VJW50" s="94"/>
      <c r="VJX50" s="94"/>
      <c r="VJY50" s="94"/>
      <c r="VJZ50" s="94"/>
      <c r="VKA50" s="94"/>
      <c r="VKB50" s="94"/>
      <c r="VKC50" s="94"/>
      <c r="VKD50" s="94"/>
      <c r="VKE50" s="94"/>
      <c r="VKF50" s="94"/>
      <c r="VKG50" s="94"/>
      <c r="VKH50" s="94"/>
      <c r="VKI50" s="94"/>
      <c r="VKJ50" s="94"/>
      <c r="VKK50" s="94"/>
      <c r="VKL50" s="94"/>
      <c r="VKM50" s="94"/>
      <c r="VKN50" s="94"/>
      <c r="VKO50" s="94"/>
      <c r="VKP50" s="94"/>
      <c r="VKQ50" s="94"/>
      <c r="VKR50" s="94"/>
      <c r="VKS50" s="94"/>
      <c r="VKT50" s="94"/>
      <c r="VKU50" s="94"/>
      <c r="VKV50" s="94"/>
      <c r="VKW50" s="94"/>
      <c r="VKX50" s="94"/>
      <c r="VKY50" s="94"/>
      <c r="VKZ50" s="94"/>
      <c r="VLA50" s="94"/>
      <c r="VLB50" s="94"/>
      <c r="VLC50" s="94"/>
      <c r="VLD50" s="94"/>
      <c r="VLE50" s="94"/>
      <c r="VLF50" s="94"/>
      <c r="VLG50" s="94"/>
      <c r="VLH50" s="94"/>
      <c r="VLI50" s="94"/>
      <c r="VLJ50" s="94"/>
      <c r="VLK50" s="94"/>
      <c r="VLL50" s="94"/>
      <c r="VLM50" s="94"/>
      <c r="VLN50" s="94"/>
      <c r="VLO50" s="94"/>
      <c r="VLP50" s="94"/>
      <c r="VLQ50" s="94"/>
      <c r="VLR50" s="94"/>
      <c r="VLS50" s="94"/>
      <c r="VLT50" s="94"/>
      <c r="VLU50" s="94"/>
      <c r="VLV50" s="94"/>
      <c r="VLW50" s="94"/>
      <c r="VLX50" s="94"/>
      <c r="VLY50" s="94"/>
      <c r="VLZ50" s="94"/>
      <c r="VMA50" s="94"/>
      <c r="VMB50" s="94"/>
      <c r="VMC50" s="94"/>
      <c r="VMD50" s="94"/>
      <c r="VME50" s="94"/>
      <c r="VMF50" s="94"/>
      <c r="VMG50" s="94"/>
      <c r="VMH50" s="94"/>
      <c r="VMI50" s="94"/>
      <c r="VMJ50" s="94"/>
      <c r="VMK50" s="94"/>
      <c r="VML50" s="94"/>
      <c r="VMM50" s="94"/>
      <c r="VMN50" s="94"/>
      <c r="VMO50" s="94"/>
      <c r="VMP50" s="94"/>
      <c r="VMQ50" s="94"/>
      <c r="VMR50" s="94"/>
      <c r="VMS50" s="94"/>
      <c r="VMT50" s="94"/>
      <c r="VMU50" s="94"/>
      <c r="VMV50" s="94"/>
      <c r="VMW50" s="94"/>
      <c r="VMX50" s="94"/>
      <c r="VMY50" s="94"/>
      <c r="VMZ50" s="94"/>
      <c r="VNA50" s="94"/>
      <c r="VNB50" s="94"/>
      <c r="VNC50" s="94"/>
      <c r="VND50" s="94"/>
      <c r="VNE50" s="94"/>
      <c r="VNF50" s="94"/>
      <c r="VNG50" s="94"/>
      <c r="VNH50" s="94"/>
      <c r="VNI50" s="94"/>
      <c r="VNJ50" s="94"/>
      <c r="VNK50" s="94"/>
      <c r="VNL50" s="94"/>
      <c r="VNM50" s="94"/>
      <c r="VNN50" s="94"/>
      <c r="VNO50" s="94"/>
      <c r="VNP50" s="94"/>
      <c r="VNQ50" s="94"/>
      <c r="VNR50" s="94"/>
      <c r="VNS50" s="94"/>
      <c r="VNT50" s="94"/>
      <c r="VNU50" s="94"/>
      <c r="VNV50" s="94"/>
      <c r="VNW50" s="94"/>
      <c r="VNX50" s="94"/>
      <c r="VNY50" s="94"/>
      <c r="VNZ50" s="94"/>
      <c r="VOA50" s="94"/>
      <c r="VOB50" s="94"/>
      <c r="VOC50" s="94"/>
      <c r="VOD50" s="94"/>
      <c r="VOE50" s="94"/>
      <c r="VOF50" s="94"/>
      <c r="VOG50" s="94"/>
      <c r="VOH50" s="94"/>
      <c r="VOI50" s="94"/>
      <c r="VOJ50" s="94"/>
      <c r="VOK50" s="94"/>
      <c r="VOL50" s="94"/>
      <c r="VOM50" s="94"/>
      <c r="VON50" s="94"/>
      <c r="VOO50" s="94"/>
      <c r="VOP50" s="94"/>
      <c r="VOQ50" s="94"/>
      <c r="VOR50" s="94"/>
      <c r="VOS50" s="94"/>
      <c r="VOT50" s="94"/>
      <c r="VOU50" s="94"/>
      <c r="VOV50" s="94"/>
      <c r="VOW50" s="94"/>
      <c r="VOX50" s="94"/>
      <c r="VOY50" s="94"/>
      <c r="VOZ50" s="94"/>
      <c r="VPA50" s="94"/>
      <c r="VPB50" s="94"/>
      <c r="VPC50" s="94"/>
      <c r="VPD50" s="94"/>
      <c r="VPE50" s="94"/>
      <c r="VPF50" s="94"/>
      <c r="VPG50" s="94"/>
      <c r="VPH50" s="94"/>
      <c r="VPI50" s="94"/>
      <c r="VPJ50" s="94"/>
      <c r="VPK50" s="94"/>
      <c r="VPL50" s="94"/>
      <c r="VPM50" s="94"/>
      <c r="VPN50" s="94"/>
      <c r="VPO50" s="94"/>
      <c r="VPP50" s="94"/>
      <c r="VPQ50" s="94"/>
      <c r="VPR50" s="94"/>
      <c r="VPS50" s="94"/>
      <c r="VPT50" s="94"/>
      <c r="VPU50" s="94"/>
      <c r="VPV50" s="94"/>
      <c r="VPW50" s="94"/>
      <c r="VPX50" s="94"/>
      <c r="VPY50" s="94"/>
      <c r="VPZ50" s="94"/>
      <c r="VQA50" s="94"/>
      <c r="VQB50" s="94"/>
      <c r="VQC50" s="94"/>
      <c r="VQD50" s="94"/>
      <c r="VQE50" s="94"/>
      <c r="VQF50" s="94"/>
      <c r="VQG50" s="94"/>
      <c r="VQH50" s="94"/>
      <c r="VQI50" s="94"/>
      <c r="VQJ50" s="94"/>
      <c r="VQK50" s="94"/>
      <c r="VQL50" s="94"/>
      <c r="VQM50" s="94"/>
      <c r="VQN50" s="94"/>
      <c r="VQO50" s="94"/>
      <c r="VQP50" s="94"/>
      <c r="VQQ50" s="94"/>
      <c r="VQR50" s="94"/>
      <c r="VQS50" s="94"/>
      <c r="VQT50" s="94"/>
      <c r="VQU50" s="94"/>
      <c r="VQV50" s="94"/>
      <c r="VQW50" s="94"/>
      <c r="VQX50" s="94"/>
      <c r="VQY50" s="94"/>
      <c r="VQZ50" s="94"/>
      <c r="VRA50" s="94"/>
      <c r="VRB50" s="94"/>
      <c r="VRC50" s="94"/>
      <c r="VRD50" s="94"/>
      <c r="VRE50" s="94"/>
      <c r="VRF50" s="94"/>
      <c r="VRG50" s="94"/>
      <c r="VRH50" s="94"/>
      <c r="VRI50" s="94"/>
      <c r="VRJ50" s="94"/>
      <c r="VRK50" s="94"/>
      <c r="VRL50" s="94"/>
      <c r="VRM50" s="94"/>
      <c r="VRN50" s="94"/>
      <c r="VRO50" s="94"/>
      <c r="VRP50" s="94"/>
      <c r="VRQ50" s="94"/>
      <c r="VRR50" s="94"/>
      <c r="VRS50" s="94"/>
      <c r="VRT50" s="94"/>
      <c r="VRU50" s="94"/>
      <c r="VRV50" s="94"/>
      <c r="VRW50" s="94"/>
      <c r="VRX50" s="94"/>
      <c r="VRY50" s="94"/>
      <c r="VRZ50" s="94"/>
      <c r="VSA50" s="94"/>
      <c r="VSB50" s="94"/>
      <c r="VSC50" s="94"/>
      <c r="VSD50" s="94"/>
      <c r="VSE50" s="94"/>
      <c r="VSF50" s="94"/>
      <c r="VSG50" s="94"/>
      <c r="VSH50" s="94"/>
      <c r="VSI50" s="94"/>
      <c r="VSJ50" s="94"/>
      <c r="VSK50" s="94"/>
      <c r="VSL50" s="94"/>
      <c r="VSM50" s="94"/>
      <c r="VSN50" s="94"/>
      <c r="VSO50" s="94"/>
      <c r="VSP50" s="94"/>
      <c r="VSQ50" s="94"/>
      <c r="VSR50" s="94"/>
      <c r="VSS50" s="94"/>
      <c r="VST50" s="94"/>
      <c r="VSU50" s="94"/>
      <c r="VSV50" s="94"/>
      <c r="VSW50" s="94"/>
      <c r="VSX50" s="94"/>
      <c r="VSY50" s="94"/>
      <c r="VSZ50" s="94"/>
      <c r="VTA50" s="94"/>
      <c r="VTB50" s="94"/>
      <c r="VTC50" s="94"/>
      <c r="VTD50" s="94"/>
      <c r="VTE50" s="94"/>
      <c r="VTF50" s="94"/>
      <c r="VTG50" s="94"/>
      <c r="VTH50" s="94"/>
      <c r="VTI50" s="94"/>
      <c r="VTJ50" s="94"/>
      <c r="VTK50" s="94"/>
      <c r="VTL50" s="94"/>
      <c r="VTM50" s="94"/>
      <c r="VTN50" s="94"/>
      <c r="VTO50" s="94"/>
      <c r="VTP50" s="94"/>
      <c r="VTQ50" s="94"/>
      <c r="VTR50" s="94"/>
      <c r="VTS50" s="94"/>
      <c r="VTT50" s="94"/>
      <c r="VTU50" s="94"/>
      <c r="VTV50" s="94"/>
      <c r="VTW50" s="94"/>
      <c r="VTX50" s="94"/>
      <c r="VTY50" s="94"/>
      <c r="VTZ50" s="94"/>
      <c r="VUA50" s="94"/>
      <c r="VUB50" s="94"/>
      <c r="VUC50" s="94"/>
      <c r="VUD50" s="94"/>
      <c r="VUE50" s="94"/>
      <c r="VUF50" s="94"/>
      <c r="VUG50" s="94"/>
      <c r="VUH50" s="94"/>
      <c r="VUI50" s="94"/>
      <c r="VUJ50" s="94"/>
      <c r="VUK50" s="94"/>
      <c r="VUL50" s="94"/>
      <c r="VUM50" s="94"/>
      <c r="VUN50" s="94"/>
      <c r="VUO50" s="94"/>
      <c r="VUP50" s="94"/>
      <c r="VUQ50" s="94"/>
      <c r="VUR50" s="94"/>
      <c r="VUS50" s="94"/>
      <c r="VUT50" s="94"/>
      <c r="VUU50" s="94"/>
      <c r="VUV50" s="94"/>
      <c r="VUW50" s="94"/>
      <c r="VUX50" s="94"/>
      <c r="VUY50" s="94"/>
      <c r="VUZ50" s="94"/>
      <c r="VVA50" s="94"/>
      <c r="VVB50" s="94"/>
      <c r="VVC50" s="94"/>
      <c r="VVD50" s="94"/>
      <c r="VVE50" s="94"/>
      <c r="VVF50" s="94"/>
      <c r="VVG50" s="94"/>
      <c r="VVH50" s="94"/>
      <c r="VVI50" s="94"/>
      <c r="VVJ50" s="94"/>
      <c r="VVK50" s="94"/>
      <c r="VVL50" s="94"/>
      <c r="VVM50" s="94"/>
      <c r="VVN50" s="94"/>
      <c r="VVO50" s="94"/>
      <c r="VVP50" s="94"/>
      <c r="VVQ50" s="94"/>
      <c r="VVR50" s="94"/>
      <c r="VVS50" s="94"/>
      <c r="VVT50" s="94"/>
      <c r="VVU50" s="94"/>
      <c r="VVV50" s="94"/>
      <c r="VVW50" s="94"/>
      <c r="VVX50" s="94"/>
      <c r="VVY50" s="94"/>
      <c r="VVZ50" s="94"/>
      <c r="VWA50" s="94"/>
      <c r="VWB50" s="94"/>
      <c r="VWC50" s="94"/>
      <c r="VWD50" s="94"/>
      <c r="VWE50" s="94"/>
      <c r="VWF50" s="94"/>
      <c r="VWG50" s="94"/>
      <c r="VWH50" s="94"/>
      <c r="VWI50" s="94"/>
      <c r="VWJ50" s="94"/>
      <c r="VWK50" s="94"/>
      <c r="VWL50" s="94"/>
      <c r="VWM50" s="94"/>
      <c r="VWN50" s="94"/>
      <c r="VWO50" s="94"/>
      <c r="VWP50" s="94"/>
      <c r="VWQ50" s="94"/>
      <c r="VWR50" s="94"/>
      <c r="VWS50" s="94"/>
      <c r="VWT50" s="94"/>
      <c r="VWU50" s="94"/>
      <c r="VWV50" s="94"/>
      <c r="VWW50" s="94"/>
      <c r="VWX50" s="94"/>
      <c r="VWY50" s="94"/>
      <c r="VWZ50" s="94"/>
      <c r="VXA50" s="94"/>
      <c r="VXB50" s="94"/>
      <c r="VXC50" s="94"/>
      <c r="VXD50" s="94"/>
      <c r="VXE50" s="94"/>
      <c r="VXF50" s="94"/>
      <c r="VXG50" s="94"/>
      <c r="VXH50" s="94"/>
      <c r="VXI50" s="94"/>
      <c r="VXJ50" s="94"/>
      <c r="VXK50" s="94"/>
      <c r="VXL50" s="94"/>
      <c r="VXM50" s="94"/>
      <c r="VXN50" s="94"/>
      <c r="VXO50" s="94"/>
      <c r="VXP50" s="94"/>
      <c r="VXQ50" s="94"/>
      <c r="VXR50" s="94"/>
      <c r="VXS50" s="94"/>
      <c r="VXT50" s="94"/>
      <c r="VXU50" s="94"/>
      <c r="VXV50" s="94"/>
      <c r="VXW50" s="94"/>
      <c r="VXX50" s="94"/>
      <c r="VXY50" s="94"/>
      <c r="VXZ50" s="94"/>
      <c r="VYA50" s="94"/>
      <c r="VYB50" s="94"/>
      <c r="VYC50" s="94"/>
      <c r="VYD50" s="94"/>
      <c r="VYE50" s="94"/>
      <c r="VYF50" s="94"/>
      <c r="VYG50" s="94"/>
      <c r="VYH50" s="94"/>
      <c r="VYI50" s="94"/>
      <c r="VYJ50" s="94"/>
      <c r="VYK50" s="94"/>
      <c r="VYL50" s="94"/>
      <c r="VYM50" s="94"/>
      <c r="VYN50" s="94"/>
      <c r="VYO50" s="94"/>
      <c r="VYP50" s="94"/>
      <c r="VYQ50" s="94"/>
      <c r="VYR50" s="94"/>
      <c r="VYS50" s="94"/>
      <c r="VYT50" s="94"/>
      <c r="VYU50" s="94"/>
      <c r="VYV50" s="94"/>
      <c r="VYW50" s="94"/>
      <c r="VYX50" s="94"/>
      <c r="VYY50" s="94"/>
      <c r="VYZ50" s="94"/>
      <c r="VZA50" s="94"/>
      <c r="VZB50" s="94"/>
      <c r="VZC50" s="94"/>
      <c r="VZD50" s="94"/>
      <c r="VZE50" s="94"/>
      <c r="VZF50" s="94"/>
      <c r="VZG50" s="94"/>
      <c r="VZH50" s="94"/>
      <c r="VZI50" s="94"/>
      <c r="VZJ50" s="94"/>
      <c r="VZK50" s="94"/>
      <c r="VZL50" s="94"/>
      <c r="VZM50" s="94"/>
      <c r="VZN50" s="94"/>
      <c r="VZO50" s="94"/>
      <c r="VZP50" s="94"/>
      <c r="VZQ50" s="94"/>
      <c r="VZR50" s="94"/>
      <c r="VZS50" s="94"/>
      <c r="VZT50" s="94"/>
      <c r="VZU50" s="94"/>
      <c r="VZV50" s="94"/>
      <c r="VZW50" s="94"/>
      <c r="VZX50" s="94"/>
      <c r="VZY50" s="94"/>
      <c r="VZZ50" s="94"/>
      <c r="WAA50" s="94"/>
      <c r="WAB50" s="94"/>
      <c r="WAC50" s="94"/>
      <c r="WAD50" s="94"/>
      <c r="WAE50" s="94"/>
      <c r="WAF50" s="94"/>
      <c r="WAG50" s="94"/>
      <c r="WAH50" s="94"/>
      <c r="WAI50" s="94"/>
      <c r="WAJ50" s="94"/>
      <c r="WAK50" s="94"/>
      <c r="WAL50" s="94"/>
      <c r="WAM50" s="94"/>
      <c r="WAN50" s="94"/>
      <c r="WAO50" s="94"/>
      <c r="WAP50" s="94"/>
      <c r="WAQ50" s="94"/>
      <c r="WAR50" s="94"/>
      <c r="WAS50" s="94"/>
      <c r="WAT50" s="94"/>
      <c r="WAU50" s="94"/>
      <c r="WAV50" s="94"/>
      <c r="WAW50" s="94"/>
      <c r="WAX50" s="94"/>
      <c r="WAY50" s="94"/>
      <c r="WAZ50" s="94"/>
      <c r="WBA50" s="94"/>
      <c r="WBB50" s="94"/>
      <c r="WBC50" s="94"/>
      <c r="WBD50" s="94"/>
      <c r="WBE50" s="94"/>
      <c r="WBF50" s="94"/>
      <c r="WBG50" s="94"/>
      <c r="WBH50" s="94"/>
      <c r="WBI50" s="94"/>
      <c r="WBJ50" s="94"/>
      <c r="WBK50" s="94"/>
      <c r="WBL50" s="94"/>
      <c r="WBM50" s="94"/>
      <c r="WBN50" s="94"/>
      <c r="WBO50" s="94"/>
      <c r="WBP50" s="94"/>
      <c r="WBQ50" s="94"/>
      <c r="WBR50" s="94"/>
      <c r="WBS50" s="94"/>
      <c r="WBT50" s="94"/>
      <c r="WBU50" s="94"/>
      <c r="WBV50" s="94"/>
      <c r="WBW50" s="94"/>
      <c r="WBX50" s="94"/>
      <c r="WBY50" s="94"/>
      <c r="WBZ50" s="94"/>
      <c r="WCA50" s="94"/>
      <c r="WCB50" s="94"/>
      <c r="WCC50" s="94"/>
      <c r="WCD50" s="94"/>
      <c r="WCE50" s="94"/>
      <c r="WCF50" s="94"/>
      <c r="WCG50" s="94"/>
      <c r="WCH50" s="94"/>
      <c r="WCI50" s="94"/>
      <c r="WCJ50" s="94"/>
      <c r="WCK50" s="94"/>
      <c r="WCL50" s="94"/>
      <c r="WCM50" s="94"/>
      <c r="WCN50" s="94"/>
      <c r="WCO50" s="94"/>
      <c r="WCP50" s="94"/>
      <c r="WCQ50" s="94"/>
      <c r="WCR50" s="94"/>
      <c r="WCS50" s="94"/>
      <c r="WCT50" s="94"/>
      <c r="WCU50" s="94"/>
      <c r="WCV50" s="94"/>
      <c r="WCW50" s="94"/>
      <c r="WCX50" s="94"/>
      <c r="WCY50" s="94"/>
      <c r="WCZ50" s="94"/>
      <c r="WDA50" s="94"/>
      <c r="WDB50" s="94"/>
      <c r="WDC50" s="94"/>
      <c r="WDD50" s="94"/>
      <c r="WDE50" s="94"/>
      <c r="WDF50" s="94"/>
      <c r="WDG50" s="94"/>
      <c r="WDH50" s="94"/>
      <c r="WDI50" s="94"/>
      <c r="WDJ50" s="94"/>
      <c r="WDK50" s="94"/>
      <c r="WDL50" s="94"/>
      <c r="WDM50" s="94"/>
      <c r="WDN50" s="94"/>
      <c r="WDO50" s="94"/>
      <c r="WDP50" s="94"/>
      <c r="WDQ50" s="94"/>
      <c r="WDR50" s="94"/>
      <c r="WDS50" s="94"/>
      <c r="WDT50" s="94"/>
      <c r="WDU50" s="94"/>
      <c r="WDV50" s="94"/>
      <c r="WDW50" s="94"/>
      <c r="WDX50" s="94"/>
      <c r="WDY50" s="94"/>
      <c r="WDZ50" s="94"/>
      <c r="WEA50" s="94"/>
      <c r="WEB50" s="94"/>
      <c r="WEC50" s="94"/>
      <c r="WED50" s="94"/>
      <c r="WEE50" s="94"/>
      <c r="WEF50" s="94"/>
      <c r="WEG50" s="94"/>
      <c r="WEH50" s="94"/>
      <c r="WEI50" s="94"/>
      <c r="WEJ50" s="94"/>
      <c r="WEK50" s="94"/>
      <c r="WEL50" s="94"/>
      <c r="WEM50" s="94"/>
      <c r="WEN50" s="94"/>
      <c r="WEO50" s="94"/>
      <c r="WEP50" s="94"/>
      <c r="WEQ50" s="94"/>
      <c r="WER50" s="94"/>
      <c r="WES50" s="94"/>
      <c r="WET50" s="94"/>
      <c r="WEU50" s="94"/>
      <c r="WEV50" s="94"/>
      <c r="WEW50" s="94"/>
      <c r="WEX50" s="94"/>
      <c r="WEY50" s="94"/>
      <c r="WEZ50" s="94"/>
      <c r="WFA50" s="94"/>
      <c r="WFB50" s="94"/>
      <c r="WFC50" s="94"/>
      <c r="WFD50" s="94"/>
      <c r="WFE50" s="94"/>
      <c r="WFF50" s="94"/>
      <c r="WFG50" s="94"/>
      <c r="WFH50" s="94"/>
      <c r="WFI50" s="94"/>
      <c r="WFJ50" s="94"/>
      <c r="WFK50" s="94"/>
      <c r="WFL50" s="94"/>
      <c r="WFM50" s="94"/>
      <c r="WFN50" s="94"/>
      <c r="WFO50" s="94"/>
      <c r="WFP50" s="94"/>
      <c r="WFQ50" s="94"/>
      <c r="WFR50" s="94"/>
      <c r="WFS50" s="94"/>
      <c r="WFT50" s="94"/>
      <c r="WFU50" s="94"/>
      <c r="WFV50" s="94"/>
      <c r="WFW50" s="94"/>
      <c r="WFX50" s="94"/>
      <c r="WFY50" s="94"/>
      <c r="WFZ50" s="94"/>
      <c r="WGA50" s="94"/>
      <c r="WGB50" s="94"/>
      <c r="WGC50" s="94"/>
      <c r="WGD50" s="94"/>
      <c r="WGE50" s="94"/>
      <c r="WGF50" s="94"/>
      <c r="WGG50" s="94"/>
      <c r="WGH50" s="94"/>
      <c r="WGI50" s="94"/>
      <c r="WGJ50" s="94"/>
      <c r="WGK50" s="94"/>
      <c r="WGL50" s="94"/>
      <c r="WGM50" s="94"/>
      <c r="WGN50" s="94"/>
      <c r="WGO50" s="94"/>
      <c r="WGP50" s="94"/>
      <c r="WGQ50" s="94"/>
      <c r="WGR50" s="94"/>
      <c r="WGS50" s="94"/>
      <c r="WGT50" s="94"/>
      <c r="WGU50" s="94"/>
      <c r="WGV50" s="94"/>
      <c r="WGW50" s="94"/>
      <c r="WGX50" s="94"/>
      <c r="WGY50" s="94"/>
      <c r="WGZ50" s="94"/>
      <c r="WHA50" s="94"/>
      <c r="WHB50" s="94"/>
      <c r="WHC50" s="94"/>
      <c r="WHD50" s="94"/>
      <c r="WHE50" s="94"/>
      <c r="WHF50" s="94"/>
      <c r="WHG50" s="94"/>
      <c r="WHH50" s="94"/>
      <c r="WHI50" s="94"/>
      <c r="WHJ50" s="94"/>
      <c r="WHK50" s="94"/>
      <c r="WHL50" s="94"/>
      <c r="WHM50" s="94"/>
      <c r="WHN50" s="94"/>
      <c r="WHO50" s="94"/>
      <c r="WHP50" s="94"/>
      <c r="WHQ50" s="94"/>
      <c r="WHR50" s="94"/>
      <c r="WHS50" s="94"/>
      <c r="WHT50" s="94"/>
      <c r="WHU50" s="94"/>
      <c r="WHV50" s="94"/>
      <c r="WHW50" s="94"/>
      <c r="WHX50" s="94"/>
      <c r="WHY50" s="94"/>
      <c r="WHZ50" s="94"/>
      <c r="WIA50" s="94"/>
      <c r="WIB50" s="94"/>
      <c r="WIC50" s="94"/>
      <c r="WID50" s="94"/>
      <c r="WIE50" s="94"/>
      <c r="WIF50" s="94"/>
      <c r="WIG50" s="94"/>
      <c r="WIH50" s="94"/>
      <c r="WII50" s="94"/>
      <c r="WIJ50" s="94"/>
      <c r="WIK50" s="94"/>
      <c r="WIL50" s="94"/>
      <c r="WIM50" s="94"/>
      <c r="WIN50" s="94"/>
      <c r="WIO50" s="94"/>
      <c r="WIP50" s="94"/>
      <c r="WIQ50" s="94"/>
      <c r="WIR50" s="94"/>
      <c r="WIS50" s="94"/>
      <c r="WIT50" s="94"/>
      <c r="WIU50" s="94"/>
      <c r="WIV50" s="94"/>
      <c r="WIW50" s="94"/>
      <c r="WIX50" s="94"/>
      <c r="WIY50" s="94"/>
      <c r="WIZ50" s="94"/>
      <c r="WJA50" s="94"/>
      <c r="WJB50" s="94"/>
      <c r="WJC50" s="94"/>
      <c r="WJD50" s="94"/>
      <c r="WJE50" s="94"/>
      <c r="WJF50" s="94"/>
      <c r="WJG50" s="94"/>
      <c r="WJH50" s="94"/>
      <c r="WJI50" s="94"/>
      <c r="WJJ50" s="94"/>
      <c r="WJK50" s="94"/>
      <c r="WJL50" s="94"/>
      <c r="WJM50" s="94"/>
      <c r="WJN50" s="94"/>
      <c r="WJO50" s="94"/>
      <c r="WJP50" s="94"/>
      <c r="WJQ50" s="94"/>
      <c r="WJR50" s="94"/>
      <c r="WJS50" s="94"/>
      <c r="WJT50" s="94"/>
      <c r="WJU50" s="94"/>
      <c r="WJV50" s="94"/>
      <c r="WJW50" s="94"/>
      <c r="WJX50" s="94"/>
      <c r="WJY50" s="94"/>
      <c r="WJZ50" s="94"/>
      <c r="WKA50" s="94"/>
      <c r="WKB50" s="94"/>
      <c r="WKC50" s="94"/>
      <c r="WKD50" s="94"/>
      <c r="WKE50" s="94"/>
      <c r="WKF50" s="94"/>
      <c r="WKG50" s="94"/>
      <c r="WKH50" s="94"/>
      <c r="WKI50" s="94"/>
      <c r="WKJ50" s="94"/>
      <c r="WKK50" s="94"/>
      <c r="WKL50" s="94"/>
      <c r="WKM50" s="94"/>
      <c r="WKN50" s="94"/>
      <c r="WKO50" s="94"/>
      <c r="WKP50" s="94"/>
      <c r="WKQ50" s="94"/>
      <c r="WKR50" s="94"/>
      <c r="WKS50" s="94"/>
      <c r="WKT50" s="94"/>
      <c r="WKU50" s="94"/>
      <c r="WKV50" s="94"/>
      <c r="WKW50" s="94"/>
      <c r="WKX50" s="94"/>
      <c r="WKY50" s="94"/>
      <c r="WKZ50" s="94"/>
      <c r="WLA50" s="94"/>
      <c r="WLB50" s="94"/>
      <c r="WLC50" s="94"/>
      <c r="WLD50" s="94"/>
      <c r="WLE50" s="94"/>
      <c r="WLF50" s="94"/>
      <c r="WLG50" s="94"/>
      <c r="WLH50" s="94"/>
      <c r="WLI50" s="94"/>
      <c r="WLJ50" s="94"/>
      <c r="WLK50" s="94"/>
      <c r="WLL50" s="94"/>
      <c r="WLM50" s="94"/>
      <c r="WLN50" s="94"/>
      <c r="WLO50" s="94"/>
      <c r="WLP50" s="94"/>
      <c r="WLQ50" s="94"/>
      <c r="WLR50" s="94"/>
      <c r="WLS50" s="94"/>
      <c r="WLT50" s="94"/>
      <c r="WLU50" s="94"/>
      <c r="WLV50" s="94"/>
      <c r="WLW50" s="94"/>
      <c r="WLX50" s="94"/>
      <c r="WLY50" s="94"/>
      <c r="WLZ50" s="94"/>
      <c r="WMA50" s="94"/>
      <c r="WMB50" s="94"/>
      <c r="WMC50" s="94"/>
      <c r="WMD50" s="94"/>
      <c r="WME50" s="94"/>
      <c r="WMF50" s="94"/>
      <c r="WMG50" s="94"/>
      <c r="WMH50" s="94"/>
      <c r="WMI50" s="94"/>
      <c r="WMJ50" s="94"/>
      <c r="WMK50" s="94"/>
      <c r="WML50" s="94"/>
      <c r="WMM50" s="94"/>
      <c r="WMN50" s="94"/>
      <c r="WMO50" s="94"/>
      <c r="WMP50" s="94"/>
      <c r="WMQ50" s="94"/>
      <c r="WMR50" s="94"/>
      <c r="WMS50" s="94"/>
      <c r="WMT50" s="94"/>
      <c r="WMU50" s="94"/>
      <c r="WMV50" s="94"/>
      <c r="WMW50" s="94"/>
      <c r="WMX50" s="94"/>
      <c r="WMY50" s="94"/>
      <c r="WMZ50" s="94"/>
      <c r="WNA50" s="94"/>
      <c r="WNB50" s="94"/>
      <c r="WNC50" s="94"/>
      <c r="WND50" s="94"/>
      <c r="WNE50" s="94"/>
      <c r="WNF50" s="94"/>
      <c r="WNG50" s="94"/>
      <c r="WNH50" s="94"/>
      <c r="WNI50" s="94"/>
      <c r="WNJ50" s="94"/>
      <c r="WNK50" s="94"/>
      <c r="WNL50" s="94"/>
      <c r="WNM50" s="94"/>
      <c r="WNN50" s="94"/>
      <c r="WNO50" s="94"/>
      <c r="WNP50" s="94"/>
      <c r="WNQ50" s="94"/>
      <c r="WNR50" s="94"/>
      <c r="WNS50" s="94"/>
      <c r="WNT50" s="94"/>
      <c r="WNU50" s="94"/>
      <c r="WNV50" s="94"/>
      <c r="WNW50" s="94"/>
      <c r="WNX50" s="94"/>
      <c r="WNY50" s="94"/>
      <c r="WNZ50" s="94"/>
      <c r="WOA50" s="94"/>
      <c r="WOB50" s="94"/>
      <c r="WOC50" s="94"/>
      <c r="WOD50" s="94"/>
      <c r="WOE50" s="94"/>
      <c r="WOF50" s="94"/>
      <c r="WOG50" s="94"/>
      <c r="WOH50" s="94"/>
      <c r="WOI50" s="94"/>
      <c r="WOJ50" s="94"/>
      <c r="WOK50" s="94"/>
      <c r="WOL50" s="94"/>
      <c r="WOM50" s="94"/>
      <c r="WON50" s="94"/>
      <c r="WOO50" s="94"/>
      <c r="WOP50" s="94"/>
      <c r="WOQ50" s="94"/>
      <c r="WOR50" s="94"/>
      <c r="WOS50" s="94"/>
      <c r="WOT50" s="94"/>
      <c r="WOU50" s="94"/>
      <c r="WOV50" s="94"/>
      <c r="WOW50" s="94"/>
      <c r="WOX50" s="94"/>
      <c r="WOY50" s="94"/>
      <c r="WOZ50" s="94"/>
      <c r="WPA50" s="94"/>
      <c r="WPB50" s="94"/>
      <c r="WPC50" s="94"/>
      <c r="WPD50" s="94"/>
      <c r="WPE50" s="94"/>
      <c r="WPF50" s="94"/>
      <c r="WPG50" s="94"/>
      <c r="WPH50" s="94"/>
      <c r="WPI50" s="94"/>
      <c r="WPJ50" s="94"/>
      <c r="WPK50" s="94"/>
      <c r="WPL50" s="94"/>
      <c r="WPM50" s="94"/>
      <c r="WPN50" s="94"/>
      <c r="WPO50" s="94"/>
      <c r="WPP50" s="94"/>
      <c r="WPQ50" s="94"/>
      <c r="WPR50" s="94"/>
      <c r="WPS50" s="94"/>
      <c r="WPT50" s="94"/>
      <c r="WPU50" s="94"/>
      <c r="WPV50" s="94"/>
      <c r="WPW50" s="94"/>
      <c r="WPX50" s="94"/>
      <c r="WPY50" s="94"/>
      <c r="WPZ50" s="94"/>
      <c r="WQA50" s="94"/>
      <c r="WQB50" s="94"/>
      <c r="WQC50" s="94"/>
      <c r="WQD50" s="94"/>
      <c r="WQE50" s="94"/>
      <c r="WQF50" s="94"/>
      <c r="WQG50" s="94"/>
      <c r="WQH50" s="94"/>
      <c r="WQI50" s="94"/>
      <c r="WQJ50" s="94"/>
      <c r="WQK50" s="94"/>
      <c r="WQL50" s="94"/>
      <c r="WQM50" s="94"/>
      <c r="WQN50" s="94"/>
      <c r="WQO50" s="94"/>
      <c r="WQP50" s="94"/>
      <c r="WQQ50" s="94"/>
      <c r="WQR50" s="94"/>
      <c r="WQS50" s="94"/>
      <c r="WQT50" s="94"/>
      <c r="WQU50" s="94"/>
      <c r="WQV50" s="94"/>
      <c r="WQW50" s="94"/>
      <c r="WQX50" s="94"/>
      <c r="WQY50" s="94"/>
      <c r="WQZ50" s="94"/>
      <c r="WRA50" s="94"/>
      <c r="WRB50" s="94"/>
      <c r="WRC50" s="94"/>
      <c r="WRD50" s="94"/>
      <c r="WRE50" s="94"/>
      <c r="WRF50" s="94"/>
      <c r="WRG50" s="94"/>
      <c r="WRH50" s="94"/>
      <c r="WRI50" s="94"/>
      <c r="WRJ50" s="94"/>
      <c r="WRK50" s="94"/>
      <c r="WRL50" s="94"/>
      <c r="WRM50" s="94"/>
      <c r="WRN50" s="94"/>
      <c r="WRO50" s="94"/>
      <c r="WRP50" s="94"/>
      <c r="WRQ50" s="94"/>
      <c r="WRR50" s="94"/>
      <c r="WRS50" s="94"/>
      <c r="WRT50" s="94"/>
      <c r="WRU50" s="94"/>
      <c r="WRV50" s="94"/>
      <c r="WRW50" s="94"/>
      <c r="WRX50" s="94"/>
      <c r="WRY50" s="94"/>
      <c r="WRZ50" s="94"/>
      <c r="WSA50" s="94"/>
      <c r="WSB50" s="94"/>
      <c r="WSC50" s="94"/>
      <c r="WSD50" s="94"/>
      <c r="WSE50" s="94"/>
      <c r="WSF50" s="94"/>
      <c r="WSG50" s="94"/>
      <c r="WSH50" s="94"/>
      <c r="WSI50" s="94"/>
      <c r="WSJ50" s="94"/>
      <c r="WSK50" s="94"/>
      <c r="WSL50" s="94"/>
      <c r="WSM50" s="94"/>
      <c r="WSN50" s="94"/>
      <c r="WSO50" s="94"/>
      <c r="WSP50" s="94"/>
      <c r="WSQ50" s="94"/>
      <c r="WSR50" s="94"/>
      <c r="WSS50" s="94"/>
      <c r="WST50" s="94"/>
      <c r="WSU50" s="94"/>
      <c r="WSV50" s="94"/>
      <c r="WSW50" s="94"/>
      <c r="WSX50" s="94"/>
      <c r="WSY50" s="94"/>
      <c r="WSZ50" s="94"/>
      <c r="WTA50" s="94"/>
      <c r="WTB50" s="94"/>
      <c r="WTC50" s="94"/>
      <c r="WTD50" s="94"/>
      <c r="WTE50" s="94"/>
      <c r="WTF50" s="94"/>
      <c r="WTG50" s="94"/>
      <c r="WTH50" s="94"/>
      <c r="WTI50" s="94"/>
      <c r="WTJ50" s="94"/>
      <c r="WTK50" s="94"/>
      <c r="WTL50" s="94"/>
      <c r="WTM50" s="94"/>
      <c r="WTN50" s="94"/>
      <c r="WTO50" s="94"/>
      <c r="WTP50" s="94"/>
      <c r="WTQ50" s="94"/>
      <c r="WTR50" s="94"/>
      <c r="WTS50" s="94"/>
      <c r="WTT50" s="94"/>
      <c r="WTU50" s="94"/>
      <c r="WTV50" s="94"/>
      <c r="WTW50" s="94"/>
      <c r="WTX50" s="94"/>
      <c r="WTY50" s="94"/>
      <c r="WTZ50" s="94"/>
      <c r="WUA50" s="94"/>
      <c r="WUB50" s="94"/>
      <c r="WUC50" s="94"/>
      <c r="WUD50" s="94"/>
      <c r="WUE50" s="94"/>
      <c r="WUF50" s="94"/>
      <c r="WUG50" s="94"/>
      <c r="WUH50" s="94"/>
      <c r="WUI50" s="94"/>
      <c r="WUJ50" s="94"/>
      <c r="WUK50" s="94"/>
      <c r="WUL50" s="94"/>
      <c r="WUM50" s="94"/>
      <c r="WUN50" s="94"/>
      <c r="WUO50" s="94"/>
      <c r="WUP50" s="94"/>
      <c r="WUQ50" s="94"/>
      <c r="WUR50" s="94"/>
      <c r="WUS50" s="94"/>
      <c r="WUT50" s="94"/>
      <c r="WUU50" s="94"/>
      <c r="WUV50" s="94"/>
      <c r="WUW50" s="94"/>
      <c r="WUX50" s="94"/>
      <c r="WUY50" s="94"/>
      <c r="WUZ50" s="94"/>
      <c r="WVA50" s="94"/>
      <c r="WVB50" s="94"/>
      <c r="WVC50" s="94"/>
      <c r="WVD50" s="94"/>
      <c r="WVE50" s="94"/>
      <c r="WVF50" s="94"/>
      <c r="WVG50" s="94"/>
      <c r="WVH50" s="94"/>
      <c r="WVI50" s="94"/>
      <c r="WVJ50" s="94"/>
      <c r="WVK50" s="94"/>
      <c r="WVL50" s="94"/>
      <c r="WVM50" s="94"/>
      <c r="WVN50" s="94"/>
      <c r="WVO50" s="94"/>
      <c r="WVP50" s="94"/>
      <c r="WVQ50" s="94"/>
      <c r="WVR50" s="94"/>
      <c r="WVS50" s="94"/>
      <c r="WVT50" s="94"/>
      <c r="WVU50" s="94"/>
      <c r="WVV50" s="94"/>
      <c r="WVW50" s="94"/>
      <c r="WVX50" s="94"/>
      <c r="WVY50" s="94"/>
      <c r="WVZ50" s="94"/>
      <c r="WWA50" s="94"/>
      <c r="WWB50" s="94"/>
      <c r="WWC50" s="94"/>
      <c r="WWD50" s="94"/>
      <c r="WWE50" s="94"/>
      <c r="WWF50" s="94"/>
      <c r="WWG50" s="94"/>
      <c r="WWH50" s="94"/>
      <c r="WWI50" s="94"/>
      <c r="WWJ50" s="94"/>
      <c r="WWK50" s="94"/>
      <c r="WWL50" s="94"/>
      <c r="WWM50" s="94"/>
      <c r="WWN50" s="94"/>
      <c r="WWO50" s="94"/>
      <c r="WWP50" s="94"/>
      <c r="WWQ50" s="94"/>
      <c r="WWR50" s="94"/>
      <c r="WWS50" s="94"/>
      <c r="WWT50" s="94"/>
      <c r="WWU50" s="94"/>
      <c r="WWV50" s="94"/>
      <c r="WWW50" s="94"/>
      <c r="WWX50" s="94"/>
      <c r="WWY50" s="94"/>
      <c r="WWZ50" s="94"/>
      <c r="WXA50" s="94"/>
      <c r="WXB50" s="94"/>
      <c r="WXC50" s="94"/>
      <c r="WXD50" s="94"/>
      <c r="WXE50" s="94"/>
      <c r="WXF50" s="94"/>
      <c r="WXG50" s="94"/>
      <c r="WXH50" s="94"/>
      <c r="WXI50" s="94"/>
      <c r="WXJ50" s="94"/>
      <c r="WXK50" s="94"/>
      <c r="WXL50" s="94"/>
      <c r="WXM50" s="94"/>
      <c r="WXN50" s="94"/>
      <c r="WXO50" s="94"/>
      <c r="WXP50" s="94"/>
      <c r="WXQ50" s="94"/>
      <c r="WXR50" s="94"/>
      <c r="WXS50" s="94"/>
      <c r="WXT50" s="94"/>
      <c r="WXU50" s="94"/>
      <c r="WXV50" s="94"/>
      <c r="WXW50" s="94"/>
      <c r="WXX50" s="94"/>
      <c r="WXY50" s="94"/>
      <c r="WXZ50" s="94"/>
      <c r="WYA50" s="94"/>
      <c r="WYB50" s="94"/>
      <c r="WYC50" s="94"/>
      <c r="WYD50" s="94"/>
      <c r="WYE50" s="94"/>
      <c r="WYF50" s="94"/>
      <c r="WYG50" s="94"/>
      <c r="WYH50" s="94"/>
      <c r="WYI50" s="94"/>
      <c r="WYJ50" s="94"/>
      <c r="WYK50" s="94"/>
      <c r="WYL50" s="94"/>
      <c r="WYM50" s="94"/>
      <c r="WYN50" s="94"/>
      <c r="WYO50" s="94"/>
      <c r="WYP50" s="94"/>
      <c r="WYQ50" s="94"/>
      <c r="WYR50" s="94"/>
      <c r="WYS50" s="94"/>
      <c r="WYT50" s="94"/>
      <c r="WYU50" s="94"/>
      <c r="WYV50" s="94"/>
      <c r="WYW50" s="94"/>
      <c r="WYX50" s="94"/>
      <c r="WYY50" s="94"/>
      <c r="WYZ50" s="94"/>
      <c r="WZA50" s="94"/>
      <c r="WZB50" s="94"/>
      <c r="WZC50" s="94"/>
      <c r="WZD50" s="94"/>
      <c r="WZE50" s="94"/>
      <c r="WZF50" s="94"/>
      <c r="WZG50" s="94"/>
      <c r="WZH50" s="94"/>
      <c r="WZI50" s="94"/>
      <c r="WZJ50" s="94"/>
      <c r="WZK50" s="94"/>
      <c r="WZL50" s="94"/>
      <c r="WZM50" s="94"/>
      <c r="WZN50" s="94"/>
      <c r="WZO50" s="94"/>
      <c r="WZP50" s="94"/>
      <c r="WZQ50" s="94"/>
      <c r="WZR50" s="94"/>
      <c r="WZS50" s="94"/>
      <c r="WZT50" s="94"/>
      <c r="WZU50" s="94"/>
      <c r="WZV50" s="94"/>
      <c r="WZW50" s="94"/>
      <c r="WZX50" s="94"/>
      <c r="WZY50" s="94"/>
      <c r="WZZ50" s="94"/>
      <c r="XAA50" s="94"/>
      <c r="XAB50" s="94"/>
      <c r="XAC50" s="94"/>
      <c r="XAD50" s="94"/>
      <c r="XAE50" s="94"/>
      <c r="XAF50" s="94"/>
      <c r="XAG50" s="94"/>
      <c r="XAH50" s="94"/>
      <c r="XAI50" s="94"/>
      <c r="XAJ50" s="94"/>
      <c r="XAK50" s="94"/>
      <c r="XAL50" s="94"/>
      <c r="XAM50" s="94"/>
      <c r="XAN50" s="94"/>
      <c r="XAO50" s="94"/>
      <c r="XAP50" s="94"/>
      <c r="XAQ50" s="94"/>
      <c r="XAR50" s="94"/>
      <c r="XAS50" s="94"/>
      <c r="XAT50" s="94"/>
      <c r="XAU50" s="94"/>
      <c r="XAV50" s="94"/>
      <c r="XAW50" s="94"/>
      <c r="XAX50" s="94"/>
      <c r="XAY50" s="94"/>
      <c r="XAZ50" s="94"/>
      <c r="XBA50" s="94"/>
      <c r="XBB50" s="94"/>
      <c r="XBC50" s="94"/>
      <c r="XBD50" s="94"/>
      <c r="XBE50" s="94"/>
      <c r="XBF50" s="94"/>
      <c r="XBG50" s="94"/>
      <c r="XBH50" s="94"/>
      <c r="XBI50" s="94"/>
      <c r="XBJ50" s="94"/>
      <c r="XBK50" s="94"/>
      <c r="XBL50" s="94"/>
      <c r="XBM50" s="94"/>
      <c r="XBN50" s="94"/>
      <c r="XBO50" s="94"/>
      <c r="XBP50" s="94"/>
      <c r="XBQ50" s="94"/>
      <c r="XBR50" s="94"/>
      <c r="XBS50" s="94"/>
      <c r="XBT50" s="94"/>
      <c r="XBU50" s="94"/>
      <c r="XBV50" s="94"/>
      <c r="XBW50" s="94"/>
      <c r="XBX50" s="94"/>
      <c r="XBY50" s="94"/>
      <c r="XBZ50" s="94"/>
      <c r="XCA50" s="94"/>
      <c r="XCB50" s="94"/>
      <c r="XCC50" s="94"/>
      <c r="XCD50" s="94"/>
      <c r="XCE50" s="94"/>
      <c r="XCF50" s="94"/>
      <c r="XCG50" s="94"/>
      <c r="XCH50" s="94"/>
      <c r="XCI50" s="94"/>
      <c r="XCJ50" s="94"/>
      <c r="XCK50" s="94"/>
      <c r="XCL50" s="94"/>
      <c r="XCM50" s="94"/>
      <c r="XCN50" s="94"/>
      <c r="XCO50" s="94"/>
      <c r="XCP50" s="94"/>
      <c r="XCQ50" s="94"/>
      <c r="XCR50" s="94"/>
      <c r="XCS50" s="94"/>
      <c r="XCT50" s="94"/>
      <c r="XCU50" s="94"/>
      <c r="XCV50" s="94"/>
      <c r="XCW50" s="94"/>
      <c r="XCX50" s="94"/>
      <c r="XCY50" s="94"/>
      <c r="XCZ50" s="94"/>
      <c r="XDA50" s="94"/>
      <c r="XDB50" s="94"/>
      <c r="XDC50" s="94"/>
      <c r="XDD50" s="94"/>
      <c r="XDE50" s="94"/>
      <c r="XDF50" s="94"/>
      <c r="XDG50" s="94"/>
      <c r="XDH50" s="94"/>
      <c r="XDI50" s="94"/>
      <c r="XDJ50" s="94"/>
      <c r="XDK50" s="94"/>
      <c r="XDL50" s="94"/>
      <c r="XDM50" s="94"/>
      <c r="XDN50" s="94"/>
      <c r="XDO50" s="94"/>
      <c r="XDP50" s="94"/>
      <c r="XDQ50" s="94"/>
      <c r="XDR50" s="94"/>
      <c r="XDS50" s="94"/>
      <c r="XDT50" s="94"/>
      <c r="XDU50" s="94"/>
      <c r="XDV50" s="94"/>
      <c r="XDW50" s="94"/>
      <c r="XDX50" s="94"/>
      <c r="XDY50" s="94"/>
      <c r="XDZ50" s="94"/>
      <c r="XEA50" s="94"/>
      <c r="XEB50" s="94"/>
      <c r="XEC50" s="94"/>
      <c r="XED50" s="94"/>
      <c r="XEE50" s="94"/>
      <c r="XEF50" s="94"/>
      <c r="XEG50" s="94"/>
      <c r="XEH50" s="94"/>
      <c r="XEI50" s="94"/>
      <c r="XEJ50" s="94"/>
      <c r="XEK50" s="94"/>
      <c r="XEL50" s="94"/>
      <c r="XEM50" s="94"/>
      <c r="XEN50" s="94"/>
      <c r="XEO50" s="94"/>
      <c r="XEP50" s="94"/>
      <c r="XEQ50" s="94"/>
      <c r="XER50" s="94"/>
      <c r="XES50" s="94"/>
      <c r="XET50" s="94"/>
      <c r="XEU50" s="94"/>
      <c r="XEV50" s="94"/>
      <c r="XEW50" s="94"/>
      <c r="XEX50" s="94"/>
      <c r="XEY50" s="94"/>
      <c r="XEZ50" s="94"/>
    </row>
    <row r="51" spans="1:16380" s="94" customFormat="1" ht="12.75" customHeight="1">
      <c r="A51" s="86"/>
      <c r="B51" s="86" t="s">
        <v>64</v>
      </c>
      <c r="C51" s="139" t="s">
        <v>65</v>
      </c>
      <c r="D51" s="114" t="s">
        <v>66</v>
      </c>
      <c r="E51" s="86" t="s">
        <v>17</v>
      </c>
      <c r="F51" s="91">
        <v>46067.958333333299</v>
      </c>
      <c r="G51" s="91">
        <v>46068.454166666699</v>
      </c>
      <c r="H51" s="91">
        <v>46069.161805555603</v>
      </c>
      <c r="I51" s="91">
        <v>46071.256249999999</v>
      </c>
      <c r="J51" s="91">
        <v>46071.291666666701</v>
      </c>
      <c r="K51" s="91">
        <v>46071.734722222202</v>
      </c>
      <c r="L51" s="91">
        <v>46071.795833333301</v>
      </c>
      <c r="M51" s="91">
        <v>46072.2680555556</v>
      </c>
      <c r="N51" s="91">
        <v>46072.640972222202</v>
      </c>
      <c r="O51" s="91">
        <v>46074.926388888904</v>
      </c>
      <c r="P51" s="89">
        <v>46081.208333333299</v>
      </c>
      <c r="Q51" s="89">
        <v>46081.833333333299</v>
      </c>
      <c r="R51" s="110" t="s">
        <v>39</v>
      </c>
      <c r="S51" s="142"/>
      <c r="T51" s="142"/>
      <c r="U51" s="142"/>
      <c r="V51" s="142"/>
      <c r="W51" s="142"/>
      <c r="X51" s="142"/>
      <c r="Y51" s="142"/>
      <c r="Z51" s="142"/>
      <c r="AA51" s="142"/>
      <c r="AB51" s="142"/>
      <c r="AC51" s="142"/>
      <c r="AD51" s="142"/>
      <c r="AE51" s="142"/>
      <c r="AF51" s="142"/>
      <c r="AG51" s="142"/>
      <c r="AH51" s="142"/>
      <c r="AI51" s="142"/>
      <c r="AJ51" s="142"/>
      <c r="AK51" s="142"/>
      <c r="AL51" s="142"/>
      <c r="AM51" s="142"/>
      <c r="AN51" s="143"/>
      <c r="AO51" s="143"/>
    </row>
    <row r="52" spans="1:16380" s="94" customFormat="1" ht="12.75" customHeight="1">
      <c r="A52" s="113"/>
      <c r="B52" s="113"/>
      <c r="C52" s="113"/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42"/>
      <c r="T52" s="142"/>
      <c r="U52" s="142"/>
      <c r="V52" s="142"/>
      <c r="W52" s="142"/>
      <c r="X52" s="142"/>
      <c r="Y52" s="142"/>
      <c r="Z52" s="142"/>
      <c r="AA52" s="142"/>
      <c r="AB52" s="142"/>
      <c r="AC52" s="142"/>
      <c r="AD52" s="142"/>
      <c r="AE52" s="142"/>
      <c r="AF52" s="142"/>
      <c r="AG52" s="142"/>
      <c r="AH52" s="142"/>
      <c r="AI52" s="142"/>
      <c r="AJ52" s="142"/>
      <c r="AK52" s="142"/>
      <c r="AL52" s="142"/>
      <c r="AM52" s="142"/>
      <c r="AN52" s="143"/>
      <c r="AO52" s="143"/>
    </row>
    <row r="53" spans="1:16380" s="94" customFormat="1" ht="12.75" customHeight="1">
      <c r="A53" s="146"/>
      <c r="B53" s="113"/>
      <c r="C53" s="113"/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3"/>
      <c r="AA53" s="113"/>
      <c r="AB53" s="113"/>
      <c r="AC53" s="113"/>
      <c r="AD53" s="113"/>
      <c r="AE53" s="113"/>
      <c r="AF53" s="113"/>
      <c r="AG53" s="113"/>
      <c r="AH53" s="113"/>
      <c r="AI53" s="113"/>
      <c r="AJ53" s="113"/>
      <c r="AK53" s="113"/>
      <c r="AL53" s="113"/>
      <c r="AM53" s="113"/>
      <c r="AN53"/>
      <c r="AO53"/>
    </row>
    <row r="54" spans="1:16380" s="94" customFormat="1" ht="12.75" customHeight="1">
      <c r="A54" s="133"/>
      <c r="B54" s="133"/>
      <c r="C54" s="133"/>
      <c r="D54" s="133"/>
      <c r="E54" s="133"/>
      <c r="F54" s="198" t="s">
        <v>27</v>
      </c>
      <c r="G54" s="198"/>
      <c r="H54" s="198"/>
      <c r="I54" s="86"/>
      <c r="J54" s="82" t="s">
        <v>20</v>
      </c>
      <c r="K54" s="82"/>
      <c r="L54" s="81"/>
      <c r="M54" s="82" t="s">
        <v>21</v>
      </c>
      <c r="N54" s="82"/>
      <c r="O54" s="81"/>
      <c r="P54" s="82" t="s">
        <v>27</v>
      </c>
      <c r="Q54" s="137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</row>
    <row r="55" spans="1:16380" s="94" customFormat="1" ht="12.75" customHeight="1">
      <c r="A55" s="81" t="s">
        <v>9</v>
      </c>
      <c r="B55" s="81" t="s">
        <v>0</v>
      </c>
      <c r="C55" s="84" t="s">
        <v>1</v>
      </c>
      <c r="D55" s="81" t="s">
        <v>2</v>
      </c>
      <c r="E55" s="85" t="s">
        <v>3</v>
      </c>
      <c r="F55" s="133" t="s">
        <v>10</v>
      </c>
      <c r="G55" s="147" t="s">
        <v>11</v>
      </c>
      <c r="H55" s="148" t="s">
        <v>12</v>
      </c>
      <c r="I55" s="81" t="s">
        <v>10</v>
      </c>
      <c r="J55" s="81" t="s">
        <v>11</v>
      </c>
      <c r="K55" s="81" t="s">
        <v>12</v>
      </c>
      <c r="L55" s="86" t="s">
        <v>10</v>
      </c>
      <c r="M55" s="86" t="s">
        <v>11</v>
      </c>
      <c r="N55" s="86" t="s">
        <v>12</v>
      </c>
      <c r="O55" s="86" t="s">
        <v>10</v>
      </c>
      <c r="P55" s="86" t="s">
        <v>11</v>
      </c>
      <c r="Q55" s="86" t="s">
        <v>12</v>
      </c>
      <c r="R55" s="138" t="s">
        <v>13</v>
      </c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  <c r="AK55" s="111"/>
      <c r="AL55" s="111"/>
      <c r="AM55" s="111"/>
    </row>
    <row r="56" spans="1:16380" s="94" customFormat="1" ht="12.75" customHeight="1">
      <c r="A56" s="114">
        <v>10</v>
      </c>
      <c r="B56" s="86" t="s">
        <v>67</v>
      </c>
      <c r="C56" s="139" t="s">
        <v>68</v>
      </c>
      <c r="D56" s="86" t="s">
        <v>69</v>
      </c>
      <c r="E56" s="86" t="s">
        <v>17</v>
      </c>
      <c r="F56" s="91">
        <v>46066.333333333299</v>
      </c>
      <c r="G56" s="91">
        <v>46066.583333333299</v>
      </c>
      <c r="H56" s="91">
        <v>46067.087500000001</v>
      </c>
      <c r="I56" s="91">
        <v>46068.645833333299</v>
      </c>
      <c r="J56" s="91">
        <v>46069.308333333298</v>
      </c>
      <c r="K56" s="91">
        <v>46069.479166666701</v>
      </c>
      <c r="L56" s="91">
        <v>46069.654166666704</v>
      </c>
      <c r="M56" s="91">
        <v>46069.6875</v>
      </c>
      <c r="N56" s="91">
        <v>46070.734027777798</v>
      </c>
      <c r="O56" s="91">
        <v>46072.65</v>
      </c>
      <c r="P56" s="91">
        <v>46073.066666666702</v>
      </c>
      <c r="Q56" s="91">
        <v>46073.366666666698</v>
      </c>
      <c r="R56" s="110" t="s">
        <v>60</v>
      </c>
      <c r="S56" s="149"/>
      <c r="T56" s="149"/>
      <c r="U56" s="149"/>
      <c r="V56" s="149"/>
      <c r="W56" s="149"/>
      <c r="X56" s="149"/>
      <c r="Y56" s="149"/>
      <c r="Z56" s="149"/>
      <c r="AA56" s="149"/>
      <c r="AB56" s="149"/>
      <c r="AC56" s="149"/>
      <c r="AD56" s="149"/>
      <c r="AE56" s="149"/>
      <c r="AF56" s="149"/>
      <c r="AG56" s="149"/>
      <c r="AH56" s="149"/>
      <c r="AI56" s="149"/>
      <c r="AJ56" s="142"/>
      <c r="AK56" s="142"/>
      <c r="AL56" s="142"/>
      <c r="AM56" s="142"/>
      <c r="AN56" s="143"/>
      <c r="AO56" s="143"/>
    </row>
    <row r="57" spans="1:16380" s="94" customFormat="1" ht="12.75" customHeight="1">
      <c r="A57" s="114"/>
      <c r="B57" s="86" t="s">
        <v>67</v>
      </c>
      <c r="C57" s="139" t="s">
        <v>68</v>
      </c>
      <c r="D57" s="86" t="s">
        <v>69</v>
      </c>
      <c r="E57" s="86" t="s">
        <v>19</v>
      </c>
      <c r="F57" s="91">
        <v>46074.520833333299</v>
      </c>
      <c r="G57" s="89">
        <v>46080.833333333299</v>
      </c>
      <c r="H57" s="89">
        <v>46081.208333333299</v>
      </c>
      <c r="I57" s="91"/>
      <c r="J57" s="91"/>
      <c r="K57" s="91"/>
      <c r="L57" s="91"/>
      <c r="M57" s="91"/>
      <c r="N57" s="91"/>
      <c r="O57" s="91"/>
      <c r="P57" s="91"/>
      <c r="Q57" s="91"/>
      <c r="R57" s="150"/>
      <c r="S57" s="149"/>
      <c r="T57" s="149"/>
      <c r="U57" s="149"/>
      <c r="V57" s="149"/>
      <c r="W57" s="149"/>
      <c r="X57" s="149"/>
      <c r="Y57" s="149"/>
      <c r="Z57" s="149"/>
      <c r="AA57" s="149"/>
      <c r="AB57" s="149"/>
      <c r="AC57" s="149"/>
      <c r="AD57" s="149"/>
      <c r="AE57" s="149"/>
      <c r="AF57" s="149"/>
      <c r="AG57" s="149"/>
      <c r="AH57" s="149"/>
      <c r="AI57" s="149"/>
      <c r="AJ57" s="142"/>
      <c r="AK57" s="142"/>
      <c r="AL57" s="142"/>
      <c r="AM57" s="142"/>
      <c r="AN57" s="143"/>
      <c r="AO57" s="143"/>
    </row>
    <row r="58" spans="1:16380" s="94" customFormat="1" ht="17.100000000000001" customHeight="1">
      <c r="A58" s="146"/>
      <c r="B58" s="113"/>
      <c r="C58" s="113"/>
      <c r="D58" s="113"/>
      <c r="E58" s="113"/>
      <c r="F58" s="113"/>
      <c r="G58" s="113"/>
      <c r="H58" s="113"/>
      <c r="I58" s="111"/>
      <c r="J58" s="111"/>
      <c r="K58" s="111"/>
      <c r="L58" s="113"/>
      <c r="M58" s="113"/>
      <c r="N58" s="113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  <c r="AA58" s="113"/>
      <c r="AB58" s="113"/>
      <c r="AC58" s="113"/>
      <c r="AD58" s="113"/>
      <c r="AE58" s="113"/>
      <c r="AF58" s="113"/>
      <c r="AG58" s="113"/>
      <c r="AH58" s="113"/>
      <c r="AI58" s="113"/>
      <c r="AJ58" s="111"/>
      <c r="AK58" s="111"/>
      <c r="AL58" s="111"/>
      <c r="AM58" s="111"/>
    </row>
    <row r="59" spans="1:16380" s="94" customFormat="1" ht="12.75" customHeight="1">
      <c r="A59" s="133"/>
      <c r="B59" s="133"/>
      <c r="C59" s="133"/>
      <c r="D59" s="133"/>
      <c r="E59" s="133"/>
      <c r="F59" s="81"/>
      <c r="G59" s="82" t="s">
        <v>6</v>
      </c>
      <c r="H59" s="82"/>
      <c r="I59" s="81"/>
      <c r="J59" s="82" t="s">
        <v>7</v>
      </c>
      <c r="K59" s="82"/>
      <c r="L59" s="81"/>
      <c r="M59" s="82" t="s">
        <v>8</v>
      </c>
      <c r="N59" s="82"/>
      <c r="O59" s="81"/>
      <c r="P59" s="82" t="s">
        <v>6</v>
      </c>
      <c r="Q59" s="137"/>
      <c r="R59" s="111"/>
      <c r="S59" s="111"/>
      <c r="T59" s="111"/>
      <c r="U59" s="111"/>
      <c r="V59" s="111"/>
      <c r="W59" s="111"/>
      <c r="X59" s="111"/>
      <c r="Y59" s="111"/>
      <c r="Z59" s="111"/>
      <c r="AA59" s="111"/>
      <c r="AB59" s="111"/>
      <c r="AC59" s="111"/>
      <c r="AD59" s="111"/>
      <c r="AE59" s="111"/>
      <c r="AF59" s="111"/>
      <c r="AG59" s="111"/>
      <c r="AH59" s="111"/>
      <c r="AI59" s="111"/>
      <c r="AJ59" s="111"/>
      <c r="AK59" s="111"/>
      <c r="AL59" s="111"/>
      <c r="AM59" s="111"/>
    </row>
    <row r="60" spans="1:16380" s="94" customFormat="1" ht="12.75" customHeight="1">
      <c r="A60" s="81" t="s">
        <v>9</v>
      </c>
      <c r="B60" s="81" t="s">
        <v>0</v>
      </c>
      <c r="C60" s="84" t="s">
        <v>1</v>
      </c>
      <c r="D60" s="81" t="s">
        <v>2</v>
      </c>
      <c r="E60" s="85" t="s">
        <v>3</v>
      </c>
      <c r="F60" s="118" t="s">
        <v>10</v>
      </c>
      <c r="G60" s="86" t="s">
        <v>11</v>
      </c>
      <c r="H60" s="114" t="s">
        <v>12</v>
      </c>
      <c r="I60" s="118" t="s">
        <v>10</v>
      </c>
      <c r="J60" s="86" t="s">
        <v>11</v>
      </c>
      <c r="K60" s="86" t="s">
        <v>12</v>
      </c>
      <c r="L60" s="86" t="s">
        <v>10</v>
      </c>
      <c r="M60" s="86" t="s">
        <v>11</v>
      </c>
      <c r="N60" s="86" t="s">
        <v>12</v>
      </c>
      <c r="O60" s="86" t="s">
        <v>10</v>
      </c>
      <c r="P60" s="86" t="s">
        <v>11</v>
      </c>
      <c r="Q60" s="86" t="s">
        <v>12</v>
      </c>
      <c r="R60" s="138" t="s">
        <v>13</v>
      </c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</row>
    <row r="61" spans="1:16380" s="94" customFormat="1" ht="12.75" customHeight="1">
      <c r="A61" s="86">
        <v>11</v>
      </c>
      <c r="B61" s="114" t="s">
        <v>70</v>
      </c>
      <c r="C61" s="88" t="s">
        <v>71</v>
      </c>
      <c r="D61" s="86" t="s">
        <v>72</v>
      </c>
      <c r="E61" s="114" t="s">
        <v>17</v>
      </c>
      <c r="F61" s="91">
        <v>46069.445833333302</v>
      </c>
      <c r="G61" s="91">
        <v>46069.940972222197</v>
      </c>
      <c r="H61" s="91">
        <v>46070.479166666701</v>
      </c>
      <c r="I61" s="91">
        <v>46072.506249999999</v>
      </c>
      <c r="J61" s="91">
        <v>46072.520833333299</v>
      </c>
      <c r="K61" s="91">
        <v>46072.745138888902</v>
      </c>
      <c r="L61" s="91">
        <v>46072.784722222197</v>
      </c>
      <c r="M61" s="91">
        <v>46073.257638888899</v>
      </c>
      <c r="N61" s="91">
        <v>46073.462500000001</v>
      </c>
      <c r="O61" s="91">
        <v>46075.529166666704</v>
      </c>
      <c r="P61" s="93">
        <v>46077.458333333299</v>
      </c>
      <c r="Q61" s="93">
        <v>46077.729166666701</v>
      </c>
      <c r="R61" s="145" t="s">
        <v>73</v>
      </c>
      <c r="S61" s="113"/>
      <c r="T61" s="113"/>
      <c r="U61" s="113"/>
      <c r="V61" s="113"/>
      <c r="W61" s="113"/>
      <c r="X61" s="113"/>
      <c r="Y61" s="113"/>
      <c r="Z61" s="113"/>
      <c r="AA61" s="113"/>
      <c r="AB61" s="113"/>
      <c r="AC61" s="113"/>
      <c r="AD61" s="113"/>
      <c r="AE61" s="113"/>
      <c r="AF61" s="113"/>
      <c r="AG61" s="113"/>
      <c r="AH61" s="111"/>
      <c r="AI61" s="111"/>
      <c r="AJ61" s="111"/>
      <c r="AK61" s="111"/>
      <c r="AL61" s="111"/>
      <c r="AM61" s="111"/>
    </row>
    <row r="62" spans="1:16380" s="94" customFormat="1" ht="12.75" customHeight="1">
      <c r="A62" s="86"/>
      <c r="B62" s="114" t="s">
        <v>70</v>
      </c>
      <c r="C62" s="88" t="s">
        <v>71</v>
      </c>
      <c r="D62" s="86" t="s">
        <v>72</v>
      </c>
      <c r="E62" s="114" t="s">
        <v>74</v>
      </c>
      <c r="F62" s="93">
        <v>46077.966666666704</v>
      </c>
      <c r="G62" s="89" t="s">
        <v>75</v>
      </c>
      <c r="H62" s="87"/>
      <c r="I62" s="91"/>
      <c r="J62" s="91"/>
      <c r="K62" s="91"/>
      <c r="L62" s="91"/>
      <c r="M62" s="91"/>
      <c r="N62" s="91"/>
      <c r="O62" s="91"/>
      <c r="P62" s="91"/>
      <c r="Q62" s="91"/>
      <c r="R62" s="145"/>
      <c r="S62" s="113"/>
      <c r="T62" s="113"/>
      <c r="U62" s="113"/>
      <c r="V62" s="113"/>
      <c r="W62" s="113"/>
      <c r="X62" s="113"/>
      <c r="Y62" s="113"/>
      <c r="Z62" s="113"/>
      <c r="AA62" s="113"/>
      <c r="AB62" s="113"/>
      <c r="AC62" s="113"/>
      <c r="AD62" s="113"/>
      <c r="AE62" s="113"/>
      <c r="AF62" s="113"/>
      <c r="AG62" s="113"/>
      <c r="AH62" s="111"/>
      <c r="AI62" s="111"/>
      <c r="AJ62" s="111"/>
      <c r="AK62" s="111"/>
      <c r="AL62" s="111"/>
      <c r="AM62" s="111"/>
    </row>
    <row r="63" spans="1:16380" s="94" customFormat="1" ht="12.75" customHeight="1">
      <c r="A63" s="146"/>
      <c r="B63" s="113"/>
      <c r="C63" s="113"/>
      <c r="D63" s="113"/>
      <c r="E63" s="113"/>
      <c r="F63" s="113"/>
      <c r="G63" s="113"/>
      <c r="H63" s="113"/>
      <c r="I63" s="151"/>
      <c r="J63" s="151"/>
      <c r="K63" s="151"/>
      <c r="L63" s="113"/>
      <c r="M63" s="111"/>
      <c r="N63" s="111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3"/>
      <c r="Z63" s="113"/>
      <c r="AA63" s="113"/>
      <c r="AB63" s="113"/>
      <c r="AC63" s="113"/>
      <c r="AD63" s="113"/>
      <c r="AE63" s="113"/>
      <c r="AF63" s="113"/>
      <c r="AG63" s="113"/>
      <c r="AH63" s="111"/>
      <c r="AI63" s="111"/>
      <c r="AJ63" s="111"/>
      <c r="AK63" s="111"/>
      <c r="AL63" s="111"/>
      <c r="AM63" s="111"/>
    </row>
    <row r="64" spans="1:16380" s="94" customFormat="1" ht="12.75" customHeight="1">
      <c r="A64" s="152"/>
      <c r="B64" s="152"/>
      <c r="C64" s="152"/>
      <c r="D64" s="152"/>
      <c r="E64" s="152"/>
      <c r="F64" s="152"/>
      <c r="G64" s="152"/>
      <c r="H64" s="152"/>
      <c r="I64" s="152"/>
      <c r="J64" s="152"/>
      <c r="K64" s="152"/>
      <c r="L64" s="152"/>
      <c r="M64" s="152"/>
      <c r="N64" s="152"/>
      <c r="O64" s="152"/>
      <c r="P64" s="152"/>
      <c r="Q64" s="152"/>
      <c r="R64" s="152"/>
      <c r="S64" s="152"/>
      <c r="T64" s="152"/>
      <c r="U64" s="152"/>
      <c r="V64" s="111"/>
      <c r="W64" s="111"/>
      <c r="X64" s="111"/>
      <c r="Y64" s="111"/>
      <c r="Z64" s="111"/>
      <c r="AA64" s="111"/>
      <c r="AB64" s="111"/>
      <c r="AC64" s="111"/>
      <c r="AD64" s="111"/>
      <c r="AE64" s="111"/>
      <c r="AF64" s="111"/>
      <c r="AG64" s="111"/>
      <c r="AH64" s="111"/>
      <c r="AI64" s="111"/>
      <c r="AJ64" s="111"/>
      <c r="AK64" s="111"/>
      <c r="AL64" s="111"/>
      <c r="AM64" s="111"/>
    </row>
    <row r="65" spans="1:269" s="94" customFormat="1" ht="12.75" customHeight="1">
      <c r="A65" s="133"/>
      <c r="B65" s="133"/>
      <c r="C65" s="133"/>
      <c r="D65" s="133"/>
      <c r="E65" s="133"/>
      <c r="F65" s="153"/>
      <c r="G65" s="118" t="s">
        <v>6</v>
      </c>
      <c r="H65" s="154"/>
      <c r="I65" s="82"/>
      <c r="J65" s="82" t="s">
        <v>7</v>
      </c>
      <c r="K65" s="82"/>
      <c r="L65" s="81"/>
      <c r="M65" s="82" t="s">
        <v>8</v>
      </c>
      <c r="N65" s="82"/>
      <c r="O65" s="81"/>
      <c r="P65" s="82" t="s">
        <v>6</v>
      </c>
      <c r="Q65" s="137"/>
      <c r="R65" s="133"/>
      <c r="S65" s="155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  <c r="AK65" s="111"/>
      <c r="AL65" s="111"/>
      <c r="AM65" s="111"/>
    </row>
    <row r="66" spans="1:269" s="94" customFormat="1" ht="12.75" customHeight="1">
      <c r="A66" s="81" t="s">
        <v>9</v>
      </c>
      <c r="B66" s="114" t="s">
        <v>0</v>
      </c>
      <c r="C66" s="156" t="s">
        <v>1</v>
      </c>
      <c r="D66" s="81" t="s">
        <v>2</v>
      </c>
      <c r="E66" s="85" t="s">
        <v>3</v>
      </c>
      <c r="F66" s="157" t="s">
        <v>10</v>
      </c>
      <c r="G66" s="158" t="s">
        <v>11</v>
      </c>
      <c r="H66" s="158" t="s">
        <v>12</v>
      </c>
      <c r="I66" s="81" t="s">
        <v>10</v>
      </c>
      <c r="J66" s="86" t="s">
        <v>11</v>
      </c>
      <c r="K66" s="86" t="s">
        <v>12</v>
      </c>
      <c r="L66" s="86" t="s">
        <v>10</v>
      </c>
      <c r="M66" s="86" t="s">
        <v>11</v>
      </c>
      <c r="N66" s="86" t="s">
        <v>12</v>
      </c>
      <c r="O66" s="86" t="s">
        <v>10</v>
      </c>
      <c r="P66" s="86" t="s">
        <v>11</v>
      </c>
      <c r="Q66" s="86" t="s">
        <v>12</v>
      </c>
      <c r="R66" s="85" t="s">
        <v>13</v>
      </c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  <c r="AK66" s="111"/>
      <c r="AL66" s="111"/>
      <c r="AM66" s="111"/>
    </row>
    <row r="67" spans="1:269" s="94" customFormat="1" ht="12.75" customHeight="1">
      <c r="A67" s="86" t="s">
        <v>76</v>
      </c>
      <c r="B67" s="114" t="s">
        <v>77</v>
      </c>
      <c r="C67" s="139" t="s">
        <v>78</v>
      </c>
      <c r="D67" s="86" t="s">
        <v>79</v>
      </c>
      <c r="E67" s="114" t="s">
        <v>80</v>
      </c>
      <c r="F67" s="87">
        <v>46028.375</v>
      </c>
      <c r="G67" s="87">
        <v>46028.7680555556</v>
      </c>
      <c r="H67" s="87">
        <v>46029.128472222197</v>
      </c>
      <c r="I67" s="87">
        <v>46031.253472222197</v>
      </c>
      <c r="J67" s="87">
        <v>46031.333333333299</v>
      </c>
      <c r="K67" s="87">
        <v>46031.671527777798</v>
      </c>
      <c r="L67" s="87">
        <v>46031.724999999999</v>
      </c>
      <c r="M67" s="87">
        <v>46031.791666666599</v>
      </c>
      <c r="N67" s="87">
        <v>46031.902777777803</v>
      </c>
      <c r="O67" s="87">
        <v>46037.999305555597</v>
      </c>
      <c r="P67" s="87">
        <v>46042.625</v>
      </c>
      <c r="Q67" s="87">
        <v>46043.083333333299</v>
      </c>
      <c r="R67" s="114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111"/>
      <c r="AF67" s="111"/>
      <c r="AG67" s="98"/>
      <c r="AH67" s="111"/>
      <c r="AI67" s="111"/>
      <c r="AJ67" s="111"/>
      <c r="AK67" s="111"/>
      <c r="AL67" s="111"/>
      <c r="AM67" s="111"/>
    </row>
    <row r="68" spans="1:269" s="94" customFormat="1" ht="12.75" customHeight="1">
      <c r="A68" s="86"/>
      <c r="B68" s="114" t="s">
        <v>77</v>
      </c>
      <c r="C68" s="139" t="s">
        <v>81</v>
      </c>
      <c r="D68" s="86" t="s">
        <v>82</v>
      </c>
      <c r="E68" s="114" t="s">
        <v>83</v>
      </c>
      <c r="F68" s="159"/>
      <c r="G68" s="159"/>
      <c r="H68" s="159"/>
      <c r="I68" s="159"/>
      <c r="J68" s="159"/>
      <c r="K68" s="159"/>
      <c r="L68" s="159"/>
      <c r="M68" s="159"/>
      <c r="N68" s="159"/>
      <c r="O68" s="159"/>
      <c r="P68" s="159"/>
      <c r="Q68" s="159"/>
      <c r="R68" s="114"/>
      <c r="S68" s="142"/>
      <c r="T68" s="142"/>
      <c r="U68" s="142"/>
      <c r="V68" s="142"/>
      <c r="W68" s="142"/>
      <c r="X68" s="142"/>
      <c r="Y68" s="142"/>
      <c r="Z68" s="142"/>
      <c r="AA68" s="142"/>
      <c r="AB68" s="142"/>
      <c r="AC68" s="142"/>
      <c r="AD68" s="142"/>
      <c r="AE68" s="142"/>
      <c r="AF68" s="142"/>
      <c r="AG68" s="142"/>
      <c r="AH68" s="142"/>
      <c r="AI68" s="142"/>
      <c r="AJ68" s="111"/>
      <c r="AK68" s="111"/>
      <c r="AL68" s="111"/>
      <c r="AM68" s="111"/>
    </row>
    <row r="69" spans="1:269" s="96" customFormat="1" ht="12.75" customHeight="1">
      <c r="A69" s="152"/>
      <c r="B69" s="152"/>
      <c r="C69" s="113"/>
      <c r="D69" s="113"/>
      <c r="E69" s="113"/>
      <c r="F69" s="113"/>
      <c r="G69" s="113"/>
      <c r="H69" s="113"/>
      <c r="I69" s="113"/>
      <c r="J69" s="113"/>
      <c r="K69" s="113"/>
      <c r="L69" s="113"/>
      <c r="M69" s="113"/>
      <c r="N69" s="113"/>
      <c r="O69" s="113"/>
      <c r="P69" s="113"/>
      <c r="Q69" s="113"/>
      <c r="R69" s="113"/>
      <c r="S69" s="113"/>
      <c r="T69" s="113"/>
      <c r="U69" s="113"/>
      <c r="V69" s="113"/>
      <c r="W69" s="113"/>
      <c r="X69" s="113"/>
      <c r="Y69" s="113"/>
      <c r="Z69" s="113"/>
      <c r="AA69" s="113"/>
      <c r="AB69" s="113"/>
      <c r="AC69" s="113"/>
      <c r="AD69" s="113"/>
      <c r="AE69" s="113"/>
      <c r="AF69" s="113"/>
      <c r="AG69" s="113"/>
      <c r="AH69" s="113"/>
      <c r="AI69" s="113"/>
      <c r="AJ69" s="152"/>
      <c r="AK69" s="152"/>
      <c r="AL69" s="152"/>
      <c r="AM69" s="152"/>
    </row>
    <row r="70" spans="1:269" s="96" customFormat="1" ht="12.75" customHeight="1">
      <c r="A70" s="152"/>
      <c r="B70" s="152"/>
      <c r="C70" s="152"/>
      <c r="D70" s="152"/>
      <c r="E70" s="152"/>
      <c r="F70" s="152"/>
      <c r="G70" s="152"/>
      <c r="H70" s="152"/>
      <c r="I70" s="152"/>
      <c r="J70" s="152"/>
      <c r="K70" s="152"/>
      <c r="L70" s="152"/>
      <c r="M70" s="152"/>
      <c r="N70" s="152"/>
      <c r="O70" s="152"/>
      <c r="P70" s="152"/>
      <c r="Q70" s="152"/>
      <c r="R70" s="152"/>
      <c r="S70" s="152"/>
      <c r="T70" s="152"/>
      <c r="U70" s="152"/>
      <c r="V70" s="152"/>
      <c r="W70" s="152"/>
      <c r="X70" s="152"/>
      <c r="Y70" s="152"/>
      <c r="Z70" s="152"/>
      <c r="AA70" s="152"/>
      <c r="AB70" s="152"/>
      <c r="AC70" s="152"/>
      <c r="AD70" s="152"/>
      <c r="AE70" s="152"/>
      <c r="AF70" s="152"/>
      <c r="AG70" s="152"/>
      <c r="AH70" s="152"/>
      <c r="AI70" s="152"/>
      <c r="AJ70" s="152"/>
      <c r="AK70" s="152"/>
      <c r="AL70" s="152"/>
      <c r="AM70" s="152"/>
    </row>
    <row r="71" spans="1:269" s="94" customFormat="1" ht="12.75" customHeight="1">
      <c r="A71" s="133"/>
      <c r="B71" s="133"/>
      <c r="C71" s="133"/>
      <c r="D71" s="133"/>
      <c r="E71" s="133"/>
      <c r="F71" s="81"/>
      <c r="G71" s="82" t="s">
        <v>6</v>
      </c>
      <c r="H71" s="82"/>
      <c r="I71" s="81"/>
      <c r="J71" s="82" t="s">
        <v>84</v>
      </c>
      <c r="K71" s="82"/>
      <c r="L71" s="81"/>
      <c r="M71" s="82" t="s">
        <v>85</v>
      </c>
      <c r="N71" s="82"/>
      <c r="O71" s="81"/>
      <c r="P71" s="82" t="s">
        <v>6</v>
      </c>
      <c r="Q71" s="137"/>
      <c r="R71" s="133"/>
      <c r="S71" s="155"/>
      <c r="T71" s="111"/>
      <c r="U71" s="111"/>
      <c r="V71" s="111"/>
      <c r="W71" s="111"/>
      <c r="X71" s="111"/>
      <c r="Y71" s="111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1"/>
      <c r="AK71" s="111"/>
      <c r="AL71" s="111"/>
      <c r="AM71" s="111"/>
    </row>
    <row r="72" spans="1:269" s="94" customFormat="1" ht="12.75" customHeight="1">
      <c r="A72" s="81" t="s">
        <v>9</v>
      </c>
      <c r="B72" s="81" t="s">
        <v>0</v>
      </c>
      <c r="C72" s="84" t="s">
        <v>1</v>
      </c>
      <c r="D72" s="81" t="s">
        <v>2</v>
      </c>
      <c r="E72" s="85" t="s">
        <v>3</v>
      </c>
      <c r="F72" s="118" t="s">
        <v>10</v>
      </c>
      <c r="G72" s="86" t="s">
        <v>11</v>
      </c>
      <c r="H72" s="86" t="s">
        <v>12</v>
      </c>
      <c r="I72" s="86" t="s">
        <v>10</v>
      </c>
      <c r="J72" s="86" t="s">
        <v>11</v>
      </c>
      <c r="K72" s="86" t="s">
        <v>12</v>
      </c>
      <c r="L72" s="86" t="s">
        <v>10</v>
      </c>
      <c r="M72" s="86" t="s">
        <v>11</v>
      </c>
      <c r="N72" s="86" t="s">
        <v>12</v>
      </c>
      <c r="O72" s="86" t="s">
        <v>10</v>
      </c>
      <c r="P72" s="86" t="s">
        <v>11</v>
      </c>
      <c r="Q72" s="86" t="s">
        <v>12</v>
      </c>
      <c r="R72" s="85" t="s">
        <v>13</v>
      </c>
      <c r="S72" s="111"/>
      <c r="T72" s="111"/>
      <c r="U72" s="111"/>
      <c r="V72" s="111"/>
      <c r="W72" s="111"/>
      <c r="X72" s="111"/>
      <c r="Y72" s="111"/>
      <c r="Z72" s="111"/>
      <c r="AA72" s="111"/>
      <c r="AB72" s="111"/>
      <c r="AC72" s="111"/>
      <c r="AD72" s="111"/>
      <c r="AE72" s="111"/>
      <c r="AF72" s="111"/>
      <c r="AG72" s="111"/>
      <c r="AH72" s="111"/>
      <c r="AI72" s="111"/>
      <c r="AJ72" s="111"/>
      <c r="AK72" s="111"/>
      <c r="AL72" s="111"/>
      <c r="AM72" s="111"/>
    </row>
    <row r="73" spans="1:269" s="94" customFormat="1" ht="11.25">
      <c r="A73" s="86">
        <v>13</v>
      </c>
      <c r="B73" s="86" t="s">
        <v>86</v>
      </c>
      <c r="C73" s="139" t="s">
        <v>87</v>
      </c>
      <c r="D73" s="86" t="s">
        <v>88</v>
      </c>
      <c r="E73" s="114" t="s">
        <v>89</v>
      </c>
      <c r="F73" s="91">
        <v>46077.25</v>
      </c>
      <c r="G73" s="91">
        <v>46077.579861111102</v>
      </c>
      <c r="H73" s="91">
        <v>46078.097222222197</v>
      </c>
      <c r="I73" s="89">
        <v>46080.791666666701</v>
      </c>
      <c r="J73" s="89">
        <v>46080.833333333299</v>
      </c>
      <c r="K73" s="89">
        <v>46081.208333333299</v>
      </c>
      <c r="L73" s="89">
        <v>46081.291666666701</v>
      </c>
      <c r="M73" s="89">
        <v>46081.333333333299</v>
      </c>
      <c r="N73" s="89">
        <v>46082</v>
      </c>
      <c r="O73" s="91"/>
      <c r="P73" s="91"/>
      <c r="Q73" s="91"/>
      <c r="R73" s="87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</row>
    <row r="74" spans="1:269" s="94" customFormat="1" ht="11.25">
      <c r="A74" s="86"/>
      <c r="B74" s="86" t="s">
        <v>86</v>
      </c>
      <c r="C74" s="139" t="s">
        <v>87</v>
      </c>
      <c r="D74" s="86" t="s">
        <v>88</v>
      </c>
      <c r="E74" s="114" t="s">
        <v>90</v>
      </c>
      <c r="F74" s="91">
        <v>46068.261111111096</v>
      </c>
      <c r="G74" s="91">
        <v>46069.025000000001</v>
      </c>
      <c r="H74" s="91">
        <v>46069.8256944444</v>
      </c>
      <c r="I74" s="91">
        <v>46072.720833333296</v>
      </c>
      <c r="J74" s="91">
        <v>46072.791666666701</v>
      </c>
      <c r="K74" s="91">
        <v>46073.176388888904</v>
      </c>
      <c r="L74" s="91">
        <v>46073.2722222222</v>
      </c>
      <c r="M74" s="91">
        <v>46073.333333333299</v>
      </c>
      <c r="N74" s="91">
        <v>46074.5</v>
      </c>
      <c r="O74" s="93">
        <v>46077.25</v>
      </c>
      <c r="P74" s="93">
        <v>46077.579861111102</v>
      </c>
      <c r="Q74" s="93">
        <v>46078.097222222197</v>
      </c>
      <c r="R74" s="93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</row>
    <row r="75" spans="1:269" s="94" customFormat="1" ht="11.25">
      <c r="A75" s="152"/>
      <c r="B75" s="152"/>
      <c r="C75" s="152"/>
      <c r="D75" s="152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52"/>
      <c r="Q75" s="152"/>
      <c r="R75" s="152"/>
      <c r="S75" s="111"/>
      <c r="T75" s="111"/>
      <c r="U75" s="111"/>
      <c r="V75" s="111"/>
      <c r="W75" s="111"/>
      <c r="X75" s="111"/>
      <c r="Y75" s="111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1"/>
      <c r="AK75" s="111"/>
      <c r="AL75" s="111"/>
      <c r="AM75" s="111"/>
    </row>
    <row r="76" spans="1:269" ht="13.5">
      <c r="AM76" s="98"/>
      <c r="IZ76"/>
      <c r="JA76"/>
      <c r="JB76"/>
      <c r="JC76"/>
      <c r="JD76"/>
      <c r="JE76"/>
      <c r="JF76"/>
      <c r="JG76"/>
      <c r="JH76"/>
      <c r="JI76"/>
    </row>
    <row r="77" spans="1:269" ht="12.95" customHeight="1">
      <c r="A77" s="160"/>
      <c r="B77" s="160"/>
      <c r="C77" s="160"/>
      <c r="D77" s="160"/>
      <c r="E77" s="160"/>
      <c r="F77" s="161"/>
      <c r="G77" s="162" t="s">
        <v>91</v>
      </c>
      <c r="H77" s="163"/>
      <c r="I77" s="161"/>
      <c r="J77" s="162" t="s">
        <v>92</v>
      </c>
      <c r="K77" s="163"/>
      <c r="L77" s="162"/>
      <c r="M77" s="162" t="s">
        <v>93</v>
      </c>
      <c r="N77" s="163"/>
      <c r="O77" s="161"/>
      <c r="P77" s="162" t="s">
        <v>7</v>
      </c>
      <c r="Q77" s="163"/>
      <c r="R77" s="161"/>
      <c r="S77" s="162" t="s">
        <v>8</v>
      </c>
      <c r="T77" s="163"/>
      <c r="U77" s="161"/>
      <c r="V77" s="162" t="s">
        <v>43</v>
      </c>
      <c r="W77" s="162"/>
      <c r="X77" s="161"/>
      <c r="Y77" s="162" t="s">
        <v>42</v>
      </c>
      <c r="Z77" s="163"/>
      <c r="AA77" s="161"/>
      <c r="AB77" s="162" t="s">
        <v>28</v>
      </c>
      <c r="AC77" s="163"/>
      <c r="AD77" s="161"/>
      <c r="AE77" s="162" t="s">
        <v>91</v>
      </c>
      <c r="AF77" s="163"/>
      <c r="AG77" s="161"/>
      <c r="AH77" s="162" t="s">
        <v>92</v>
      </c>
      <c r="AI77" s="163"/>
      <c r="AJ77" s="162"/>
      <c r="AK77" s="162" t="s">
        <v>93</v>
      </c>
      <c r="AL77" s="163"/>
      <c r="AM77" s="111"/>
      <c r="IW77"/>
      <c r="IX77"/>
      <c r="IY77"/>
      <c r="IZ77"/>
      <c r="JA77"/>
      <c r="JB77"/>
      <c r="JC77"/>
      <c r="JD77"/>
      <c r="JE77"/>
      <c r="JF77"/>
      <c r="JG77"/>
      <c r="JH77"/>
      <c r="JI77"/>
    </row>
    <row r="78" spans="1:269" ht="12.95" customHeight="1">
      <c r="A78" s="161" t="s">
        <v>9</v>
      </c>
      <c r="B78" s="161" t="s">
        <v>0</v>
      </c>
      <c r="C78" s="164" t="s">
        <v>1</v>
      </c>
      <c r="D78" s="161" t="s">
        <v>2</v>
      </c>
      <c r="E78" s="165" t="s">
        <v>3</v>
      </c>
      <c r="F78" s="148" t="s">
        <v>10</v>
      </c>
      <c r="G78" s="148" t="s">
        <v>11</v>
      </c>
      <c r="H78" s="148" t="s">
        <v>12</v>
      </c>
      <c r="I78" s="148" t="s">
        <v>10</v>
      </c>
      <c r="J78" s="148" t="s">
        <v>11</v>
      </c>
      <c r="K78" s="148" t="s">
        <v>12</v>
      </c>
      <c r="L78" s="148" t="s">
        <v>10</v>
      </c>
      <c r="M78" s="148" t="s">
        <v>11</v>
      </c>
      <c r="N78" s="148" t="s">
        <v>12</v>
      </c>
      <c r="O78" s="148" t="s">
        <v>10</v>
      </c>
      <c r="P78" s="148" t="s">
        <v>11</v>
      </c>
      <c r="Q78" s="148" t="s">
        <v>12</v>
      </c>
      <c r="R78" s="148" t="s">
        <v>10</v>
      </c>
      <c r="S78" s="148" t="s">
        <v>11</v>
      </c>
      <c r="T78" s="148" t="s">
        <v>12</v>
      </c>
      <c r="U78" s="148" t="s">
        <v>10</v>
      </c>
      <c r="V78" s="148" t="s">
        <v>11</v>
      </c>
      <c r="W78" s="148" t="s">
        <v>12</v>
      </c>
      <c r="X78" s="148" t="s">
        <v>10</v>
      </c>
      <c r="Y78" s="148" t="s">
        <v>11</v>
      </c>
      <c r="Z78" s="148" t="s">
        <v>12</v>
      </c>
      <c r="AA78" s="148" t="s">
        <v>10</v>
      </c>
      <c r="AB78" s="148" t="s">
        <v>11</v>
      </c>
      <c r="AC78" s="148" t="s">
        <v>12</v>
      </c>
      <c r="AD78" s="148" t="s">
        <v>10</v>
      </c>
      <c r="AE78" s="148" t="s">
        <v>11</v>
      </c>
      <c r="AF78" s="148" t="s">
        <v>12</v>
      </c>
      <c r="AG78" s="148" t="s">
        <v>10</v>
      </c>
      <c r="AH78" s="148" t="s">
        <v>11</v>
      </c>
      <c r="AI78" s="148" t="s">
        <v>12</v>
      </c>
      <c r="AJ78" s="148" t="s">
        <v>10</v>
      </c>
      <c r="AK78" s="148" t="s">
        <v>11</v>
      </c>
      <c r="AL78" s="148" t="s">
        <v>12</v>
      </c>
      <c r="AM78" s="107" t="s">
        <v>13</v>
      </c>
      <c r="IW78"/>
      <c r="IX78"/>
      <c r="IY78"/>
      <c r="IZ78"/>
      <c r="JA78"/>
      <c r="JB78"/>
      <c r="JC78"/>
      <c r="JD78"/>
      <c r="JE78"/>
      <c r="JF78"/>
      <c r="JG78"/>
      <c r="JH78"/>
      <c r="JI78"/>
    </row>
    <row r="79" spans="1:269" ht="12.95" customHeight="1">
      <c r="A79" s="148">
        <v>14</v>
      </c>
      <c r="B79" s="148" t="s">
        <v>94</v>
      </c>
      <c r="C79" s="166" t="s">
        <v>95</v>
      </c>
      <c r="D79" s="148" t="s">
        <v>96</v>
      </c>
      <c r="E79" s="148" t="s">
        <v>17</v>
      </c>
      <c r="F79" s="91">
        <v>46065.8125</v>
      </c>
      <c r="G79" s="91">
        <v>46065.870833333298</v>
      </c>
      <c r="H79" s="91">
        <v>46066.170833333301</v>
      </c>
      <c r="I79" s="91">
        <v>46066.633333333302</v>
      </c>
      <c r="J79" s="91">
        <v>46066.712500000001</v>
      </c>
      <c r="K79" s="91">
        <v>46066.983333333301</v>
      </c>
      <c r="L79" s="91">
        <v>46067.208333333299</v>
      </c>
      <c r="M79" s="91">
        <v>46067.337500000001</v>
      </c>
      <c r="N79" s="91">
        <v>46067.870833333298</v>
      </c>
      <c r="O79" s="91">
        <v>46071.25</v>
      </c>
      <c r="P79" s="91">
        <v>46071.316666666702</v>
      </c>
      <c r="Q79" s="91">
        <v>46071.525000000001</v>
      </c>
      <c r="R79" s="91">
        <v>46071.597222222197</v>
      </c>
      <c r="S79" s="91">
        <v>46071.625</v>
      </c>
      <c r="T79" s="91">
        <v>46071.808333333298</v>
      </c>
      <c r="U79" s="91">
        <v>46073.541666666701</v>
      </c>
      <c r="V79" s="91">
        <v>46074.295833333301</v>
      </c>
      <c r="W79" s="91">
        <v>46074.495833333298</v>
      </c>
      <c r="X79" s="91">
        <v>46074.6875</v>
      </c>
      <c r="Y79" s="91">
        <v>46074.775000000001</v>
      </c>
      <c r="Z79" s="91">
        <v>46074.925000000003</v>
      </c>
      <c r="AA79" s="91">
        <v>46075.658333333296</v>
      </c>
      <c r="AB79" s="91">
        <v>46075.862500000003</v>
      </c>
      <c r="AC79" s="91">
        <v>46076.213888888902</v>
      </c>
      <c r="AD79" s="116" t="s">
        <v>48</v>
      </c>
      <c r="AE79" s="91"/>
      <c r="AF79" s="91"/>
      <c r="AG79" s="91"/>
      <c r="AH79" s="91"/>
      <c r="AI79" s="91"/>
      <c r="AJ79" s="92"/>
      <c r="AK79" s="91"/>
      <c r="AL79" s="91"/>
      <c r="AM79" s="145" t="s">
        <v>97</v>
      </c>
      <c r="IZ79"/>
      <c r="JA79"/>
      <c r="JB79"/>
      <c r="JC79"/>
      <c r="JD79"/>
      <c r="JE79"/>
      <c r="JF79"/>
      <c r="JG79"/>
      <c r="JH79"/>
      <c r="JI79"/>
    </row>
    <row r="80" spans="1:269" ht="12" customHeight="1">
      <c r="A80" s="148"/>
      <c r="B80" s="148" t="s">
        <v>94</v>
      </c>
      <c r="C80" s="166" t="s">
        <v>98</v>
      </c>
      <c r="D80" s="148" t="s">
        <v>99</v>
      </c>
      <c r="E80" s="148" t="s">
        <v>19</v>
      </c>
      <c r="F80" s="91">
        <v>46073.706250000003</v>
      </c>
      <c r="G80" s="92">
        <v>46078.829166666699</v>
      </c>
      <c r="H80" s="92">
        <v>46078.929166666698</v>
      </c>
      <c r="I80" s="93">
        <v>46079.381249999999</v>
      </c>
      <c r="J80" s="89">
        <v>46079.6875</v>
      </c>
      <c r="K80" s="89">
        <v>46079.833333333299</v>
      </c>
      <c r="L80" s="91"/>
      <c r="M80" s="91"/>
      <c r="N80" s="91"/>
      <c r="O80" s="91"/>
      <c r="P80" s="91"/>
      <c r="Q80" s="91"/>
      <c r="R80" s="91"/>
      <c r="S80" s="91"/>
      <c r="T80" s="91"/>
      <c r="U80" s="91"/>
      <c r="V80" s="91"/>
      <c r="W80" s="91"/>
      <c r="X80" s="91"/>
      <c r="Y80" s="91"/>
      <c r="Z80" s="91"/>
      <c r="AA80" s="91"/>
      <c r="AB80" s="91"/>
      <c r="AC80" s="91"/>
      <c r="AD80" s="91"/>
      <c r="AE80" s="91"/>
      <c r="AF80" s="91"/>
      <c r="AG80" s="91"/>
      <c r="AH80" s="91"/>
      <c r="AI80" s="91"/>
      <c r="AJ80" s="91"/>
      <c r="AK80" s="91"/>
      <c r="AL80" s="91"/>
      <c r="AM80" s="167"/>
    </row>
    <row r="81" spans="6:14" ht="24.75" customHeight="1">
      <c r="F81" s="168"/>
      <c r="G81" s="169"/>
      <c r="H81" s="169"/>
      <c r="I81" s="168"/>
      <c r="J81" s="168"/>
      <c r="K81" s="168"/>
      <c r="L81" s="168"/>
      <c r="M81" s="168"/>
      <c r="N81" s="168"/>
    </row>
    <row r="83" spans="6:14" ht="24.75" customHeight="1">
      <c r="F83" s="169"/>
      <c r="G83" s="169"/>
      <c r="H83" s="169"/>
      <c r="I83" s="169"/>
      <c r="J83" s="169"/>
      <c r="K83" s="169"/>
      <c r="L83" s="169"/>
      <c r="M83" s="169"/>
      <c r="N83" s="169"/>
    </row>
  </sheetData>
  <mergeCells count="6">
    <mergeCell ref="F54:H54"/>
    <mergeCell ref="F2:P2"/>
    <mergeCell ref="F3:P3"/>
    <mergeCell ref="F4:K4"/>
    <mergeCell ref="I14:K14"/>
    <mergeCell ref="L14:N14"/>
  </mergeCells>
  <phoneticPr fontId="34" type="noConversion"/>
  <pageMargins left="0" right="0" top="0" bottom="0" header="0" footer="0"/>
  <pageSetup paperSize="9" scale="70" firstPageNumber="4294963191" pageOrder="overThenDown" orientation="landscape" useFirstPageNumber="1"/>
  <ignoredErrors>
    <ignoredError sqref="R7:XEZ7 A80:F80 L80:XEZ80 A81:XEZ83 F79:AC79 AE79:AI79 AK79:XEZ79 A79:D79 A29:XEZ31 A32:N32 R32:XEZ32 A33:E33 I33:XEZ33 A34:XEZ38 A39:E39 I39:Q39 S39:XEZ39 A40:XEZ43 A44:E44 I44:XEZ44 A45:O45 R45:XEZ45 A46:XEZ49 A50:E50 I50:XEZ50 A51:O51 R51:XEZ51 A52:XEZ56 A57:E57 I57:XEZ57 A58:XEZ61 A62:E62 H62:XEZ62 A63:XEZ72 A73:H73 O73:XEZ73 A74:XEZ78 AA25:XEW28 A28:Z28 A25:Z26 A27:Q27 T27:Y27 A23:P23 R23:XEZ23 A24:XEZ24 L22:XEZ22 A22:H22 A1:XEZ1 A2:E2 G2:XEZ2 A3:XEZ6 A7:N7 A8:E8 I8:Q8 S8:XEZ8 A9:XEZ12 A13:Q13 S13:XEZ13 A14:XEZ16 A17:N17 P17:XEZ18 A18:E18 I18:N18 A19:XEZ2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"/>
  <sheetViews>
    <sheetView workbookViewId="0">
      <selection activeCell="J2679" sqref="B2:L2679"/>
    </sheetView>
  </sheetViews>
  <sheetFormatPr defaultColWidth="9" defaultRowHeight="13.5"/>
  <sheetData/>
  <phoneticPr fontId="34" type="noConversion"/>
  <pageMargins left="0.7" right="0.7" top="0.75" bottom="0.75" header="0.3" footer="0.3"/>
  <pageSetup paperSize="9" pageOrder="overThenDown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 filterMode="1"/>
  <dimension ref="A1:IV1825"/>
  <sheetViews>
    <sheetView zoomScale="115" zoomScaleNormal="115" workbookViewId="0">
      <selection activeCell="J2679" sqref="B2:L2679"/>
    </sheetView>
  </sheetViews>
  <sheetFormatPr defaultColWidth="9" defaultRowHeight="14.25"/>
  <cols>
    <col min="1" max="1" width="9" style="54"/>
    <col min="2" max="2" width="15.625" style="54" customWidth="1"/>
    <col min="3" max="3" width="10.75" style="54" customWidth="1"/>
    <col min="4" max="4" width="20" style="54" customWidth="1"/>
    <col min="5" max="5" width="17.75" style="54" customWidth="1"/>
    <col min="6" max="6" width="11.5" style="55" customWidth="1"/>
    <col min="7" max="7" width="10" style="54"/>
    <col min="8" max="8" width="14.875" style="54" customWidth="1"/>
    <col min="9" max="9" width="12" style="54" customWidth="1"/>
    <col min="10" max="10" width="11.625" style="54" customWidth="1"/>
    <col min="11" max="11" width="9.375" style="54" customWidth="1"/>
    <col min="12" max="12" width="9" style="54"/>
    <col min="13" max="13" width="12.875" style="54" customWidth="1"/>
    <col min="14" max="15" width="9" style="54"/>
    <col min="16" max="16" width="17.875" style="54" customWidth="1"/>
    <col min="17" max="17" width="10.375" style="54" customWidth="1"/>
    <col min="18" max="256" width="9" style="54"/>
  </cols>
  <sheetData>
    <row r="1" spans="2:13">
      <c r="C1" s="56"/>
      <c r="E1" s="56"/>
      <c r="F1" s="56"/>
      <c r="G1" s="56"/>
    </row>
    <row r="2" spans="2:13" ht="12" customHeight="1">
      <c r="B2" s="200" t="s">
        <v>146</v>
      </c>
      <c r="C2" s="200"/>
      <c r="D2" s="200"/>
      <c r="E2" s="200"/>
      <c r="F2" s="200"/>
      <c r="G2" s="200"/>
      <c r="H2" s="200"/>
    </row>
    <row r="3" spans="2:13" ht="13.5" customHeight="1">
      <c r="B3" s="201" t="str">
        <f ca="1">WEEKNUM(NOW())&amp;"周"</f>
        <v>9周</v>
      </c>
      <c r="C3" s="202"/>
      <c r="D3" s="58" t="s">
        <v>147</v>
      </c>
      <c r="E3" s="59" t="s">
        <v>148</v>
      </c>
      <c r="F3" s="203" t="s">
        <v>149</v>
      </c>
      <c r="G3" s="203"/>
      <c r="H3" s="59" t="s">
        <v>13</v>
      </c>
    </row>
    <row r="4" spans="2:13" ht="12" customHeight="1">
      <c r="B4" s="203" t="s">
        <v>102</v>
      </c>
      <c r="C4" s="59" t="s">
        <v>14</v>
      </c>
      <c r="D4" s="57" t="e">
        <f>MOV!#REF!</f>
        <v>#REF!</v>
      </c>
      <c r="E4" s="58" t="e">
        <f ca="1">IF(MOV!#REF!-2-J4&gt;0.1,"拖班","正班")</f>
        <v>#REF!</v>
      </c>
      <c r="F4" s="60" t="e">
        <f ca="1">IF(E4="正班","",MOV!#REF!-2-J4)</f>
        <v>#REF!</v>
      </c>
      <c r="G4" s="59" t="e">
        <f t="shared" ref="G4:G16" ca="1" si="0">IF(F4="","","天")</f>
        <v>#REF!</v>
      </c>
      <c r="H4" s="61" t="s">
        <v>150</v>
      </c>
      <c r="J4" s="58">
        <f ca="1">NOW()-WEEKDAY(NOW())</f>
        <v>46074.566455324071</v>
      </c>
      <c r="K4" s="62"/>
      <c r="L4" s="54" t="s">
        <v>107</v>
      </c>
    </row>
    <row r="5" spans="2:13" ht="12" customHeight="1">
      <c r="B5" s="203"/>
      <c r="C5" s="59" t="s">
        <v>22</v>
      </c>
      <c r="D5" s="57" t="e">
        <f>#REF!</f>
        <v>#REF!</v>
      </c>
      <c r="E5" s="58" t="e">
        <f ca="1">IF(#REF!+7-J4&gt;0,"拖班","正班")</f>
        <v>#REF!</v>
      </c>
      <c r="F5" s="60" t="e">
        <f ca="1">IF(E5="正班","",#REF!-J4)</f>
        <v>#REF!</v>
      </c>
      <c r="G5" s="59" t="e">
        <f t="shared" ca="1" si="0"/>
        <v>#REF!</v>
      </c>
      <c r="H5" s="61" t="s">
        <v>150</v>
      </c>
      <c r="L5" s="54" t="s">
        <v>116</v>
      </c>
    </row>
    <row r="6" spans="2:13" ht="12" customHeight="1">
      <c r="B6" s="203"/>
      <c r="C6" s="59" t="s">
        <v>29</v>
      </c>
      <c r="D6" s="57" t="s">
        <v>106</v>
      </c>
      <c r="E6" s="58" t="e">
        <f ca="1">IF(#REF!-3-J4&gt;0.2,"拖班","正班")</f>
        <v>#REF!</v>
      </c>
      <c r="F6" s="60" t="e">
        <f ca="1">IF(E6="正班","",#REF!-3-J4)</f>
        <v>#REF!</v>
      </c>
      <c r="G6" s="59" t="e">
        <f t="shared" ca="1" si="0"/>
        <v>#REF!</v>
      </c>
      <c r="H6" s="59" t="s">
        <v>151</v>
      </c>
      <c r="J6" s="54" t="s">
        <v>152</v>
      </c>
      <c r="L6" s="54" t="s">
        <v>108</v>
      </c>
      <c r="M6" s="57" t="s">
        <v>153</v>
      </c>
    </row>
    <row r="7" spans="2:13" ht="12" customHeight="1">
      <c r="B7" s="203"/>
      <c r="C7" s="59" t="s">
        <v>35</v>
      </c>
      <c r="D7" s="57" t="e">
        <f>#REF!</f>
        <v>#REF!</v>
      </c>
      <c r="E7" s="58" t="e">
        <f ca="1">IF(#REF!-4.1-J4&gt;0,"拖班","正班")</f>
        <v>#REF!</v>
      </c>
      <c r="F7" s="60" t="e">
        <f ca="1">IF(E7="正班","",#REF!-4-J4)</f>
        <v>#REF!</v>
      </c>
      <c r="G7" s="59" t="e">
        <f t="shared" ca="1" si="0"/>
        <v>#REF!</v>
      </c>
      <c r="H7" s="59"/>
      <c r="J7" s="53" t="s">
        <v>154</v>
      </c>
      <c r="L7" s="54" t="s">
        <v>126</v>
      </c>
      <c r="M7" s="57" t="s">
        <v>155</v>
      </c>
    </row>
    <row r="8" spans="2:13" ht="12" customHeight="1">
      <c r="B8" s="203"/>
      <c r="C8" s="59" t="s">
        <v>45</v>
      </c>
      <c r="D8" s="57" t="e">
        <f>MOV!#REF!</f>
        <v>#REF!</v>
      </c>
      <c r="E8" s="58" t="e">
        <f ca="1">IF(#REF!+3-J4&gt;0.2,"拖班","正班")</f>
        <v>#REF!</v>
      </c>
      <c r="F8" s="60" t="e">
        <f ca="1">IF(E8="正班","",#REF!-4+7-J4)</f>
        <v>#REF!</v>
      </c>
      <c r="G8" s="59" t="e">
        <f t="shared" ca="1" si="0"/>
        <v>#REF!</v>
      </c>
      <c r="H8" s="59" t="s">
        <v>151</v>
      </c>
      <c r="J8" s="53" t="s">
        <v>105</v>
      </c>
      <c r="L8" s="54" t="s">
        <v>111</v>
      </c>
      <c r="M8" s="57" t="s">
        <v>145</v>
      </c>
    </row>
    <row r="9" spans="2:13" ht="12" customHeight="1">
      <c r="B9" s="203"/>
      <c r="C9" s="59" t="s">
        <v>45</v>
      </c>
      <c r="D9" s="57" t="e">
        <f>#REF!</f>
        <v>#REF!</v>
      </c>
      <c r="E9" s="58" t="e">
        <f ca="1">IF(#REF!-5-J4&gt;0.2,"拖班","正班")</f>
        <v>#REF!</v>
      </c>
      <c r="F9" s="60" t="e">
        <f ca="1">IF(E9="正班","",#REF!-4-J4)</f>
        <v>#REF!</v>
      </c>
      <c r="G9" s="59" t="e">
        <f t="shared" ca="1" si="0"/>
        <v>#REF!</v>
      </c>
      <c r="H9" s="59"/>
      <c r="J9" s="63" t="s">
        <v>110</v>
      </c>
      <c r="L9" s="54" t="s">
        <v>85</v>
      </c>
      <c r="M9" s="57" t="s">
        <v>156</v>
      </c>
    </row>
    <row r="10" spans="2:13" ht="12" customHeight="1">
      <c r="B10" s="203" t="s">
        <v>109</v>
      </c>
      <c r="C10" s="59" t="s">
        <v>53</v>
      </c>
      <c r="D10" s="57" t="s">
        <v>155</v>
      </c>
      <c r="E10" s="58" t="e">
        <f ca="1">IF(D10="MILD TUNE",IF(MOV!#REF!-3-J4&gt;0,"拖班","正班"),IF(MOV!#REF!-4-J4&gt;0,"拖班","正班"))</f>
        <v>#REF!</v>
      </c>
      <c r="F10" s="60" t="e">
        <f ca="1">IF(E10="正班","",IF(D10="MILD TUNE",MOV!#REF!-3-J4,MOV!#REF!-4-'晨报 (2)'!J4))</f>
        <v>#REF!</v>
      </c>
      <c r="G10" s="59" t="e">
        <f t="shared" ca="1" si="0"/>
        <v>#REF!</v>
      </c>
      <c r="H10" s="59" t="s">
        <v>151</v>
      </c>
      <c r="J10" s="53" t="s">
        <v>104</v>
      </c>
      <c r="L10" s="54" t="s">
        <v>84</v>
      </c>
      <c r="M10" s="57" t="s">
        <v>157</v>
      </c>
    </row>
    <row r="11" spans="2:13" ht="12" customHeight="1">
      <c r="B11" s="203"/>
      <c r="C11" s="59" t="s">
        <v>59</v>
      </c>
      <c r="D11" s="57" t="s">
        <v>153</v>
      </c>
      <c r="E11" s="58" t="e">
        <f ca="1">IF(D11="MILD TUNE",IF(MOV!#REF!-J4&gt;0,"拖班","正班"),IF(#REF!-3-J4&gt;0.2,"拖班","正班"))</f>
        <v>#REF!</v>
      </c>
      <c r="F11" s="60" t="e">
        <f ca="1">IF(E11="正班","",IF(D11="MILD TUNE",MOV!#REF!-J4,#REF!-2.8-'晨报 (2)'!J4))</f>
        <v>#REF!</v>
      </c>
      <c r="G11" s="59" t="e">
        <f t="shared" ca="1" si="0"/>
        <v>#REF!</v>
      </c>
      <c r="H11" s="59" t="s">
        <v>110</v>
      </c>
      <c r="J11" s="54" t="s">
        <v>112</v>
      </c>
      <c r="L11" s="54" t="s">
        <v>139</v>
      </c>
      <c r="M11" s="57" t="s">
        <v>158</v>
      </c>
    </row>
    <row r="12" spans="2:13" ht="12" customHeight="1">
      <c r="B12" s="203"/>
      <c r="C12" s="59" t="s">
        <v>67</v>
      </c>
      <c r="D12" s="57" t="e">
        <f>#REF!</f>
        <v>#REF!</v>
      </c>
      <c r="E12" s="58" t="e">
        <f ca="1">IF(#REF!-7-J4&gt;0.3,"拖班","正班")</f>
        <v>#REF!</v>
      </c>
      <c r="F12" s="60" t="e">
        <f ca="1">IF(E12="正班","",#REF!-2.5-J4)</f>
        <v>#REF!</v>
      </c>
      <c r="G12" s="59" t="e">
        <f t="shared" ca="1" si="0"/>
        <v>#REF!</v>
      </c>
      <c r="H12" s="59"/>
      <c r="J12" s="54" t="s">
        <v>159</v>
      </c>
      <c r="L12" s="54" t="s">
        <v>114</v>
      </c>
    </row>
    <row r="13" spans="2:13" ht="12" customHeight="1">
      <c r="B13" s="203"/>
      <c r="C13" s="59" t="s">
        <v>70</v>
      </c>
      <c r="D13" s="57" t="s">
        <v>145</v>
      </c>
      <c r="E13" s="58" t="e">
        <f ca="1">IF(D13="JRS CARINA",IF(MOV!#REF!-3-J4&gt;0.4,"拖班","正班"),IF(MOV!#REF!-3-J4&gt;0.2,"拖班","正班"))</f>
        <v>#REF!</v>
      </c>
      <c r="F13" s="60" t="e">
        <f ca="1">IF(E13="正班","",IF(D13="JRS CARINA",MOV!#REF!-2.8-J4,MOV!#REF!-3.7-'晨报 (2)'!J4))</f>
        <v>#REF!</v>
      </c>
      <c r="G13" s="59" t="e">
        <f t="shared" ca="1" si="0"/>
        <v>#REF!</v>
      </c>
      <c r="H13" s="59" t="s">
        <v>150</v>
      </c>
      <c r="J13" s="53" t="s">
        <v>160</v>
      </c>
    </row>
    <row r="14" spans="2:13" ht="12" customHeight="1">
      <c r="B14" s="203" t="s">
        <v>115</v>
      </c>
      <c r="C14" s="59" t="s">
        <v>77</v>
      </c>
      <c r="D14" s="57" t="s">
        <v>161</v>
      </c>
      <c r="E14" s="58" t="e">
        <f ca="1">IF(D14="HE SHENG",IF(MOV!#REF!-5-J4&gt;0,"拖班","正班"),IF(#REF!-1-J4&gt;0,"拖班","正班"))</f>
        <v>#REF!</v>
      </c>
      <c r="F14" s="60" t="e">
        <f ca="1">IF(E14="正班","",MOV!#REF!-5-J4)</f>
        <v>#REF!</v>
      </c>
      <c r="G14" s="59" t="e">
        <f t="shared" ca="1" si="0"/>
        <v>#REF!</v>
      </c>
      <c r="H14" s="59" t="s">
        <v>150</v>
      </c>
    </row>
    <row r="15" spans="2:13" ht="12" customHeight="1">
      <c r="B15" s="203"/>
      <c r="C15" s="59" t="s">
        <v>86</v>
      </c>
      <c r="D15" s="57" t="str">
        <f>IF(D14="HE SHENG","LANTAU BREEZE","HE SHENG")</f>
        <v>LANTAU BREEZE</v>
      </c>
      <c r="E15" s="58" t="e">
        <f ca="1">IF(#REF!-2.2-J4&gt;0,"拖班","正班")</f>
        <v>#REF!</v>
      </c>
      <c r="F15" s="60" t="e">
        <f ca="1">IF(E15="正班","",#REF!-1-J4)</f>
        <v>#REF!</v>
      </c>
      <c r="G15" s="59" t="e">
        <f t="shared" ca="1" si="0"/>
        <v>#REF!</v>
      </c>
      <c r="H15" s="59" t="s">
        <v>150</v>
      </c>
      <c r="L15" s="63" t="s">
        <v>117</v>
      </c>
    </row>
    <row r="16" spans="2:13" ht="12" customHeight="1">
      <c r="B16" s="59" t="s">
        <v>162</v>
      </c>
      <c r="C16" s="59" t="s">
        <v>64</v>
      </c>
      <c r="D16" s="57" t="s">
        <v>144</v>
      </c>
      <c r="E16" s="58" t="e">
        <f ca="1">IF(#REF!-7-J4&gt;0,"拖班","正班")</f>
        <v>#REF!</v>
      </c>
      <c r="F16" s="60" t="e">
        <f ca="1">IF(E16="正班","",#REF!-2-J4)</f>
        <v>#REF!</v>
      </c>
      <c r="G16" s="59" t="e">
        <f t="shared" ca="1" si="0"/>
        <v>#REF!</v>
      </c>
      <c r="H16" s="59"/>
      <c r="L16" s="63" t="s">
        <v>123</v>
      </c>
    </row>
    <row r="17" spans="2:11" ht="12" customHeight="1">
      <c r="B17" s="200" t="s">
        <v>163</v>
      </c>
      <c r="C17" s="200"/>
      <c r="D17" s="200"/>
      <c r="E17" s="200"/>
      <c r="F17" s="200"/>
      <c r="G17" s="200"/>
      <c r="H17" s="200"/>
      <c r="I17" s="54" t="s">
        <v>164</v>
      </c>
    </row>
    <row r="18" spans="2:11" ht="12" customHeight="1">
      <c r="B18" s="59" t="s">
        <v>118</v>
      </c>
      <c r="C18" s="59" t="s">
        <v>119</v>
      </c>
      <c r="D18" s="59" t="s">
        <v>120</v>
      </c>
      <c r="E18" s="59" t="s">
        <v>100</v>
      </c>
      <c r="F18" s="59" t="s">
        <v>101</v>
      </c>
      <c r="G18" s="59" t="s">
        <v>121</v>
      </c>
      <c r="H18" s="59" t="s">
        <v>122</v>
      </c>
      <c r="I18" s="61" t="s">
        <v>165</v>
      </c>
    </row>
    <row r="19" spans="2:11" ht="12" hidden="1" customHeight="1">
      <c r="B19" s="58">
        <v>43784</v>
      </c>
      <c r="C19" s="59" t="s">
        <v>107</v>
      </c>
      <c r="D19" s="59" t="s">
        <v>132</v>
      </c>
      <c r="E19" s="59" t="s">
        <v>124</v>
      </c>
      <c r="F19" s="59"/>
      <c r="G19" s="64">
        <v>100</v>
      </c>
      <c r="H19" s="65">
        <v>389</v>
      </c>
      <c r="I19" s="61" t="s">
        <v>123</v>
      </c>
      <c r="J19" s="54" t="s">
        <v>124</v>
      </c>
      <c r="K19" s="54" t="s">
        <v>125</v>
      </c>
    </row>
    <row r="20" spans="2:11" ht="12" hidden="1" customHeight="1">
      <c r="B20" s="58">
        <v>43787</v>
      </c>
      <c r="C20" s="59" t="s">
        <v>111</v>
      </c>
      <c r="D20" s="59" t="s">
        <v>138</v>
      </c>
      <c r="E20" s="59" t="s">
        <v>128</v>
      </c>
      <c r="F20" s="59"/>
      <c r="G20" s="64">
        <v>161</v>
      </c>
      <c r="H20" s="65">
        <v>647</v>
      </c>
      <c r="I20" s="61" t="s">
        <v>123</v>
      </c>
      <c r="J20" s="54" t="s">
        <v>127</v>
      </c>
      <c r="K20" s="54" t="s">
        <v>103</v>
      </c>
    </row>
    <row r="21" spans="2:11" ht="12" hidden="1" customHeight="1">
      <c r="B21" s="58">
        <v>43787</v>
      </c>
      <c r="C21" s="59" t="s">
        <v>111</v>
      </c>
      <c r="D21" s="59" t="s">
        <v>138</v>
      </c>
      <c r="E21" s="59"/>
      <c r="F21" s="59" t="s">
        <v>103</v>
      </c>
      <c r="G21" s="64">
        <v>71</v>
      </c>
      <c r="H21" s="65">
        <v>715</v>
      </c>
      <c r="I21" s="61" t="s">
        <v>123</v>
      </c>
      <c r="J21" s="54" t="s">
        <v>128</v>
      </c>
      <c r="K21" s="54" t="s">
        <v>129</v>
      </c>
    </row>
    <row r="22" spans="2:11" ht="12" hidden="1" customHeight="1">
      <c r="B22" s="58">
        <v>43792</v>
      </c>
      <c r="C22" s="59" t="s">
        <v>108</v>
      </c>
      <c r="D22" s="59" t="s">
        <v>130</v>
      </c>
      <c r="E22" s="59" t="s">
        <v>128</v>
      </c>
      <c r="F22" s="59"/>
      <c r="G22" s="64">
        <v>300</v>
      </c>
      <c r="H22" s="65">
        <v>612</v>
      </c>
      <c r="I22" s="61" t="s">
        <v>123</v>
      </c>
    </row>
    <row r="23" spans="2:11" ht="12" hidden="1" customHeight="1">
      <c r="B23" s="58">
        <v>43792</v>
      </c>
      <c r="C23" s="59" t="s">
        <v>108</v>
      </c>
      <c r="D23" s="59" t="s">
        <v>130</v>
      </c>
      <c r="E23" s="59"/>
      <c r="F23" s="59" t="s">
        <v>129</v>
      </c>
      <c r="G23" s="64">
        <v>65</v>
      </c>
      <c r="H23" s="65">
        <v>697</v>
      </c>
      <c r="I23" s="61" t="s">
        <v>123</v>
      </c>
    </row>
    <row r="24" spans="2:11" ht="12" hidden="1" customHeight="1">
      <c r="B24" s="58">
        <v>43792</v>
      </c>
      <c r="C24" s="59" t="s">
        <v>107</v>
      </c>
      <c r="D24" s="58" t="s">
        <v>131</v>
      </c>
      <c r="E24" s="59"/>
      <c r="F24" s="59" t="s">
        <v>129</v>
      </c>
      <c r="G24" s="64">
        <v>30</v>
      </c>
      <c r="H24" s="65">
        <v>730</v>
      </c>
      <c r="I24" s="61" t="s">
        <v>123</v>
      </c>
    </row>
    <row r="25" spans="2:11" ht="12" hidden="1" customHeight="1">
      <c r="B25" s="58">
        <v>43792</v>
      </c>
      <c r="C25" s="59" t="s">
        <v>107</v>
      </c>
      <c r="D25" s="58" t="s">
        <v>132</v>
      </c>
      <c r="E25" s="59"/>
      <c r="F25" s="59" t="s">
        <v>129</v>
      </c>
      <c r="G25" s="64">
        <v>25</v>
      </c>
      <c r="H25" s="65">
        <v>730</v>
      </c>
      <c r="I25" s="61" t="s">
        <v>123</v>
      </c>
    </row>
    <row r="26" spans="2:11" ht="12" hidden="1" customHeight="1">
      <c r="B26" s="58">
        <v>43793</v>
      </c>
      <c r="C26" s="59" t="s">
        <v>116</v>
      </c>
      <c r="D26" s="59" t="s">
        <v>133</v>
      </c>
      <c r="E26" s="59" t="s">
        <v>128</v>
      </c>
      <c r="F26" s="59"/>
      <c r="G26" s="64">
        <v>700</v>
      </c>
      <c r="H26" s="65">
        <v>580</v>
      </c>
      <c r="I26" s="61" t="s">
        <v>123</v>
      </c>
    </row>
    <row r="27" spans="2:11" ht="12" hidden="1" customHeight="1">
      <c r="B27" s="58">
        <v>43793</v>
      </c>
      <c r="C27" s="59" t="s">
        <v>116</v>
      </c>
      <c r="D27" s="59" t="s">
        <v>134</v>
      </c>
      <c r="E27" s="59"/>
      <c r="F27" s="59" t="s">
        <v>129</v>
      </c>
      <c r="G27" s="64">
        <v>45</v>
      </c>
      <c r="H27" s="65">
        <v>718</v>
      </c>
      <c r="I27" s="61" t="s">
        <v>123</v>
      </c>
    </row>
    <row r="28" spans="2:11" ht="12" hidden="1" customHeight="1">
      <c r="B28" s="58">
        <v>43795</v>
      </c>
      <c r="C28" s="59" t="s">
        <v>114</v>
      </c>
      <c r="D28" s="58" t="s">
        <v>131</v>
      </c>
      <c r="E28" s="59" t="s">
        <v>127</v>
      </c>
      <c r="F28" s="59"/>
      <c r="G28" s="64">
        <v>200</v>
      </c>
      <c r="H28" s="65">
        <v>523</v>
      </c>
      <c r="I28" s="61" t="s">
        <v>123</v>
      </c>
    </row>
    <row r="29" spans="2:11" ht="12" hidden="1" customHeight="1">
      <c r="B29" s="58">
        <v>43800</v>
      </c>
      <c r="C29" s="59" t="s">
        <v>116</v>
      </c>
      <c r="D29" s="58" t="s">
        <v>135</v>
      </c>
      <c r="E29" s="59" t="s">
        <v>124</v>
      </c>
      <c r="F29" s="59"/>
      <c r="G29" s="64">
        <v>200</v>
      </c>
      <c r="H29" s="65">
        <v>375</v>
      </c>
      <c r="I29" s="61" t="s">
        <v>123</v>
      </c>
    </row>
    <row r="30" spans="2:11" ht="12" hidden="1" customHeight="1">
      <c r="B30" s="58">
        <v>43808</v>
      </c>
      <c r="C30" s="59" t="s">
        <v>126</v>
      </c>
      <c r="D30" s="58" t="s">
        <v>134</v>
      </c>
      <c r="E30" s="59" t="s">
        <v>128</v>
      </c>
      <c r="F30" s="59"/>
      <c r="G30" s="64">
        <v>141</v>
      </c>
      <c r="H30" s="65">
        <v>633</v>
      </c>
      <c r="I30" s="61" t="s">
        <v>123</v>
      </c>
    </row>
    <row r="31" spans="2:11" ht="12" hidden="1" customHeight="1">
      <c r="B31" s="58">
        <v>43808</v>
      </c>
      <c r="C31" s="59" t="s">
        <v>126</v>
      </c>
      <c r="D31" s="58" t="s">
        <v>134</v>
      </c>
      <c r="E31" s="59"/>
      <c r="F31" s="59" t="s">
        <v>103</v>
      </c>
      <c r="G31" s="64">
        <v>36</v>
      </c>
      <c r="H31" s="65">
        <v>722</v>
      </c>
      <c r="I31" s="61" t="s">
        <v>123</v>
      </c>
    </row>
    <row r="32" spans="2:11" ht="12" hidden="1" customHeight="1">
      <c r="B32" s="58">
        <v>43809</v>
      </c>
      <c r="C32" s="59" t="s">
        <v>114</v>
      </c>
      <c r="D32" s="58" t="s">
        <v>136</v>
      </c>
      <c r="E32" s="59" t="s">
        <v>127</v>
      </c>
      <c r="F32" s="59"/>
      <c r="G32" s="64">
        <v>101</v>
      </c>
      <c r="H32" s="65">
        <v>497</v>
      </c>
      <c r="I32" s="61" t="s">
        <v>123</v>
      </c>
    </row>
    <row r="33" spans="2:9" ht="12" hidden="1" customHeight="1">
      <c r="B33" s="58">
        <v>43814</v>
      </c>
      <c r="C33" s="59" t="s">
        <v>116</v>
      </c>
      <c r="D33" s="58" t="s">
        <v>135</v>
      </c>
      <c r="E33" s="59" t="s">
        <v>128</v>
      </c>
      <c r="F33" s="59"/>
      <c r="G33" s="64">
        <v>600</v>
      </c>
      <c r="H33" s="65">
        <v>585</v>
      </c>
      <c r="I33" s="61" t="s">
        <v>123</v>
      </c>
    </row>
    <row r="34" spans="2:9" ht="12" hidden="1" customHeight="1">
      <c r="B34" s="58">
        <v>43820</v>
      </c>
      <c r="C34" s="59" t="s">
        <v>108</v>
      </c>
      <c r="D34" s="58" t="s">
        <v>130</v>
      </c>
      <c r="E34" s="59"/>
      <c r="F34" s="59" t="s">
        <v>129</v>
      </c>
      <c r="G34" s="64">
        <v>55</v>
      </c>
      <c r="H34" s="65">
        <v>748</v>
      </c>
      <c r="I34" s="61" t="s">
        <v>123</v>
      </c>
    </row>
    <row r="35" spans="2:9" ht="10.5" hidden="1" customHeight="1">
      <c r="B35" s="58">
        <v>43822</v>
      </c>
      <c r="C35" s="59" t="s">
        <v>111</v>
      </c>
      <c r="D35" s="58" t="s">
        <v>137</v>
      </c>
      <c r="E35" s="59"/>
      <c r="F35" s="59" t="s">
        <v>103</v>
      </c>
      <c r="G35" s="64">
        <v>61</v>
      </c>
      <c r="H35" s="65">
        <v>719</v>
      </c>
      <c r="I35" s="61" t="s">
        <v>123</v>
      </c>
    </row>
    <row r="36" spans="2:9" ht="12" hidden="1" customHeight="1">
      <c r="B36" s="58">
        <v>43823</v>
      </c>
      <c r="C36" s="59" t="s">
        <v>114</v>
      </c>
      <c r="D36" s="58" t="s">
        <v>138</v>
      </c>
      <c r="E36" s="59"/>
      <c r="F36" s="59" t="s">
        <v>103</v>
      </c>
      <c r="G36" s="64">
        <v>51</v>
      </c>
      <c r="H36" s="65">
        <v>730</v>
      </c>
      <c r="I36" s="61" t="s">
        <v>123</v>
      </c>
    </row>
    <row r="37" spans="2:9" ht="12" hidden="1" customHeight="1">
      <c r="B37" s="58">
        <v>43826</v>
      </c>
      <c r="C37" s="59" t="s">
        <v>108</v>
      </c>
      <c r="D37" s="58" t="s">
        <v>137</v>
      </c>
      <c r="E37" s="59" t="s">
        <v>128</v>
      </c>
      <c r="F37" s="59"/>
      <c r="G37" s="64">
        <v>200</v>
      </c>
      <c r="H37" s="65">
        <v>680</v>
      </c>
      <c r="I37" s="61" t="s">
        <v>123</v>
      </c>
    </row>
    <row r="38" spans="2:9" ht="12" hidden="1" customHeight="1">
      <c r="B38" s="58">
        <v>43827</v>
      </c>
      <c r="C38" s="59" t="s">
        <v>107</v>
      </c>
      <c r="D38" s="58" t="s">
        <v>136</v>
      </c>
      <c r="E38" s="59" t="s">
        <v>128</v>
      </c>
      <c r="F38" s="59"/>
      <c r="G38" s="64">
        <v>120</v>
      </c>
      <c r="H38" s="65">
        <v>649</v>
      </c>
      <c r="I38" s="61" t="s">
        <v>123</v>
      </c>
    </row>
    <row r="39" spans="2:9" ht="12" hidden="1" customHeight="1">
      <c r="B39" s="58">
        <v>43827</v>
      </c>
      <c r="C39" s="59" t="s">
        <v>107</v>
      </c>
      <c r="D39" s="58" t="s">
        <v>136</v>
      </c>
      <c r="E39" s="59"/>
      <c r="F39" s="59" t="s">
        <v>129</v>
      </c>
      <c r="G39" s="64">
        <v>50</v>
      </c>
      <c r="H39" s="65">
        <v>755</v>
      </c>
      <c r="I39" s="61" t="s">
        <v>123</v>
      </c>
    </row>
    <row r="40" spans="2:9" ht="12" customHeight="1">
      <c r="B40" s="58">
        <v>43855</v>
      </c>
      <c r="C40" s="59" t="s">
        <v>107</v>
      </c>
      <c r="D40" s="58" t="s">
        <v>138</v>
      </c>
      <c r="E40" s="59"/>
      <c r="F40" s="59" t="s">
        <v>103</v>
      </c>
      <c r="G40" s="64">
        <v>40</v>
      </c>
      <c r="H40" s="65">
        <v>749</v>
      </c>
      <c r="I40" s="61" t="s">
        <v>123</v>
      </c>
    </row>
    <row r="41" spans="2:9" ht="12" customHeight="1">
      <c r="B41" s="58">
        <v>43855</v>
      </c>
      <c r="C41" s="59" t="s">
        <v>107</v>
      </c>
      <c r="D41" s="58" t="s">
        <v>138</v>
      </c>
      <c r="E41" s="59" t="s">
        <v>128</v>
      </c>
      <c r="F41" s="59"/>
      <c r="G41" s="64">
        <v>250</v>
      </c>
      <c r="H41" s="65">
        <v>728</v>
      </c>
      <c r="I41" s="61" t="s">
        <v>123</v>
      </c>
    </row>
    <row r="42" spans="2:9" ht="12" hidden="1" customHeight="1">
      <c r="B42" s="58">
        <v>43850</v>
      </c>
      <c r="C42" s="59" t="s">
        <v>111</v>
      </c>
      <c r="D42" s="58" t="s">
        <v>137</v>
      </c>
      <c r="E42" s="59" t="s">
        <v>128</v>
      </c>
      <c r="F42" s="59"/>
      <c r="G42" s="64">
        <v>221</v>
      </c>
      <c r="H42" s="65">
        <v>713</v>
      </c>
      <c r="I42" s="61" t="s">
        <v>123</v>
      </c>
    </row>
    <row r="43" spans="2:9" ht="12" hidden="1" customHeight="1">
      <c r="B43" s="58">
        <v>43850</v>
      </c>
      <c r="C43" s="59" t="s">
        <v>111</v>
      </c>
      <c r="D43" s="58" t="s">
        <v>137</v>
      </c>
      <c r="E43" s="59"/>
      <c r="F43" s="59" t="s">
        <v>103</v>
      </c>
      <c r="G43" s="64">
        <v>71</v>
      </c>
      <c r="H43" s="65">
        <v>796</v>
      </c>
      <c r="I43" s="61" t="s">
        <v>123</v>
      </c>
    </row>
    <row r="44" spans="2:9" ht="12" hidden="1" customHeight="1">
      <c r="B44" s="58">
        <v>43846</v>
      </c>
      <c r="C44" s="59" t="s">
        <v>139</v>
      </c>
      <c r="D44" s="58" t="s">
        <v>106</v>
      </c>
      <c r="E44" s="59" t="s">
        <v>128</v>
      </c>
      <c r="F44" s="59"/>
      <c r="G44" s="64">
        <v>700</v>
      </c>
      <c r="H44" s="65">
        <v>685</v>
      </c>
      <c r="I44" s="61" t="s">
        <v>123</v>
      </c>
    </row>
    <row r="45" spans="2:9" ht="12" hidden="1" customHeight="1">
      <c r="B45" s="58">
        <v>43848</v>
      </c>
      <c r="C45" s="59" t="s">
        <v>85</v>
      </c>
      <c r="D45" s="58" t="s">
        <v>135</v>
      </c>
      <c r="E45" s="59" t="s">
        <v>128</v>
      </c>
      <c r="F45" s="59"/>
      <c r="G45" s="64">
        <v>401</v>
      </c>
      <c r="H45" s="65">
        <v>713</v>
      </c>
      <c r="I45" s="61" t="s">
        <v>123</v>
      </c>
    </row>
    <row r="46" spans="2:9" ht="12" hidden="1" customHeight="1">
      <c r="B46" s="58">
        <v>43843</v>
      </c>
      <c r="C46" s="59" t="s">
        <v>116</v>
      </c>
      <c r="D46" s="58" t="s">
        <v>135</v>
      </c>
      <c r="E46" s="59"/>
      <c r="F46" s="59" t="s">
        <v>129</v>
      </c>
      <c r="G46" s="64">
        <v>100</v>
      </c>
      <c r="H46" s="65">
        <v>792</v>
      </c>
      <c r="I46" s="61" t="s">
        <v>123</v>
      </c>
    </row>
    <row r="47" spans="2:9" ht="12" customHeight="1">
      <c r="B47" s="58">
        <v>43863</v>
      </c>
      <c r="C47" s="59" t="s">
        <v>114</v>
      </c>
      <c r="D47" s="58" t="s">
        <v>135</v>
      </c>
      <c r="E47" s="59" t="s">
        <v>128</v>
      </c>
      <c r="F47" s="59"/>
      <c r="G47" s="64">
        <v>800</v>
      </c>
      <c r="H47" s="65">
        <v>724</v>
      </c>
      <c r="I47" s="61" t="s">
        <v>123</v>
      </c>
    </row>
    <row r="48" spans="2:9" ht="12" hidden="1" customHeight="1">
      <c r="B48" s="58">
        <v>43850</v>
      </c>
      <c r="C48" s="59" t="s">
        <v>126</v>
      </c>
      <c r="D48" s="58" t="s">
        <v>130</v>
      </c>
      <c r="E48" s="59" t="s">
        <v>128</v>
      </c>
      <c r="F48" s="59"/>
      <c r="G48" s="64">
        <v>141</v>
      </c>
      <c r="H48" s="65">
        <v>701</v>
      </c>
      <c r="I48" s="61" t="s">
        <v>123</v>
      </c>
    </row>
    <row r="49" spans="2:10" ht="12" hidden="1" customHeight="1">
      <c r="B49" s="58">
        <v>43850</v>
      </c>
      <c r="C49" s="59" t="s">
        <v>126</v>
      </c>
      <c r="D49" s="58" t="s">
        <v>130</v>
      </c>
      <c r="E49" s="59"/>
      <c r="F49" s="59" t="s">
        <v>103</v>
      </c>
      <c r="G49" s="64">
        <v>61</v>
      </c>
      <c r="H49" s="65">
        <v>759</v>
      </c>
      <c r="I49" s="61" t="s">
        <v>123</v>
      </c>
    </row>
    <row r="50" spans="2:10" ht="12" hidden="1" customHeight="1">
      <c r="B50" s="58">
        <v>43840</v>
      </c>
      <c r="C50" s="59" t="s">
        <v>85</v>
      </c>
      <c r="D50" s="58" t="s">
        <v>133</v>
      </c>
      <c r="E50" s="59" t="s">
        <v>128</v>
      </c>
      <c r="F50" s="59"/>
      <c r="G50" s="64">
        <v>400</v>
      </c>
      <c r="H50" s="65">
        <v>681</v>
      </c>
      <c r="I50" s="61" t="s">
        <v>123</v>
      </c>
    </row>
    <row r="51" spans="2:10" ht="12" hidden="1" customHeight="1">
      <c r="B51" s="58">
        <v>43841</v>
      </c>
      <c r="C51" s="59" t="s">
        <v>107</v>
      </c>
      <c r="D51" s="58" t="s">
        <v>136</v>
      </c>
      <c r="E51" s="59"/>
      <c r="F51" s="59" t="s">
        <v>129</v>
      </c>
      <c r="G51" s="64">
        <v>50</v>
      </c>
      <c r="H51" s="65">
        <v>782</v>
      </c>
      <c r="I51" s="61" t="s">
        <v>123</v>
      </c>
    </row>
    <row r="52" spans="2:10" ht="12" hidden="1" customHeight="1">
      <c r="B52" s="58">
        <v>43844</v>
      </c>
      <c r="C52" s="59" t="s">
        <v>126</v>
      </c>
      <c r="D52" s="58" t="s">
        <v>134</v>
      </c>
      <c r="E52" s="59" t="s">
        <v>128</v>
      </c>
      <c r="F52" s="59"/>
      <c r="G52" s="64">
        <v>141</v>
      </c>
      <c r="H52" s="65">
        <v>691</v>
      </c>
      <c r="I52" s="61" t="s">
        <v>123</v>
      </c>
    </row>
    <row r="53" spans="2:10" ht="12" hidden="1" customHeight="1">
      <c r="B53" s="58">
        <v>43844</v>
      </c>
      <c r="C53" s="59" t="s">
        <v>126</v>
      </c>
      <c r="D53" s="58" t="s">
        <v>134</v>
      </c>
      <c r="E53" s="59"/>
      <c r="F53" s="59" t="s">
        <v>103</v>
      </c>
      <c r="G53" s="64">
        <v>66</v>
      </c>
      <c r="H53" s="65">
        <v>762</v>
      </c>
      <c r="I53" s="61" t="s">
        <v>123</v>
      </c>
    </row>
    <row r="54" spans="2:10" ht="12" customHeight="1">
      <c r="B54" s="58">
        <v>43859</v>
      </c>
      <c r="C54" s="59" t="s">
        <v>126</v>
      </c>
      <c r="D54" s="58" t="s">
        <v>134</v>
      </c>
      <c r="E54" s="59" t="s">
        <v>128</v>
      </c>
      <c r="F54" s="59"/>
      <c r="G54" s="64">
        <v>141</v>
      </c>
      <c r="H54" s="65">
        <v>714</v>
      </c>
      <c r="I54" s="61" t="s">
        <v>123</v>
      </c>
    </row>
    <row r="55" spans="2:10" ht="7.5" hidden="1" customHeight="1">
      <c r="B55" s="66"/>
      <c r="C55" s="66"/>
      <c r="D55" s="66"/>
      <c r="E55" s="66"/>
      <c r="F55" s="66"/>
      <c r="G55" s="66"/>
      <c r="H55" s="66"/>
    </row>
    <row r="56" spans="2:10" ht="12" customHeight="1">
      <c r="B56" s="67"/>
      <c r="C56" s="68"/>
      <c r="D56" s="68"/>
      <c r="E56" s="68"/>
      <c r="F56" s="68"/>
      <c r="G56" s="68"/>
      <c r="H56" s="69"/>
    </row>
    <row r="57" spans="2:10" ht="12" customHeight="1">
      <c r="B57" s="67" t="s">
        <v>166</v>
      </c>
      <c r="C57" s="68"/>
      <c r="D57" s="68"/>
      <c r="E57" s="68"/>
      <c r="F57" s="68"/>
      <c r="G57" s="68"/>
      <c r="H57" s="69"/>
    </row>
    <row r="58" spans="2:10">
      <c r="B58" s="70"/>
      <c r="C58" s="70"/>
      <c r="D58" s="70"/>
      <c r="E58" s="70"/>
      <c r="F58" s="71" t="s">
        <v>140</v>
      </c>
      <c r="G58" s="72" t="s">
        <v>141</v>
      </c>
      <c r="H58" s="70"/>
    </row>
    <row r="59" spans="2:10">
      <c r="B59" s="199" t="s">
        <v>142</v>
      </c>
      <c r="C59" s="199"/>
      <c r="D59" s="70"/>
      <c r="F59" s="73">
        <f>SUBTOTAL(9,F105:F2033)</f>
        <v>-279180.19170456001</v>
      </c>
      <c r="G59" s="74">
        <f>SUBTOTAL(3,G105:G2033)</f>
        <v>1718</v>
      </c>
      <c r="H59" s="70"/>
    </row>
    <row r="60" spans="2:10">
      <c r="B60" s="66" t="str">
        <f>[2]自有船应收租金!B2</f>
        <v>船名</v>
      </c>
      <c r="C60" s="66" t="str">
        <f>[2]自有船应收租金!C2</f>
        <v>租家</v>
      </c>
      <c r="D60" s="66" t="str">
        <f>[2]自有船应收租金!F2</f>
        <v>租期</v>
      </c>
      <c r="E60" s="66" t="str">
        <f>[2]自有船应收租金!I2</f>
        <v>期 间</v>
      </c>
      <c r="F60" s="66" t="str">
        <f>[2]自有船应收租金!V2</f>
        <v>租家劳务费</v>
      </c>
      <c r="G60" s="66"/>
      <c r="H60" s="66" t="str">
        <f>[2]自有船应收租金!AB2</f>
        <v>实收租金</v>
      </c>
      <c r="I60" s="66" t="str">
        <f>[2]自有船应收租金!Y2</f>
        <v>应 扣费用明细</v>
      </c>
    </row>
    <row r="61" spans="2:10" s="53" customFormat="1" ht="12" customHeight="1">
      <c r="B61" s="75" t="str">
        <f>[2]自有船应收租金!B3</f>
        <v>JRS CARINA</v>
      </c>
      <c r="C61" s="75" t="str">
        <f>[2]自有船应收租金!C3</f>
        <v>CCL</v>
      </c>
      <c r="D61" s="75" t="str">
        <f>[2]自有船应收租金!F3</f>
        <v>第1期</v>
      </c>
      <c r="E61" s="75" t="str">
        <f>[2]自有船应收租金!I3</f>
        <v>2017.12.10-2017.12.25</v>
      </c>
      <c r="F61" s="76">
        <f>[2]自有船应收租金!V3</f>
        <v>0</v>
      </c>
      <c r="G61" s="75">
        <f>[2]自有船应收租金!AA3</f>
        <v>47887.535000000003</v>
      </c>
      <c r="H61" s="75">
        <f>IF([2]自有船应收租金!AB3="","",[2]自有船应收租金!AB3)</f>
        <v>114822.97</v>
      </c>
      <c r="I61" s="77" t="str">
        <f>[2]自有船应收租金!Y3</f>
        <v>接船检验费/交船前油耗（坞修）</v>
      </c>
      <c r="J61" s="53" t="s">
        <v>143</v>
      </c>
    </row>
    <row r="62" spans="2:10" s="53" customFormat="1" ht="12" customHeight="1">
      <c r="B62" s="75" t="str">
        <f>[2]自有船应收租金!B4</f>
        <v>JRS CARINA</v>
      </c>
      <c r="C62" s="75" t="str">
        <f>[2]自有船应收租金!C4</f>
        <v>CCL</v>
      </c>
      <c r="D62" s="75" t="str">
        <f>[2]自有船应收租金!F4</f>
        <v>第2期</v>
      </c>
      <c r="E62" s="75" t="str">
        <f>[2]自有船应收租金!I4</f>
        <v>2017.12.25-2018.01.09</v>
      </c>
      <c r="F62" s="76">
        <f>[2]自有船应收租金!V4</f>
        <v>0</v>
      </c>
      <c r="G62" s="75">
        <f>[2]自有船应收租金!AA4</f>
        <v>66943.75</v>
      </c>
      <c r="H62" s="75" t="str">
        <f>IF([2]自有船应收租金!AB4="","",[2]自有船应收租金!AB4)</f>
        <v/>
      </c>
      <c r="I62" s="77">
        <f>[2]自有船应收租金!Y4</f>
        <v>0</v>
      </c>
    </row>
    <row r="63" spans="2:10" s="53" customFormat="1" ht="12" customHeight="1">
      <c r="B63" s="75" t="str">
        <f>[2]自有船应收租金!B5</f>
        <v>JRS CARINA</v>
      </c>
      <c r="C63" s="75" t="str">
        <f>[2]自有船应收租金!C5</f>
        <v>CCL</v>
      </c>
      <c r="D63" s="75" t="str">
        <f>[2]自有船应收租金!F5</f>
        <v>第3期</v>
      </c>
      <c r="E63" s="75" t="str">
        <f>[2]自有船应收租金!I5</f>
        <v>2018.01.09-2018.01.24</v>
      </c>
      <c r="F63" s="76">
        <f>[2]自有船应收租金!V5</f>
        <v>0</v>
      </c>
      <c r="G63" s="75">
        <f>[2]自有船应收租金!AA5</f>
        <v>66943.75</v>
      </c>
      <c r="H63" s="75">
        <f>IF([2]自有船应收租金!AB5="","",[2]自有船应收租金!AB5)</f>
        <v>66934.3</v>
      </c>
      <c r="I63" s="77">
        <f>[2]自有船应收租金!Y5</f>
        <v>0</v>
      </c>
    </row>
    <row r="64" spans="2:10" s="53" customFormat="1" ht="12" customHeight="1">
      <c r="B64" s="75" t="str">
        <f>[2]自有船应收租金!B6</f>
        <v>OPDR LISBOA</v>
      </c>
      <c r="C64" s="75" t="str">
        <f>[2]自有船应收租金!C6</f>
        <v>HMM</v>
      </c>
      <c r="D64" s="75" t="str">
        <f>[2]自有船应收租金!F6</f>
        <v>第1期</v>
      </c>
      <c r="E64" s="75" t="str">
        <f>[2]自有船应收租金!I6</f>
        <v>2018.01.25-2018.02.09</v>
      </c>
      <c r="F64" s="76">
        <f>[2]自有船应收租金!V6</f>
        <v>0</v>
      </c>
      <c r="G64" s="75">
        <f>[2]自有船应收租金!AA6</f>
        <v>78650</v>
      </c>
      <c r="H64" s="75">
        <f>IF([2]自有船应收租金!AB6="","",[2]自有船应收租金!AB6)</f>
        <v>78641.69</v>
      </c>
      <c r="I64" s="77">
        <f>[2]自有船应收租金!Y6</f>
        <v>0</v>
      </c>
    </row>
    <row r="65" spans="2:9" s="53" customFormat="1" ht="12" customHeight="1">
      <c r="B65" s="75" t="str">
        <f>[2]自有船应收租金!B7</f>
        <v>JRS CORVUS</v>
      </c>
      <c r="C65" s="75" t="str">
        <f>[2]自有船应收租金!C7</f>
        <v>NYK</v>
      </c>
      <c r="D65" s="75" t="str">
        <f>[2]自有船应收租金!F7</f>
        <v>第1期</v>
      </c>
      <c r="E65" s="75" t="str">
        <f>[2]自有船应收租金!I7</f>
        <v>2018.01.19-2018.02.03</v>
      </c>
      <c r="F65" s="76">
        <f>[2]自有船应收租金!V7</f>
        <v>0</v>
      </c>
      <c r="G65" s="75">
        <f>[2]自有船应收租金!AA7</f>
        <v>77863.3561643836</v>
      </c>
      <c r="H65" s="75">
        <f>IF([2]自有船应收租金!AB7="","",[2]自有船应收租金!AB7)</f>
        <v>77863.360000000001</v>
      </c>
      <c r="I65" s="77" t="str">
        <f>[2]自有船应收租金!Y7</f>
        <v>1.25%佣金</v>
      </c>
    </row>
    <row r="66" spans="2:9" s="53" customFormat="1" ht="12" customHeight="1">
      <c r="B66" s="75" t="str">
        <f>[2]自有船应收租金!B8</f>
        <v>JRS CARINA</v>
      </c>
      <c r="C66" s="75" t="str">
        <f>[2]自有船应收租金!C8</f>
        <v>CCL</v>
      </c>
      <c r="D66" s="75" t="str">
        <f>[2]自有船应收租金!F8</f>
        <v>第4期</v>
      </c>
      <c r="E66" s="75" t="str">
        <f>[2]自有船应收租金!I8</f>
        <v>2018.01.24-2018.02.08</v>
      </c>
      <c r="F66" s="76">
        <f>[2]自有船应收租金!V8</f>
        <v>0</v>
      </c>
      <c r="G66" s="75">
        <f>[2]自有船应收租金!AA8</f>
        <v>66943.75</v>
      </c>
      <c r="H66" s="75">
        <f>IF([2]自有船应收租金!AB8="","",[2]自有船应收租金!AB8)</f>
        <v>66941.350000000006</v>
      </c>
      <c r="I66" s="77">
        <f>[2]自有船应收租金!Y8</f>
        <v>0</v>
      </c>
    </row>
    <row r="67" spans="2:9" s="53" customFormat="1" ht="12" customHeight="1">
      <c r="B67" s="75" t="str">
        <f>[2]自有船应收租金!B9</f>
        <v>OPDR LISBOA</v>
      </c>
      <c r="C67" s="75" t="str">
        <f>[2]自有船应收租金!C9</f>
        <v>HMM</v>
      </c>
      <c r="D67" s="75" t="str">
        <f>[2]自有船应收租金!F9</f>
        <v>第2期</v>
      </c>
      <c r="E67" s="75" t="str">
        <f>[2]自有船应收租金!I9</f>
        <v>2018.02.09-2018.02.24</v>
      </c>
      <c r="F67" s="76">
        <f>[2]自有船应收租金!V9</f>
        <v>0</v>
      </c>
      <c r="G67" s="75">
        <f>[2]自有船应收租金!AA9</f>
        <v>156964.73850000001</v>
      </c>
      <c r="H67" s="75">
        <f>IF([2]自有船应收租金!AB9="","",[2]自有船应收租金!AB9)</f>
        <v>156956.43</v>
      </c>
      <c r="I67" s="77" t="str">
        <f>[2]自有船应收租金!Y9</f>
        <v>接船检验费</v>
      </c>
    </row>
    <row r="68" spans="2:9" s="53" customFormat="1" ht="12" customHeight="1">
      <c r="B68" s="75" t="str">
        <f>[2]自有船应收租金!B10</f>
        <v>CONMAR HAWK</v>
      </c>
      <c r="C68" s="75" t="str">
        <f>[2]自有船应收租金!C10</f>
        <v>CMS</v>
      </c>
      <c r="D68" s="75" t="str">
        <f>[2]自有船应收租金!F10</f>
        <v>第1期</v>
      </c>
      <c r="E68" s="75" t="str">
        <f>[2]自有船应收租金!I10</f>
        <v>2018.01.28-2018.02.12</v>
      </c>
      <c r="F68" s="76">
        <f>[2]自有船应收租金!V10</f>
        <v>0</v>
      </c>
      <c r="G68" s="75">
        <f>[2]自有船应收租金!AA10</f>
        <v>133911.85375342501</v>
      </c>
      <c r="H68" s="75">
        <f>IF([2]自有船应收租金!AB10="","",[2]自有船应收租金!AB10)</f>
        <v>133891.85</v>
      </c>
      <c r="I68" s="77" t="str">
        <f>[2]自有船应收租金!Y10</f>
        <v>1.25%佣金</v>
      </c>
    </row>
    <row r="69" spans="2:9" s="53" customFormat="1" ht="12" customHeight="1">
      <c r="B69" s="75" t="str">
        <f>[2]自有船应收租金!B11</f>
        <v>JRS CORVUS</v>
      </c>
      <c r="C69" s="75" t="str">
        <f>[2]自有船应收租金!C11</f>
        <v>NYK</v>
      </c>
      <c r="D69" s="75" t="str">
        <f>[2]自有船应收租金!F11</f>
        <v>第2期</v>
      </c>
      <c r="E69" s="75" t="str">
        <f>[2]自有船应收租金!I11</f>
        <v>2018.01.20-2018.02.19</v>
      </c>
      <c r="F69" s="76">
        <f>[2]自有船应收租金!V11</f>
        <v>0</v>
      </c>
      <c r="G69" s="75">
        <f>[2]自有船应收租金!AA11</f>
        <v>77863.312328767104</v>
      </c>
      <c r="H69" s="75">
        <f>IF([2]自有船应收租金!AB11="","",[2]自有船应收租金!AB11)</f>
        <v>77833.350000000006</v>
      </c>
      <c r="I69" s="77" t="str">
        <f>[2]自有船应收租金!Y11</f>
        <v>1.25%佣金/1期已付船租</v>
      </c>
    </row>
    <row r="70" spans="2:9" s="53" customFormat="1" ht="12" customHeight="1">
      <c r="B70" s="75" t="str">
        <f>[2]自有船应收租金!B12</f>
        <v>JRS CARINA</v>
      </c>
      <c r="C70" s="75" t="str">
        <f>[2]自有船应收租金!C12</f>
        <v>CCL</v>
      </c>
      <c r="D70" s="75" t="str">
        <f>[2]自有船应收租金!F12</f>
        <v>第5期</v>
      </c>
      <c r="E70" s="75" t="str">
        <f>[2]自有船应收租金!I12</f>
        <v>2018.02.08-2018.02.23</v>
      </c>
      <c r="F70" s="76">
        <f>[2]自有船应收租金!V12</f>
        <v>0</v>
      </c>
      <c r="G70" s="75">
        <f>[2]自有船应收租金!AA12</f>
        <v>35896.824999999997</v>
      </c>
      <c r="H70" s="75">
        <f>IF([2]自有船应收租金!AB12="","",[2]自有船应收租金!AB12)</f>
        <v>35894.43</v>
      </c>
      <c r="I70" s="77" t="str">
        <f>[2]自有船应收租金!Y12</f>
        <v>春节停班7天</v>
      </c>
    </row>
    <row r="71" spans="2:9" s="53" customFormat="1" ht="12" customHeight="1">
      <c r="B71" s="75" t="str">
        <f>[2]自有船应收租金!B13</f>
        <v>CONMAR HAWK</v>
      </c>
      <c r="C71" s="75" t="str">
        <f>[2]自有船应收租金!C13</f>
        <v>CMS</v>
      </c>
      <c r="D71" s="75" t="str">
        <f>[2]自有船应收租金!F13</f>
        <v>第2期</v>
      </c>
      <c r="E71" s="75" t="str">
        <f>[2]自有船应收租金!I13</f>
        <v>2018.02.12-2018.02.27</v>
      </c>
      <c r="F71" s="76">
        <f>[2]自有船应收租金!V13</f>
        <v>0</v>
      </c>
      <c r="G71" s="75">
        <f>[2]自有船应收租金!AA13</f>
        <v>74304.965753424694</v>
      </c>
      <c r="H71" s="75">
        <f>IF([2]自有船应收租金!AB13="","",[2]自有船应收租金!AB13)</f>
        <v>74284.97</v>
      </c>
      <c r="I71" s="77" t="str">
        <f>[2]自有船应收租金!Y13</f>
        <v>1.25%佣金/交船检验费</v>
      </c>
    </row>
    <row r="72" spans="2:9" s="53" customFormat="1" ht="12" customHeight="1">
      <c r="B72" s="75" t="str">
        <f>[2]自有船应收租金!B14</f>
        <v>JRS CORVUS</v>
      </c>
      <c r="C72" s="75" t="str">
        <f>[2]自有船应收租金!C14</f>
        <v>NYK</v>
      </c>
      <c r="D72" s="75" t="str">
        <f>[2]自有船应收租金!F14</f>
        <v>第3期</v>
      </c>
      <c r="E72" s="75" t="str">
        <f>[2]自有船应收租金!I14</f>
        <v>2018.02.19-2018.03.06</v>
      </c>
      <c r="F72" s="76">
        <f>[2]自有船应收租金!V14</f>
        <v>0</v>
      </c>
      <c r="G72" s="75">
        <f>[2]自有船应收租金!AA14</f>
        <v>77863.3561643836</v>
      </c>
      <c r="H72" s="75">
        <f>IF([2]自有船应收租金!AB14="","",[2]自有船应收租金!AB14)</f>
        <v>77863.360000000001</v>
      </c>
      <c r="I72" s="77" t="str">
        <f>[2]自有船应收租金!Y14</f>
        <v>1.25%佣金</v>
      </c>
    </row>
    <row r="73" spans="2:9" s="53" customFormat="1" ht="12" customHeight="1">
      <c r="B73" s="75" t="str">
        <f>[2]自有船应收租金!B15</f>
        <v>OPDR LISBOA</v>
      </c>
      <c r="C73" s="75" t="str">
        <f>[2]自有船应收租金!C15</f>
        <v>HMM</v>
      </c>
      <c r="D73" s="75" t="str">
        <f>[2]自有船应收租金!F15</f>
        <v>第3期</v>
      </c>
      <c r="E73" s="75" t="str">
        <f>[2]自有船应收租金!I15</f>
        <v>2018.02.24-2018.03.11</v>
      </c>
      <c r="F73" s="76">
        <f>[2]自有船应收租金!V15</f>
        <v>0</v>
      </c>
      <c r="G73" s="75">
        <f>[2]自有船应收租金!AA15</f>
        <v>76256.55</v>
      </c>
      <c r="H73" s="75">
        <f>IF([2]自有船应收租金!AB15="","",[2]自有船应收租金!AB15)</f>
        <v>76248.240000000005</v>
      </c>
      <c r="I73" s="77" t="str">
        <f>[2]自有船应收租金!Y15</f>
        <v>停租18.01.28 0530hrs-0730hrs 0.0833天</v>
      </c>
    </row>
    <row r="74" spans="2:9" s="53" customFormat="1" ht="12" customHeight="1">
      <c r="B74" s="75" t="str">
        <f>[2]自有船应收租金!B16</f>
        <v>CONMAR HAWK</v>
      </c>
      <c r="C74" s="75" t="str">
        <f>[2]自有船应收租金!C16</f>
        <v>CMS</v>
      </c>
      <c r="D74" s="75" t="str">
        <f>[2]自有船应收租金!F16</f>
        <v>第3期</v>
      </c>
      <c r="E74" s="75" t="str">
        <f>[2]自有船应收租金!I16</f>
        <v>2018.02.27-2018.03.14</v>
      </c>
      <c r="F74" s="76">
        <f>[2]自有船应收租金!V16</f>
        <v>0</v>
      </c>
      <c r="G74" s="75">
        <f>[2]自有船应收租金!AA16</f>
        <v>74604.965753424694</v>
      </c>
      <c r="H74" s="75">
        <f>IF([2]自有船应收租金!AB16="","",[2]自有船应收租金!AB16)</f>
        <v>74584.97</v>
      </c>
      <c r="I74" s="77" t="str">
        <f>[2]自有船应收租金!Y16</f>
        <v>1.25%佣金</v>
      </c>
    </row>
    <row r="75" spans="2:9" s="53" customFormat="1" ht="12" customHeight="1">
      <c r="B75" s="75" t="str">
        <f>[2]自有船应收租金!B17</f>
        <v>JRS CARINA</v>
      </c>
      <c r="C75" s="75" t="str">
        <f>[2]自有船应收租金!C17</f>
        <v>CCL</v>
      </c>
      <c r="D75" s="75" t="str">
        <f>[2]自有船应收租金!F17</f>
        <v>第6期</v>
      </c>
      <c r="E75" s="75" t="str">
        <f>[2]自有船应收租金!I17</f>
        <v>2018.02.23-2018.03.10</v>
      </c>
      <c r="F75" s="76">
        <f>[2]自有船应收租金!V17</f>
        <v>0</v>
      </c>
      <c r="G75" s="75">
        <f>[2]自有船应收租金!AA17</f>
        <v>66943.75</v>
      </c>
      <c r="H75" s="75">
        <f>IF([2]自有船应收租金!AB17="","",[2]自有船应收租金!AB17)</f>
        <v>66941.350000000006</v>
      </c>
      <c r="I75" s="77">
        <f>[2]自有船应收租金!Y17</f>
        <v>0</v>
      </c>
    </row>
    <row r="76" spans="2:9" s="53" customFormat="1" ht="12" customHeight="1">
      <c r="B76" s="75" t="str">
        <f>[2]自有船应收租金!B18</f>
        <v>JRS CORVUS</v>
      </c>
      <c r="C76" s="75" t="str">
        <f>[2]自有船应收租金!C18</f>
        <v>NYK</v>
      </c>
      <c r="D76" s="75" t="str">
        <f>[2]自有船应收租金!F18</f>
        <v>第4期</v>
      </c>
      <c r="E76" s="75" t="str">
        <f>[2]自有船应收租金!I18</f>
        <v>2018.03.06-2018.03.24</v>
      </c>
      <c r="F76" s="76">
        <f>[2]自有船应收租金!V18</f>
        <v>0</v>
      </c>
      <c r="G76" s="75">
        <f>[2]自有船应收租金!AA18</f>
        <v>87787.166095890396</v>
      </c>
      <c r="H76" s="75">
        <f>IF([2]自有船应收租金!AB18="","",[2]自有船应收租金!AB18)</f>
        <v>87787.16</v>
      </c>
      <c r="I76" s="77" t="str">
        <f>[2]自有船应收租金!Y18</f>
        <v>1.25%佣金/船东费用预估</v>
      </c>
    </row>
    <row r="77" spans="2:9" s="53" customFormat="1" ht="12" customHeight="1">
      <c r="B77" s="75" t="str">
        <f>[2]自有船应收租金!B19</f>
        <v>CONMAR HAWK</v>
      </c>
      <c r="C77" s="75" t="str">
        <f>[2]自有船应收租金!C19</f>
        <v>CMS</v>
      </c>
      <c r="D77" s="75" t="str">
        <f>[2]自有船应收租金!F19</f>
        <v>第4期</v>
      </c>
      <c r="E77" s="75" t="str">
        <f>[2]自有船应收租金!I19</f>
        <v>2018.03.14-2018.03.29</v>
      </c>
      <c r="F77" s="76">
        <f>[2]自有船应收租金!V19</f>
        <v>0</v>
      </c>
      <c r="G77" s="75">
        <f>[2]自有船应收租金!AA19</f>
        <v>74604.965753424694</v>
      </c>
      <c r="H77" s="75">
        <f>IF([2]自有船应收租金!AB19="","",[2]自有船应收租金!AB19)</f>
        <v>74584.97</v>
      </c>
      <c r="I77" s="77" t="str">
        <f>[2]自有船应收租金!Y19</f>
        <v>1.25%佣金</v>
      </c>
    </row>
    <row r="78" spans="2:9" s="53" customFormat="1" ht="12" customHeight="1">
      <c r="B78" s="75" t="str">
        <f>[2]自有船应收租金!B20</f>
        <v>CONMAR HAWK</v>
      </c>
      <c r="C78" s="75" t="str">
        <f>[2]自有船应收租金!C20</f>
        <v>CMS</v>
      </c>
      <c r="D78" s="75" t="str">
        <f>[2]自有船应收租金!F20</f>
        <v>第5期</v>
      </c>
      <c r="E78" s="75" t="str">
        <f>[2]自有船应收租金!I20</f>
        <v>2018.03.29-2018.04.13</v>
      </c>
      <c r="F78" s="76">
        <f>[2]自有船应收租金!V20</f>
        <v>0</v>
      </c>
      <c r="G78" s="75">
        <f>[2]自有船应收租金!AA20</f>
        <v>74377.845753424699</v>
      </c>
      <c r="H78" s="75">
        <f>IF([2]自有船应收租金!AB20="","",[2]自有船应收租金!AB20)</f>
        <v>74357.850000000006</v>
      </c>
      <c r="I78" s="77" t="str">
        <f>[2]自有船应收租金!Y20</f>
        <v>1.25%佣金/船东费用</v>
      </c>
    </row>
    <row r="79" spans="2:9" s="53" customFormat="1" ht="12" customHeight="1">
      <c r="B79" s="75" t="str">
        <f>[2]自有船应收租金!B21</f>
        <v>JRS CARINA</v>
      </c>
      <c r="C79" s="75" t="str">
        <f>[2]自有船应收租金!C21</f>
        <v>CCL</v>
      </c>
      <c r="D79" s="75" t="str">
        <f>[2]自有船应收租金!F21</f>
        <v>第7期</v>
      </c>
      <c r="E79" s="75" t="str">
        <f>[2]自有船应收租金!I21</f>
        <v>2018.03.10-2018.03.25</v>
      </c>
      <c r="F79" s="76">
        <f>[2]自有船应收租金!V21</f>
        <v>0</v>
      </c>
      <c r="G79" s="75">
        <f>[2]自有船应收租金!AA21</f>
        <v>65058.27</v>
      </c>
      <c r="H79" s="75">
        <f>IF([2]自有船应收租金!AB21="","",[2]自有船应收租金!AB21)</f>
        <v>65049.98</v>
      </c>
      <c r="I79" s="77" t="str">
        <f>[2]自有船应收租金!Y21</f>
        <v>船东费用</v>
      </c>
    </row>
    <row r="80" spans="2:9" s="53" customFormat="1" ht="12" customHeight="1">
      <c r="B80" s="75" t="str">
        <f>[2]自有船应收租金!B22</f>
        <v>OPDR LISBOA</v>
      </c>
      <c r="C80" s="75" t="str">
        <f>[2]自有船应收租金!C22</f>
        <v>HMM</v>
      </c>
      <c r="D80" s="75" t="str">
        <f>[2]自有船应收租金!F22</f>
        <v>第4期</v>
      </c>
      <c r="E80" s="75" t="str">
        <f>[2]自有船应收租金!I22</f>
        <v>2018.03.11-2018.03.26</v>
      </c>
      <c r="F80" s="76">
        <f>[2]自有船应收租金!V22</f>
        <v>0</v>
      </c>
      <c r="G80" s="75">
        <f>[2]自有船应收租金!AA22</f>
        <v>78650</v>
      </c>
      <c r="H80" s="75">
        <f>IF([2]自有船应收租金!AB22="","",[2]自有船应收租金!AB22)</f>
        <v>78629.710000000006</v>
      </c>
      <c r="I80" s="77">
        <f>[2]自有船应收租金!Y22</f>
        <v>0</v>
      </c>
    </row>
    <row r="81" spans="2:9" s="53" customFormat="1" ht="12" customHeight="1">
      <c r="B81" s="75" t="str">
        <f>[2]自有船应收租金!B23</f>
        <v>ACACIA ARIES</v>
      </c>
      <c r="C81" s="75" t="str">
        <f>[2]自有船应收租金!C23</f>
        <v>DBR</v>
      </c>
      <c r="D81" s="75" t="str">
        <f>[2]自有船应收租金!F23</f>
        <v>第1期</v>
      </c>
      <c r="E81" s="75" t="str">
        <f>[2]自有船应收租金!I23</f>
        <v>2018.03.08-2018.03.23</v>
      </c>
      <c r="F81" s="76">
        <f>[2]自有船应收租金!V23</f>
        <v>0</v>
      </c>
      <c r="G81" s="75">
        <f>[2]自有船应收租金!AA23</f>
        <v>78865.025120864506</v>
      </c>
      <c r="H81" s="75">
        <f>IF([2]自有船应收租金!AB23="","",[2]自有船应收租金!AB23)</f>
        <v>78865.03</v>
      </c>
      <c r="I81" s="77" t="str">
        <f>[2]自有船应收租金!Y23</f>
        <v>接船检验费/收租家吨税</v>
      </c>
    </row>
    <row r="82" spans="2:9" s="53" customFormat="1" ht="12" customHeight="1">
      <c r="B82" s="75" t="str">
        <f>[2]自有船应收租金!B24</f>
        <v>OPDR LISBOA</v>
      </c>
      <c r="C82" s="75" t="str">
        <f>[2]自有船应收租金!C24</f>
        <v>HMM</v>
      </c>
      <c r="D82" s="75" t="str">
        <f>[2]自有船应收租金!F24</f>
        <v>第5期</v>
      </c>
      <c r="E82" s="75" t="str">
        <f>[2]自有船应收租金!I24</f>
        <v>2018.03.26-2018.04.10</v>
      </c>
      <c r="F82" s="76">
        <f>[2]自有船应收租金!V24</f>
        <v>0</v>
      </c>
      <c r="G82" s="75">
        <f>[2]自有船应收租金!AA24</f>
        <v>78650</v>
      </c>
      <c r="H82" s="75">
        <f>IF([2]自有船应收租金!AB24="","",[2]自有船应收租金!AB24)</f>
        <v>78629.72</v>
      </c>
      <c r="I82" s="77">
        <f>[2]自有船应收租金!Y24</f>
        <v>0</v>
      </c>
    </row>
    <row r="83" spans="2:9" s="53" customFormat="1" ht="12" customHeight="1">
      <c r="B83" s="75" t="str">
        <f>[2]自有船应收租金!B25</f>
        <v>ACACIA ARIES</v>
      </c>
      <c r="C83" s="75" t="str">
        <f>[2]自有船应收租金!C25</f>
        <v>DBR</v>
      </c>
      <c r="D83" s="75" t="str">
        <f>[2]自有船应收租金!F25</f>
        <v>第2期</v>
      </c>
      <c r="E83" s="75" t="str">
        <f>[2]自有船应收租金!I25</f>
        <v>2018.03.23-2018.04.07</v>
      </c>
      <c r="F83" s="76">
        <f>[2]自有船应收租金!V25</f>
        <v>0</v>
      </c>
      <c r="G83" s="75">
        <f>[2]自有船应收租金!AA25</f>
        <v>131100.53255</v>
      </c>
      <c r="H83" s="75">
        <f>IF([2]自有船应收租金!AB25="","",[2]自有船应收租金!AB25)</f>
        <v>131100.53</v>
      </c>
      <c r="I83" s="77">
        <f>[2]自有船应收租金!Y25</f>
        <v>0</v>
      </c>
    </row>
    <row r="84" spans="2:9" s="53" customFormat="1" ht="12" customHeight="1">
      <c r="B84" s="75" t="str">
        <f>[2]自有船应收租金!B26</f>
        <v>JRS CARINA</v>
      </c>
      <c r="C84" s="75" t="str">
        <f>[2]自有船应收租金!C26</f>
        <v>CCL</v>
      </c>
      <c r="D84" s="75" t="str">
        <f>[2]自有船应收租金!F26</f>
        <v>第8期</v>
      </c>
      <c r="E84" s="75" t="str">
        <f>[2]自有船应收租金!I26</f>
        <v>2018.03.25-2018.04.09</v>
      </c>
      <c r="F84" s="76">
        <f>[2]自有船应收租金!V26</f>
        <v>0</v>
      </c>
      <c r="G84" s="75">
        <f>[2]自有船应收租金!AA26</f>
        <v>46313.42</v>
      </c>
      <c r="H84" s="75">
        <f>IF([2]自有船应收租金!AB26="","",[2]自有船应收租金!AB26)</f>
        <v>46305.14</v>
      </c>
      <c r="I84" s="77" t="str">
        <f>[2]自有船应收租金!Y26</f>
        <v>春节坞修（2.20 09:00-03.01 19:24 9.43天）/船东费用</v>
      </c>
    </row>
    <row r="85" spans="2:9" s="53" customFormat="1" ht="12" customHeight="1">
      <c r="B85" s="75" t="str">
        <f>[2]自有船应收租金!B27</f>
        <v>ACACIA VIRGO</v>
      </c>
      <c r="C85" s="75" t="str">
        <f>[2]自有船应收租金!C27</f>
        <v>APL</v>
      </c>
      <c r="D85" s="75" t="str">
        <f>[2]自有船应收租金!F27</f>
        <v>第1期</v>
      </c>
      <c r="E85" s="75" t="str">
        <f>[2]自有船应收租金!I27</f>
        <v>2018.03.21-2018.04.05</v>
      </c>
      <c r="F85" s="76">
        <f>[2]自有船应收租金!V27</f>
        <v>0</v>
      </c>
      <c r="G85" s="75">
        <f>[2]自有船应收租金!AA27</f>
        <v>115076.25</v>
      </c>
      <c r="H85" s="75">
        <f>IF([2]自有船应收租金!AB27="","",[2]自有船应收租金!AB27)</f>
        <v>115076.25</v>
      </c>
      <c r="I85" s="77">
        <f>[2]自有船应收租金!Y27</f>
        <v>0</v>
      </c>
    </row>
    <row r="86" spans="2:9" s="53" customFormat="1" ht="12" customHeight="1">
      <c r="B86" s="75" t="str">
        <f>[2]自有船应收租金!B28</f>
        <v>ACACIA LIBRA</v>
      </c>
      <c r="C86" s="75" t="str">
        <f>[2]自有船应收租金!C28</f>
        <v>HMM</v>
      </c>
      <c r="D86" s="75" t="str">
        <f>[2]自有船应收租金!F28</f>
        <v>第1期</v>
      </c>
      <c r="E86" s="75" t="str">
        <f>[2]自有船应收租金!I28</f>
        <v>2018.03.24-2018.04.08</v>
      </c>
      <c r="F86" s="76">
        <f>[2]自有船应收租金!V28</f>
        <v>0</v>
      </c>
      <c r="G86" s="75">
        <f>[2]自有船应收租金!AA28</f>
        <v>215570.04</v>
      </c>
      <c r="H86" s="75">
        <f>IF([2]自有船应收租金!AB28="","",[2]自有船应收租金!AB28)</f>
        <v>215570.04</v>
      </c>
      <c r="I86" s="77" t="str">
        <f>[2]自有船应收租金!Y28</f>
        <v>接船检验费</v>
      </c>
    </row>
    <row r="87" spans="2:9" s="53" customFormat="1" ht="12" customHeight="1">
      <c r="B87" s="75" t="str">
        <f>[2]自有船应收租金!B29</f>
        <v>ACACIA TAURUS</v>
      </c>
      <c r="C87" s="75" t="str">
        <f>[2]自有船应收租金!C29</f>
        <v>DYS</v>
      </c>
      <c r="D87" s="75" t="str">
        <f>[2]自有船应收租金!F29</f>
        <v>第1期</v>
      </c>
      <c r="E87" s="75" t="str">
        <f>[2]自有船应收租金!I29</f>
        <v>2018.03.27-2018.04.10</v>
      </c>
      <c r="F87" s="76">
        <f>[2]自有船应收租金!V29</f>
        <v>0</v>
      </c>
      <c r="G87" s="75">
        <f>[2]自有船应收租金!AA29</f>
        <v>72733.578767123297</v>
      </c>
      <c r="H87" s="75">
        <f>IF([2]自有船应收租金!AB29="","",[2]自有船应收租金!AB29)</f>
        <v>72713.58</v>
      </c>
      <c r="I87" s="77" t="str">
        <f>[2]自有船应收租金!Y29</f>
        <v>1.25%佣金/接船检验费</v>
      </c>
    </row>
    <row r="88" spans="2:9" s="53" customFormat="1" ht="12" customHeight="1">
      <c r="B88" s="75" t="str">
        <f>[2]自有船应收租金!B30</f>
        <v>OPDR LISBOA</v>
      </c>
      <c r="C88" s="75" t="str">
        <f>[2]自有船应收租金!C30</f>
        <v>HMM</v>
      </c>
      <c r="D88" s="75" t="str">
        <f>[2]自有船应收租金!F30</f>
        <v>第6期</v>
      </c>
      <c r="E88" s="75" t="str">
        <f>[2]自有船应收租金!I30</f>
        <v>2018.04.10-2018.04.25</v>
      </c>
      <c r="F88" s="76">
        <f>[2]自有船应收租金!V30</f>
        <v>0</v>
      </c>
      <c r="G88" s="75">
        <f>[2]自有船应收租金!AA30</f>
        <v>78895</v>
      </c>
      <c r="H88" s="75">
        <f>IF([2]自有船应收租金!AB30="","",[2]自有船应收租金!AB30)</f>
        <v>78886.720000000001</v>
      </c>
      <c r="I88" s="77" t="str">
        <f>[2]自有船应收租金!Y30</f>
        <v>船员劳务费1.2月</v>
      </c>
    </row>
    <row r="89" spans="2:9" s="53" customFormat="1" ht="12" customHeight="1">
      <c r="B89" s="75" t="str">
        <f>[2]自有船应收租金!B31</f>
        <v>ACACIA LIBRA</v>
      </c>
      <c r="C89" s="75" t="str">
        <f>[2]自有船应收租金!C31</f>
        <v>HMM</v>
      </c>
      <c r="D89" s="75" t="str">
        <f>[2]自有船应收租金!F31</f>
        <v>第2期</v>
      </c>
      <c r="E89" s="75" t="str">
        <f>[2]自有船应收租金!I31</f>
        <v>2018.04.08-2018.04.23</v>
      </c>
      <c r="F89" s="76">
        <f>[2]自有船应收租金!V31</f>
        <v>0</v>
      </c>
      <c r="G89" s="75">
        <f>[2]自有船应收租金!AA31</f>
        <v>120000</v>
      </c>
      <c r="H89" s="75">
        <f>IF([2]自有船应收租金!AB31="","",[2]自有船应收租金!AB31)</f>
        <v>120000</v>
      </c>
      <c r="I89" s="77">
        <f>[2]自有船应收租金!Y31</f>
        <v>0</v>
      </c>
    </row>
    <row r="90" spans="2:9" s="53" customFormat="1" ht="12" customHeight="1">
      <c r="B90" s="75" t="str">
        <f>[2]自有船应收租金!B32</f>
        <v>ACACIA ARIES</v>
      </c>
      <c r="C90" s="75" t="str">
        <f>[2]自有船应收租金!C32</f>
        <v>DBR</v>
      </c>
      <c r="D90" s="75" t="str">
        <f>[2]自有船应收租金!F32</f>
        <v>第3期</v>
      </c>
      <c r="E90" s="75" t="str">
        <f>[2]自有船应收租金!I32</f>
        <v>2018.04.07-2018.04.22</v>
      </c>
      <c r="F90" s="76">
        <f>[2]自有船应收租金!V32</f>
        <v>0</v>
      </c>
      <c r="G90" s="75">
        <f>[2]自有船应收租金!AA32</f>
        <v>75700</v>
      </c>
      <c r="H90" s="75">
        <f>IF([2]自有船应收租金!AB32="","",[2]自有船应收租金!AB32)</f>
        <v>75700</v>
      </c>
      <c r="I90" s="77">
        <f>[2]自有船应收租金!Y32</f>
        <v>0</v>
      </c>
    </row>
    <row r="91" spans="2:9" s="53" customFormat="1" ht="12" customHeight="1">
      <c r="B91" s="75" t="str">
        <f>[2]自有船应收租金!B33</f>
        <v>JRS CARINA</v>
      </c>
      <c r="C91" s="75" t="str">
        <f>[2]自有船应收租金!C33</f>
        <v>CCL</v>
      </c>
      <c r="D91" s="75" t="str">
        <f>[2]自有船应收租金!F33</f>
        <v>第9期</v>
      </c>
      <c r="E91" s="75" t="str">
        <f>[2]自有船应收租金!I33</f>
        <v>2018.04.09-2018.04.24</v>
      </c>
      <c r="F91" s="76">
        <f>[2]自有船应收租金!V33</f>
        <v>0</v>
      </c>
      <c r="G91" s="75">
        <f>[2]自有船应收租金!AA33</f>
        <v>66738.75</v>
      </c>
      <c r="H91" s="75">
        <f>IF([2]自有船应收租金!AB33="","",[2]自有船应收租金!AB33)</f>
        <v>66736.350000000006</v>
      </c>
      <c r="I91" s="77" t="str">
        <f>[2]自有船应收租金!Y33</f>
        <v>船东费用</v>
      </c>
    </row>
    <row r="92" spans="2:9" s="53" customFormat="1" ht="12" customHeight="1">
      <c r="B92" s="75" t="str">
        <f>[2]自有船应收租金!B34</f>
        <v>ACACIA VIRGO</v>
      </c>
      <c r="C92" s="75" t="str">
        <f>[2]自有船应收租金!C34</f>
        <v>APL</v>
      </c>
      <c r="D92" s="75" t="str">
        <f>[2]自有船应收租金!F34</f>
        <v>第2期</v>
      </c>
      <c r="E92" s="75" t="str">
        <f>[2]自有船应收租金!I34</f>
        <v>2018.04.05-2018.04.18</v>
      </c>
      <c r="F92" s="76">
        <f>[2]自有船应收租金!V34</f>
        <v>0</v>
      </c>
      <c r="G92" s="75">
        <f>[2]自有船应收租金!AA34</f>
        <v>222889.5</v>
      </c>
      <c r="H92" s="75">
        <f>IF([2]自有船应收租金!AB34="","",[2]自有船应收租金!AB34)</f>
        <v>222889.5</v>
      </c>
      <c r="I92" s="77">
        <f>[2]自有船应收租金!Y34</f>
        <v>0</v>
      </c>
    </row>
    <row r="93" spans="2:9" s="53" customFormat="1" ht="12" customHeight="1">
      <c r="B93" s="75" t="str">
        <f>[2]自有船应收租金!B35</f>
        <v>ACACIA TAURUS</v>
      </c>
      <c r="C93" s="75" t="str">
        <f>[2]自有船应收租金!C35</f>
        <v>COSCO</v>
      </c>
      <c r="D93" s="75" t="str">
        <f>[2]自有船应收租金!F35</f>
        <v>第1期</v>
      </c>
      <c r="E93" s="75" t="str">
        <f>[2]自有船应收租金!I35</f>
        <v>2018.04.24-2018.05.01</v>
      </c>
      <c r="F93" s="76">
        <f>[2]自有船应收租金!V35</f>
        <v>0</v>
      </c>
      <c r="G93" s="75">
        <f>[2]自有船应收租金!AA35</f>
        <v>37030</v>
      </c>
      <c r="H93" s="75">
        <f>IF([2]自有船应收租金!AB35="","",[2]自有船应收租金!AB35)</f>
        <v>37030</v>
      </c>
      <c r="I93" s="77" t="str">
        <f>[2]自有船应收租金!Y35</f>
        <v>接船检验费</v>
      </c>
    </row>
    <row r="94" spans="2:9" s="53" customFormat="1" ht="12" customHeight="1">
      <c r="B94" s="75" t="str">
        <f>[2]自有船应收租金!B36</f>
        <v>ACACIA ARIES</v>
      </c>
      <c r="C94" s="75" t="str">
        <f>[2]自有船应收租金!C36</f>
        <v>DBR</v>
      </c>
      <c r="D94" s="75" t="str">
        <f>[2]自有船应收租金!F36</f>
        <v>第4期</v>
      </c>
      <c r="E94" s="75" t="str">
        <f>[2]自有船应收租金!I36</f>
        <v>2018.04.22-2018.05.07</v>
      </c>
      <c r="F94" s="76">
        <f>[2]自有船应收租金!V36</f>
        <v>0</v>
      </c>
      <c r="G94" s="75">
        <f>[2]自有船应收租金!AA36</f>
        <v>79360</v>
      </c>
      <c r="H94" s="75">
        <f>IF([2]自有船应收租金!AB36="","",[2]自有船应收租金!AB36)</f>
        <v>79360</v>
      </c>
      <c r="I94" s="77" t="str">
        <f>[2]自有船应收租金!Y36</f>
        <v>收回3月劳务费</v>
      </c>
    </row>
    <row r="95" spans="2:9" s="53" customFormat="1" ht="12" customHeight="1">
      <c r="B95" s="75" t="str">
        <f>[2]自有船应收租金!B37</f>
        <v>ACACIA LEO</v>
      </c>
      <c r="C95" s="75" t="str">
        <f>[2]自有船应收租金!C37</f>
        <v>WHL</v>
      </c>
      <c r="D95" s="75" t="str">
        <f>[2]自有船应收租金!F37</f>
        <v>第1期</v>
      </c>
      <c r="E95" s="75" t="str">
        <f>[2]自有船应收租金!I37</f>
        <v>2018.04.13-2018.04.28</v>
      </c>
      <c r="F95" s="76">
        <f>[2]自有船应收租金!V37</f>
        <v>0</v>
      </c>
      <c r="G95" s="75">
        <f>[2]自有船应收租金!AA37</f>
        <v>101091.780821918</v>
      </c>
      <c r="H95" s="75">
        <f>IF([2]自有船应收租金!AB37="","",[2]自有船应收租金!AB37)</f>
        <v>101084.1</v>
      </c>
      <c r="I95" s="77">
        <f>[2]自有船应收租金!Y37</f>
        <v>0</v>
      </c>
    </row>
    <row r="96" spans="2:9" s="53" customFormat="1" ht="12" customHeight="1">
      <c r="B96" s="75" t="str">
        <f>[2]自有船应收租金!B38</f>
        <v>CONMAR HAWK</v>
      </c>
      <c r="C96" s="75" t="str">
        <f>[2]自有船应收租金!C38</f>
        <v>CMS</v>
      </c>
      <c r="D96" s="75" t="str">
        <f>[2]自有船应收租金!F38</f>
        <v>第6期</v>
      </c>
      <c r="E96" s="75" t="str">
        <f>[2]自有船应收租金!I38</f>
        <v>2018.04.13-2018.04.28</v>
      </c>
      <c r="F96" s="76">
        <f>[2]自有船应收租金!V38</f>
        <v>0</v>
      </c>
      <c r="G96" s="75">
        <f>[2]自有船应收租金!AA38</f>
        <v>74604.965753424694</v>
      </c>
      <c r="H96" s="75">
        <f>IF([2]自有船应收租金!AB38="","",[2]自有船应收租金!AB38)</f>
        <v>74584.97</v>
      </c>
      <c r="I96" s="77" t="str">
        <f>[2]自有船应收租金!Y38</f>
        <v>1.25%佣金</v>
      </c>
    </row>
    <row r="97" spans="2:9" s="53" customFormat="1" ht="12" customHeight="1">
      <c r="B97" s="75" t="str">
        <f>[2]自有船应收租金!B39</f>
        <v>CONMAR HAWK</v>
      </c>
      <c r="C97" s="75" t="str">
        <f>[2]自有船应收租金!C39</f>
        <v>CMS</v>
      </c>
      <c r="D97" s="75" t="str">
        <f>[2]自有船应收租金!F39</f>
        <v>第7期</v>
      </c>
      <c r="E97" s="75" t="str">
        <f>[2]自有船应收租金!I39</f>
        <v>2018.04.28-2018.05.13</v>
      </c>
      <c r="F97" s="76">
        <f>[2]自有船应收租金!V39</f>
        <v>0</v>
      </c>
      <c r="G97" s="75">
        <f>[2]自有船应收租金!AA39</f>
        <v>74604.965753424694</v>
      </c>
      <c r="H97" s="75">
        <f>IF([2]自有船应收租金!AB39="","",[2]自有船应收租金!AB39)</f>
        <v>74584.97</v>
      </c>
      <c r="I97" s="77" t="str">
        <f>[2]自有船应收租金!Y39</f>
        <v>1.25%佣金</v>
      </c>
    </row>
    <row r="98" spans="2:9" s="53" customFormat="1" ht="12" customHeight="1">
      <c r="B98" s="75" t="str">
        <f>[2]自有船应收租金!B40</f>
        <v>ACACIA TAURUS</v>
      </c>
      <c r="C98" s="75" t="str">
        <f>[2]自有船应收租金!C40</f>
        <v>DYS</v>
      </c>
      <c r="D98" s="75" t="str">
        <f>[2]自有船应收租金!F40</f>
        <v>第2期</v>
      </c>
      <c r="E98" s="75" t="str">
        <f>[2]自有船应收租金!I40</f>
        <v>2018.04.10-2018.04.20</v>
      </c>
      <c r="F98" s="76">
        <f>[2]自有船应收租金!V40</f>
        <v>0</v>
      </c>
      <c r="G98" s="75">
        <f>[2]自有船应收租金!AA40</f>
        <v>52238.270547945198</v>
      </c>
      <c r="H98" s="75">
        <f>IF([2]自有船应收租金!AB40="","",[2]自有船应收租金!AB40)</f>
        <v>52218.27</v>
      </c>
      <c r="I98" s="77" t="str">
        <f>[2]自有船应收租金!Y40</f>
        <v>1.25%佣金</v>
      </c>
    </row>
    <row r="99" spans="2:9" s="53" customFormat="1" ht="12" customHeight="1">
      <c r="B99" s="75" t="str">
        <f>[2]自有船应收租金!B41</f>
        <v>JRS CARINA</v>
      </c>
      <c r="C99" s="75" t="str">
        <f>[2]自有船应收租金!C41</f>
        <v>CCL</v>
      </c>
      <c r="D99" s="75" t="str">
        <f>[2]自有船应收租金!F41</f>
        <v>第10期</v>
      </c>
      <c r="E99" s="75" t="str">
        <f>[2]自有船应收租金!I41</f>
        <v>2018.04.24-2018.05.09</v>
      </c>
      <c r="F99" s="76">
        <f>[2]自有船应收租金!V41</f>
        <v>0</v>
      </c>
      <c r="G99" s="75">
        <f>[2]自有船应收租金!AA41</f>
        <v>66412.38</v>
      </c>
      <c r="H99" s="75">
        <f>IF([2]自有船应收租金!AB41="","",[2]自有船应收租金!AB41)</f>
        <v>66409.98</v>
      </c>
      <c r="I99" s="77" t="str">
        <f>[2]自有船应收租金!Y41</f>
        <v>船东费用</v>
      </c>
    </row>
    <row r="100" spans="2:9" s="53" customFormat="1" ht="12" customHeight="1">
      <c r="B100" s="75" t="str">
        <f>[2]自有船应收租金!B42</f>
        <v>ACACIA LEO</v>
      </c>
      <c r="C100" s="75" t="str">
        <f>[2]自有船应收租金!C42</f>
        <v>WHL</v>
      </c>
      <c r="D100" s="75" t="str">
        <f>[2]自有船应收租金!F42</f>
        <v>第2期</v>
      </c>
      <c r="E100" s="75" t="str">
        <f>[2]自有船应收租金!I42</f>
        <v>2018.04.28-2018.05.13</v>
      </c>
      <c r="F100" s="76">
        <f>[2]自有船应收租金!V42</f>
        <v>0</v>
      </c>
      <c r="G100" s="75">
        <f>[2]自有船应收租金!AA42</f>
        <v>101091.780821918</v>
      </c>
      <c r="H100" s="75">
        <f>IF([2]自有船应收租金!AB42="","",[2]自有船应收租金!AB42)</f>
        <v>101083.9</v>
      </c>
      <c r="I100" s="77">
        <f>[2]自有船应收租金!Y42</f>
        <v>0</v>
      </c>
    </row>
    <row r="101" spans="2:9" s="53" customFormat="1" ht="12" customHeight="1">
      <c r="B101" s="75" t="str">
        <f>[2]自有船应收租金!B43</f>
        <v>ACACIA LEO</v>
      </c>
      <c r="C101" s="75" t="str">
        <f>[2]自有船应收租金!C43</f>
        <v>WHL</v>
      </c>
      <c r="D101" s="75" t="str">
        <f>[2]自有船应收租金!F43</f>
        <v>第2期</v>
      </c>
      <c r="E101" s="75" t="str">
        <f>[2]自有船应收租金!I43</f>
        <v>2018.04.28-2018.05.13</v>
      </c>
      <c r="F101" s="76">
        <f>[2]自有船应收租金!V43</f>
        <v>0</v>
      </c>
      <c r="G101" s="75">
        <f>[2]自有船应收租金!AA43</f>
        <v>207164.44200000001</v>
      </c>
      <c r="H101" s="75">
        <f>IF([2]自有船应收租金!AB43="","",[2]自有船应收租金!AB43)</f>
        <v>207155.74</v>
      </c>
      <c r="I101" s="77">
        <f>[2]自有船应收租金!Y43</f>
        <v>0</v>
      </c>
    </row>
    <row r="102" spans="2:9" s="53" customFormat="1" ht="12" customHeight="1">
      <c r="B102" s="75" t="str">
        <f>[2]自有船应收租金!B44</f>
        <v>ACACIA LIBRA</v>
      </c>
      <c r="C102" s="75" t="str">
        <f>[2]自有船应收租金!C44</f>
        <v>HMM</v>
      </c>
      <c r="D102" s="75" t="str">
        <f>[2]自有船应收租金!F44</f>
        <v>第3期</v>
      </c>
      <c r="E102" s="75" t="str">
        <f>[2]自有船应收租金!I44</f>
        <v>2018.04.23-2018.05.08</v>
      </c>
      <c r="F102" s="76">
        <f>[2]自有船应收租金!V44</f>
        <v>0</v>
      </c>
      <c r="G102" s="75">
        <f>[2]自有船应收租金!AA44</f>
        <v>123000</v>
      </c>
      <c r="H102" s="75">
        <f>IF([2]自有船应收租金!AB44="","",[2]自有船应收租金!AB44)</f>
        <v>123000</v>
      </c>
      <c r="I102" s="77">
        <f>[2]自有船应收租金!Y44</f>
        <v>0</v>
      </c>
    </row>
    <row r="103" spans="2:9" s="53" customFormat="1" ht="12" customHeight="1">
      <c r="B103" s="75" t="str">
        <f>[2]自有船应收租金!B45</f>
        <v>ACACIA LAN</v>
      </c>
      <c r="C103" s="75" t="str">
        <f>[2]自有船应收租金!C45</f>
        <v>ONE</v>
      </c>
      <c r="D103" s="75" t="str">
        <f>[2]自有船应收租金!F45</f>
        <v>第1期</v>
      </c>
      <c r="E103" s="75" t="str">
        <f>[2]自有船应收租金!I45</f>
        <v>2018.04.11-2018.04.25</v>
      </c>
      <c r="F103" s="76">
        <f>[2]自有船应收租金!V45</f>
        <v>0</v>
      </c>
      <c r="G103" s="75">
        <f>[2]自有船应收租金!AA45</f>
        <v>66819.965753424694</v>
      </c>
      <c r="H103" s="75">
        <f>IF([2]自有船应收租金!AB45="","",[2]自有船应收租金!AB45)</f>
        <v>66819.97</v>
      </c>
      <c r="I103" s="77" t="str">
        <f>[2]自有船应收租金!Y45</f>
        <v>1.25%佣金/预估船东费用</v>
      </c>
    </row>
    <row r="104" spans="2:9" s="53" customFormat="1" ht="12" customHeight="1">
      <c r="B104" s="75" t="str">
        <f>[2]自有船应收租金!B46</f>
        <v>ACACIA VIRGO</v>
      </c>
      <c r="C104" s="75" t="str">
        <f>[2]自有船应收租金!C46</f>
        <v>APL</v>
      </c>
      <c r="D104" s="75" t="str">
        <f>[2]自有船应收租金!F46</f>
        <v>第3期</v>
      </c>
      <c r="E104" s="75" t="str">
        <f>[2]自有船应收租金!I46</f>
        <v>2018.04.18-2018.05.03</v>
      </c>
      <c r="F104" s="76">
        <f>[2]自有船应收租金!V46</f>
        <v>0</v>
      </c>
      <c r="G104" s="75">
        <f>[2]自有船应收租金!AA46</f>
        <v>115076.25</v>
      </c>
      <c r="H104" s="75">
        <f>IF([2]自有船应收租金!AB46="","",[2]自有船应收租金!AB46)</f>
        <v>115076.25</v>
      </c>
      <c r="I104" s="77">
        <f>[2]自有船应收租金!Y46</f>
        <v>0</v>
      </c>
    </row>
    <row r="105" spans="2:9" s="53" customFormat="1" ht="12" customHeight="1">
      <c r="B105" s="75" t="str">
        <f>[2]自有船应收租金!B47</f>
        <v>OPDR LISBOA</v>
      </c>
      <c r="C105" s="75" t="str">
        <f>[2]自有船应收租金!C47</f>
        <v>HMM</v>
      </c>
      <c r="D105" s="75" t="str">
        <f>[2]自有船应收租金!F47</f>
        <v>第7期</v>
      </c>
      <c r="E105" s="75" t="str">
        <f>[2]自有船应收租金!I47</f>
        <v>2018.04.25-2018.05.10</v>
      </c>
      <c r="F105" s="76">
        <f>[2]自有船应收租金!V47</f>
        <v>0</v>
      </c>
      <c r="G105" s="75">
        <f>[2]自有船应收租金!AA47</f>
        <v>78845</v>
      </c>
      <c r="H105" s="75">
        <f>IF([2]自有船应收租金!AB47="","",[2]自有船应收租金!AB47)</f>
        <v>78824.72</v>
      </c>
      <c r="I105" s="77" t="str">
        <f>[2]自有船应收租金!Y47</f>
        <v>船员劳务费3月</v>
      </c>
    </row>
    <row r="106" spans="2:9" s="53" customFormat="1" ht="12" customHeight="1">
      <c r="B106" s="75" t="str">
        <f>[2]自有船应收租金!B48</f>
        <v>ACACIA TAURUS</v>
      </c>
      <c r="C106" s="75" t="str">
        <f>[2]自有船应收租金!C48</f>
        <v>COSCO</v>
      </c>
      <c r="D106" s="75" t="str">
        <f>[2]自有船应收租金!F48</f>
        <v>第2期</v>
      </c>
      <c r="E106" s="75" t="str">
        <f>[2]自有船应收租金!I48</f>
        <v>2018.05.01-2018.05.08</v>
      </c>
      <c r="F106" s="76">
        <f>[2]自有船应收租金!V48</f>
        <v>0</v>
      </c>
      <c r="G106" s="75">
        <f>[2]自有船应收租金!AA48</f>
        <v>37380</v>
      </c>
      <c r="H106" s="75">
        <f>IF([2]自有船应收租金!AB48="","",[2]自有船应收租金!AB48)</f>
        <v>37380</v>
      </c>
      <c r="I106" s="77">
        <f>[2]自有船应收租金!Y48</f>
        <v>0</v>
      </c>
    </row>
    <row r="107" spans="2:9" s="53" customFormat="1" ht="12" customHeight="1">
      <c r="B107" s="75" t="str">
        <f>[2]自有船应收租金!B49</f>
        <v>JRS CORVUS</v>
      </c>
      <c r="C107" s="75" t="str">
        <f>[2]自有船应收租金!C49</f>
        <v>ONE</v>
      </c>
      <c r="D107" s="75" t="str">
        <f>[2]自有船应收租金!F49</f>
        <v>第1期</v>
      </c>
      <c r="E107" s="75" t="str">
        <f>[2]自有船应收租金!I49</f>
        <v>2018.04.20-2018.05.05</v>
      </c>
      <c r="F107" s="76">
        <f>[2]自有船应收租金!V49</f>
        <v>0</v>
      </c>
      <c r="G107" s="75">
        <f>[2]自有船应收租金!AA49</f>
        <v>82307.1061643836</v>
      </c>
      <c r="H107" s="75">
        <f>IF([2]自有船应收租金!AB49="","",[2]自有船应收租金!AB49)</f>
        <v>82303.320000000007</v>
      </c>
      <c r="I107" s="77" t="str">
        <f>[2]自有船应收租金!Y49</f>
        <v>1.25%佣金</v>
      </c>
    </row>
    <row r="108" spans="2:9" s="53" customFormat="1" ht="12" customHeight="1">
      <c r="B108" s="75" t="str">
        <f>[2]自有船应收租金!B50</f>
        <v>ACACIA TAURUS</v>
      </c>
      <c r="C108" s="75" t="str">
        <f>[2]自有船应收租金!C50</f>
        <v>DYS</v>
      </c>
      <c r="D108" s="75" t="str">
        <f>[2]自有船应收租金!F50</f>
        <v>prefinal</v>
      </c>
      <c r="E108" s="75" t="str">
        <f>[2]自有船应收租金!I50</f>
        <v>2018.04.20-2018.04.24</v>
      </c>
      <c r="F108" s="76">
        <f>[2]自有船应收租金!V50</f>
        <v>0</v>
      </c>
      <c r="G108" s="75">
        <f>[2]自有船应收租金!AA50</f>
        <v>57371.518939640402</v>
      </c>
      <c r="H108" s="75">
        <f>IF([2]自有船应收租金!AB50="","",[2]自有船应收租金!AB50)</f>
        <v>57351.519999999997</v>
      </c>
      <c r="I108" s="77" t="str">
        <f>[2]自有船应收租金!Y50</f>
        <v>1.25%佣金/还船检验费/预估船东费/停租0.03125天</v>
      </c>
    </row>
    <row r="109" spans="2:9" s="53" customFormat="1" ht="12" customHeight="1">
      <c r="B109" s="75" t="str">
        <f>[2]自有船应收租金!B51</f>
        <v>ACACIA MING</v>
      </c>
      <c r="C109" s="75" t="str">
        <f>[2]自有船应收租金!C51</f>
        <v>ONE</v>
      </c>
      <c r="D109" s="75" t="str">
        <f>[2]自有船应收租金!F51</f>
        <v>第1期</v>
      </c>
      <c r="E109" s="75" t="str">
        <f>[2]自有船应收租金!I51</f>
        <v>2018.04.25-2018.05.10</v>
      </c>
      <c r="F109" s="76">
        <f>[2]自有船应收租金!V51</f>
        <v>0</v>
      </c>
      <c r="G109" s="75">
        <f>[2]自有船应收租金!AA51</f>
        <v>86750.8561643836</v>
      </c>
      <c r="H109" s="75">
        <f>IF([2]自有船应收租金!AB51="","",[2]自有船应收租金!AB51)</f>
        <v>86747.08</v>
      </c>
      <c r="I109" s="77" t="str">
        <f>[2]自有船应收租金!Y51</f>
        <v>1.25%佣金</v>
      </c>
    </row>
    <row r="110" spans="2:9" s="53" customFormat="1" ht="12" customHeight="1">
      <c r="B110" s="75" t="str">
        <f>[2]自有船应收租金!B52</f>
        <v>ACACIA LAN</v>
      </c>
      <c r="C110" s="75" t="str">
        <f>[2]自有船应收租金!C52</f>
        <v>Heung-A</v>
      </c>
      <c r="D110" s="75" t="str">
        <f>[2]自有船应收租金!F52</f>
        <v>第1期</v>
      </c>
      <c r="E110" s="75" t="str">
        <f>[2]自有船应收租金!I52</f>
        <v>2018.04.29-2018.05.14</v>
      </c>
      <c r="F110" s="76">
        <f>[2]自有船应收租金!V52</f>
        <v>0</v>
      </c>
      <c r="G110" s="75">
        <f>[2]自有船应收租金!AA52</f>
        <v>78943.75</v>
      </c>
      <c r="H110" s="75">
        <f>IF([2]自有船应收租金!AB52="","",[2]自有船应收租金!AB52)</f>
        <v>78928.75</v>
      </c>
      <c r="I110" s="77">
        <f>[2]自有船应收租金!Y52</f>
        <v>0</v>
      </c>
    </row>
    <row r="111" spans="2:9" s="53" customFormat="1" ht="12" customHeight="1">
      <c r="B111" s="75" t="str">
        <f>[2]自有船应收租金!B53</f>
        <v>ACACIA ARIES</v>
      </c>
      <c r="C111" s="75" t="str">
        <f>[2]自有船应收租金!C53</f>
        <v>DBR</v>
      </c>
      <c r="D111" s="75" t="str">
        <f>[2]自有船应收租金!F53</f>
        <v>第5期</v>
      </c>
      <c r="E111" s="75" t="str">
        <f>[2]自有船应收租金!I53</f>
        <v>2018.05.07-2018.05.22</v>
      </c>
      <c r="F111" s="76">
        <f>[2]自有船应收租金!V53</f>
        <v>0</v>
      </c>
      <c r="G111" s="75">
        <f>[2]自有船应收租金!AA53</f>
        <v>75700</v>
      </c>
      <c r="H111" s="75">
        <f>IF([2]自有船应收租金!AB53="","",[2]自有船应收租金!AB53)</f>
        <v>75700</v>
      </c>
      <c r="I111" s="77">
        <f>[2]自有船应收租金!Y53</f>
        <v>0</v>
      </c>
    </row>
    <row r="112" spans="2:9" s="53" customFormat="1" ht="12" customHeight="1">
      <c r="B112" s="75" t="str">
        <f>[2]自有船应收租金!B54</f>
        <v>CONMAR HAWK</v>
      </c>
      <c r="C112" s="75" t="str">
        <f>[2]自有船应收租金!C54</f>
        <v>CMS</v>
      </c>
      <c r="D112" s="75" t="str">
        <f>[2]自有船应收租金!F54</f>
        <v>第8期</v>
      </c>
      <c r="E112" s="75" t="str">
        <f>[2]自有船应收租金!I54</f>
        <v>2018.05.13-2018.05.28</v>
      </c>
      <c r="F112" s="76">
        <f>[2]自有船应收租金!V54</f>
        <v>0</v>
      </c>
      <c r="G112" s="75">
        <f>[2]自有船应收租金!AA54</f>
        <v>74808.4557534247</v>
      </c>
      <c r="H112" s="75">
        <f>IF([2]自有船应收租金!AB54="","",[2]自有船应收租金!AB54)</f>
        <v>74788.460000000006</v>
      </c>
      <c r="I112" s="77" t="str">
        <f>[2]自有船应收租金!Y54</f>
        <v>1.25%佣金/船东费返还</v>
      </c>
    </row>
    <row r="113" spans="2:9" s="53" customFormat="1" ht="12" customHeight="1">
      <c r="B113" s="75" t="str">
        <f>[2]自有船应收租金!B55</f>
        <v>JRS CARINA</v>
      </c>
      <c r="C113" s="75" t="str">
        <f>[2]自有船应收租金!C55</f>
        <v>CCL</v>
      </c>
      <c r="D113" s="75" t="str">
        <f>[2]自有船应收租金!F55</f>
        <v>第11期</v>
      </c>
      <c r="E113" s="75" t="str">
        <f>[2]自有船应收租金!I55</f>
        <v>2018.05.09-2018.05.24</v>
      </c>
      <c r="F113" s="76">
        <f>[2]自有船应收租金!V55</f>
        <v>0</v>
      </c>
      <c r="G113" s="75">
        <f>[2]自有船应收租金!AA55</f>
        <v>66943.75</v>
      </c>
      <c r="H113" s="75">
        <f>IF([2]自有船应收租金!AB55="","",[2]自有船应收租金!AB55)</f>
        <v>66941.350000000006</v>
      </c>
      <c r="I113" s="77">
        <f>[2]自有船应收租金!Y55</f>
        <v>0</v>
      </c>
    </row>
    <row r="114" spans="2:9" s="53" customFormat="1" ht="12" customHeight="1">
      <c r="B114" s="75" t="str">
        <f>[2]自有船应收租金!B56</f>
        <v>ACACIA LIBRA</v>
      </c>
      <c r="C114" s="75" t="str">
        <f>[2]自有船应收租金!C56</f>
        <v>HMM</v>
      </c>
      <c r="D114" s="75" t="str">
        <f>[2]自有船应收租金!F56</f>
        <v>第4期</v>
      </c>
      <c r="E114" s="75" t="str">
        <f>[2]自有船应收租金!I56</f>
        <v>2018.05.08-2018.05.23</v>
      </c>
      <c r="F114" s="76">
        <f>[2]自有船应收租金!V56</f>
        <v>0</v>
      </c>
      <c r="G114" s="75">
        <f>[2]自有船应收租金!AA56</f>
        <v>121000</v>
      </c>
      <c r="H114" s="75">
        <f>IF([2]自有船应收租金!AB56="","",[2]自有船应收租金!AB56)</f>
        <v>121000</v>
      </c>
      <c r="I114" s="77">
        <f>[2]自有船应收租金!Y56</f>
        <v>0</v>
      </c>
    </row>
    <row r="115" spans="2:9" s="53" customFormat="1" ht="12" customHeight="1">
      <c r="B115" s="75" t="str">
        <f>[2]自有船应收租金!B57</f>
        <v>ACACIA VIRGO</v>
      </c>
      <c r="C115" s="75" t="str">
        <f>[2]自有船应收租金!C57</f>
        <v>APL</v>
      </c>
      <c r="D115" s="75" t="str">
        <f>[2]自有船应收租金!F57</f>
        <v>第4期</v>
      </c>
      <c r="E115" s="75" t="str">
        <f>[2]自有船应收租金!I57</f>
        <v>2018.05.03-2018.05.18</v>
      </c>
      <c r="F115" s="76">
        <f>[2]自有船应收租金!V57</f>
        <v>0</v>
      </c>
      <c r="G115" s="75">
        <f>[2]自有船应收租金!AA57</f>
        <v>115655.25</v>
      </c>
      <c r="H115" s="75">
        <f>IF([2]自有船应收租金!AB57="","",[2]自有船应收租金!AB57)</f>
        <v>115655.25</v>
      </c>
      <c r="I115" s="77">
        <f>[2]自有船应收租金!Y57</f>
        <v>0</v>
      </c>
    </row>
    <row r="116" spans="2:9" s="53" customFormat="1" ht="12" customHeight="1">
      <c r="B116" s="75" t="str">
        <f>[2]自有船应收租金!B58</f>
        <v>OPDR LISBOA</v>
      </c>
      <c r="C116" s="75" t="str">
        <f>[2]自有船应收租金!C58</f>
        <v>HMM</v>
      </c>
      <c r="D116" s="75" t="str">
        <f>[2]自有船应收租金!F58</f>
        <v>第8期</v>
      </c>
      <c r="E116" s="75" t="str">
        <f>[2]自有船应收租金!I58</f>
        <v>2018.05.10-2018.05.25</v>
      </c>
      <c r="F116" s="76">
        <f>[2]自有船应收租金!V58</f>
        <v>0</v>
      </c>
      <c r="G116" s="75">
        <f>[2]自有船应收租金!AA58</f>
        <v>78650</v>
      </c>
      <c r="H116" s="75">
        <f>IF([2]自有船应收租金!AB58="","",[2]自有船应收租金!AB58)</f>
        <v>78641.72</v>
      </c>
      <c r="I116" s="77">
        <f>[2]自有船应收租金!Y58</f>
        <v>0</v>
      </c>
    </row>
    <row r="117" spans="2:9" s="53" customFormat="1" ht="12" customHeight="1">
      <c r="B117" s="75" t="str">
        <f>[2]自有船应收租金!B59</f>
        <v>JRS CORVUS</v>
      </c>
      <c r="C117" s="75" t="str">
        <f>[2]自有船应收租金!C59</f>
        <v>ONE</v>
      </c>
      <c r="D117" s="75" t="str">
        <f>[2]自有船应收租金!F59</f>
        <v>第2期</v>
      </c>
      <c r="E117" s="75" t="str">
        <f>[2]自有船应收租金!I59</f>
        <v>2018.05.05-2018.05.20</v>
      </c>
      <c r="F117" s="76">
        <f>[2]自有船应收租金!V59</f>
        <v>0</v>
      </c>
      <c r="G117" s="75">
        <f>[2]自有船应收租金!AA59</f>
        <v>163101.24616438401</v>
      </c>
      <c r="H117" s="75">
        <f>IF([2]自有船应收租金!AB59="","",[2]自有船应收租金!AB59)</f>
        <v>163097.51999999999</v>
      </c>
      <c r="I117" s="77" t="str">
        <f>[2]自有船应收租金!Y59</f>
        <v>1.25%佣金</v>
      </c>
    </row>
    <row r="118" spans="2:9" s="53" customFormat="1" ht="12" customHeight="1">
      <c r="B118" s="75" t="str">
        <f>[2]自有船应收租金!B60</f>
        <v>ACACIA MING</v>
      </c>
      <c r="C118" s="75" t="str">
        <f>[2]自有船应收租金!C60</f>
        <v>ONE</v>
      </c>
      <c r="D118" s="75" t="str">
        <f>[2]自有船应收租金!F60</f>
        <v>第2期</v>
      </c>
      <c r="E118" s="75" t="str">
        <f>[2]自有船应收租金!I60</f>
        <v>2018.05.10-2018.05.25</v>
      </c>
      <c r="F118" s="76">
        <f>[2]自有船应收租金!V60</f>
        <v>0</v>
      </c>
      <c r="G118" s="75">
        <f>[2]自有船应收租金!AA60</f>
        <v>86750.8561643836</v>
      </c>
      <c r="H118" s="75">
        <f>IF([2]自有船应收租金!AB60="","",[2]自有船应收租金!AB60)</f>
        <v>86747.14</v>
      </c>
      <c r="I118" s="77" t="str">
        <f>[2]自有船应收租金!Y60</f>
        <v>1.25%佣金</v>
      </c>
    </row>
    <row r="119" spans="2:9" s="53" customFormat="1" ht="12" customHeight="1">
      <c r="B119" s="75" t="str">
        <f>[2]自有船应收租金!B61</f>
        <v>ACACIA LAN</v>
      </c>
      <c r="C119" s="75" t="str">
        <f>[2]自有船应收租金!C61</f>
        <v>Heung-A</v>
      </c>
      <c r="D119" s="75" t="str">
        <f>[2]自有船应收租金!F61</f>
        <v>第2期</v>
      </c>
      <c r="E119" s="75" t="str">
        <f>[2]自有船应收租金!I61</f>
        <v>2018.05.14-2018.05.29</v>
      </c>
      <c r="F119" s="76">
        <f>[2]自有船应收租金!V61</f>
        <v>0</v>
      </c>
      <c r="G119" s="75">
        <f>[2]自有船应收租金!AA61</f>
        <v>262008.77799999999</v>
      </c>
      <c r="H119" s="75">
        <f>IF([2]自有船应收租金!AB61="","",[2]自有船应收租金!AB61)</f>
        <v>261993.78</v>
      </c>
      <c r="I119" s="77" t="str">
        <f>[2]自有船应收租金!Y61</f>
        <v>接船检验费</v>
      </c>
    </row>
    <row r="120" spans="2:9" s="53" customFormat="1" ht="12" customHeight="1">
      <c r="B120" s="75" t="str">
        <f>[2]自有船应收租金!B62</f>
        <v>ACACIA LAN</v>
      </c>
      <c r="C120" s="75" t="str">
        <f>[2]自有船应收租金!C62</f>
        <v>ONE</v>
      </c>
      <c r="D120" s="75" t="str">
        <f>[2]自有船应收租金!F62</f>
        <v>第2期</v>
      </c>
      <c r="E120" s="75" t="str">
        <f>[2]自有船应收租金!I62</f>
        <v>2018.04.25-2018.04.26</v>
      </c>
      <c r="F120" s="76">
        <f>[2]自有船应收租金!V62</f>
        <v>0</v>
      </c>
      <c r="G120" s="75">
        <f>[2]自有船应收租金!AA62</f>
        <v>5487.1404109589002</v>
      </c>
      <c r="H120" s="75">
        <f>IF([2]自有船应收租金!AB62="","",[2]自有船应收租金!AB62)</f>
        <v>5487.14</v>
      </c>
      <c r="I120" s="77" t="str">
        <f>[2]自有船应收租金!Y62</f>
        <v>1.25%佣金</v>
      </c>
    </row>
    <row r="121" spans="2:9" s="53" customFormat="1" ht="12" customHeight="1">
      <c r="B121" s="75" t="str">
        <f>[2]自有船应收租金!B63</f>
        <v>ACACIA TAURUS</v>
      </c>
      <c r="C121" s="75" t="str">
        <f>[2]自有船应收租金!C63</f>
        <v>COSCO</v>
      </c>
      <c r="D121" s="75" t="str">
        <f>[2]自有船应收租金!F63</f>
        <v>第3期</v>
      </c>
      <c r="E121" s="75" t="str">
        <f>[2]自有船应收租金!I63</f>
        <v>2018.05.08-2018.05.13</v>
      </c>
      <c r="F121" s="76">
        <f>[2]自有船应收租金!V63</f>
        <v>0</v>
      </c>
      <c r="G121" s="75">
        <f>[2]自有船应收租金!AA63</f>
        <v>25809.982199999999</v>
      </c>
      <c r="H121" s="75">
        <f>IF([2]自有船应收租金!AB63="","",[2]自有船应收租金!AB63)</f>
        <v>25809.98</v>
      </c>
      <c r="I121" s="77">
        <f>[2]自有船应收租金!Y63</f>
        <v>0</v>
      </c>
    </row>
    <row r="122" spans="2:9" s="53" customFormat="1" ht="12" customHeight="1">
      <c r="B122" s="75" t="str">
        <f>[2]自有船应收租金!B64</f>
        <v>Heung-A Jakarta</v>
      </c>
      <c r="C122" s="75" t="str">
        <f>[2]自有船应收租金!C64</f>
        <v>Heung-A</v>
      </c>
      <c r="D122" s="75" t="str">
        <f>[2]自有船应收租金!F64</f>
        <v>第1期</v>
      </c>
      <c r="E122" s="75" t="str">
        <f>[2]自有船应收租金!I64</f>
        <v>2018.05.04-2018.05.19</v>
      </c>
      <c r="F122" s="76">
        <f>[2]自有船应收租金!V64</f>
        <v>0</v>
      </c>
      <c r="G122" s="75">
        <f>[2]自有船应收租金!AA64</f>
        <v>94331.25</v>
      </c>
      <c r="H122" s="75">
        <f>IF([2]自有船应收租金!AB64="","",[2]自有船应收租金!AB64)</f>
        <v>94312.54</v>
      </c>
      <c r="I122" s="77" t="str">
        <f>[2]自有船应收租金!Y64</f>
        <v>1.25%佣金</v>
      </c>
    </row>
    <row r="123" spans="2:9" s="53" customFormat="1" ht="12" customHeight="1">
      <c r="B123" s="75" t="str">
        <f>[2]自有船应收租金!B65</f>
        <v>Heung-A Manila</v>
      </c>
      <c r="C123" s="75" t="str">
        <f>[2]自有船应收租金!C65</f>
        <v>Heung-A</v>
      </c>
      <c r="D123" s="75" t="str">
        <f>[2]自有船应收租金!F65</f>
        <v>第1期</v>
      </c>
      <c r="E123" s="75" t="str">
        <f>[2]自有船应收租金!I65</f>
        <v>2018.05.06-2018.05.21</v>
      </c>
      <c r="F123" s="76">
        <f>[2]自有船应收租金!V65</f>
        <v>0</v>
      </c>
      <c r="G123" s="75">
        <f>[2]自有船应收租金!AA65</f>
        <v>94331.25</v>
      </c>
      <c r="H123" s="75">
        <f>IF([2]自有船应收租金!AB65="","",[2]自有船应收租金!AB65)</f>
        <v>94312.54</v>
      </c>
      <c r="I123" s="77" t="str">
        <f>[2]自有船应收租金!Y65</f>
        <v>1.25%佣金</v>
      </c>
    </row>
    <row r="124" spans="2:9" s="53" customFormat="1" ht="12" customHeight="1">
      <c r="B124" s="75" t="str">
        <f>[2]自有船应收租金!B66</f>
        <v>Heung-A Singapore</v>
      </c>
      <c r="C124" s="75" t="str">
        <f>[2]自有船应收租金!C66</f>
        <v>SKR</v>
      </c>
      <c r="D124" s="75" t="str">
        <f>[2]自有船应收租金!F66</f>
        <v>第1期</v>
      </c>
      <c r="E124" s="75" t="str">
        <f>[2]自有船应收租金!I66</f>
        <v>2018.05.09-2018.05.24</v>
      </c>
      <c r="F124" s="76">
        <f>[2]自有船应收租金!V66</f>
        <v>0</v>
      </c>
      <c r="G124" s="75">
        <f>[2]自有船应收租金!AA66</f>
        <v>97500</v>
      </c>
      <c r="H124" s="75">
        <f>IF([2]自有船应收租金!AB66="","",[2]自有船应收租金!AB66)</f>
        <v>97496.31</v>
      </c>
      <c r="I124" s="77">
        <f>[2]自有船应收租金!Y66</f>
        <v>0</v>
      </c>
    </row>
    <row r="125" spans="2:9" s="53" customFormat="1" ht="12" customHeight="1">
      <c r="B125" s="75" t="str">
        <f>[2]自有船应收租金!B67</f>
        <v>ACACIA ARIES</v>
      </c>
      <c r="C125" s="75" t="str">
        <f>[2]自有船应收租金!C67</f>
        <v>DBR</v>
      </c>
      <c r="D125" s="75" t="str">
        <f>[2]自有船应收租金!F67</f>
        <v>第6期</v>
      </c>
      <c r="E125" s="75" t="str">
        <f>[2]自有船应收租金!I67</f>
        <v>2018.05.22-2018.06.06</v>
      </c>
      <c r="F125" s="76">
        <f>[2]自有船应收租金!V67</f>
        <v>0</v>
      </c>
      <c r="G125" s="75">
        <f>[2]自有船应收租金!AA67</f>
        <v>70186.83</v>
      </c>
      <c r="H125" s="75">
        <f>IF([2]自有船应收租金!AB67="","",[2]自有船应收租金!AB67)</f>
        <v>70186.62</v>
      </c>
      <c r="I125" s="77" t="str">
        <f>[2]自有船应收租金!Y67</f>
        <v>收回4月劳务费/3月船东费/停租 1.7257天</v>
      </c>
    </row>
    <row r="126" spans="2:9" s="53" customFormat="1" ht="12" customHeight="1">
      <c r="B126" s="75" t="str">
        <f>[2]自有船应收租金!B68</f>
        <v>CONMAR HAWK</v>
      </c>
      <c r="C126" s="75" t="str">
        <f>[2]自有船应收租金!C68</f>
        <v>CMS</v>
      </c>
      <c r="D126" s="75" t="str">
        <f>[2]自有船应收租金!F68</f>
        <v>第9期</v>
      </c>
      <c r="E126" s="75" t="str">
        <f>[2]自有船应收租金!I68</f>
        <v>2018.05.28-2018.06.12</v>
      </c>
      <c r="F126" s="76">
        <f>[2]自有船应收租金!V68</f>
        <v>0</v>
      </c>
      <c r="G126" s="75">
        <f>[2]自有船应收租金!AA68</f>
        <v>74604.965753424694</v>
      </c>
      <c r="H126" s="75">
        <f>IF([2]自有船应收租金!AB68="","",[2]自有船应收租金!AB68)</f>
        <v>74584.97</v>
      </c>
      <c r="I126" s="77" t="str">
        <f>[2]自有船应收租金!Y68</f>
        <v>1.25%佣金</v>
      </c>
    </row>
    <row r="127" spans="2:9" s="53" customFormat="1" ht="12" customHeight="1">
      <c r="B127" s="75" t="str">
        <f>[2]自有船应收租金!B69</f>
        <v>JRS CARINA</v>
      </c>
      <c r="C127" s="75" t="str">
        <f>[2]自有船应收租金!C69</f>
        <v>CCL</v>
      </c>
      <c r="D127" s="75" t="str">
        <f>[2]自有船应收租金!F69</f>
        <v>第12期</v>
      </c>
      <c r="E127" s="75" t="str">
        <f>[2]自有船应收租金!I69</f>
        <v>2018.05.24-2018.06.08</v>
      </c>
      <c r="F127" s="76">
        <f>[2]自有船应收租金!V69</f>
        <v>0</v>
      </c>
      <c r="G127" s="75">
        <f>[2]自有船应收租金!AA69</f>
        <v>66504.17</v>
      </c>
      <c r="H127" s="75">
        <f>IF([2]自有船应收租金!AB69="","",[2]自有船应收租金!AB69)</f>
        <v>66501.77</v>
      </c>
      <c r="I127" s="77" t="str">
        <f>[2]自有船应收租金!Y69</f>
        <v>船东费用</v>
      </c>
    </row>
    <row r="128" spans="2:9" s="53" customFormat="1" ht="12" customHeight="1">
      <c r="B128" s="75" t="str">
        <f>[2]自有船应收租金!B70</f>
        <v>JRS CORVUS</v>
      </c>
      <c r="C128" s="75" t="str">
        <f>[2]自有船应收租金!C70</f>
        <v>ONE</v>
      </c>
      <c r="D128" s="75" t="str">
        <f>[2]自有船应收租金!F70</f>
        <v>第3期</v>
      </c>
      <c r="E128" s="75" t="str">
        <f>[2]自有船应收租金!I70</f>
        <v>2018.05.20-2018.06.04</v>
      </c>
      <c r="F128" s="76">
        <f>[2]自有船应收租金!V70</f>
        <v>0</v>
      </c>
      <c r="G128" s="75">
        <f>[2]自有船应收租金!AA70</f>
        <v>86787.966164383601</v>
      </c>
      <c r="H128" s="75">
        <f>IF([2]自有船应收租金!AB70="","",[2]自有船应收租金!AB70)</f>
        <v>86784.27</v>
      </c>
      <c r="I128" s="77" t="str">
        <f>[2]自有船应收租金!Y70</f>
        <v>1.25%佣金</v>
      </c>
    </row>
    <row r="129" spans="2:9" s="53" customFormat="1" ht="12" customHeight="1">
      <c r="B129" s="75" t="str">
        <f>[2]自有船应收租金!B71</f>
        <v>ACACIA LAN</v>
      </c>
      <c r="C129" s="75" t="str">
        <f>[2]自有船应收租金!C71</f>
        <v>Heung-A</v>
      </c>
      <c r="D129" s="75" t="str">
        <f>[2]自有船应收租金!F71</f>
        <v>第3期</v>
      </c>
      <c r="E129" s="75" t="str">
        <f>[2]自有船应收租金!I71</f>
        <v>2018.05.29-2018.06.13</v>
      </c>
      <c r="F129" s="76">
        <f>[2]自有船应收租金!V71</f>
        <v>0</v>
      </c>
      <c r="G129" s="75">
        <f>[2]自有船应收租金!AA71</f>
        <v>73180.759999999995</v>
      </c>
      <c r="H129" s="75">
        <f>IF([2]自有船应收租金!AB71="","",[2]自有船应收租金!AB71)</f>
        <v>73165.759999999995</v>
      </c>
      <c r="I129" s="77" t="str">
        <f>[2]自有船应收租金!Y71</f>
        <v>停租18.04.29-04.30 0.9028天</v>
      </c>
    </row>
    <row r="130" spans="2:9" s="53" customFormat="1" ht="12" customHeight="1">
      <c r="B130" s="75" t="str">
        <f>[2]自有船应收租金!B72</f>
        <v>ACACIA LEO</v>
      </c>
      <c r="C130" s="75" t="str">
        <f>[2]自有船应收租金!C72</f>
        <v>WHL</v>
      </c>
      <c r="D130" s="75" t="str">
        <f>[2]自有船应收租金!F72</f>
        <v>prefinal</v>
      </c>
      <c r="E130" s="75" t="str">
        <f>[2]自有船应收租金!I72</f>
        <v>2018.05.13-2018.06.12</v>
      </c>
      <c r="F130" s="76">
        <f>[2]自有船应收租金!V72</f>
        <v>0</v>
      </c>
      <c r="G130" s="75">
        <f>[2]自有船应收租金!AA72</f>
        <v>20626.555931506799</v>
      </c>
      <c r="H130" s="75">
        <f>IF([2]自有船应收租金!AB72="","",[2]自有船应收租金!AB72)</f>
        <v>20618.8</v>
      </c>
      <c r="I130" s="77" t="str">
        <f>[2]自有船应收租金!Y72</f>
        <v>预估船东费/雨刷马达费用/停租0.5396天/停租0.9792天</v>
      </c>
    </row>
    <row r="131" spans="2:9" s="53" customFormat="1" ht="12" customHeight="1">
      <c r="B131" s="75" t="str">
        <f>[2]自有船应收租金!B73</f>
        <v>ACACIA LIBRA</v>
      </c>
      <c r="C131" s="75" t="str">
        <f>[2]自有船应收租金!C73</f>
        <v>HMM</v>
      </c>
      <c r="D131" s="75" t="str">
        <f>[2]自有船应收租金!F73</f>
        <v>第5期</v>
      </c>
      <c r="E131" s="75" t="str">
        <f>[2]自有船应收租金!I73</f>
        <v>2018.05.23-2018.06.07</v>
      </c>
      <c r="F131" s="76">
        <f>[2]自有船应收租金!V73</f>
        <v>0</v>
      </c>
      <c r="G131" s="75">
        <f>[2]自有船应收租金!AA73</f>
        <v>121000</v>
      </c>
      <c r="H131" s="75">
        <f>IF([2]自有船应收租金!AB73="","",[2]自有船应收租金!AB73)</f>
        <v>121000</v>
      </c>
      <c r="I131" s="77">
        <f>[2]自有船应收租金!Y73</f>
        <v>0</v>
      </c>
    </row>
    <row r="132" spans="2:9" s="53" customFormat="1" ht="12" customHeight="1">
      <c r="B132" s="75" t="str">
        <f>[2]自有船应收租金!B74</f>
        <v>ACACIA MING</v>
      </c>
      <c r="C132" s="75" t="str">
        <f>[2]自有船应收租金!C74</f>
        <v>ONE</v>
      </c>
      <c r="D132" s="75" t="str">
        <f>[2]自有船应收租金!F74</f>
        <v>第3期</v>
      </c>
      <c r="E132" s="75" t="str">
        <f>[2]自有船应收租金!I74</f>
        <v>2018.05.25-2018.06.09</v>
      </c>
      <c r="F132" s="76">
        <f>[2]自有船应收租金!V74</f>
        <v>0</v>
      </c>
      <c r="G132" s="75">
        <f>[2]自有船应收租金!AA74</f>
        <v>170757.99616438401</v>
      </c>
      <c r="H132" s="75">
        <f>IF([2]自有船应收租金!AB74="","",[2]自有船应收租金!AB74)</f>
        <v>170754.3</v>
      </c>
      <c r="I132" s="77" t="str">
        <f>[2]自有船应收租金!Y74</f>
        <v>1.25%佣金</v>
      </c>
    </row>
    <row r="133" spans="2:9" s="53" customFormat="1" ht="12" customHeight="1">
      <c r="B133" s="75" t="str">
        <f>[2]自有船应收租金!B75</f>
        <v>OPDR LISBOA</v>
      </c>
      <c r="C133" s="75" t="str">
        <f>[2]自有船应收租金!C75</f>
        <v>HMM</v>
      </c>
      <c r="D133" s="75" t="str">
        <f>[2]自有船应收租金!F75</f>
        <v>第9期</v>
      </c>
      <c r="E133" s="75" t="str">
        <f>[2]自有船应收租金!I75</f>
        <v>2018.05.25-2018.06.07</v>
      </c>
      <c r="F133" s="76">
        <f>[2]自有船应收租金!V75</f>
        <v>0</v>
      </c>
      <c r="G133" s="75">
        <f>[2]自有船应收租金!AA75</f>
        <v>68163.333333333299</v>
      </c>
      <c r="H133" s="75">
        <f>IF([2]自有船应收租金!AB75="","",[2]自有船应收租金!AB75)</f>
        <v>68155.05</v>
      </c>
      <c r="I133" s="77">
        <f>[2]自有船应收租金!Y75</f>
        <v>0</v>
      </c>
    </row>
    <row r="134" spans="2:9" s="53" customFormat="1" ht="12" customHeight="1">
      <c r="B134" s="75" t="str">
        <f>[2]自有船应收租金!B76</f>
        <v>ACACIA VIRGO</v>
      </c>
      <c r="C134" s="75" t="str">
        <f>[2]自有船应收租金!C76</f>
        <v>APL</v>
      </c>
      <c r="D134" s="75" t="str">
        <f>[2]自有船应收租金!F76</f>
        <v>第5期</v>
      </c>
      <c r="E134" s="75" t="str">
        <f>[2]自有船应收租金!I76</f>
        <v>2018.05.18-2018.06.02</v>
      </c>
      <c r="F134" s="76">
        <f>[2]自有船应收租金!V76</f>
        <v>0</v>
      </c>
      <c r="G134" s="75">
        <f>[2]自有船应收租金!AA76</f>
        <v>117255.59794182199</v>
      </c>
      <c r="H134" s="75">
        <f>IF([2]自有船应收租金!AB76="","",[2]自有船应收租金!AB76)</f>
        <v>117255.6</v>
      </c>
      <c r="I134" s="77" t="str">
        <f>[2]自有船应收租金!Y76</f>
        <v>租家承担2/3 吨税</v>
      </c>
    </row>
    <row r="135" spans="2:9" s="53" customFormat="1" ht="12" customHeight="1">
      <c r="B135" s="75" t="str">
        <f>[2]自有船应收租金!B77</f>
        <v>ACACIA LAN</v>
      </c>
      <c r="C135" s="75" t="str">
        <f>[2]自有船应收租金!C77</f>
        <v>ONE</v>
      </c>
      <c r="D135" s="75" t="str">
        <f>[2]自有船应收租金!F77</f>
        <v>prefinal</v>
      </c>
      <c r="E135" s="75" t="str">
        <f>[2]自有船应收租金!I77</f>
        <v>2018.04.26-2018.04.29</v>
      </c>
      <c r="F135" s="76">
        <f>[2]自有船应收租金!V77</f>
        <v>0</v>
      </c>
      <c r="G135" s="75">
        <f>[2]自有船应收租金!AA77</f>
        <v>-45314.083869863003</v>
      </c>
      <c r="H135" s="75">
        <f>IF([2]自有船应收租金!AB77="","",[2]自有船应收租金!AB77)</f>
        <v>-45314.080000000002</v>
      </c>
      <c r="I135" s="77" t="str">
        <f>[2]自有船应收租金!Y77</f>
        <v>1.25%佣金/租家应返还多扣的预估船东费</v>
      </c>
    </row>
    <row r="136" spans="2:9" ht="12.75" customHeight="1">
      <c r="B136" s="75" t="str">
        <f>[2]自有船应收租金!B78</f>
        <v>ACACIA ARIES</v>
      </c>
      <c r="C136" s="66" t="str">
        <f>[2]自有船应收租金!C78</f>
        <v>DBR</v>
      </c>
      <c r="D136" s="66" t="str">
        <f>[2]自有船应收租金!F78</f>
        <v>final</v>
      </c>
      <c r="E136" s="66" t="str">
        <f>[2]自有船应收租金!I78</f>
        <v>2018.06.06-2018.06.14</v>
      </c>
      <c r="F136" s="78">
        <f>[2]自有船应收租金!V78</f>
        <v>0</v>
      </c>
      <c r="G136" s="66">
        <f>[2]自有船应收租金!AA78</f>
        <v>-44497.139369999997</v>
      </c>
      <c r="H136" s="75">
        <f>IF([2]自有船应收租金!AB78="","",[2]自有船应收租金!AB78)</f>
        <v>-44497.14</v>
      </c>
      <c r="I136" s="79" t="str">
        <f>[2]自有船应收租金!Y78</f>
        <v>还船检验费/4.5月船东费/收回5月劳务费</v>
      </c>
    </row>
    <row r="137" spans="2:9" s="53" customFormat="1" ht="12" customHeight="1">
      <c r="B137" s="75" t="str">
        <f>[2]自有船应收租金!B79</f>
        <v>Heung-A Jakarta</v>
      </c>
      <c r="C137" s="75" t="str">
        <f>[2]自有船应收租金!C79</f>
        <v>Heung-A</v>
      </c>
      <c r="D137" s="75" t="str">
        <f>[2]自有船应收租金!F79</f>
        <v>第2期</v>
      </c>
      <c r="E137" s="75" t="str">
        <f>[2]自有船应收租金!I79</f>
        <v>2018.05.19-2018.06.03</v>
      </c>
      <c r="F137" s="76">
        <f>[2]自有船应收租金!V79</f>
        <v>0</v>
      </c>
      <c r="G137" s="75">
        <f>[2]自有船应收租金!AA79</f>
        <v>95531.25</v>
      </c>
      <c r="H137" s="75">
        <f>IF([2]自有船应收租金!AB79="","",[2]自有船应收租金!AB79)</f>
        <v>95512.56</v>
      </c>
      <c r="I137" s="77" t="str">
        <f>[2]自有船应收租金!Y79</f>
        <v>1.25%佣金</v>
      </c>
    </row>
    <row r="138" spans="2:9" s="53" customFormat="1" ht="12" customHeight="1">
      <c r="B138" s="75" t="str">
        <f>[2]自有船应收租金!B80</f>
        <v>Heung-A Manila</v>
      </c>
      <c r="C138" s="75" t="str">
        <f>[2]自有船应收租金!C80</f>
        <v>Heung-A</v>
      </c>
      <c r="D138" s="75" t="str">
        <f>[2]自有船应收租金!F80</f>
        <v>第2期</v>
      </c>
      <c r="E138" s="75" t="str">
        <f>[2]自有船应收租金!I80</f>
        <v>2018.05.21-2018.06.05</v>
      </c>
      <c r="F138" s="76">
        <f>[2]自有船应收租金!V80</f>
        <v>0</v>
      </c>
      <c r="G138" s="75">
        <f>[2]自有船应收租金!AA80</f>
        <v>95531.25</v>
      </c>
      <c r="H138" s="75">
        <f>IF([2]自有船应收租金!AB80="","",[2]自有船应收租金!AB80)</f>
        <v>95512.55</v>
      </c>
      <c r="I138" s="77" t="str">
        <f>[2]自有船应收租金!Y80</f>
        <v>1.25%佣金</v>
      </c>
    </row>
    <row r="139" spans="2:9" s="53" customFormat="1" ht="12" customHeight="1">
      <c r="B139" s="75" t="str">
        <f>[2]自有船应收租金!B81</f>
        <v>Heung-A Singapore</v>
      </c>
      <c r="C139" s="75" t="str">
        <f>[2]自有船应收租金!C81</f>
        <v>SKR</v>
      </c>
      <c r="D139" s="75" t="str">
        <f>[2]自有船应收租金!F81</f>
        <v>第2期</v>
      </c>
      <c r="E139" s="75" t="str">
        <f>[2]自有船应收租金!I81</f>
        <v>2018.05.24-2018.06.08</v>
      </c>
      <c r="F139" s="76">
        <f>[2]自有船应收租金!V81</f>
        <v>0</v>
      </c>
      <c r="G139" s="75">
        <f>[2]自有船应收租金!AA81</f>
        <v>97500</v>
      </c>
      <c r="H139" s="75">
        <f>IF([2]自有船应收租金!AB81="","",[2]自有船应收租金!AB81)</f>
        <v>97496.3</v>
      </c>
      <c r="I139" s="77">
        <f>[2]自有船应收租金!Y81</f>
        <v>0</v>
      </c>
    </row>
    <row r="140" spans="2:9" s="53" customFormat="1" ht="12" customHeight="1">
      <c r="B140" s="75" t="str">
        <f>[2]自有船应收租金!B82</f>
        <v>Heung-A Singapore</v>
      </c>
      <c r="C140" s="75" t="str">
        <f>[2]自有船应收租金!C82</f>
        <v>SKR</v>
      </c>
      <c r="D140" s="75" t="str">
        <f>[2]自有船应收租金!F82</f>
        <v>第2期</v>
      </c>
      <c r="E140" s="75" t="str">
        <f>[2]自有船应收租金!I82</f>
        <v>2018.05.24-2018.06.08</v>
      </c>
      <c r="F140" s="76">
        <f>[2]自有船应收租金!V82</f>
        <v>0</v>
      </c>
      <c r="G140" s="75">
        <f>[2]自有船应收租金!AA82</f>
        <v>56721.42</v>
      </c>
      <c r="H140" s="75">
        <f>IF([2]自有船应收租金!AB82="","",[2]自有船应收租金!AB82)</f>
        <v>56717.71</v>
      </c>
      <c r="I140" s="77">
        <f>[2]自有船应收租金!Y82</f>
        <v>0</v>
      </c>
    </row>
    <row r="141" spans="2:9" s="53" customFormat="1" ht="12" customHeight="1">
      <c r="B141" s="75" t="str">
        <f>[2]自有船应收租金!B83</f>
        <v>ACACIA TAURUS</v>
      </c>
      <c r="C141" s="75" t="str">
        <f>[2]自有船应收租金!C83</f>
        <v>COSCO</v>
      </c>
      <c r="D141" s="75" t="str">
        <f>[2]自有船应收租金!F83</f>
        <v>prefinal</v>
      </c>
      <c r="E141" s="75" t="str">
        <f>[2]自有船应收租金!I83</f>
        <v>2018.05.13-2018.05.14</v>
      </c>
      <c r="F141" s="76">
        <f>[2]自有船应收租金!V83</f>
        <v>0</v>
      </c>
      <c r="G141" s="75">
        <f>[2]自有船应收租金!AA83</f>
        <v>31065.5268</v>
      </c>
      <c r="H141" s="75">
        <f>IF([2]自有船应收租金!AB83="","",[2]自有船应收租金!AB83)</f>
        <v>31065.53</v>
      </c>
      <c r="I141" s="77" t="str">
        <f>[2]自有船应收租金!Y83</f>
        <v>预估船东费/回收冷藏监管及自引自靠</v>
      </c>
    </row>
    <row r="142" spans="2:9" s="53" customFormat="1" ht="12" customHeight="1">
      <c r="B142" s="75" t="str">
        <f>[2]自有船应收租金!B84</f>
        <v>ACACIA TAURUS</v>
      </c>
      <c r="C142" s="75" t="str">
        <f>[2]自有船应收租金!C84</f>
        <v>COSCO</v>
      </c>
      <c r="D142" s="75" t="str">
        <f>[2]自有船应收租金!F84</f>
        <v>prefinal</v>
      </c>
      <c r="E142" s="75" t="str">
        <f>[2]自有船应收租金!I84</f>
        <v>2018.05.14-2018.05.18</v>
      </c>
      <c r="F142" s="76">
        <f>[2]自有船应收租金!V84</f>
        <v>0</v>
      </c>
      <c r="G142" s="75">
        <f>[2]自有船应收租金!AA84</f>
        <v>-21979.051500000001</v>
      </c>
      <c r="H142" s="75">
        <f>IF([2]自有船应收租金!AB84="","",[2]自有船应收租金!AB84)</f>
        <v>-21979.05</v>
      </c>
      <c r="I142" s="77" t="str">
        <f>[2]自有船应收租金!Y84</f>
        <v>还船检验费</v>
      </c>
    </row>
    <row r="143" spans="2:9" s="53" customFormat="1" ht="12" customHeight="1">
      <c r="B143" s="75" t="str">
        <f>[2]自有船应收租金!B85</f>
        <v>ACACIA TAURUS</v>
      </c>
      <c r="C143" s="75" t="str">
        <f>[2]自有船应收租金!C85</f>
        <v>KMTC</v>
      </c>
      <c r="D143" s="75" t="str">
        <f>[2]自有船应收租金!F85</f>
        <v>第1期</v>
      </c>
      <c r="E143" s="75" t="str">
        <f>[2]自有船应收租金!I85</f>
        <v>2018.05.20-2018.06.03</v>
      </c>
      <c r="F143" s="76">
        <f>[2]自有船应收租金!V85</f>
        <v>0</v>
      </c>
      <c r="G143" s="75">
        <f>[2]自有船应收租金!AA85</f>
        <v>44112.5</v>
      </c>
      <c r="H143" s="75">
        <f>IF([2]自有船应收租金!AB85="","",[2]自有船应收租金!AB85)</f>
        <v>44112.5</v>
      </c>
      <c r="I143" s="77" t="str">
        <f>[2]自有船应收租金!Y85</f>
        <v>1.25%佣金/租家扣除预估费及油款预估</v>
      </c>
    </row>
    <row r="144" spans="2:9" s="53" customFormat="1" ht="12" customHeight="1">
      <c r="B144" s="75" t="str">
        <f>[2]自有船应收租金!B86</f>
        <v>ACACIA TAURUS</v>
      </c>
      <c r="C144" s="75" t="str">
        <f>[2]自有船应收租金!C86</f>
        <v>KMTC</v>
      </c>
      <c r="D144" s="75" t="str">
        <f>[2]自有船应收租金!F86</f>
        <v>prefinal</v>
      </c>
      <c r="E144" s="75" t="str">
        <f>[2]自有船应收租金!I86</f>
        <v>2018.05.20-2018.06.03</v>
      </c>
      <c r="F144" s="76">
        <f>[2]自有船应收租金!V86</f>
        <v>0</v>
      </c>
      <c r="G144" s="75">
        <f>[2]自有船应收租金!AA86</f>
        <v>5000.99999999999</v>
      </c>
      <c r="H144" s="75">
        <f>IF([2]自有船应收租金!AB86="","",[2]自有船应收租金!AB86)</f>
        <v>5001</v>
      </c>
      <c r="I144" s="77" t="str">
        <f>[2]自有船应收租金!Y86</f>
        <v>1.25%佣金/船东费预留/租家已付款</v>
      </c>
    </row>
    <row r="145" spans="2:9" ht="12.75" customHeight="1">
      <c r="B145" s="75" t="str">
        <f>[2]自有船应收租金!B87</f>
        <v>JRS CORVUS</v>
      </c>
      <c r="C145" s="66" t="str">
        <f>[2]自有船应收租金!C87</f>
        <v>NYK</v>
      </c>
      <c r="D145" s="66" t="str">
        <f>[2]自有船应收租金!F87</f>
        <v>final</v>
      </c>
      <c r="E145" s="66" t="str">
        <f>[2]自有船应收租金!I87</f>
        <v>2018.03.24-2018.04.05</v>
      </c>
      <c r="F145" s="78">
        <f>[2]自有船应收租金!V87</f>
        <v>0</v>
      </c>
      <c r="G145" s="66">
        <f>[2]自有船应收租金!AA87</f>
        <v>-1887.97110273972</v>
      </c>
      <c r="H145" s="75">
        <f>IF([2]自有船应收租金!AB87="","",[2]自有船应收租金!AB87)</f>
        <v>-179.7</v>
      </c>
      <c r="I145" s="79" t="str">
        <f>[2]自有船应收租金!Y87</f>
        <v>1.25%佣金/停租（2.23 05:06-2.27 11:00 SHA 4.24583天）/接还船检验费/停租（1.22 18:00-1.23 07:00LT 0.54167天）/返还船东费预估/1-4月船东费</v>
      </c>
    </row>
    <row r="146" spans="2:9" s="53" customFormat="1" ht="12" customHeight="1">
      <c r="B146" s="75" t="str">
        <f>[2]自有船应收租金!B88</f>
        <v>CONMAR HAWK</v>
      </c>
      <c r="C146" s="75" t="str">
        <f>[2]自有船应收租金!C88</f>
        <v>CMS</v>
      </c>
      <c r="D146" s="75" t="str">
        <f>[2]自有船应收租金!F88</f>
        <v>第10期</v>
      </c>
      <c r="E146" s="75" t="str">
        <f>[2]自有船应收租金!I88</f>
        <v>2018.06.12-2018.06.27</v>
      </c>
      <c r="F146" s="76">
        <f>[2]自有船应收租金!V88</f>
        <v>0</v>
      </c>
      <c r="G146" s="75">
        <f>[2]自有船应收租金!AA88</f>
        <v>74604.965753424694</v>
      </c>
      <c r="H146" s="75">
        <f>IF([2]自有船应收租金!AB88="","",[2]自有船应收租金!AB88)</f>
        <v>74584.97</v>
      </c>
      <c r="I146" s="77" t="str">
        <f>[2]自有船应收租金!Y88</f>
        <v>1.25%佣金</v>
      </c>
    </row>
    <row r="147" spans="2:9" s="53" customFormat="1" ht="12" customHeight="1">
      <c r="B147" s="75" t="str">
        <f>[2]自有船应收租金!B89</f>
        <v>JRS CARINA</v>
      </c>
      <c r="C147" s="75" t="str">
        <f>[2]自有船应收租金!C89</f>
        <v>CCL</v>
      </c>
      <c r="D147" s="75" t="str">
        <f>[2]自有船应收租金!F89</f>
        <v>第13期</v>
      </c>
      <c r="E147" s="75" t="str">
        <f>[2]自有船应收租金!I89</f>
        <v>2018.06.08-2018.06.23</v>
      </c>
      <c r="F147" s="76">
        <f>[2]自有船应收租金!V89</f>
        <v>0</v>
      </c>
      <c r="G147" s="75">
        <f>[2]自有船应收租金!AA89</f>
        <v>66943.75</v>
      </c>
      <c r="H147" s="75">
        <f>IF([2]自有船应收租金!AB89="","",[2]自有船应收租金!AB89)</f>
        <v>66941.350000000006</v>
      </c>
      <c r="I147" s="77">
        <f>[2]自有船应收租金!Y89</f>
        <v>0</v>
      </c>
    </row>
    <row r="148" spans="2:9" s="53" customFormat="1" ht="12" customHeight="1">
      <c r="B148" s="75" t="str">
        <f>[2]自有船应收租金!B90</f>
        <v>JRS CORVUS</v>
      </c>
      <c r="C148" s="75" t="str">
        <f>[2]自有船应收租金!C90</f>
        <v>ONE</v>
      </c>
      <c r="D148" s="75" t="str">
        <f>[2]自有船应收租金!F90</f>
        <v>第4期</v>
      </c>
      <c r="E148" s="75" t="str">
        <f>[2]自有船应收租金!I90</f>
        <v>2018.06.04-2018.06.19</v>
      </c>
      <c r="F148" s="76">
        <f>[2]自有船应收租金!V90</f>
        <v>0</v>
      </c>
      <c r="G148" s="75">
        <f>[2]自有船应收租金!AA90</f>
        <v>82307.1061643836</v>
      </c>
      <c r="H148" s="75">
        <f>IF([2]自有船应收租金!AB90="","",[2]自有船应收租金!AB90)</f>
        <v>82303.399999999994</v>
      </c>
      <c r="I148" s="77" t="str">
        <f>[2]自有船应收租金!Y90</f>
        <v>1.25%佣金</v>
      </c>
    </row>
    <row r="149" spans="2:9" s="53" customFormat="1" ht="12" customHeight="1">
      <c r="B149" s="75" t="str">
        <f>[2]自有船应收租金!B91</f>
        <v>ACACIA LAN</v>
      </c>
      <c r="C149" s="75" t="str">
        <f>[2]自有船应收租金!C91</f>
        <v>Heung-A</v>
      </c>
      <c r="D149" s="75" t="str">
        <f>[2]自有船应收租金!F91</f>
        <v>第4期</v>
      </c>
      <c r="E149" s="75" t="str">
        <f>[2]自有船应收租金!I91</f>
        <v>2018.06.13-2018.06.28</v>
      </c>
      <c r="F149" s="76">
        <f>[2]自有船应收租金!V91</f>
        <v>0</v>
      </c>
      <c r="G149" s="75">
        <f>[2]自有船应收租金!AA91</f>
        <v>60623.7</v>
      </c>
      <c r="H149" s="75">
        <f>IF([2]自有船应收租金!AB91="","",[2]自有船应收租金!AB91)</f>
        <v>60608.7</v>
      </c>
      <c r="I149" s="77" t="str">
        <f>[2]自有船应收租金!Y91</f>
        <v>停租18.05.18-5.20 2.0576天</v>
      </c>
    </row>
    <row r="150" spans="2:9" s="53" customFormat="1" ht="12" customHeight="1">
      <c r="B150" s="75" t="str">
        <f>[2]自有船应收租金!B92</f>
        <v>ACACIA LIBRA</v>
      </c>
      <c r="C150" s="75" t="str">
        <f>[2]自有船应收租金!C92</f>
        <v>HMM</v>
      </c>
      <c r="D150" s="75" t="str">
        <f>[2]自有船应收租金!F92</f>
        <v>prefinal</v>
      </c>
      <c r="E150" s="75" t="str">
        <f>[2]自有船应收租金!I92</f>
        <v>2018.06.07-2018.06.21</v>
      </c>
      <c r="F150" s="76">
        <f>[2]自有船应收租金!V92</f>
        <v>0</v>
      </c>
      <c r="G150" s="75">
        <f>[2]自有船应收租金!AA92</f>
        <v>-18971.115000000002</v>
      </c>
      <c r="H150" s="75">
        <f>IF([2]自有船应收租金!AB92="","",[2]自有船应收租金!AB92)</f>
        <v>-18971.11</v>
      </c>
      <c r="I150" s="77" t="str">
        <f>[2]自有船应收租金!Y92</f>
        <v>船东费预留/劳务费冷藏监管</v>
      </c>
    </row>
    <row r="151" spans="2:9" s="53" customFormat="1" ht="12" customHeight="1">
      <c r="B151" s="75" t="str">
        <f>[2]自有船应收租金!B93</f>
        <v>ACACIA MING</v>
      </c>
      <c r="C151" s="75" t="str">
        <f>[2]自有船应收租金!C93</f>
        <v>ONE</v>
      </c>
      <c r="D151" s="75" t="str">
        <f>[2]自有船应收租金!F93</f>
        <v>第4期</v>
      </c>
      <c r="E151" s="75" t="str">
        <f>[2]自有船应收租金!I93</f>
        <v>2018.06.09-2018.06.24</v>
      </c>
      <c r="F151" s="76">
        <f>[2]自有船应收租金!V93</f>
        <v>0</v>
      </c>
      <c r="G151" s="75">
        <f>[2]自有船应收租金!AA93</f>
        <v>86750.8561643836</v>
      </c>
      <c r="H151" s="75">
        <f>IF([2]自有船应收租金!AB93="","",[2]自有船应收租金!AB93)</f>
        <v>86747.13</v>
      </c>
      <c r="I151" s="77" t="str">
        <f>[2]自有船应收租金!Y93</f>
        <v>1.25%佣金</v>
      </c>
    </row>
    <row r="152" spans="2:9" s="53" customFormat="1" ht="12" customHeight="1">
      <c r="B152" s="75" t="str">
        <f>[2]自有船应收租金!B94</f>
        <v>OPDR LISBOA</v>
      </c>
      <c r="C152" s="75" t="str">
        <f>[2]自有船应收租金!C94</f>
        <v>HMM</v>
      </c>
      <c r="D152" s="75" t="str">
        <f>[2]自有船应收租金!F94</f>
        <v>final</v>
      </c>
      <c r="E152" s="75" t="str">
        <f>[2]自有船应收租金!I94</f>
        <v>2018.06.07-2018.06.28</v>
      </c>
      <c r="F152" s="76">
        <f>[2]自有船应收租金!V94</f>
        <v>0</v>
      </c>
      <c r="G152" s="75">
        <f>[2]自有船应收租金!AA94</f>
        <v>38887.1953333333</v>
      </c>
      <c r="H152" s="75">
        <f>IF([2]自有船应收租金!AB94="","",[2]自有船应收租金!AB94)</f>
        <v>38879.040000000001</v>
      </c>
      <c r="I152" s="77" t="str">
        <f>[2]自有船应收租金!Y94</f>
        <v>还船检验费/船东费/船员劳务费4.5.6月</v>
      </c>
    </row>
    <row r="153" spans="2:9" s="53" customFormat="1" ht="12" customHeight="1">
      <c r="B153" s="75" t="str">
        <f>[2]自有船应收租金!B95</f>
        <v>ACACIA VIRGO</v>
      </c>
      <c r="C153" s="75" t="str">
        <f>[2]自有船应收租金!C95</f>
        <v>APL</v>
      </c>
      <c r="D153" s="75" t="str">
        <f>[2]自有船应收租金!F95</f>
        <v>第6期</v>
      </c>
      <c r="E153" s="75" t="str">
        <f>[2]自有船应收租金!I95</f>
        <v>2018.06.02-2018.06.17</v>
      </c>
      <c r="F153" s="76">
        <f>[2]自有船应收租金!V95</f>
        <v>0</v>
      </c>
      <c r="G153" s="75">
        <f>[2]自有船应收租金!AA95</f>
        <v>114770.4</v>
      </c>
      <c r="H153" s="75">
        <f>IF([2]自有船应收租金!AB95="","",[2]自有船应收租金!AB95)</f>
        <v>114770.4</v>
      </c>
      <c r="I153" s="77" t="str">
        <f>[2]自有船应收租金!Y95</f>
        <v>交船检验费</v>
      </c>
    </row>
    <row r="154" spans="2:9" s="53" customFormat="1" ht="12" customHeight="1">
      <c r="B154" s="75" t="str">
        <f>[2]自有船应收租金!B96</f>
        <v>Heung-A Jakarta</v>
      </c>
      <c r="C154" s="75" t="str">
        <f>[2]自有船应收租金!C96</f>
        <v>Heung-A</v>
      </c>
      <c r="D154" s="75" t="str">
        <f>[2]自有船应收租金!F96</f>
        <v>第3期</v>
      </c>
      <c r="E154" s="75" t="str">
        <f>[2]自有船应收租金!I96</f>
        <v>2018.06.03-2018.06.18</v>
      </c>
      <c r="F154" s="76">
        <f>[2]自有船应收租金!V96</f>
        <v>0</v>
      </c>
      <c r="G154" s="75">
        <f>[2]自有船应收租金!AA96</f>
        <v>237300.489</v>
      </c>
      <c r="H154" s="75">
        <f>IF([2]自有船应收租金!AB96="","",[2]自有船应收租金!AB96)</f>
        <v>237281.78</v>
      </c>
      <c r="I154" s="77" t="str">
        <f>[2]自有船应收租金!Y96</f>
        <v>1.25%佣金</v>
      </c>
    </row>
    <row r="155" spans="2:9" s="53" customFormat="1" ht="12" customHeight="1">
      <c r="B155" s="75" t="str">
        <f>[2]自有船应收租金!B97</f>
        <v>Heung-A Manila</v>
      </c>
      <c r="C155" s="75" t="str">
        <f>[2]自有船应收租金!C97</f>
        <v>Heung-A</v>
      </c>
      <c r="D155" s="75" t="str">
        <f>[2]自有船应收租金!F97</f>
        <v>prefinal</v>
      </c>
      <c r="E155" s="75" t="str">
        <f>[2]自有船应收租金!I97</f>
        <v>2018.06.05-2018.07.03</v>
      </c>
      <c r="F155" s="76">
        <f>[2]自有船应收租金!V97</f>
        <v>0</v>
      </c>
      <c r="G155" s="75">
        <f>[2]自有船应收租金!AA97</f>
        <v>137967.70000000001</v>
      </c>
      <c r="H155" s="75">
        <f>IF([2]自有船应收租金!AB97="","",[2]自有船应收租金!AB97)</f>
        <v>137948.98000000001</v>
      </c>
      <c r="I155" s="77" t="str">
        <f>[2]自有船应收租金!Y97</f>
        <v>1.25%佣金/船东费预留</v>
      </c>
    </row>
    <row r="156" spans="2:9" s="53" customFormat="1" ht="12" customHeight="1">
      <c r="B156" s="75" t="str">
        <f>[2]自有船应收租金!B98</f>
        <v>Heung-A Singapore</v>
      </c>
      <c r="C156" s="75" t="str">
        <f>[2]自有船应收租金!C98</f>
        <v>SKR</v>
      </c>
      <c r="D156" s="75" t="str">
        <f>[2]自有船应收租金!F98</f>
        <v>第3期</v>
      </c>
      <c r="E156" s="75" t="str">
        <f>[2]自有船应收租金!I98</f>
        <v>2018.06.08-2018.06.23</v>
      </c>
      <c r="F156" s="76">
        <f>[2]自有船应收租金!V98</f>
        <v>0</v>
      </c>
      <c r="G156" s="75">
        <f>[2]自有船应收租金!AA98</f>
        <v>97500</v>
      </c>
      <c r="H156" s="75">
        <f>IF([2]自有船应收租金!AB98="","",[2]自有船应收租金!AB98)</f>
        <v>97496.28</v>
      </c>
      <c r="I156" s="77">
        <f>[2]自有船应收租金!Y98</f>
        <v>0</v>
      </c>
    </row>
    <row r="157" spans="2:9" s="53" customFormat="1" ht="12" customHeight="1">
      <c r="B157" s="75" t="str">
        <f>[2]自有船应收租金!B99</f>
        <v>ACACIA TAURUS</v>
      </c>
      <c r="C157" s="75" t="str">
        <f>[2]自有船应收租金!C99</f>
        <v>SNL</v>
      </c>
      <c r="D157" s="75" t="str">
        <f>[2]自有船应收租金!F99</f>
        <v>第1期</v>
      </c>
      <c r="E157" s="75" t="str">
        <f>[2]自有船应收租金!I99</f>
        <v>2018.06.08-2018.06.15</v>
      </c>
      <c r="F157" s="76">
        <f>[2]自有船应收租金!V99</f>
        <v>0</v>
      </c>
      <c r="G157" s="75">
        <f>[2]自有船应收租金!AA99</f>
        <v>37601.666666666701</v>
      </c>
      <c r="H157" s="75">
        <f>IF([2]自有船应收租金!AB99="","",[2]自有船应收租金!AB99)</f>
        <v>37580.67</v>
      </c>
      <c r="I157" s="77">
        <f>[2]自有船应收租金!Y99</f>
        <v>0</v>
      </c>
    </row>
    <row r="158" spans="2:9" s="53" customFormat="1" ht="12" customHeight="1">
      <c r="B158" s="75" t="str">
        <f>[2]自有船应收租金!B100</f>
        <v>ACACIA TAURUS</v>
      </c>
      <c r="C158" s="75" t="str">
        <f>[2]自有船应收租金!C100</f>
        <v>SNL</v>
      </c>
      <c r="D158" s="75" t="str">
        <f>[2]自有船应收租金!F100</f>
        <v>prefinal</v>
      </c>
      <c r="E158" s="75" t="str">
        <f>[2]自有船应收租金!I100</f>
        <v>2018.06.15-2018.06.24</v>
      </c>
      <c r="F158" s="76">
        <f>[2]自有船应收租金!V100</f>
        <v>0</v>
      </c>
      <c r="G158" s="75">
        <f>[2]自有船应收租金!AA100</f>
        <v>52582.883800000003</v>
      </c>
      <c r="H158" s="75">
        <f>IF([2]自有船应收租金!AB100="","",[2]自有船应收租金!AB100)</f>
        <v>52561.919999999998</v>
      </c>
      <c r="I158" s="77" t="str">
        <f>[2]自有船应收租金!Y100</f>
        <v>接还船检验费/船东费预留</v>
      </c>
    </row>
    <row r="159" spans="2:9" s="53" customFormat="1" ht="12" customHeight="1">
      <c r="B159" s="75" t="str">
        <f>[2]自有船应收租金!B101</f>
        <v>ACACIA VIRGO</v>
      </c>
      <c r="C159" s="75" t="str">
        <f>[2]自有船应收租金!C101</f>
        <v>APL</v>
      </c>
      <c r="D159" s="75" t="str">
        <f>[2]自有船应收租金!F101</f>
        <v>第7期</v>
      </c>
      <c r="E159" s="75" t="str">
        <f>[2]自有船应收租金!I101</f>
        <v>2018.06.17-2018.07.02</v>
      </c>
      <c r="F159" s="76">
        <f>[2]自有船应收租金!V101</f>
        <v>0</v>
      </c>
      <c r="G159" s="75">
        <f>[2]自有船应收租金!AA101</f>
        <v>115076.25</v>
      </c>
      <c r="H159" s="75">
        <f>IF([2]自有船应收租金!AB101="","",[2]自有船应收租金!AB101)</f>
        <v>115076.25</v>
      </c>
      <c r="I159" s="77">
        <f>[2]自有船应收租金!Y101</f>
        <v>0</v>
      </c>
    </row>
    <row r="160" spans="2:9" s="53" customFormat="1" ht="12" customHeight="1">
      <c r="B160" s="75" t="str">
        <f>[2]自有船应收租金!B102</f>
        <v>JRS CORVUS</v>
      </c>
      <c r="C160" s="75" t="str">
        <f>[2]自有船应收租金!C102</f>
        <v>ONE</v>
      </c>
      <c r="D160" s="75" t="str">
        <f>[2]自有船应收租金!F102</f>
        <v>第5期</v>
      </c>
      <c r="E160" s="75" t="str">
        <f>[2]自有船应收租金!I102</f>
        <v>2018.06.19-2018.07.04</v>
      </c>
      <c r="F160" s="76">
        <f>[2]自有船应收租金!V102</f>
        <v>0</v>
      </c>
      <c r="G160" s="75">
        <f>[2]自有船应收租金!AA102</f>
        <v>82307.1061643836</v>
      </c>
      <c r="H160" s="75">
        <f>IF([2]自有船应收租金!AB102="","",[2]自有船应收租金!AB102)</f>
        <v>82303.44</v>
      </c>
      <c r="I160" s="77" t="str">
        <f>[2]自有船应收租金!Y102</f>
        <v>1.25%佣金</v>
      </c>
    </row>
    <row r="161" spans="2:9" s="53" customFormat="1" ht="12" customHeight="1">
      <c r="B161" s="75" t="str">
        <f>[2]自有船应收租金!B103</f>
        <v>Heung-A Jakarta</v>
      </c>
      <c r="C161" s="75" t="str">
        <f>[2]自有船应收租金!C103</f>
        <v>Heung-A</v>
      </c>
      <c r="D161" s="75" t="str">
        <f>[2]自有船应收租金!F103</f>
        <v>第4期</v>
      </c>
      <c r="E161" s="75" t="str">
        <f>[2]自有船应收租金!I103</f>
        <v>2018.06.18-2018.07.03</v>
      </c>
      <c r="F161" s="76">
        <f>[2]自有船应收租金!V103</f>
        <v>0</v>
      </c>
      <c r="G161" s="75">
        <f>[2]自有船应收租金!AA103</f>
        <v>94578.47</v>
      </c>
      <c r="H161" s="75">
        <f>IF([2]自有船应收租金!AB103="","",[2]自有船应收租金!AB103)</f>
        <v>94559.81</v>
      </c>
      <c r="I161" s="77" t="str">
        <f>[2]自有船应收租金!Y103</f>
        <v>1.25%佣金/接船检验费/5月船东费</v>
      </c>
    </row>
    <row r="162" spans="2:9" s="53" customFormat="1" ht="12" customHeight="1">
      <c r="B162" s="75" t="str">
        <f>[2]自有船应收租金!B104</f>
        <v>ACACIA ARIES</v>
      </c>
      <c r="C162" s="75" t="str">
        <f>[2]自有船应收租金!C104</f>
        <v>JZS</v>
      </c>
      <c r="D162" s="75" t="str">
        <f>[2]自有船应收租金!F104</f>
        <v>第1期</v>
      </c>
      <c r="E162" s="75" t="str">
        <f>[2]自有船应收租金!I104</f>
        <v>2018.06.21-2018.07.06</v>
      </c>
      <c r="F162" s="76">
        <f>[2]自有船应收租金!V104</f>
        <v>0</v>
      </c>
      <c r="G162" s="75">
        <f>[2]自有船应收租金!AA104</f>
        <v>82894.520547945198</v>
      </c>
      <c r="H162" s="75">
        <f>IF([2]自有船应收租金!AB104="","",[2]自有船应收租金!AB104)</f>
        <v>82855.61</v>
      </c>
      <c r="I162" s="77">
        <f>[2]自有船应收租金!Y104</f>
        <v>0</v>
      </c>
    </row>
    <row r="163" spans="2:9" s="53" customFormat="1" ht="12" customHeight="1">
      <c r="B163" s="75" t="str">
        <f>[2]自有船应收租金!B105</f>
        <v>Heung-A Singapore</v>
      </c>
      <c r="C163" s="75" t="str">
        <f>[2]自有船应收租金!C105</f>
        <v>SKR</v>
      </c>
      <c r="D163" s="75" t="str">
        <f>[2]自有船应收租金!F105</f>
        <v>第4期</v>
      </c>
      <c r="E163" s="75" t="str">
        <f>[2]自有船应收租金!I105</f>
        <v>2018.06.23-2018.07.08</v>
      </c>
      <c r="F163" s="76">
        <f>[2]自有船应收租金!V105</f>
        <v>0</v>
      </c>
      <c r="G163" s="75">
        <f>[2]自有船应收租金!AA105</f>
        <v>97500</v>
      </c>
      <c r="H163" s="75">
        <f>IF([2]自有船应收租金!AB105="","",[2]自有船应收租金!AB105)</f>
        <v>97496.34</v>
      </c>
      <c r="I163" s="77">
        <f>[2]自有船应收租金!Y105</f>
        <v>0</v>
      </c>
    </row>
    <row r="164" spans="2:9" s="53" customFormat="1" ht="12" customHeight="1">
      <c r="B164" s="75" t="str">
        <f>[2]自有船应收租金!B106</f>
        <v>JRS CARINA</v>
      </c>
      <c r="C164" s="75" t="str">
        <f>[2]自有船应收租金!C106</f>
        <v>CCL</v>
      </c>
      <c r="D164" s="75" t="str">
        <f>[2]自有船应收租金!F106</f>
        <v>第14期</v>
      </c>
      <c r="E164" s="75" t="str">
        <f>[2]自有船应收租金!I106</f>
        <v>2018.06.23-2018.06.30</v>
      </c>
      <c r="F164" s="76">
        <f>[2]自有船应收租金!V106</f>
        <v>0</v>
      </c>
      <c r="G164" s="75">
        <f>[2]自有船应收租金!AA106</f>
        <v>3564.53033333333</v>
      </c>
      <c r="H164" s="75">
        <f>IF([2]自有船应收租金!AB106="","",[2]自有船应收租金!AB106)</f>
        <v>3562.13</v>
      </c>
      <c r="I164" s="77" t="str">
        <f>[2]自有船应收租金!Y106</f>
        <v>4月船东费/两次短油计入船东费/船东预留款</v>
      </c>
    </row>
    <row r="165" spans="2:9" s="53" customFormat="1" ht="12" customHeight="1">
      <c r="B165" s="75" t="str">
        <f>[2]自有船应收租金!B107</f>
        <v>ACACIA MING</v>
      </c>
      <c r="C165" s="75" t="str">
        <f>[2]自有船应收租金!C107</f>
        <v>ONE</v>
      </c>
      <c r="D165" s="75" t="str">
        <f>[2]自有船应收租金!F107</f>
        <v>第5期</v>
      </c>
      <c r="E165" s="75" t="str">
        <f>[2]自有船应收租金!I107</f>
        <v>2018.06.24-2018.07.09</v>
      </c>
      <c r="F165" s="76">
        <f>[2]自有船应收租金!V107</f>
        <v>0</v>
      </c>
      <c r="G165" s="75">
        <f>[2]自有船应收租金!AA107</f>
        <v>86750.8561643836</v>
      </c>
      <c r="H165" s="75">
        <f>IF([2]自有船应收租金!AB107="","",[2]自有船应收租金!AB107)</f>
        <v>86747.199999999997</v>
      </c>
      <c r="I165" s="77" t="str">
        <f>[2]自有船应收租金!Y107</f>
        <v>1.25%佣金</v>
      </c>
    </row>
    <row r="166" spans="2:9" s="53" customFormat="1" ht="12" customHeight="1">
      <c r="B166" s="75" t="str">
        <f>[2]自有船应收租金!B108</f>
        <v>ACACIA LEO</v>
      </c>
      <c r="C166" s="75" t="str">
        <f>[2]自有船应收租金!C108</f>
        <v>FESCO</v>
      </c>
      <c r="D166" s="75" t="str">
        <f>[2]自有船应收租金!F108</f>
        <v>第1期</v>
      </c>
      <c r="E166" s="75" t="str">
        <f>[2]自有船应收租金!I108</f>
        <v>2018.06.26-2018.07.11</v>
      </c>
      <c r="F166" s="76">
        <f>[2]自有船应收租金!V108</f>
        <v>0</v>
      </c>
      <c r="G166" s="75">
        <f>[2]自有船应收租金!AA108</f>
        <v>99275</v>
      </c>
      <c r="H166" s="75">
        <f>IF([2]自有船应收租金!AB108="","",[2]自有船应收租金!AB108)</f>
        <v>99275</v>
      </c>
      <c r="I166" s="77">
        <f>[2]自有船应收租金!Y108</f>
        <v>0</v>
      </c>
    </row>
    <row r="167" spans="2:9" s="53" customFormat="1" ht="12" customHeight="1">
      <c r="B167" s="75" t="str">
        <f>[2]自有船应收租金!B109</f>
        <v>ACACIA TAURUS</v>
      </c>
      <c r="C167" s="75" t="str">
        <f>[2]自有船应收租金!C109</f>
        <v>SKR</v>
      </c>
      <c r="D167" s="75" t="str">
        <f>[2]自有船应收租金!F109</f>
        <v>第1期</v>
      </c>
      <c r="E167" s="75" t="str">
        <f>[2]自有船应收租金!I109</f>
        <v>2018.06.24-2018.06.30</v>
      </c>
      <c r="F167" s="76">
        <f>[2]自有船应收租金!V109</f>
        <v>0</v>
      </c>
      <c r="G167" s="75">
        <f>[2]自有船应收租金!AA109</f>
        <v>30657.260273972599</v>
      </c>
      <c r="H167" s="75">
        <f>IF([2]自有船应收租金!AB109="","",[2]自有船应收租金!AB109)</f>
        <v>30607.26</v>
      </c>
      <c r="I167" s="77" t="str">
        <f>[2]自有船应收租金!Y109</f>
        <v>接船检验费/1.25%佣金</v>
      </c>
    </row>
    <row r="168" spans="2:9" s="53" customFormat="1" ht="12" customHeight="1">
      <c r="B168" s="75" t="str">
        <f>[2]自有船应收租金!B110</f>
        <v>OPDR LISBOA</v>
      </c>
      <c r="C168" s="75" t="str">
        <f>[2]自有船应收租金!C110</f>
        <v>CMS</v>
      </c>
      <c r="D168" s="75" t="str">
        <f>[2]自有船应收租金!F110</f>
        <v>第1期</v>
      </c>
      <c r="E168" s="75" t="str">
        <f>[2]自有船应收租金!I110</f>
        <v>2018.06.28-2018.07.13</v>
      </c>
      <c r="F168" s="76">
        <f>[2]自有船应收租金!V110</f>
        <v>0</v>
      </c>
      <c r="G168" s="75">
        <f>[2]自有船应收租金!AA110</f>
        <v>145736.49109589</v>
      </c>
      <c r="H168" s="75">
        <f>IF([2]自有船应收租金!AB110="","",[2]自有船应收租金!AB110)</f>
        <v>145708.21</v>
      </c>
      <c r="I168" s="77" t="str">
        <f>[2]自有船应收租金!Y110</f>
        <v>1.25%佣金</v>
      </c>
    </row>
    <row r="169" spans="2:9" s="53" customFormat="1" ht="12" customHeight="1">
      <c r="B169" s="75" t="str">
        <f>[2]自有船应收租金!B111</f>
        <v>CONMAR HAWK</v>
      </c>
      <c r="C169" s="75" t="str">
        <f>[2]自有船应收租金!C111</f>
        <v>CMS</v>
      </c>
      <c r="D169" s="75" t="str">
        <f>[2]自有船应收租金!F111</f>
        <v>第11期</v>
      </c>
      <c r="E169" s="75" t="str">
        <f>[2]自有船应收租金!I111</f>
        <v>2018.06.27-2018.07.12</v>
      </c>
      <c r="F169" s="76">
        <f>[2]自有船应收租金!V111</f>
        <v>0</v>
      </c>
      <c r="G169" s="75">
        <f>[2]自有船应收租金!AA111</f>
        <v>74604.965753424694</v>
      </c>
      <c r="H169" s="75">
        <f>IF([2]自有船应收租金!AB111="","",[2]自有船应收租金!AB111)</f>
        <v>74584.97</v>
      </c>
      <c r="I169" s="77" t="str">
        <f>[2]自有船应收租金!Y111</f>
        <v>1.25%佣金</v>
      </c>
    </row>
    <row r="170" spans="2:9" s="53" customFormat="1" ht="12" customHeight="1">
      <c r="B170" s="75" t="str">
        <f>[2]自有船应收租金!B112</f>
        <v>ACACIA LAN</v>
      </c>
      <c r="C170" s="75" t="str">
        <f>[2]自有船应收租金!C112</f>
        <v>Heung-A</v>
      </c>
      <c r="D170" s="75" t="str">
        <f>[2]自有船应收租金!F112</f>
        <v>第5期</v>
      </c>
      <c r="E170" s="75" t="str">
        <f>[2]自有船应收租金!I112</f>
        <v>2018.06.28-2018.07.13</v>
      </c>
      <c r="F170" s="76">
        <f>[2]自有船应收租金!V112</f>
        <v>0</v>
      </c>
      <c r="G170" s="75">
        <f>[2]自有船应收租金!AA112</f>
        <v>78861.570000000007</v>
      </c>
      <c r="H170" s="75">
        <f>IF([2]自有船应收租金!AB112="","",[2]自有船应收租金!AB112)</f>
        <v>78846.570000000007</v>
      </c>
      <c r="I170" s="77" t="str">
        <f>[2]自有船应收租金!Y112</f>
        <v>船东费用</v>
      </c>
    </row>
    <row r="171" spans="2:9" s="53" customFormat="1" ht="12" customHeight="1">
      <c r="B171" s="75" t="str">
        <f>[2]自有船应收租金!B113</f>
        <v>JRS CARINA</v>
      </c>
      <c r="C171" s="75" t="str">
        <f>[2]自有船应收租金!C113</f>
        <v>CCL</v>
      </c>
      <c r="D171" s="75" t="str">
        <f>[2]自有船应收租金!F113</f>
        <v>第1期</v>
      </c>
      <c r="E171" s="75" t="str">
        <f>[2]自有船应收租金!I113</f>
        <v>2018.06.30-2018.07.15</v>
      </c>
      <c r="F171" s="76">
        <f>[2]自有船应收租金!V113</f>
        <v>0</v>
      </c>
      <c r="G171" s="75">
        <f>[2]自有船应收租金!AA113</f>
        <v>85225</v>
      </c>
      <c r="H171" s="75">
        <f>IF([2]自有船应收租金!AB113="","",[2]自有船应收租金!AB113)</f>
        <v>85222.6</v>
      </c>
      <c r="I171" s="77">
        <f>[2]自有船应收租金!Y113</f>
        <v>0</v>
      </c>
    </row>
    <row r="172" spans="2:9">
      <c r="B172" s="75" t="str">
        <f>[2]自有船应收租金!B114</f>
        <v>ACACIA TAURUS</v>
      </c>
      <c r="C172" s="66" t="str">
        <f>[2]自有船应收租金!C114</f>
        <v>SKR</v>
      </c>
      <c r="D172" s="66" t="str">
        <f>[2]自有船应收租金!F114</f>
        <v>final</v>
      </c>
      <c r="E172" s="66" t="str">
        <f>[2]自有船应收租金!I114</f>
        <v>2018.06.30-2018.07.03</v>
      </c>
      <c r="F172" s="78">
        <f>[2]自有船应收租金!V114</f>
        <v>0</v>
      </c>
      <c r="G172" s="66">
        <f>[2]自有船应收租金!AA114</f>
        <v>4238.1001828767103</v>
      </c>
      <c r="H172" s="75">
        <f>IF([2]自有船应收租金!AB114="","",[2]自有船应收租金!AB114)</f>
        <v>4274.08</v>
      </c>
      <c r="I172" s="66" t="str">
        <f>[2]自有船应收租金!Y114</f>
        <v>还船检验费/1.25%佣金</v>
      </c>
    </row>
    <row r="173" spans="2:9" s="53" customFormat="1" ht="12" customHeight="1">
      <c r="B173" s="75" t="str">
        <f>[2]自有船应收租金!B115</f>
        <v>ACACIA LIBRA</v>
      </c>
      <c r="C173" s="75" t="str">
        <f>[2]自有船应收租金!C115</f>
        <v>DJS</v>
      </c>
      <c r="D173" s="75" t="str">
        <f>[2]自有船应收租金!F115</f>
        <v>第1期</v>
      </c>
      <c r="E173" s="75" t="str">
        <f>[2]自有船应收租金!I115</f>
        <v>2018.06.30-2018.07.13</v>
      </c>
      <c r="F173" s="76">
        <f>[2]自有船应收租金!V115</f>
        <v>0</v>
      </c>
      <c r="G173" s="75">
        <f>[2]自有船应收租金!AA115</f>
        <v>106866.980593607</v>
      </c>
      <c r="H173" s="75">
        <f>IF([2]自有船应收租金!AB115="","",[2]自有船应收租金!AB115)</f>
        <v>106853.41</v>
      </c>
      <c r="I173" s="77" t="str">
        <f>[2]自有船应收租金!Y115</f>
        <v>1.25%佣金/接船检验费</v>
      </c>
    </row>
    <row r="174" spans="2:9" s="53" customFormat="1" ht="12" customHeight="1">
      <c r="B174" s="75" t="str">
        <f>[2]自有船应收租金!B116</f>
        <v>Heung-A Manila</v>
      </c>
      <c r="C174" s="75" t="str">
        <f>[2]自有船应收租金!C116</f>
        <v>Heung-A</v>
      </c>
      <c r="D174" s="75" t="str">
        <f>[2]自有船应收租金!F116</f>
        <v>prefinal2</v>
      </c>
      <c r="E174" s="75" t="str">
        <f>[2]自有船应收租金!I116</f>
        <v>2018.07.03-2018.07.08</v>
      </c>
      <c r="F174" s="76">
        <f>[2]自有船应收租金!V116</f>
        <v>0</v>
      </c>
      <c r="G174" s="75">
        <f>[2]自有船应收租金!AA116</f>
        <v>56446.403875000004</v>
      </c>
      <c r="H174" s="75">
        <f>IF([2]自有船应收租金!AB116="","",[2]自有船应收租金!AB116)</f>
        <v>56412.51</v>
      </c>
      <c r="I174" s="77" t="str">
        <f>[2]自有船应收租金!Y116</f>
        <v>1.25%佣金/接还船检验费/船东费/停租6.18 16:24-6.19 12:34 0.8403天</v>
      </c>
    </row>
    <row r="175" spans="2:9" s="53" customFormat="1" ht="12" customHeight="1">
      <c r="B175" s="75" t="str">
        <f>[2]自有船应收租金!B117</f>
        <v>ACACIA VIRGO</v>
      </c>
      <c r="C175" s="75" t="str">
        <f>[2]自有船应收租金!C117</f>
        <v>APL</v>
      </c>
      <c r="D175" s="75" t="str">
        <f>[2]自有船应收租金!F117</f>
        <v>第8.9期</v>
      </c>
      <c r="E175" s="75" t="str">
        <f>[2]自有船应收租金!I117</f>
        <v>2018.07.02-2018.08.09</v>
      </c>
      <c r="F175" s="76">
        <f>[2]自有船应收租金!V117</f>
        <v>0</v>
      </c>
      <c r="G175" s="75">
        <f>[2]自有船应收租金!AA117</f>
        <v>85359.886822500004</v>
      </c>
      <c r="H175" s="75">
        <f>IF([2]自有船应收租金!AB117="","",[2]自有船应收租金!AB117)</f>
        <v>85359.86</v>
      </c>
      <c r="I175" s="77" t="str">
        <f>[2]自有船应收租金!Y117</f>
        <v>停租（5.18-5.19 0.45833天）/船东费/船东费预留</v>
      </c>
    </row>
    <row r="176" spans="2:9" s="53" customFormat="1" ht="12" customHeight="1">
      <c r="B176" s="75" t="str">
        <f>[2]自有船应收租金!B118</f>
        <v>JRS CORVUS</v>
      </c>
      <c r="C176" s="75" t="str">
        <f>[2]自有船应收租金!C118</f>
        <v>ONE</v>
      </c>
      <c r="D176" s="75" t="str">
        <f>[2]自有船应收租金!F118</f>
        <v>第6期</v>
      </c>
      <c r="E176" s="75" t="str">
        <f>[2]自有船应收租金!I118</f>
        <v>2018.07.04-2018.07.19</v>
      </c>
      <c r="F176" s="76">
        <f>[2]自有船应收租金!V118</f>
        <v>0</v>
      </c>
      <c r="G176" s="75">
        <f>[2]自有船应收租金!AA118</f>
        <v>82307.1061643836</v>
      </c>
      <c r="H176" s="75">
        <f>IF([2]自有船应收租金!AB118="","",[2]自有船应收租金!AB118)</f>
        <v>82303.48</v>
      </c>
      <c r="I176" s="77" t="str">
        <f>[2]自有船应收租金!Y118</f>
        <v>1.25%佣金</v>
      </c>
    </row>
    <row r="177" spans="2:9" s="53" customFormat="1" ht="12" customHeight="1">
      <c r="B177" s="75" t="str">
        <f>[2]自有船应收租金!B119</f>
        <v>Heung-A Jakarta</v>
      </c>
      <c r="C177" s="75" t="str">
        <f>[2]自有船应收租金!C119</f>
        <v>Heung-A</v>
      </c>
      <c r="D177" s="75" t="str">
        <f>[2]自有船应收租金!F119</f>
        <v>第5期</v>
      </c>
      <c r="E177" s="75" t="str">
        <f>[2]自有船应收租金!I119</f>
        <v>2018.07.03-2018.07.18</v>
      </c>
      <c r="F177" s="76">
        <f>[2]自有船应收租金!V119</f>
        <v>0</v>
      </c>
      <c r="G177" s="75">
        <f>[2]自有船应收租金!AA119</f>
        <v>94931.25</v>
      </c>
      <c r="H177" s="75">
        <f>IF([2]自有船应收租金!AB119="","",[2]自有船应收租金!AB119)</f>
        <v>94912.61</v>
      </c>
      <c r="I177" s="77" t="str">
        <f>[2]自有船应收租金!Y119</f>
        <v>1.25%佣金</v>
      </c>
    </row>
    <row r="178" spans="2:9" s="53" customFormat="1" ht="12" customHeight="1">
      <c r="B178" s="75" t="str">
        <f>[2]自有船应收租金!B120</f>
        <v>Heung-A Singapore</v>
      </c>
      <c r="C178" s="75" t="str">
        <f>[2]自有船应收租金!C120</f>
        <v>SKR</v>
      </c>
      <c r="D178" s="75" t="str">
        <f>[2]自有船应收租金!F120</f>
        <v>第5期</v>
      </c>
      <c r="E178" s="75" t="str">
        <f>[2]自有船应收租金!I120</f>
        <v>2018.07.08-2018.07.23</v>
      </c>
      <c r="F178" s="76">
        <f>[2]自有船应收租金!V120</f>
        <v>0</v>
      </c>
      <c r="G178" s="75">
        <f>[2]自有船应收租金!AA120</f>
        <v>84912.25</v>
      </c>
      <c r="H178" s="75">
        <f>IF([2]自有船应收租金!AB120="","",[2]自有船应收租金!AB120)</f>
        <v>84908.58</v>
      </c>
      <c r="I178" s="77" t="str">
        <f>[2]自有船应收租金!Y120</f>
        <v>停租 (June 13th 23:00-June 14th 15:50 )0.70134天</v>
      </c>
    </row>
    <row r="179" spans="2:9" s="53" customFormat="1" ht="12" customHeight="1">
      <c r="B179" s="75" t="str">
        <f>[2]自有船应收租金!B121</f>
        <v>ACACIA MING</v>
      </c>
      <c r="C179" s="75" t="str">
        <f>[2]自有船应收租金!C121</f>
        <v>ONE</v>
      </c>
      <c r="D179" s="75" t="str">
        <f>[2]自有船应收租金!F121</f>
        <v>第6期</v>
      </c>
      <c r="E179" s="75" t="str">
        <f>[2]自有船应收租金!I121</f>
        <v>2018.07.09-2018.07.24</v>
      </c>
      <c r="F179" s="76">
        <f>[2]自有船应收租金!V121</f>
        <v>0</v>
      </c>
      <c r="G179" s="75">
        <f>[2]自有船应收租金!AA121</f>
        <v>86750.8561643836</v>
      </c>
      <c r="H179" s="75">
        <f>IF([2]自有船应收租金!AB121="","",[2]自有船应收租金!AB121)</f>
        <v>86747.23</v>
      </c>
      <c r="I179" s="77" t="str">
        <f>[2]自有船应收租金!Y121</f>
        <v>1.25%佣金</v>
      </c>
    </row>
    <row r="180" spans="2:9" s="53" customFormat="1" ht="12" customHeight="1">
      <c r="B180" s="75" t="str">
        <f>[2]自有船应收租金!B122</f>
        <v>CONMAR HAWK</v>
      </c>
      <c r="C180" s="75" t="str">
        <f>[2]自有船应收租金!C122</f>
        <v>CMS</v>
      </c>
      <c r="D180" s="75" t="str">
        <f>[2]自有船应收租金!F122</f>
        <v>第12期</v>
      </c>
      <c r="E180" s="75" t="str">
        <f>[2]自有船应收租金!I122</f>
        <v>2018.07.12-2018.07.27</v>
      </c>
      <c r="F180" s="76">
        <f>[2]自有船应收租金!V122</f>
        <v>0</v>
      </c>
      <c r="G180" s="75">
        <f>[2]自有船应收租金!AA122</f>
        <v>74604.965753424694</v>
      </c>
      <c r="H180" s="75">
        <f>IF([2]自有船应收租金!AB122="","",[2]自有船应收租金!AB122)</f>
        <v>74584.97</v>
      </c>
      <c r="I180" s="77" t="str">
        <f>[2]自有船应收租金!Y122</f>
        <v>1.25%佣金</v>
      </c>
    </row>
    <row r="181" spans="2:9" s="53" customFormat="1" ht="12" customHeight="1">
      <c r="B181" s="75" t="str">
        <f>[2]自有船应收租金!B123</f>
        <v>ACACIA LAN</v>
      </c>
      <c r="C181" s="75" t="str">
        <f>[2]自有船应收租金!C123</f>
        <v>Heung-A</v>
      </c>
      <c r="D181" s="75" t="str">
        <f>[2]自有船应收租金!F123</f>
        <v>第6期</v>
      </c>
      <c r="E181" s="75" t="str">
        <f>[2]自有船应收租金!I123</f>
        <v>2018.07.13-2018.07.28</v>
      </c>
      <c r="F181" s="76">
        <f>[2]自有船应收租金!V123</f>
        <v>0</v>
      </c>
      <c r="G181" s="75">
        <f>[2]自有船应收租金!AA123</f>
        <v>78943.75</v>
      </c>
      <c r="H181" s="75">
        <f>IF([2]自有船应收租金!AB123="","",[2]自有船应收租金!AB123)</f>
        <v>78928.75</v>
      </c>
      <c r="I181" s="77">
        <f>[2]自有船应收租金!Y123</f>
        <v>0</v>
      </c>
    </row>
    <row r="182" spans="2:9" s="53" customFormat="1" ht="12" customHeight="1">
      <c r="B182" s="75" t="str">
        <f>[2]自有船应收租金!B124</f>
        <v>ACACIA ARIES</v>
      </c>
      <c r="C182" s="75" t="str">
        <f>[2]自有船应收租金!C124</f>
        <v>JZS</v>
      </c>
      <c r="D182" s="75" t="str">
        <f>[2]自有船应收租金!F124</f>
        <v>第2期</v>
      </c>
      <c r="E182" s="75" t="str">
        <f>[2]自有船应收租金!I124</f>
        <v>2018.07.06-2018.07.16</v>
      </c>
      <c r="F182" s="76">
        <f>[2]自有船应收租金!V124</f>
        <v>0</v>
      </c>
      <c r="G182" s="75">
        <f>[2]自有船应收租金!AA124</f>
        <v>55263.0136986301</v>
      </c>
      <c r="H182" s="75">
        <f>IF([2]自有船应收租金!AB124="","",[2]自有船应收租金!AB124)</f>
        <v>55255.56</v>
      </c>
      <c r="I182" s="77">
        <f>[2]自有船应收租金!Y124</f>
        <v>0</v>
      </c>
    </row>
    <row r="183" spans="2:9" s="53" customFormat="1" ht="12" customHeight="1">
      <c r="B183" s="75" t="str">
        <f>[2]自有船应收租金!B125</f>
        <v>ACACIA LEO</v>
      </c>
      <c r="C183" s="75" t="str">
        <f>[2]自有船应收租金!C125</f>
        <v>FESCO</v>
      </c>
      <c r="D183" s="75" t="str">
        <f>[2]自有船应收租金!F125</f>
        <v>第2期</v>
      </c>
      <c r="E183" s="75" t="str">
        <f>[2]自有船应收租金!I125</f>
        <v>2018.07.11-2018.07.26</v>
      </c>
      <c r="F183" s="76">
        <f>[2]自有船应收租金!V125</f>
        <v>0</v>
      </c>
      <c r="G183" s="75">
        <f>[2]自有船应收租金!AA125</f>
        <v>217262.962</v>
      </c>
      <c r="H183" s="75">
        <f>IF([2]自有船应收租金!AB125="","",[2]自有船应收租金!AB125)</f>
        <v>217262.96</v>
      </c>
      <c r="I183" s="77">
        <f>[2]自有船应收租金!Y125</f>
        <v>0</v>
      </c>
    </row>
    <row r="184" spans="2:9" s="53" customFormat="1" ht="12" customHeight="1">
      <c r="B184" s="75" t="str">
        <f>[2]自有船应收租金!B126</f>
        <v>JRS CARINA</v>
      </c>
      <c r="C184" s="75" t="str">
        <f>[2]自有船应收租金!C126</f>
        <v>CCL</v>
      </c>
      <c r="D184" s="75" t="str">
        <f>[2]自有船应收租金!F126</f>
        <v>第2期</v>
      </c>
      <c r="E184" s="75" t="str">
        <f>[2]自有船应收租金!I126</f>
        <v>2018.07.15-2018.07.30</v>
      </c>
      <c r="F184" s="76">
        <f>[2]自有船应收租金!V126</f>
        <v>0</v>
      </c>
      <c r="G184" s="75">
        <f>[2]自有船应收租金!AA126</f>
        <v>85225</v>
      </c>
      <c r="H184" s="75">
        <f>IF([2]自有船应收租金!AB126="","",[2]自有船应收租金!AB126)</f>
        <v>85222.6</v>
      </c>
      <c r="I184" s="77">
        <f>[2]自有船应收租金!Y126</f>
        <v>0</v>
      </c>
    </row>
    <row r="185" spans="2:9" s="53" customFormat="1" ht="12" customHeight="1">
      <c r="B185" s="75" t="str">
        <f>[2]自有船应收租金!B127</f>
        <v>Heung-A Manila</v>
      </c>
      <c r="C185" s="75" t="str">
        <f>[2]自有船应收租金!C127</f>
        <v>Heung-A</v>
      </c>
      <c r="D185" s="75" t="str">
        <f>[2]自有船应收租金!F127</f>
        <v>第1期</v>
      </c>
      <c r="E185" s="75" t="str">
        <f>[2]自有船应收租金!I127</f>
        <v>2018.07.13-2018.07.27</v>
      </c>
      <c r="F185" s="76">
        <f>[2]自有船应收租金!V127</f>
        <v>0</v>
      </c>
      <c r="G185" s="75">
        <f>[2]自有船应收租金!AA127</f>
        <v>49668.303625</v>
      </c>
      <c r="H185" s="75">
        <f>IF([2]自有船应收租金!AB127="","",[2]自有船应收租金!AB127)</f>
        <v>49649.54</v>
      </c>
      <c r="I185" s="77" t="str">
        <f>[2]自有船应收租金!Y127</f>
        <v>1.25%佣金/船东费预留</v>
      </c>
    </row>
    <row r="186" spans="2:9" s="53" customFormat="1" ht="12" customHeight="1">
      <c r="B186" s="75" t="str">
        <f>[2]自有船应收租金!B128</f>
        <v>OPDR LISBOA</v>
      </c>
      <c r="C186" s="75" t="str">
        <f>[2]自有船应收租金!C128</f>
        <v>CMS</v>
      </c>
      <c r="D186" s="75" t="str">
        <f>[2]自有船应收租金!F128</f>
        <v>第2期</v>
      </c>
      <c r="E186" s="75" t="str">
        <f>[2]自有船应收租金!I128</f>
        <v>2018.07.13-2018.07.28</v>
      </c>
      <c r="F186" s="76">
        <f>[2]自有船应收租金!V128</f>
        <v>0</v>
      </c>
      <c r="G186" s="75">
        <f>[2]自有船应收租金!AA128</f>
        <v>82257.791095890396</v>
      </c>
      <c r="H186" s="75">
        <f>IF([2]自有船应收租金!AB128="","",[2]自有船应收租金!AB128)</f>
        <v>82229.509999999995</v>
      </c>
      <c r="I186" s="77" t="str">
        <f>[2]自有船应收租金!Y128</f>
        <v>1.25%佣金</v>
      </c>
    </row>
    <row r="187" spans="2:9" s="53" customFormat="1" ht="12" customHeight="1">
      <c r="B187" s="75" t="str">
        <f>[2]自有船应收租金!B129</f>
        <v>JRS CORVUS</v>
      </c>
      <c r="C187" s="75" t="str">
        <f>[2]自有船应收租金!C129</f>
        <v>ONE</v>
      </c>
      <c r="D187" s="75" t="str">
        <f>[2]自有船应收租金!F129</f>
        <v>第7期</v>
      </c>
      <c r="E187" s="75" t="str">
        <f>[2]自有船应收租金!I129</f>
        <v>2018.07.19-2018.08.03</v>
      </c>
      <c r="F187" s="76">
        <f>[2]自有船应收租金!V129</f>
        <v>0</v>
      </c>
      <c r="G187" s="75">
        <f>[2]自有船应收租金!AA129</f>
        <v>80540.566164383607</v>
      </c>
      <c r="H187" s="75">
        <f>IF([2]自有船应收租金!AB129="","",[2]自有船应收租金!AB129)</f>
        <v>80536.92</v>
      </c>
      <c r="I187" s="77" t="str">
        <f>[2]自有船应收租金!Y129</f>
        <v>1.25%佣金/船东费用</v>
      </c>
    </row>
    <row r="188" spans="2:9" s="53" customFormat="1" ht="12" customHeight="1">
      <c r="B188" s="75" t="str">
        <f>[2]自有船应收租金!B130</f>
        <v>ACACIA LIBRA</v>
      </c>
      <c r="C188" s="75" t="str">
        <f>[2]自有船应收租金!C130</f>
        <v>DJS</v>
      </c>
      <c r="D188" s="75" t="str">
        <f>[2]自有船应收租金!F130</f>
        <v>prefinal</v>
      </c>
      <c r="E188" s="75" t="str">
        <f>[2]自有船应收租金!I130</f>
        <v>2018.07.13-2018.07.15</v>
      </c>
      <c r="F188" s="76">
        <f>[2]自有船应收租金!V130</f>
        <v>0</v>
      </c>
      <c r="G188" s="75">
        <f>[2]自有船应收租金!AA130</f>
        <v>15594.110091324201</v>
      </c>
      <c r="H188" s="75">
        <f>IF([2]自有船应收租金!AB130="","",[2]自有船应收租金!AB130)</f>
        <v>15575.53</v>
      </c>
      <c r="I188" s="77" t="str">
        <f>[2]自有船应收租金!Y130</f>
        <v>1.25%佣金/还船检验费/船东费</v>
      </c>
    </row>
    <row r="189" spans="2:9" s="53" customFormat="1" ht="12" customHeight="1">
      <c r="B189" s="75" t="str">
        <f>[2]自有船应收租金!B131</f>
        <v>ACACIA LIBRA</v>
      </c>
      <c r="C189" s="75" t="str">
        <f>[2]自有船应收租金!C131</f>
        <v>DJS</v>
      </c>
      <c r="D189" s="75" t="str">
        <f>[2]自有船应收租金!F131</f>
        <v>final</v>
      </c>
      <c r="E189" s="75" t="str">
        <f>[2]自有船应收租金!I131</f>
        <v>2018.07.13-2018.07.15</v>
      </c>
      <c r="F189" s="76">
        <f>[2]自有船应收租金!V131</f>
        <v>0</v>
      </c>
      <c r="G189" s="75">
        <f>[2]自有船应收租金!AA131</f>
        <v>35126.8949035388</v>
      </c>
      <c r="H189" s="75">
        <f>IF([2]自有船应收租金!AB131="","",[2]自有船应收租金!AB131)</f>
        <v>35108.720000000001</v>
      </c>
      <c r="I189" s="77" t="str">
        <f>[2]自有船应收租金!Y131</f>
        <v>1.25%佣金/还船检验费/船东费/已付款</v>
      </c>
    </row>
    <row r="190" spans="2:9" s="53" customFormat="1" ht="12" customHeight="1">
      <c r="B190" s="75" t="str">
        <f>[2]自有船应收租金!B132</f>
        <v>ACACIA ARIES</v>
      </c>
      <c r="C190" s="75" t="str">
        <f>[2]自有船应收租金!C132</f>
        <v>JZS</v>
      </c>
      <c r="D190" s="75" t="str">
        <f>[2]自有船应收租金!F132</f>
        <v>prefinal</v>
      </c>
      <c r="E190" s="75" t="str">
        <f>[2]自有船应收租金!I132</f>
        <v>2018.07.16-2018.07.21</v>
      </c>
      <c r="F190" s="76">
        <f>[2]自有船应收租金!V132</f>
        <v>0</v>
      </c>
      <c r="G190" s="75">
        <f>[2]自有船应收租金!AA132</f>
        <v>9707.9127534246309</v>
      </c>
      <c r="H190" s="75">
        <f>IF([2]自有船应收租金!AB132="","",[2]自有船应收租金!AB132)</f>
        <v>9707.91</v>
      </c>
      <c r="I190" s="77" t="str">
        <f>[2]自有船应收租金!Y132</f>
        <v>使用拖轮扣减劳务费/船长奖励金/船东费预留及垃圾费</v>
      </c>
    </row>
    <row r="191" spans="2:9" s="53" customFormat="1" ht="12" customHeight="1">
      <c r="B191" s="75" t="str">
        <f>[2]自有船应收租金!B133</f>
        <v>Heung-A Jakarta</v>
      </c>
      <c r="C191" s="75" t="str">
        <f>[2]自有船应收租金!C133</f>
        <v>Heung-A</v>
      </c>
      <c r="D191" s="75" t="str">
        <f>[2]自有船应收租金!F133</f>
        <v>第6期</v>
      </c>
      <c r="E191" s="75" t="str">
        <f>[2]自有船应收租金!I133</f>
        <v>2018.07.18-2018.08.02</v>
      </c>
      <c r="F191" s="76">
        <f>[2]自有船应收租金!V133</f>
        <v>0</v>
      </c>
      <c r="G191" s="75">
        <f>[2]自有船应收租金!AA133</f>
        <v>92758.83</v>
      </c>
      <c r="H191" s="75">
        <f>IF([2]自有船应收租金!AB133="","",[2]自有船应收租金!AB133)</f>
        <v>92740.11</v>
      </c>
      <c r="I191" s="77" t="str">
        <f>[2]自有船应收租金!Y133</f>
        <v>1.25%佣金/船东费</v>
      </c>
    </row>
    <row r="192" spans="2:9" s="53" customFormat="1" ht="12" customHeight="1">
      <c r="B192" s="75" t="str">
        <f>[2]自有船应收租金!B134</f>
        <v>Heung-A Singapore</v>
      </c>
      <c r="C192" s="75" t="str">
        <f>[2]自有船应收租金!C134</f>
        <v>SKR</v>
      </c>
      <c r="D192" s="75" t="str">
        <f>[2]自有船应收租金!F134</f>
        <v>第6期</v>
      </c>
      <c r="E192" s="75" t="str">
        <f>[2]自有船应收租金!I134</f>
        <v>2018.07.23-2018.08.07</v>
      </c>
      <c r="F192" s="76">
        <f>[2]自有船应收租金!V134</f>
        <v>0</v>
      </c>
      <c r="G192" s="75">
        <f>[2]自有船应收租金!AA134</f>
        <v>98100</v>
      </c>
      <c r="H192" s="75">
        <f>IF([2]自有船应收租金!AB134="","",[2]自有船应收租金!AB134)</f>
        <v>98096.36</v>
      </c>
      <c r="I192" s="77">
        <f>[2]自有船应收租金!Y134</f>
        <v>0</v>
      </c>
    </row>
    <row r="193" spans="2:9" s="53" customFormat="1" ht="12" customHeight="1">
      <c r="B193" s="75" t="str">
        <f>[2]自有船应收租金!B135</f>
        <v>ACACIA MING</v>
      </c>
      <c r="C193" s="75" t="str">
        <f>[2]自有船应收租金!C135</f>
        <v>ONE</v>
      </c>
      <c r="D193" s="75" t="str">
        <f>[2]自有船应收租金!F135</f>
        <v>第7期</v>
      </c>
      <c r="E193" s="75" t="str">
        <f>[2]自有船应收租金!I135</f>
        <v>2018.07.24-2018.08.08</v>
      </c>
      <c r="F193" s="76">
        <f>[2]自有船应收租金!V135</f>
        <v>0</v>
      </c>
      <c r="G193" s="75">
        <f>[2]自有船应收租金!AA135</f>
        <v>76750.8561643836</v>
      </c>
      <c r="H193" s="75">
        <f>IF([2]自有船应收租金!AB135="","",[2]自有船应收租金!AB135)</f>
        <v>42101.35</v>
      </c>
      <c r="I193" s="77" t="str">
        <f>[2]自有船应收租金!Y135</f>
        <v>1.25%佣金/船东费预留</v>
      </c>
    </row>
    <row r="194" spans="2:9" s="53" customFormat="1" ht="12" customHeight="1">
      <c r="B194" s="75" t="str">
        <f>[2]自有船应收租金!B136</f>
        <v>ACACIA LIBRA</v>
      </c>
      <c r="C194" s="75" t="str">
        <f>[2]自有船应收租金!C136</f>
        <v>STX PO</v>
      </c>
      <c r="D194" s="75" t="str">
        <f>[2]自有船应收租金!F136</f>
        <v>第1期</v>
      </c>
      <c r="E194" s="75" t="str">
        <f>[2]自有船应收租金!I136</f>
        <v>2018.07.24-2018.08.08</v>
      </c>
      <c r="F194" s="76">
        <f>[2]自有船应收租金!V136</f>
        <v>0</v>
      </c>
      <c r="G194" s="75">
        <f>[2]自有船应收租金!AA136</f>
        <v>276835.27899999998</v>
      </c>
      <c r="H194" s="75">
        <f>IF([2]自有船应收租金!AB136="","",[2]自有船应收租金!AB136)</f>
        <v>276815.28000000003</v>
      </c>
      <c r="I194" s="77">
        <f>[2]自有船应收租金!Y136</f>
        <v>0</v>
      </c>
    </row>
    <row r="195" spans="2:9" s="53" customFormat="1" ht="12" customHeight="1">
      <c r="B195" s="75" t="str">
        <f>[2]自有船应收租金!B137</f>
        <v>CONMAR HAWK</v>
      </c>
      <c r="C195" s="75" t="str">
        <f>[2]自有船应收租金!C137</f>
        <v>CMS</v>
      </c>
      <c r="D195" s="75" t="str">
        <f>[2]自有船应收租金!F137</f>
        <v>第13期</v>
      </c>
      <c r="E195" s="75" t="str">
        <f>[2]自有船应收租金!I137</f>
        <v>2018.07.27-2018.08.11</v>
      </c>
      <c r="F195" s="76">
        <f>[2]自有船应收租金!V137</f>
        <v>0</v>
      </c>
      <c r="G195" s="75">
        <f>[2]自有船应收租金!AA137</f>
        <v>79048.715753424694</v>
      </c>
      <c r="H195" s="75">
        <f>IF([2]自有船应收租金!AB137="","",[2]自有船应收租金!AB137)</f>
        <v>79028.72</v>
      </c>
      <c r="I195" s="77" t="str">
        <f>[2]自有船应收租金!Y137</f>
        <v>1.25%佣金</v>
      </c>
    </row>
    <row r="196" spans="2:9" s="53" customFormat="1" ht="12" customHeight="1">
      <c r="B196" s="75" t="str">
        <f>[2]自有船应收租金!B138</f>
        <v>ACACIA LEO</v>
      </c>
      <c r="C196" s="75" t="str">
        <f>[2]自有船应收租金!C138</f>
        <v>FESCO</v>
      </c>
      <c r="D196" s="75" t="str">
        <f>[2]自有船应收租金!F138</f>
        <v>第3期</v>
      </c>
      <c r="E196" s="75" t="str">
        <f>[2]自有船应收租金!I138</f>
        <v>2018.07.26-2018.08.10</v>
      </c>
      <c r="F196" s="76">
        <f>[2]自有船应收租金!V138</f>
        <v>0</v>
      </c>
      <c r="G196" s="75">
        <f>[2]自有船应收租金!AA138</f>
        <v>86481</v>
      </c>
      <c r="H196" s="75">
        <f>IF([2]自有船应收租金!AB138="","",[2]自有船应收租金!AB138)</f>
        <v>86481</v>
      </c>
      <c r="I196" s="77" t="str">
        <f>[2]自有船应收租金!Y138</f>
        <v>主机管泄漏烧轻油12.4吨差价/船舶故障，租家临时加油价差</v>
      </c>
    </row>
    <row r="197" spans="2:9" s="53" customFormat="1" ht="12" customHeight="1">
      <c r="B197" s="75" t="str">
        <f>[2]自有船应收租金!B139</f>
        <v>JRS CARINA</v>
      </c>
      <c r="C197" s="75" t="str">
        <f>[2]自有船应收租金!C139</f>
        <v>CCL</v>
      </c>
      <c r="D197" s="75" t="str">
        <f>[2]自有船应收租金!F139</f>
        <v>第3期</v>
      </c>
      <c r="E197" s="75" t="str">
        <f>[2]自有船应收租金!I139</f>
        <v>2018.07.30-2018.08.14</v>
      </c>
      <c r="F197" s="76">
        <f>[2]自有船应收租金!V139</f>
        <v>0</v>
      </c>
      <c r="G197" s="75">
        <f>[2]自有船应收租金!AA139</f>
        <v>85225</v>
      </c>
      <c r="H197" s="75">
        <f>IF([2]自有船应收租金!AB139="","",[2]自有船应收租金!AB139)</f>
        <v>85208.4</v>
      </c>
      <c r="I197" s="77">
        <f>[2]自有船应收租金!Y139</f>
        <v>0</v>
      </c>
    </row>
    <row r="198" spans="2:9" s="53" customFormat="1" ht="12" customHeight="1">
      <c r="B198" s="75" t="str">
        <f>[2]自有船应收租金!B140</f>
        <v>OPDR LISBOA</v>
      </c>
      <c r="C198" s="75" t="str">
        <f>[2]自有船应收租金!C140</f>
        <v>CMS</v>
      </c>
      <c r="D198" s="75" t="str">
        <f>[2]自有船应收租金!F140</f>
        <v>第3期</v>
      </c>
      <c r="E198" s="75" t="str">
        <f>[2]自有船应收租金!I140</f>
        <v>2018.07.28-2018.08.12</v>
      </c>
      <c r="F198" s="76">
        <f>[2]自有船应收租金!V140</f>
        <v>0</v>
      </c>
      <c r="G198" s="75">
        <f>[2]自有船应收租金!AA140</f>
        <v>82257.791095890396</v>
      </c>
      <c r="H198" s="75">
        <f>IF([2]自有船应收租金!AB140="","",[2]自有船应收租金!AB140)</f>
        <v>82229.509999999995</v>
      </c>
      <c r="I198" s="77" t="str">
        <f>[2]自有船应收租金!Y140</f>
        <v>1.25%佣金</v>
      </c>
    </row>
    <row r="199" spans="2:9" s="53" customFormat="1" ht="12" customHeight="1">
      <c r="B199" s="75" t="str">
        <f>[2]自有船应收租金!B141</f>
        <v>ACACIA MAKOTO</v>
      </c>
      <c r="C199" s="75" t="str">
        <f>[2]自有船应收租金!C141</f>
        <v>STM</v>
      </c>
      <c r="D199" s="75" t="str">
        <f>[2]自有船应收租金!F141</f>
        <v>第1期</v>
      </c>
      <c r="E199" s="75" t="str">
        <f>[2]自有船应收租金!I141</f>
        <v>2018.06.29-2018.07.14</v>
      </c>
      <c r="F199" s="76">
        <f>[2]自有船应收租金!V141</f>
        <v>0</v>
      </c>
      <c r="G199" s="75">
        <f>[2]自有船应收租金!AA141</f>
        <v>181209.8</v>
      </c>
      <c r="H199" s="75">
        <f>IF([2]自有船应收租金!AB141="","",[2]自有船应收租金!AB141)</f>
        <v>181209.8</v>
      </c>
      <c r="I199" s="77">
        <f>[2]自有船应收租金!Y141</f>
        <v>0</v>
      </c>
    </row>
    <row r="200" spans="2:9" s="53" customFormat="1" ht="12" customHeight="1">
      <c r="B200" s="75" t="str">
        <f>[2]自有船应收租金!B142</f>
        <v>ACACIA TAURUS</v>
      </c>
      <c r="C200" s="75" t="str">
        <f>[2]自有船应收租金!C142</f>
        <v>STM</v>
      </c>
      <c r="D200" s="75" t="str">
        <f>[2]自有船应收租金!F142</f>
        <v>第1期</v>
      </c>
      <c r="E200" s="75" t="str">
        <f>[2]自有船应收租金!I142</f>
        <v>2018.07.07-2018.07.22</v>
      </c>
      <c r="F200" s="76">
        <f>[2]自有船应收租金!V142</f>
        <v>0</v>
      </c>
      <c r="G200" s="75">
        <f>[2]自有船应收租金!AA142</f>
        <v>308102.62699999998</v>
      </c>
      <c r="H200" s="75">
        <f>IF([2]自有船应收租金!AB142="","",[2]自有船应收租金!AB142)</f>
        <v>308102.63</v>
      </c>
      <c r="I200" s="77">
        <f>[2]自有船应收租金!Y142</f>
        <v>0</v>
      </c>
    </row>
    <row r="201" spans="2:9" s="53" customFormat="1" ht="12" customHeight="1">
      <c r="B201" s="75" t="str">
        <f>[2]自有船应收租金!B143</f>
        <v>ACACIA MAKOTO</v>
      </c>
      <c r="C201" s="75" t="str">
        <f>[2]自有船应收租金!C143</f>
        <v>STM</v>
      </c>
      <c r="D201" s="75" t="str">
        <f>[2]自有船应收租金!F143</f>
        <v>第2期</v>
      </c>
      <c r="E201" s="75" t="str">
        <f>[2]自有船应收租金!I143</f>
        <v>2018.07.14-2018.07.29</v>
      </c>
      <c r="F201" s="76">
        <f>[2]自有船应收租金!V143</f>
        <v>0</v>
      </c>
      <c r="G201" s="75">
        <f>[2]自有船应收租金!AA143</f>
        <v>91200</v>
      </c>
      <c r="H201" s="75">
        <f>IF([2]自有船应收租金!AB143="","",[2]自有船应收租金!AB143)</f>
        <v>91200</v>
      </c>
      <c r="I201" s="77">
        <f>[2]自有船应收租金!Y143</f>
        <v>0</v>
      </c>
    </row>
    <row r="202" spans="2:9" s="53" customFormat="1" ht="12" customHeight="1">
      <c r="B202" s="75" t="str">
        <f>[2]自有船应收租金!B144</f>
        <v>ACACIA LAN</v>
      </c>
      <c r="C202" s="75" t="str">
        <f>[2]自有船应收租金!C144</f>
        <v>Heung-A</v>
      </c>
      <c r="D202" s="75" t="str">
        <f>[2]自有船应收租金!F144</f>
        <v>第7期</v>
      </c>
      <c r="E202" s="75" t="str">
        <f>[2]自有船应收租金!I144</f>
        <v>2018.07.28-2018.07.29</v>
      </c>
      <c r="F202" s="76">
        <f>[2]自有船应收租金!V144</f>
        <v>0</v>
      </c>
      <c r="G202" s="75">
        <f>[2]自有船应收租金!AA144</f>
        <v>5262.9166666666697</v>
      </c>
      <c r="H202" s="75">
        <f>IF([2]自有船应收租金!AB144="","",[2]自有船应收租金!AB144)</f>
        <v>5262.92</v>
      </c>
      <c r="I202" s="77">
        <f>[2]自有船应收租金!Y144</f>
        <v>0</v>
      </c>
    </row>
    <row r="203" spans="2:9" s="53" customFormat="1" ht="12" customHeight="1">
      <c r="B203" s="75" t="str">
        <f>[2]自有船应收租金!B145</f>
        <v>ACACIA LAN</v>
      </c>
      <c r="C203" s="75" t="str">
        <f>[2]自有船应收租金!C145</f>
        <v>Heung-A</v>
      </c>
      <c r="D203" s="75" t="str">
        <f>[2]自有船应收租金!F145</f>
        <v>第7期</v>
      </c>
      <c r="E203" s="75" t="str">
        <f>[2]自有船应收租金!I145</f>
        <v>2018.07.29-2018.08.12</v>
      </c>
      <c r="F203" s="76">
        <f>[2]自有船应收租金!V145</f>
        <v>0</v>
      </c>
      <c r="G203" s="75">
        <f>[2]自有船应收租金!AA145</f>
        <v>71633.333333333299</v>
      </c>
      <c r="H203" s="75">
        <f>IF([2]自有船应收租金!AB145="","",[2]自有船应收租金!AB145)</f>
        <v>71607.33</v>
      </c>
      <c r="I203" s="77">
        <f>[2]自有船应收租金!Y145</f>
        <v>0</v>
      </c>
    </row>
    <row r="204" spans="2:9" s="53" customFormat="1" ht="12" customHeight="1">
      <c r="B204" s="75" t="str">
        <f>[2]自有船应收租金!B146</f>
        <v>ACACIA TAURUS</v>
      </c>
      <c r="C204" s="75" t="str">
        <f>[2]自有船应收租金!C146</f>
        <v>STM</v>
      </c>
      <c r="D204" s="75" t="str">
        <f>[2]自有船应收租金!F146</f>
        <v>第2期</v>
      </c>
      <c r="E204" s="75" t="str">
        <f>[2]自有船应收租金!I146</f>
        <v>2018.07.22-2018.08.06</v>
      </c>
      <c r="F204" s="76">
        <f>[2]自有船应收租金!V146</f>
        <v>0</v>
      </c>
      <c r="G204" s="75">
        <f>[2]自有船应收租金!AA146</f>
        <v>60650</v>
      </c>
      <c r="H204" s="75">
        <f>IF([2]自有船应收租金!AB146="","",[2]自有船应收租金!AB146)</f>
        <v>60650</v>
      </c>
      <c r="I204" s="77">
        <f>[2]自有船应收租金!Y146</f>
        <v>0</v>
      </c>
    </row>
    <row r="205" spans="2:9" s="53" customFormat="1" ht="12" customHeight="1">
      <c r="B205" s="75" t="str">
        <f>[2]自有船应收租金!B147</f>
        <v>Heung-A Manila</v>
      </c>
      <c r="C205" s="75" t="str">
        <f>[2]自有船应收租金!C147</f>
        <v>Heung-A</v>
      </c>
      <c r="D205" s="75" t="str">
        <f>[2]自有船应收租金!F147</f>
        <v>第2期</v>
      </c>
      <c r="E205" s="75" t="str">
        <f>[2]自有船应收租金!I147</f>
        <v>2018.07.27-2018.08.03</v>
      </c>
      <c r="F205" s="76">
        <f>[2]自有船应收租金!V147</f>
        <v>0</v>
      </c>
      <c r="G205" s="75">
        <f>[2]自有船应收租金!AA147</f>
        <v>44301.25</v>
      </c>
      <c r="H205" s="75">
        <f>IF([2]自有船应收租金!AB147="","",[2]自有船应收租金!AB147)</f>
        <v>44279.6</v>
      </c>
      <c r="I205" s="77" t="str">
        <f>[2]自有船应收租金!Y147</f>
        <v>1.25%佣金</v>
      </c>
    </row>
    <row r="206" spans="2:9" s="53" customFormat="1" ht="12" customHeight="1">
      <c r="B206" s="75" t="str">
        <f>[2]自有船应收租金!B148</f>
        <v>ACACIA MAKOTO</v>
      </c>
      <c r="C206" s="75" t="str">
        <f>[2]自有船应收租金!C148</f>
        <v>STM</v>
      </c>
      <c r="D206" s="75" t="str">
        <f>[2]自有船应收租金!F148</f>
        <v>第3期</v>
      </c>
      <c r="E206" s="75" t="str">
        <f>[2]自有船应收租金!I148</f>
        <v>2018.07.29-2018.08.13</v>
      </c>
      <c r="F206" s="76">
        <f>[2]自有船应收租金!V148</f>
        <v>0</v>
      </c>
      <c r="G206" s="75">
        <f>[2]自有船应收租金!AA148</f>
        <v>91200</v>
      </c>
      <c r="H206" s="75">
        <f>IF([2]自有船应收租金!AB148="","",[2]自有船应收租金!AB148)</f>
        <v>91200</v>
      </c>
      <c r="I206" s="77">
        <f>[2]自有船应收租金!Y148</f>
        <v>0</v>
      </c>
    </row>
    <row r="207" spans="2:9" s="53" customFormat="1" ht="12" customHeight="1">
      <c r="B207" s="75" t="str">
        <f>[2]自有船应收租金!B149</f>
        <v>CONMAR HAWK</v>
      </c>
      <c r="C207" s="75" t="str">
        <f>[2]自有船应收租金!C149</f>
        <v>CMS</v>
      </c>
      <c r="D207" s="75" t="str">
        <f>[2]自有船应收租金!F149</f>
        <v>第14期</v>
      </c>
      <c r="E207" s="75" t="str">
        <f>[2]自有船应收租金!I149</f>
        <v>2018.08.11-2018.08.26</v>
      </c>
      <c r="F207" s="76">
        <f>[2]自有船应收租金!V149</f>
        <v>0</v>
      </c>
      <c r="G207" s="75">
        <f>[2]自有船应收租金!AA149</f>
        <v>79048.715753424694</v>
      </c>
      <c r="H207" s="75">
        <f>IF([2]自有船应收租金!AB149="","",[2]自有船应收租金!AB149)</f>
        <v>79028.72</v>
      </c>
      <c r="I207" s="77" t="str">
        <f>[2]自有船应收租金!Y149</f>
        <v>1.25%佣金</v>
      </c>
    </row>
    <row r="208" spans="2:9" s="53" customFormat="1" ht="12" customHeight="1">
      <c r="B208" s="75" t="str">
        <f>[2]自有船应收租金!B150</f>
        <v>JRS CORVUS</v>
      </c>
      <c r="C208" s="75" t="str">
        <f>[2]自有船应收租金!C150</f>
        <v>ONE</v>
      </c>
      <c r="D208" s="75" t="str">
        <f>[2]自有船应收租金!F150</f>
        <v>第8期</v>
      </c>
      <c r="E208" s="75" t="str">
        <f>[2]自有船应收租金!I150</f>
        <v>2018.08.03-2018.08.18</v>
      </c>
      <c r="F208" s="76">
        <f>[2]自有船应收租金!V150</f>
        <v>0</v>
      </c>
      <c r="G208" s="75">
        <f>[2]自有船应收租金!AA150</f>
        <v>84023.056164383597</v>
      </c>
      <c r="H208" s="75">
        <f>IF([2]自有船应收租金!AB150="","",[2]自有船应收租金!AB150)</f>
        <v>84019.41</v>
      </c>
      <c r="I208" s="77" t="str">
        <f>[2]自有船应收租金!Y150</f>
        <v>1.25%佣金/船东费用/返还船东费</v>
      </c>
    </row>
    <row r="209" spans="2:9" s="53" customFormat="1" ht="12" customHeight="1">
      <c r="B209" s="75" t="str">
        <f>[2]自有船应收租金!B151</f>
        <v>ACACIA LAN</v>
      </c>
      <c r="C209" s="75" t="str">
        <f>[2]自有船应收租金!C151</f>
        <v>Heung-A</v>
      </c>
      <c r="D209" s="75" t="str">
        <f>[2]自有船应收租金!F151</f>
        <v>第8期</v>
      </c>
      <c r="E209" s="75" t="str">
        <f>[2]自有船应收租金!I151</f>
        <v>2018.08.12-2018.08.27</v>
      </c>
      <c r="F209" s="76">
        <f>[2]自有船应收租金!V151</f>
        <v>0</v>
      </c>
      <c r="G209" s="75">
        <f>[2]自有船应收租金!AA151</f>
        <v>76667.820000000007</v>
      </c>
      <c r="H209" s="75">
        <f>IF([2]自有船应收租金!AB151="","",[2]自有船应收租金!AB151)</f>
        <v>76652.820000000007</v>
      </c>
      <c r="I209" s="77" t="str">
        <f>[2]自有船应收租金!Y151</f>
        <v>船东费用</v>
      </c>
    </row>
    <row r="210" spans="2:9" s="53" customFormat="1" ht="12" customHeight="1">
      <c r="B210" s="75" t="str">
        <f>[2]自有船应收租金!B152</f>
        <v>ACACIA LIBRA</v>
      </c>
      <c r="C210" s="75" t="str">
        <f>[2]自有船应收租金!C152</f>
        <v>STX PO</v>
      </c>
      <c r="D210" s="75" t="str">
        <f>[2]自有船应收租金!F152</f>
        <v>第2期</v>
      </c>
      <c r="E210" s="75" t="str">
        <f>[2]自有船应收租金!I152</f>
        <v>2018.08.08-2018.08.23</v>
      </c>
      <c r="F210" s="76">
        <f>[2]自有船应收租金!V152</f>
        <v>0</v>
      </c>
      <c r="G210" s="75">
        <f>[2]自有船应收租金!AA152</f>
        <v>117000</v>
      </c>
      <c r="H210" s="75">
        <f>IF([2]自有船应收租金!AB152="","",[2]自有船应收租金!AB152)</f>
        <v>116980</v>
      </c>
      <c r="I210" s="77">
        <f>[2]自有船应收租金!Y152</f>
        <v>0</v>
      </c>
    </row>
    <row r="211" spans="2:9" s="53" customFormat="1" ht="12" customHeight="1">
      <c r="B211" s="75" t="str">
        <f>[2]自有船应收租金!B153</f>
        <v>ACACIA MING</v>
      </c>
      <c r="C211" s="75" t="str">
        <f>[2]自有船应收租金!C153</f>
        <v>ONE</v>
      </c>
      <c r="D211" s="75" t="str">
        <f>[2]自有船应收租金!F153</f>
        <v>第8期</v>
      </c>
      <c r="E211" s="75" t="str">
        <f>[2]自有船应收租金!I153</f>
        <v>2018.08.08-2018.08.23</v>
      </c>
      <c r="F211" s="76">
        <f>[2]自有船应收租金!V153</f>
        <v>0</v>
      </c>
      <c r="G211" s="75">
        <f>[2]自有船应收租金!AA153</f>
        <v>86047.506164383594</v>
      </c>
      <c r="H211" s="75">
        <f>IF([2]自有船应收租金!AB153="","",[2]自有船应收租金!AB153)</f>
        <v>120689.78</v>
      </c>
      <c r="I211" s="77" t="str">
        <f>[2]自有船应收租金!Y153</f>
        <v>1.25%佣金/交船检验费/船东费</v>
      </c>
    </row>
    <row r="212" spans="2:9" s="53" customFormat="1" ht="12" customHeight="1">
      <c r="B212" s="75" t="str">
        <f>[2]自有船应收租金!B154</f>
        <v>OPDR LISBOA</v>
      </c>
      <c r="C212" s="75" t="str">
        <f>[2]自有船应收租金!C154</f>
        <v>CMS</v>
      </c>
      <c r="D212" s="75" t="str">
        <f>[2]自有船应收租金!F154</f>
        <v>第4期</v>
      </c>
      <c r="E212" s="75" t="str">
        <f>[2]自有船应收租金!I154</f>
        <v>2018.08.12-2018.08.27</v>
      </c>
      <c r="F212" s="76">
        <f>[2]自有船应收租金!V154</f>
        <v>0</v>
      </c>
      <c r="G212" s="75">
        <f>[2]自有船应收租金!AA154</f>
        <v>82257.791095890396</v>
      </c>
      <c r="H212" s="75">
        <f>IF([2]自有船应收租金!AB154="","",[2]自有船应收租金!AB154)</f>
        <v>82229.509999999995</v>
      </c>
      <c r="I212" s="77" t="str">
        <f>[2]自有船应收租金!Y154</f>
        <v>1.25%佣金</v>
      </c>
    </row>
    <row r="213" spans="2:9" s="53" customFormat="1" ht="12" customHeight="1">
      <c r="B213" s="75" t="str">
        <f>[2]自有船应收租金!B155</f>
        <v>Heung-A Singapore</v>
      </c>
      <c r="C213" s="75" t="str">
        <f>[2]自有船应收租金!C155</f>
        <v>SKR</v>
      </c>
      <c r="D213" s="75" t="str">
        <f>[2]自有船应收租金!F155</f>
        <v>第7期</v>
      </c>
      <c r="E213" s="75" t="str">
        <f>[2]自有船应收租金!I155</f>
        <v>2018.08.07-2018.08.22</v>
      </c>
      <c r="F213" s="76">
        <f>[2]自有船应收租金!V155</f>
        <v>0</v>
      </c>
      <c r="G213" s="75">
        <f>[2]自有船应收租金!AA155</f>
        <v>98100</v>
      </c>
      <c r="H213" s="75">
        <f>IF([2]自有船应收租金!AB155="","",[2]自有船应收租金!AB155)</f>
        <v>98096.37</v>
      </c>
      <c r="I213" s="77">
        <f>[2]自有船应收租金!Y155</f>
        <v>0</v>
      </c>
    </row>
    <row r="214" spans="2:9" s="53" customFormat="1" ht="12" customHeight="1">
      <c r="B214" s="75" t="str">
        <f>[2]自有船应收租金!B156</f>
        <v>JRS CARINA</v>
      </c>
      <c r="C214" s="75" t="str">
        <f>[2]自有船应收租金!C156</f>
        <v>CCL</v>
      </c>
      <c r="D214" s="75" t="str">
        <f>[2]自有船应收租金!F156</f>
        <v>第4期</v>
      </c>
      <c r="E214" s="75" t="str">
        <f>[2]自有船应收租金!I156</f>
        <v>2018.08.14-2018.08.29</v>
      </c>
      <c r="F214" s="76">
        <f>[2]自有船应收租金!V156</f>
        <v>0</v>
      </c>
      <c r="G214" s="75">
        <f>[2]自有船应收租金!AA156</f>
        <v>85225</v>
      </c>
      <c r="H214" s="75">
        <f>IF([2]自有船应收租金!AB156="","",[2]自有船应收租金!AB156)</f>
        <v>85222.6</v>
      </c>
      <c r="I214" s="77">
        <f>[2]自有船应收租金!Y156</f>
        <v>0</v>
      </c>
    </row>
    <row r="215" spans="2:9" s="53" customFormat="1" ht="12" customHeight="1">
      <c r="B215" s="75" t="str">
        <f>[2]自有船应收租金!B157</f>
        <v>ACACIA LEO</v>
      </c>
      <c r="C215" s="75" t="str">
        <f>[2]自有船应收租金!C157</f>
        <v>FESCO</v>
      </c>
      <c r="D215" s="75" t="str">
        <f>[2]自有船应收租金!F157</f>
        <v>第4期</v>
      </c>
      <c r="E215" s="75" t="str">
        <f>[2]自有船应收租金!I157</f>
        <v>2018.08.10-2018.08.25</v>
      </c>
      <c r="F215" s="76">
        <f>[2]自有船应收租金!V157</f>
        <v>0</v>
      </c>
      <c r="G215" s="75">
        <f>[2]自有船应收租金!AA157</f>
        <v>98170.55</v>
      </c>
      <c r="H215" s="75">
        <f>IF([2]自有船应收租金!AB157="","",[2]自有船应收租金!AB157)</f>
        <v>98170.55</v>
      </c>
      <c r="I215" s="77" t="str">
        <f>[2]自有船应收租金!Y157</f>
        <v>主机消耗轻油的差价</v>
      </c>
    </row>
    <row r="216" spans="2:9" s="53" customFormat="1" ht="12" customHeight="1">
      <c r="B216" s="75" t="str">
        <f>[2]自有船应收租金!B158</f>
        <v>ACACIA TAURUS</v>
      </c>
      <c r="C216" s="75" t="str">
        <f>[2]自有船应收租金!C158</f>
        <v>STM</v>
      </c>
      <c r="D216" s="75" t="str">
        <f>[2]自有船应收租金!F158</f>
        <v>第3期</v>
      </c>
      <c r="E216" s="75" t="str">
        <f>[2]自有船应收租金!I158</f>
        <v>2018.08.06-2018.08.21</v>
      </c>
      <c r="F216" s="76">
        <f>[2]自有船应收租金!V158</f>
        <v>0</v>
      </c>
      <c r="G216" s="75">
        <f>[2]自有船应收租金!AA158</f>
        <v>61055</v>
      </c>
      <c r="H216" s="75">
        <f>IF([2]自有船应收租金!AB158="","",[2]自有船应收租金!AB158)</f>
        <v>61055</v>
      </c>
      <c r="I216" s="77" t="str">
        <f>[2]自有船应收租金!Y158</f>
        <v>V.1828EW-1829EW 劳务费</v>
      </c>
    </row>
    <row r="217" spans="2:9" s="53" customFormat="1" ht="12" customHeight="1">
      <c r="B217" s="75" t="str">
        <f>[2]自有船应收租金!B159</f>
        <v>ACACIA MAKOTO</v>
      </c>
      <c r="C217" s="75" t="str">
        <f>[2]自有船应收租金!C159</f>
        <v>STM</v>
      </c>
      <c r="D217" s="75" t="str">
        <f>[2]自有船应收租金!F159</f>
        <v>第4期</v>
      </c>
      <c r="E217" s="75" t="str">
        <f>[2]自有船应收租金!I159</f>
        <v>2018.08.13-2018.08.28</v>
      </c>
      <c r="F217" s="76">
        <f>[2]自有船应收租金!V159</f>
        <v>0</v>
      </c>
      <c r="G217" s="75">
        <f>[2]自有船应收租金!AA159</f>
        <v>91200</v>
      </c>
      <c r="H217" s="75">
        <f>IF([2]自有船应收租金!AB159="","",[2]自有船应收租金!AB159)</f>
        <v>91200</v>
      </c>
      <c r="I217" s="77">
        <f>[2]自有船应收租金!Y159</f>
        <v>0</v>
      </c>
    </row>
    <row r="218" spans="2:9" s="53" customFormat="1" ht="12" customHeight="1">
      <c r="B218" s="75" t="str">
        <f>[2]自有船应收租金!B160</f>
        <v>Heung-A Jakarta</v>
      </c>
      <c r="C218" s="75" t="str">
        <f>[2]自有船应收租金!C160</f>
        <v>Heung-A</v>
      </c>
      <c r="D218" s="75" t="str">
        <f>[2]自有船应收租金!F160</f>
        <v>第7期</v>
      </c>
      <c r="E218" s="75" t="str">
        <f>[2]自有船应收租金!I160</f>
        <v>2018.08.02-2018.08.17</v>
      </c>
      <c r="F218" s="76">
        <f>[2]自有船应收租金!V160</f>
        <v>0</v>
      </c>
      <c r="G218" s="75">
        <f>[2]自有船应收租金!AA160</f>
        <v>93720.49</v>
      </c>
      <c r="H218" s="75">
        <f>IF([2]自有船应收租金!AB160="","",[2]自有船应收租金!AB160)</f>
        <v>93701.85</v>
      </c>
      <c r="I218" s="77" t="str">
        <f>[2]自有船应收租金!Y160</f>
        <v>1.25%佣金/修船，出港港口费</v>
      </c>
    </row>
    <row r="219" spans="2:9" s="53" customFormat="1" ht="12" customHeight="1">
      <c r="B219" s="75" t="str">
        <f>[2]自有船应收租金!B161</f>
        <v>ACACIA ARIES</v>
      </c>
      <c r="C219" s="75" t="str">
        <f>[2]自有船应收租金!C161</f>
        <v>JZS</v>
      </c>
      <c r="D219" s="75" t="str">
        <f>[2]自有船应收租金!F161</f>
        <v>第1期</v>
      </c>
      <c r="E219" s="75" t="str">
        <f>[2]自有船应收租金!I161</f>
        <v>2018.08.09-2018.08.24</v>
      </c>
      <c r="F219" s="76">
        <f>[2]自有船应收租金!V161</f>
        <v>0</v>
      </c>
      <c r="G219" s="75">
        <f>[2]自有船应收租金!AA161</f>
        <v>60239.417808219201</v>
      </c>
      <c r="H219" s="75">
        <f>IF([2]自有船应收租金!AB161="","",[2]自有船应收租金!AB161)</f>
        <v>60247.78</v>
      </c>
      <c r="I219" s="77">
        <f>[2]自有船应收租金!Y161</f>
        <v>0</v>
      </c>
    </row>
    <row r="220" spans="2:9" s="53" customFormat="1" ht="12" customHeight="1">
      <c r="B220" s="75" t="str">
        <f>[2]自有船应收租金!B162</f>
        <v>Heung-A Jakarta</v>
      </c>
      <c r="C220" s="75" t="str">
        <f>[2]自有船应收租金!C162</f>
        <v>Heung-A</v>
      </c>
      <c r="D220" s="75" t="str">
        <f>[2]自有船应收租金!F162</f>
        <v>第8.9期</v>
      </c>
      <c r="E220" s="75" t="str">
        <f>[2]自有船应收租金!I162</f>
        <v>2018.08.17-2018.09.16</v>
      </c>
      <c r="F220" s="76">
        <f>[2]自有船应收租金!V162</f>
        <v>0</v>
      </c>
      <c r="G220" s="75">
        <f>[2]自有船应收租金!AA162</f>
        <v>10471.86</v>
      </c>
      <c r="H220" s="75">
        <f>IF([2]自有船应收租金!AB162="","",[2]自有船应收租金!AB162)</f>
        <v>10453.23</v>
      </c>
      <c r="I220" s="77" t="str">
        <f>[2]自有船应收租金!Y162</f>
        <v>1.25%佣金/停租（07.16 16:48-8.10 9.30 24.6958天）</v>
      </c>
    </row>
    <row r="221" spans="2:9" s="53" customFormat="1" ht="12" customHeight="1">
      <c r="B221" s="75" t="str">
        <f>[2]自有船应收租金!B163</f>
        <v>Heung-A Manila</v>
      </c>
      <c r="C221" s="75" t="str">
        <f>[2]自有船应收租金!C163</f>
        <v>Heung-A</v>
      </c>
      <c r="D221" s="75" t="str">
        <f>[2]自有船应收租金!F163</f>
        <v>prefinal</v>
      </c>
      <c r="E221" s="75" t="str">
        <f>[2]自有船应收租金!I163</f>
        <v>2018.08.03-2018.08.12</v>
      </c>
      <c r="F221" s="76">
        <f>[2]自有船应收租金!V163</f>
        <v>0</v>
      </c>
      <c r="G221" s="75">
        <f>[2]自有船应收租金!AA163</f>
        <v>105247.13675000001</v>
      </c>
      <c r="H221" s="75">
        <f>IF([2]自有船应收租金!AB163="","",[2]自有船应收租金!AB163)</f>
        <v>105228.53</v>
      </c>
      <c r="I221" s="77" t="str">
        <f>[2]自有船应收租金!Y163</f>
        <v>1.25%佣金/船东费</v>
      </c>
    </row>
    <row r="222" spans="2:9" ht="12.75" customHeight="1">
      <c r="B222" s="75" t="str">
        <f>[2]自有船应收租金!B164</f>
        <v>JRS CORVUS</v>
      </c>
      <c r="C222" s="66" t="str">
        <f>[2]自有船应收租金!C164</f>
        <v>ONE</v>
      </c>
      <c r="D222" s="66" t="str">
        <f>[2]自有船应收租金!F164</f>
        <v>第9期</v>
      </c>
      <c r="E222" s="66" t="str">
        <f>[2]自有船应收租金!I164</f>
        <v>2018.08.18-2018.09.02</v>
      </c>
      <c r="F222" s="78">
        <f>[2]自有船应收租金!V164</f>
        <v>0</v>
      </c>
      <c r="G222" s="66">
        <f>[2]自有船应收租金!AA164</f>
        <v>-3.8356164441211101E-3</v>
      </c>
      <c r="H222" s="75">
        <f>IF([2]自有船应收租金!AB164="","",[2]自有船应收租金!AB164)</f>
        <v>0</v>
      </c>
      <c r="I222" s="79" t="str">
        <f>[2]自有船应收租金!Y164</f>
        <v>1.25%佣金/船东费预留</v>
      </c>
    </row>
    <row r="223" spans="2:9" ht="12.75" customHeight="1">
      <c r="B223" s="75" t="str">
        <f>[2]自有船应收租金!B165</f>
        <v>Heung-A Jakarta</v>
      </c>
      <c r="C223" s="66" t="str">
        <f>[2]自有船应收租金!C165</f>
        <v>Heung-A</v>
      </c>
      <c r="D223" s="66" t="str">
        <f>[2]自有船应收租金!F165</f>
        <v>第10期</v>
      </c>
      <c r="E223" s="66" t="str">
        <f>[2]自有船应收租金!I165</f>
        <v>2018.09.16-2018.10.01</v>
      </c>
      <c r="F223" s="78">
        <f>[2]自有船应收租金!V165</f>
        <v>0</v>
      </c>
      <c r="G223" s="66">
        <f>[2]自有船应收租金!AA165</f>
        <v>92996.92</v>
      </c>
      <c r="H223" s="75">
        <f>IF([2]自有船应收租金!AB165="","",[2]自有船应收租金!AB165)</f>
        <v>92978.31</v>
      </c>
      <c r="I223" s="79" t="str">
        <f>[2]自有船应收租金!Y165</f>
        <v>1.25%佣金/修船，进港港口费/接还船检验费</v>
      </c>
    </row>
    <row r="224" spans="2:9" s="53" customFormat="1" ht="12" customHeight="1">
      <c r="B224" s="75" t="str">
        <f>[2]自有船应收租金!B166</f>
        <v>ACACIA LIBRA</v>
      </c>
      <c r="C224" s="75" t="str">
        <f>[2]自有船应收租金!C166</f>
        <v>STX PO</v>
      </c>
      <c r="D224" s="75" t="str">
        <f>[2]自有船应收租金!F166</f>
        <v>第3期</v>
      </c>
      <c r="E224" s="75" t="str">
        <f>[2]自有船应收租金!I166</f>
        <v>2018.08.23-2018.09.07</v>
      </c>
      <c r="F224" s="76">
        <f>[2]自有船应收租金!V166</f>
        <v>0</v>
      </c>
      <c r="G224" s="75">
        <f>[2]自有船应收租金!AA166</f>
        <v>119589.04109589</v>
      </c>
      <c r="H224" s="75">
        <f>IF([2]自有船应收租金!AB166="","",[2]自有船应收租金!AB166)</f>
        <v>119569.04</v>
      </c>
      <c r="I224" s="77">
        <f>[2]自有船应收租金!Y166</f>
        <v>0</v>
      </c>
    </row>
    <row r="225" spans="2:9" s="53" customFormat="1" ht="12" customHeight="1">
      <c r="B225" s="75" t="str">
        <f>[2]自有船应收租金!B167</f>
        <v>Heung-A Singapore</v>
      </c>
      <c r="C225" s="75" t="str">
        <f>[2]自有船应收租金!C167</f>
        <v>SKR</v>
      </c>
      <c r="D225" s="75" t="str">
        <f>[2]自有船应收租金!F167</f>
        <v>第8期</v>
      </c>
      <c r="E225" s="75" t="str">
        <f>[2]自有船应收租金!I167</f>
        <v>2018.08.22-2018.09.06</v>
      </c>
      <c r="F225" s="76">
        <f>[2]自有船应收租金!V167</f>
        <v>0</v>
      </c>
      <c r="G225" s="75">
        <f>[2]自有船应收租金!AA167</f>
        <v>98100</v>
      </c>
      <c r="H225" s="75">
        <f>IF([2]自有船应收租金!AB167="","",[2]自有船应收租金!AB167)</f>
        <v>98096.37</v>
      </c>
      <c r="I225" s="77">
        <f>[2]自有船应收租金!Y167</f>
        <v>0</v>
      </c>
    </row>
    <row r="226" spans="2:9" s="53" customFormat="1" ht="12" customHeight="1">
      <c r="B226" s="75" t="str">
        <f>[2]自有船应收租金!B168</f>
        <v>ACACIA MING</v>
      </c>
      <c r="C226" s="75" t="str">
        <f>[2]自有船应收租金!C168</f>
        <v>ONE</v>
      </c>
      <c r="D226" s="75" t="str">
        <f>[2]自有船应收租金!F168</f>
        <v>第9期</v>
      </c>
      <c r="E226" s="75" t="str">
        <f>[2]自有船应收租金!I168</f>
        <v>2018.08.23-2018.09.07</v>
      </c>
      <c r="F226" s="76">
        <f>[2]自有船应收租金!V168</f>
        <v>0</v>
      </c>
      <c r="G226" s="75">
        <f>[2]自有船应收租金!AA168</f>
        <v>86409.596164383605</v>
      </c>
      <c r="H226" s="75">
        <f>IF([2]自有船应收租金!AB168="","",[2]自有船应收租金!AB168)</f>
        <v>86409.600000000006</v>
      </c>
      <c r="I226" s="77" t="str">
        <f>[2]自有船应收租金!Y168</f>
        <v>1.25%佣金/船东费</v>
      </c>
    </row>
    <row r="227" spans="2:9" s="53" customFormat="1" ht="12" customHeight="1">
      <c r="B227" s="75" t="str">
        <f>[2]自有船应收租金!B169</f>
        <v>ACACIA LEO</v>
      </c>
      <c r="C227" s="75" t="str">
        <f>[2]自有船应收租金!C169</f>
        <v>FESCO</v>
      </c>
      <c r="D227" s="75" t="str">
        <f>[2]自有船应收租金!F169</f>
        <v>第5期</v>
      </c>
      <c r="E227" s="75" t="str">
        <f>[2]自有船应收租金!I169</f>
        <v>2018.08.25-2018.09.09</v>
      </c>
      <c r="F227" s="76">
        <f>[2]自有船应收租金!V169</f>
        <v>0</v>
      </c>
      <c r="G227" s="75">
        <f>[2]自有船应收租金!AA169</f>
        <v>99275</v>
      </c>
      <c r="H227" s="75">
        <f>IF([2]自有船应收租金!AB169="","",[2]自有船应收租金!AB169)</f>
        <v>99275</v>
      </c>
      <c r="I227" s="77">
        <f>[2]自有船应收租金!Y169</f>
        <v>0</v>
      </c>
    </row>
    <row r="228" spans="2:9" s="53" customFormat="1" ht="12" customHeight="1">
      <c r="B228" s="75" t="str">
        <f>[2]自有船应收租金!B170</f>
        <v>CONMAR HAWK</v>
      </c>
      <c r="C228" s="75" t="str">
        <f>[2]自有船应收租金!C170</f>
        <v>CMS</v>
      </c>
      <c r="D228" s="75" t="str">
        <f>[2]自有船应收租金!F170</f>
        <v>第15期</v>
      </c>
      <c r="E228" s="75" t="str">
        <f>[2]自有船应收租金!I170</f>
        <v>2018.08.26-2018.09.10</v>
      </c>
      <c r="F228" s="76">
        <f>[2]自有船应收租金!V170</f>
        <v>0</v>
      </c>
      <c r="G228" s="75">
        <f>[2]自有船应收租金!AA170</f>
        <v>79048.715753424694</v>
      </c>
      <c r="H228" s="75">
        <f>IF([2]自有船应收租金!AB170="","",[2]自有船应收租金!AB170)</f>
        <v>79028.72</v>
      </c>
      <c r="I228" s="77" t="str">
        <f>[2]自有船应收租金!Y170</f>
        <v>1.25%佣金</v>
      </c>
    </row>
    <row r="229" spans="2:9" s="53" customFormat="1" ht="12" customHeight="1">
      <c r="B229" s="75" t="str">
        <f>[2]自有船应收租金!B171</f>
        <v>ACACIA LAN</v>
      </c>
      <c r="C229" s="75" t="str">
        <f>[2]自有船应收租金!C171</f>
        <v>Heung-A</v>
      </c>
      <c r="D229" s="75" t="str">
        <f>[2]自有船应收租金!F171</f>
        <v>第9期</v>
      </c>
      <c r="E229" s="75" t="str">
        <f>[2]自有船应收租金!I171</f>
        <v>2018.08.27-2018.09.11</v>
      </c>
      <c r="F229" s="76">
        <f>[2]自有船应收租金!V171</f>
        <v>0</v>
      </c>
      <c r="G229" s="75">
        <f>[2]自有船应收租金!AA171</f>
        <v>76750</v>
      </c>
      <c r="H229" s="75">
        <f>IF([2]自有船应收租金!AB171="","",[2]自有船应收租金!AB171)</f>
        <v>76735</v>
      </c>
      <c r="I229" s="77">
        <f>[2]自有船应收租金!Y171</f>
        <v>0</v>
      </c>
    </row>
    <row r="230" spans="2:9" ht="12.75" customHeight="1">
      <c r="B230" s="75" t="str">
        <f>[2]自有船应收租金!B172</f>
        <v>OPDR LISBOA</v>
      </c>
      <c r="C230" s="66" t="str">
        <f>[2]自有船应收租金!C172</f>
        <v>CMS</v>
      </c>
      <c r="D230" s="66" t="str">
        <f>[2]自有船应收租金!F172</f>
        <v>第5期</v>
      </c>
      <c r="E230" s="66" t="str">
        <f>[2]自有船应收租金!I172</f>
        <v>2018.08.27-2018.09.06</v>
      </c>
      <c r="F230" s="78">
        <f>[2]自有船应收租金!V172</f>
        <v>0</v>
      </c>
      <c r="G230" s="66">
        <f>[2]自有船应收租金!AA172</f>
        <v>54838.527397260303</v>
      </c>
      <c r="H230" s="75">
        <f>IF([2]自有船应收租金!AB172="","",[2]自有船应收租金!AB172)</f>
        <v>54810.25</v>
      </c>
      <c r="I230" s="79" t="str">
        <f>[2]自有船应收租金!Y172</f>
        <v>1.25%佣金</v>
      </c>
    </row>
    <row r="231" spans="2:9" s="53" customFormat="1" ht="12" customHeight="1">
      <c r="B231" s="75" t="str">
        <f>[2]自有船应收租金!B173</f>
        <v>JRS CARINA</v>
      </c>
      <c r="C231" s="75" t="str">
        <f>[2]自有船应收租金!C173</f>
        <v>CCL</v>
      </c>
      <c r="D231" s="75" t="str">
        <f>[2]自有船应收租金!F173</f>
        <v>第5期</v>
      </c>
      <c r="E231" s="75" t="str">
        <f>[2]自有船应收租金!I173</f>
        <v>2018.08.29-2018.09.13</v>
      </c>
      <c r="F231" s="76">
        <f>[2]自有船应收租金!V173</f>
        <v>0</v>
      </c>
      <c r="G231" s="75">
        <f>[2]自有船应收租金!AA173</f>
        <v>85225</v>
      </c>
      <c r="H231" s="75">
        <f>IF([2]自有船应收租金!AB173="","",[2]自有船应收租金!AB173)</f>
        <v>85216.72</v>
      </c>
      <c r="I231" s="77">
        <f>[2]自有船应收租金!Y173</f>
        <v>0</v>
      </c>
    </row>
    <row r="232" spans="2:9" s="53" customFormat="1" ht="12" customHeight="1">
      <c r="B232" s="75" t="str">
        <f>[2]自有船应收租金!B174</f>
        <v>ACACIA TAURUS</v>
      </c>
      <c r="C232" s="75" t="str">
        <f>[2]自有船应收租金!C174</f>
        <v>STM</v>
      </c>
      <c r="D232" s="75" t="str">
        <f>[2]自有船应收租金!F174</f>
        <v>第4期</v>
      </c>
      <c r="E232" s="75" t="str">
        <f>[2]自有船应收租金!I174</f>
        <v>2018.08.21-2018.09.05</v>
      </c>
      <c r="F232" s="76">
        <f>[2]自有船应收租金!V174</f>
        <v>0</v>
      </c>
      <c r="G232" s="75">
        <f>[2]自有船应收租金!AA174</f>
        <v>60650</v>
      </c>
      <c r="H232" s="75">
        <f>IF([2]自有船应收租金!AB174="","",[2]自有船应收租金!AB174)</f>
        <v>60650</v>
      </c>
      <c r="I232" s="77">
        <f>[2]自有船应收租金!Y174</f>
        <v>0</v>
      </c>
    </row>
    <row r="233" spans="2:9" s="53" customFormat="1" ht="12" customHeight="1">
      <c r="B233" s="75" t="str">
        <f>[2]自有船应收租金!B175</f>
        <v>ACACIA MAKOTO</v>
      </c>
      <c r="C233" s="75" t="str">
        <f>[2]自有船应收租金!C175</f>
        <v>STM</v>
      </c>
      <c r="D233" s="75" t="str">
        <f>[2]自有船应收租金!F175</f>
        <v>第5期</v>
      </c>
      <c r="E233" s="75" t="str">
        <f>[2]自有船应收租金!I175</f>
        <v>2018.08.28-2018.09.12</v>
      </c>
      <c r="F233" s="76">
        <f>[2]自有船应收租金!V175</f>
        <v>0</v>
      </c>
      <c r="G233" s="75">
        <f>[2]自有船应收租金!AA175</f>
        <v>91200</v>
      </c>
      <c r="H233" s="75">
        <f>IF([2]自有船应收租金!AB175="","",[2]自有船应收租金!AB175)</f>
        <v>91200</v>
      </c>
      <c r="I233" s="77">
        <f>[2]自有船应收租金!Y175</f>
        <v>0</v>
      </c>
    </row>
    <row r="234" spans="2:9" s="53" customFormat="1" ht="12" customHeight="1">
      <c r="B234" s="75" t="str">
        <f>[2]自有船应收租金!B176</f>
        <v>ACACIA TAURUS</v>
      </c>
      <c r="C234" s="75" t="str">
        <f>[2]自有船应收租金!C176</f>
        <v>STM</v>
      </c>
      <c r="D234" s="75" t="str">
        <f>[2]自有船应收租金!F176</f>
        <v>第5期</v>
      </c>
      <c r="E234" s="75" t="str">
        <f>[2]自有船应收租金!I176</f>
        <v>2018.09.05-2018.09.20</v>
      </c>
      <c r="F234" s="76">
        <f>[2]自有船应收租金!V176</f>
        <v>0</v>
      </c>
      <c r="G234" s="75">
        <f>[2]自有船应收租金!AA176</f>
        <v>60650</v>
      </c>
      <c r="H234" s="75">
        <f>IF([2]自有船应收租金!AB176="","",[2]自有船应收租金!AB176)</f>
        <v>60650</v>
      </c>
      <c r="I234" s="77">
        <f>[2]自有船应收租金!Y176</f>
        <v>0</v>
      </c>
    </row>
    <row r="235" spans="2:9" s="53" customFormat="1" ht="12" customHeight="1">
      <c r="B235" s="75" t="str">
        <f>[2]自有船应收租金!B177</f>
        <v>ACACIA TAURUS</v>
      </c>
      <c r="C235" s="75" t="str">
        <f>[2]自有船应收租金!C177</f>
        <v>STM</v>
      </c>
      <c r="D235" s="75" t="str">
        <f>[2]自有船应收租金!F177</f>
        <v>第6期</v>
      </c>
      <c r="E235" s="75" t="str">
        <f>[2]自有船应收租金!I177</f>
        <v>2018.09.20-2018.10.05</v>
      </c>
      <c r="F235" s="76">
        <f>[2]自有船应收租金!V177</f>
        <v>0</v>
      </c>
      <c r="G235" s="75">
        <f>[2]自有船应收租金!AA177</f>
        <v>60290.77</v>
      </c>
      <c r="H235" s="75">
        <f>IF([2]自有船应收租金!AB177="","",[2]自有船应收租金!AB177)</f>
        <v>60290.77</v>
      </c>
      <c r="I235" s="77" t="str">
        <f>[2]自有船应收租金!Y177</f>
        <v>船东费</v>
      </c>
    </row>
    <row r="236" spans="2:9" s="53" customFormat="1" ht="12" customHeight="1">
      <c r="B236" s="75" t="str">
        <f>[2]自有船应收租金!B178</f>
        <v>ACACIA TAURUS</v>
      </c>
      <c r="C236" s="75" t="str">
        <f>[2]自有船应收租金!C178</f>
        <v>STM</v>
      </c>
      <c r="D236" s="75" t="str">
        <f>[2]自有船应收租金!F178</f>
        <v>第7期</v>
      </c>
      <c r="E236" s="75" t="str">
        <f>[2]自有船应收租金!I178</f>
        <v>2018.10.05-2018.10.20</v>
      </c>
      <c r="F236" s="76">
        <f>[2]自有船应收租金!V178</f>
        <v>0</v>
      </c>
      <c r="G236" s="75">
        <f>[2]自有船应收租金!AA178</f>
        <v>60650</v>
      </c>
      <c r="H236" s="75">
        <f>IF([2]自有船应收租金!AB178="","",[2]自有船应收租金!AB178)</f>
        <v>60650</v>
      </c>
      <c r="I236" s="77">
        <f>[2]自有船应收租金!Y178</f>
        <v>0</v>
      </c>
    </row>
    <row r="237" spans="2:9" ht="12.75" customHeight="1">
      <c r="B237" s="75" t="str">
        <f>[2]自有船应收租金!B179</f>
        <v>Heung-A Manila</v>
      </c>
      <c r="C237" s="66" t="str">
        <f>[2]自有船应收租金!C179</f>
        <v>STM</v>
      </c>
      <c r="D237" s="66" t="str">
        <f>[2]自有船应收租金!F179</f>
        <v>第1期</v>
      </c>
      <c r="E237" s="66" t="str">
        <f>[2]自有船应收租金!I179</f>
        <v>2018.08.25-2018.09.09</v>
      </c>
      <c r="F237" s="78">
        <f>[2]自有船应收租金!V179</f>
        <v>0</v>
      </c>
      <c r="G237" s="66">
        <f>[2]自有船应收租金!AA179</f>
        <v>197476.58</v>
      </c>
      <c r="H237" s="75">
        <f>IF([2]自有船应收租金!AB179="","",[2]自有船应收租金!AB179)</f>
        <v>197476.58</v>
      </c>
      <c r="I237" s="79">
        <f>[2]自有船应收租金!Y179</f>
        <v>0</v>
      </c>
    </row>
    <row r="238" spans="2:9" s="53" customFormat="1" ht="12" customHeight="1">
      <c r="B238" s="75" t="str">
        <f>[2]自有船应收租金!B180</f>
        <v>ACACIA ARIES</v>
      </c>
      <c r="C238" s="75" t="str">
        <f>[2]自有船应收租金!C180</f>
        <v>JZS</v>
      </c>
      <c r="D238" s="75" t="str">
        <f>[2]自有船应收租金!F180</f>
        <v>prefinal</v>
      </c>
      <c r="E238" s="75" t="str">
        <f>[2]自有船应收租金!I180</f>
        <v>2018.08.24-2018.08.28</v>
      </c>
      <c r="F238" s="76">
        <f>[2]自有船应收租金!V180</f>
        <v>0</v>
      </c>
      <c r="G238" s="75">
        <f>[2]自有船应收租金!AA180</f>
        <v>120255.636909897</v>
      </c>
      <c r="H238" s="75">
        <f>IF([2]自有船应收租金!AB180="","",[2]自有船应收租金!AB180)</f>
        <v>119911.24</v>
      </c>
      <c r="I238" s="77" t="str">
        <f>[2]自有船应收租金!Y180</f>
        <v>自引自靠奖励</v>
      </c>
    </row>
    <row r="239" spans="2:9" s="53" customFormat="1" ht="12" customHeight="1">
      <c r="B239" s="75" t="str">
        <f>[2]自有船应收租金!B181</f>
        <v>ACACIA VIRGO</v>
      </c>
      <c r="C239" s="75" t="str">
        <f>[2]自有船应收租金!C181</f>
        <v>APL</v>
      </c>
      <c r="D239" s="75" t="str">
        <f>[2]自有船应收租金!F181</f>
        <v>第10.11期</v>
      </c>
      <c r="E239" s="75" t="str">
        <f>[2]自有船应收租金!I181</f>
        <v>2018.08.09-2018.08.26</v>
      </c>
      <c r="F239" s="76">
        <f>[2]自有船应收租金!V181</f>
        <v>0</v>
      </c>
      <c r="G239" s="75">
        <f>[2]自有船应收租金!AA181</f>
        <v>0</v>
      </c>
      <c r="H239" s="75">
        <f>IF([2]自有船应收租金!AB181="","",[2]自有船应收租金!AB181)</f>
        <v>4792.6400000000003</v>
      </c>
      <c r="I239" s="77">
        <f>[2]自有船应收租金!Y181</f>
        <v>0</v>
      </c>
    </row>
    <row r="240" spans="2:9" s="53" customFormat="1" ht="12" customHeight="1">
      <c r="B240" s="75" t="str">
        <f>[2]自有船应收租金!B182</f>
        <v>ACACIA VIRGO</v>
      </c>
      <c r="C240" s="75" t="str">
        <f>[2]自有船应收租金!C182</f>
        <v>APL</v>
      </c>
      <c r="D240" s="75" t="str">
        <f>[2]自有船应收租金!F182</f>
        <v>第10.11期</v>
      </c>
      <c r="E240" s="75" t="str">
        <f>[2]自有船应收租金!I182</f>
        <v>2018.08.09-2018.08.26</v>
      </c>
      <c r="F240" s="76">
        <f>[2]自有船应收租金!V182</f>
        <v>0</v>
      </c>
      <c r="G240" s="75">
        <f>[2]自有船应收租金!AA182</f>
        <v>237417.47166438401</v>
      </c>
      <c r="H240" s="75">
        <f>IF([2]自有船应收租金!AB182="","",[2]自有船应收租金!AB182)</f>
        <v>239439.04</v>
      </c>
      <c r="I240" s="77" t="str">
        <f>[2]自有船应收租金!Y182</f>
        <v>船员劳务费V.001-007/船东费/已收款/夏威夷航次费/OSRO服务费/返还预估船东费</v>
      </c>
    </row>
    <row r="241" spans="2:9" s="53" customFormat="1" ht="12" customHeight="1">
      <c r="B241" s="75" t="str">
        <f>[2]自有船应收租金!B183</f>
        <v>ACACIA VIRGO</v>
      </c>
      <c r="C241" s="75" t="str">
        <f>[2]自有船应收租金!C183</f>
        <v>APL</v>
      </c>
      <c r="D241" s="75" t="str">
        <f>[2]自有船应收租金!F183</f>
        <v>final</v>
      </c>
      <c r="E241" s="75" t="str">
        <f>[2]自有船应收租金!I183</f>
        <v>2018.08.09-2018.08.27</v>
      </c>
      <c r="F241" s="76">
        <f>[2]自有船应收租金!V183</f>
        <v>0</v>
      </c>
      <c r="G241" s="75">
        <f>[2]自有船应收租金!AA183</f>
        <v>11938.842377397301</v>
      </c>
      <c r="H241" s="75">
        <f>IF([2]自有船应收租金!AB183="","",[2]自有船应收租金!AB183)</f>
        <v>-37800</v>
      </c>
      <c r="I241" s="77" t="str">
        <f>[2]自有船应收租金!Y183</f>
        <v>船东费预留返还/已扣油款返还/劳务费V.001-007/已收款/夏威夷油污费/OSRO费/船东费6-7月/SLUDGE 35CBM</v>
      </c>
    </row>
    <row r="242" spans="2:9" ht="12.75" customHeight="1">
      <c r="B242" s="75" t="str">
        <f>[2]自有船应收租金!B184</f>
        <v>CONMAR HAWK</v>
      </c>
      <c r="C242" s="66" t="str">
        <f>[2]自有船应收租金!C184</f>
        <v>CMS</v>
      </c>
      <c r="D242" s="66" t="str">
        <f>[2]自有船应收租金!F184</f>
        <v>第16期</v>
      </c>
      <c r="E242" s="66" t="str">
        <f>[2]自有船应收租金!I184</f>
        <v>2018.09.10-2018.09.25</v>
      </c>
      <c r="F242" s="78">
        <f>[2]自有船应收租金!V184</f>
        <v>0</v>
      </c>
      <c r="G242" s="66">
        <f>[2]自有船应收租金!AA184</f>
        <v>79048.715753424694</v>
      </c>
      <c r="H242" s="75">
        <f>IF([2]自有船应收租金!AB184="","",[2]自有船应收租金!AB184)</f>
        <v>79028.72</v>
      </c>
      <c r="I242" s="79" t="str">
        <f>[2]自有船应收租金!Y184</f>
        <v>1.25%佣金</v>
      </c>
    </row>
    <row r="243" spans="2:9" s="53" customFormat="1" ht="12" customHeight="1">
      <c r="B243" s="75" t="str">
        <f>[2]自有船应收租金!B185</f>
        <v>CONMAR HAWK</v>
      </c>
      <c r="C243" s="75" t="str">
        <f>[2]自有船应收租金!C185</f>
        <v>CMS</v>
      </c>
      <c r="D243" s="75" t="str">
        <f>[2]自有船应收租金!F185</f>
        <v>第17期</v>
      </c>
      <c r="E243" s="75" t="str">
        <f>[2]自有船应收租金!I185</f>
        <v>2018.09.25-2018.10.10</v>
      </c>
      <c r="F243" s="76">
        <f>[2]自有船应收租金!V185</f>
        <v>0</v>
      </c>
      <c r="G243" s="75">
        <f>[2]自有船应收租金!AA185</f>
        <v>75052.915753424604</v>
      </c>
      <c r="H243" s="75">
        <f>IF([2]自有船应收租金!AB185="","",[2]自有船应收租金!AB185)</f>
        <v>75032.92</v>
      </c>
      <c r="I243" s="77" t="str">
        <f>[2]自有船应收租金!Y185</f>
        <v>1.25%佣金/船东费</v>
      </c>
    </row>
    <row r="244" spans="2:9" ht="12.75" customHeight="1">
      <c r="B244" s="75" t="str">
        <f>[2]自有船应收租金!B186</f>
        <v>ACACIA LIBRA</v>
      </c>
      <c r="C244" s="66" t="str">
        <f>[2]自有船应收租金!C186</f>
        <v>STX PO</v>
      </c>
      <c r="D244" s="66" t="str">
        <f>[2]自有船应收租金!F186</f>
        <v>第4期</v>
      </c>
      <c r="E244" s="66" t="str">
        <f>[2]自有船应收租金!I186</f>
        <v>2018.09.07-2018.09.22</v>
      </c>
      <c r="F244" s="78">
        <f>[2]自有船应收租金!V186</f>
        <v>0</v>
      </c>
      <c r="G244" s="66">
        <f>[2]自有船应收租金!AA186</f>
        <v>117863.01369863001</v>
      </c>
      <c r="H244" s="75">
        <f>IF([2]自有船应收租金!AB186="","",[2]自有船应收租金!AB186)</f>
        <v>117843.01</v>
      </c>
      <c r="I244" s="79">
        <f>[2]自有船应收租金!Y186</f>
        <v>0</v>
      </c>
    </row>
    <row r="245" spans="2:9" s="53" customFormat="1" ht="12">
      <c r="B245" s="75" t="str">
        <f>[2]自有船应收租金!B187</f>
        <v>ACACIA ARIES</v>
      </c>
      <c r="C245" s="75" t="str">
        <f>[2]自有船应收租金!C187</f>
        <v>JZS</v>
      </c>
      <c r="D245" s="75" t="str">
        <f>[2]自有船应收租金!F187</f>
        <v>final</v>
      </c>
      <c r="E245" s="75" t="str">
        <f>[2]自有船应收租金!I187</f>
        <v>2018.08.24-2018.08.29</v>
      </c>
      <c r="F245" s="76">
        <f>[2]自有船应收租金!V187</f>
        <v>0</v>
      </c>
      <c r="G245" s="75">
        <f>[2]自有船应收租金!AA187</f>
        <v>6100.5837776712096</v>
      </c>
      <c r="H245" s="75">
        <f>IF([2]自有船应收租金!AB187="","",[2]自有船应收租金!AB187)</f>
        <v>1428.57142857143</v>
      </c>
      <c r="I245" s="75" t="str">
        <f>[2]自有船应收租金!Y187</f>
        <v>船东费/返还船东预估/自引自靠奖励/向租家收还船检验费/租家已付款/租家押金/租家多付款</v>
      </c>
    </row>
    <row r="246" spans="2:9" s="53" customFormat="1" ht="12" customHeight="1">
      <c r="B246" s="75" t="str">
        <f>[2]自有船应收租金!B188</f>
        <v>ACACIA VIRGO</v>
      </c>
      <c r="C246" s="75" t="str">
        <f>[2]自有船应收租金!C188</f>
        <v>VASI</v>
      </c>
      <c r="D246" s="75" t="str">
        <f>[2]自有船应收租金!F188</f>
        <v>第1期</v>
      </c>
      <c r="E246" s="75" t="str">
        <f>[2]自有船应收租金!I188</f>
        <v>2018.08.29-2018.09.08</v>
      </c>
      <c r="F246" s="76">
        <f>[2]自有船应收租金!V188</f>
        <v>0</v>
      </c>
      <c r="G246" s="75">
        <f>[2]自有船应收租金!AA188</f>
        <v>63225.8</v>
      </c>
      <c r="H246" s="75">
        <f>IF([2]自有船应收租金!AB188="","",[2]自有船应收租金!AB188)</f>
        <v>63225.8</v>
      </c>
      <c r="I246" s="77" t="str">
        <f>[2]自有船应收租金!Y188</f>
        <v>船东承担一半的吨税</v>
      </c>
    </row>
    <row r="247" spans="2:9" s="53" customFormat="1" ht="12" customHeight="1">
      <c r="B247" s="75" t="str">
        <f>[2]自有船应收租金!B189</f>
        <v>Heung-A Singapore</v>
      </c>
      <c r="C247" s="75" t="str">
        <f>[2]自有船应收租金!C189</f>
        <v>SKR</v>
      </c>
      <c r="D247" s="75" t="str">
        <f>[2]自有船应收租金!F189</f>
        <v>第9期</v>
      </c>
      <c r="E247" s="75" t="str">
        <f>[2]自有船应收租金!I189</f>
        <v>2018.09.06-2018.09.21</v>
      </c>
      <c r="F247" s="76">
        <f>[2]自有船应收租金!V189</f>
        <v>0</v>
      </c>
      <c r="G247" s="75">
        <f>[2]自有船应收租金!AA189</f>
        <v>98100</v>
      </c>
      <c r="H247" s="75">
        <f>IF([2]自有船应收租金!AB189="","",[2]自有船应收租金!AB189)</f>
        <v>98096.4</v>
      </c>
      <c r="I247" s="77">
        <f>[2]自有船应收租金!Y189</f>
        <v>0</v>
      </c>
    </row>
    <row r="248" spans="2:9" ht="12.75" customHeight="1">
      <c r="B248" s="75" t="str">
        <f>[2]自有船应收租金!B190</f>
        <v>ACACIA LEO</v>
      </c>
      <c r="C248" s="66" t="str">
        <f>[2]自有船应收租金!C190</f>
        <v>FESCO</v>
      </c>
      <c r="D248" s="66" t="str">
        <f>[2]自有船应收租金!F190</f>
        <v>第6期</v>
      </c>
      <c r="E248" s="66" t="str">
        <f>[2]自有船应收租金!I190</f>
        <v>2018.09.09-2018.09.24</v>
      </c>
      <c r="F248" s="78">
        <f>[2]自有船应收租金!V190</f>
        <v>0</v>
      </c>
      <c r="G248" s="66">
        <f>[2]自有船应收租金!AA190</f>
        <v>97834.48</v>
      </c>
      <c r="H248" s="75">
        <f>IF([2]自有船应收租金!AB190="","",[2]自有船应收租金!AB190)</f>
        <v>97834.48</v>
      </c>
      <c r="I248" s="79" t="str">
        <f>[2]自有船应收租金!Y190</f>
        <v>船东费</v>
      </c>
    </row>
    <row r="249" spans="2:9" s="53" customFormat="1" ht="12" customHeight="1">
      <c r="B249" s="75" t="str">
        <f>[2]自有船应收租金!B191</f>
        <v>ACACIA LAN</v>
      </c>
      <c r="C249" s="75" t="str">
        <f>[2]自有船应收租金!C191</f>
        <v>Heung-A</v>
      </c>
      <c r="D249" s="75" t="str">
        <f>[2]自有船应收租金!F191</f>
        <v>第10期</v>
      </c>
      <c r="E249" s="75" t="str">
        <f>[2]自有船应收租金!I191</f>
        <v>2018.09.11-2018.09.26</v>
      </c>
      <c r="F249" s="76">
        <f>[2]自有船应收租金!V191</f>
        <v>0</v>
      </c>
      <c r="G249" s="75">
        <f>[2]自有船应收租金!AA191</f>
        <v>76750</v>
      </c>
      <c r="H249" s="75">
        <f>IF([2]自有船应收租金!AB191="","",[2]自有船应收租金!AB191)</f>
        <v>76735</v>
      </c>
      <c r="I249" s="77">
        <f>[2]自有船应收租金!Y191</f>
        <v>0</v>
      </c>
    </row>
    <row r="250" spans="2:9" ht="12.75" customHeight="1">
      <c r="B250" s="75" t="str">
        <f>[2]自有船应收租金!B192</f>
        <v>ACACIA MING</v>
      </c>
      <c r="C250" s="66" t="str">
        <f>[2]自有船应收租金!C192</f>
        <v>ONE</v>
      </c>
      <c r="D250" s="66" t="str">
        <f>[2]自有船应收租金!F192</f>
        <v>第10期</v>
      </c>
      <c r="E250" s="66" t="str">
        <f>[2]自有船应收租金!I192</f>
        <v>2018.09.07-2018.09.22</v>
      </c>
      <c r="F250" s="78">
        <f>[2]自有船应收租金!V192</f>
        <v>0</v>
      </c>
      <c r="G250" s="66">
        <f>[2]自有船应收租金!AA192</f>
        <v>86371.036164383506</v>
      </c>
      <c r="H250" s="75">
        <f>IF([2]自有船应收租金!AB192="","",[2]自有船应收租金!AB192)</f>
        <v>86367.43</v>
      </c>
      <c r="I250" s="79" t="str">
        <f>[2]自有船应收租金!Y192</f>
        <v>1.25%佣金/船东费</v>
      </c>
    </row>
    <row r="251" spans="2:9" ht="12.75" customHeight="1">
      <c r="B251" s="75" t="str">
        <f>[2]自有船应收租金!B193</f>
        <v>JRS CORVUS</v>
      </c>
      <c r="C251" s="66" t="str">
        <f>[2]自有船应收租金!C193</f>
        <v>ONE</v>
      </c>
      <c r="D251" s="66" t="str">
        <f>[2]自有船应收租金!F193</f>
        <v>第10期</v>
      </c>
      <c r="E251" s="66" t="str">
        <f>[2]自有船应收租金!I193</f>
        <v>2018.09.02-2018.09.17</v>
      </c>
      <c r="F251" s="78">
        <f>[2]自有船应收租金!V193</f>
        <v>0</v>
      </c>
      <c r="G251" s="66">
        <f>[2]自有船应收租金!AA193</f>
        <v>-3.8356164423021298E-3</v>
      </c>
      <c r="H251" s="75">
        <f>IF([2]自有船应收租金!AB193="","",[2]自有船应收租金!AB193)</f>
        <v>0</v>
      </c>
      <c r="I251" s="79" t="str">
        <f>[2]自有船应收租金!Y193</f>
        <v>1.25%佣金/接船检验费</v>
      </c>
    </row>
    <row r="252" spans="2:9" ht="12.75" customHeight="1">
      <c r="B252" s="75" t="str">
        <f>[2]自有船应收租金!B194</f>
        <v>ACACIA TAURUS</v>
      </c>
      <c r="C252" s="66" t="str">
        <f>[2]自有船应收租金!C194</f>
        <v>KMTC</v>
      </c>
      <c r="D252" s="66" t="str">
        <f>[2]自有船应收租金!F194</f>
        <v>final</v>
      </c>
      <c r="E252" s="66" t="str">
        <f>[2]自有船应收租金!I194</f>
        <v>2018.05.20-2018.06.03</v>
      </c>
      <c r="F252" s="78">
        <f>[2]自有船应收租金!V194</f>
        <v>0</v>
      </c>
      <c r="G252" s="66">
        <f>[2]自有船应收租金!AA194</f>
        <v>-349.84</v>
      </c>
      <c r="H252" s="75">
        <f>IF([2]自有船应收租金!AB194="","",[2]自有船应收租金!AB194)</f>
        <v>-349.84</v>
      </c>
      <c r="I252" s="79" t="str">
        <f>[2]自有船应收租金!Y194</f>
        <v>1.25%佣金/船东费/返回船东预留</v>
      </c>
    </row>
    <row r="253" spans="2:9" ht="12.75" customHeight="1">
      <c r="B253" s="75" t="str">
        <f>[2]自有船应收租金!B195</f>
        <v>ACACIA LEO</v>
      </c>
      <c r="C253" s="66" t="str">
        <f>[2]自有船应收租金!C195</f>
        <v>FESCO</v>
      </c>
      <c r="D253" s="66" t="str">
        <f>[2]自有船应收租金!F195</f>
        <v>第7期</v>
      </c>
      <c r="E253" s="66" t="str">
        <f>[2]自有船应收租金!I195</f>
        <v>2018.09.24-2018.09.30</v>
      </c>
      <c r="F253" s="78">
        <f>[2]自有船应收租金!V195</f>
        <v>0</v>
      </c>
      <c r="G253" s="66">
        <f>[2]自有船应收租金!AA195</f>
        <v>37508.484218333302</v>
      </c>
      <c r="H253" s="75">
        <f>IF([2]自有船应收租金!AB195="","",[2]自有船应收租金!AB195)</f>
        <v>37508.480000000003</v>
      </c>
      <c r="I253" s="79">
        <f>[2]自有船应收租金!Y195</f>
        <v>0</v>
      </c>
    </row>
    <row r="254" spans="2:9" ht="12.75" customHeight="1">
      <c r="B254" s="75" t="str">
        <f>[2]自有船应收租金!B196</f>
        <v>ACACIA LEO</v>
      </c>
      <c r="C254" s="66" t="str">
        <f>[2]自有船应收租金!C196</f>
        <v>FESCO</v>
      </c>
      <c r="D254" s="66" t="str">
        <f>[2]自有船应收租金!F196</f>
        <v>第7期</v>
      </c>
      <c r="E254" s="66" t="str">
        <f>[2]自有船应收租金!I196</f>
        <v>2018.09.30-2018.10.09</v>
      </c>
      <c r="F254" s="78">
        <f>[2]自有船应收租金!V196</f>
        <v>0</v>
      </c>
      <c r="G254" s="66">
        <f>[2]自有船应收租金!AA196</f>
        <v>55166.984456666702</v>
      </c>
      <c r="H254" s="75">
        <f>IF([2]自有船应收租金!AB196="","",[2]自有船应收租金!AB196)</f>
        <v>55166.99</v>
      </c>
      <c r="I254" s="79" t="str">
        <f>[2]自有船应收租金!Y196</f>
        <v>接船检验费</v>
      </c>
    </row>
    <row r="255" spans="2:9" ht="12.75" customHeight="1">
      <c r="B255" s="75" t="str">
        <f>[2]自有船应收租金!B197</f>
        <v>JRS CORVUS</v>
      </c>
      <c r="C255" s="66" t="str">
        <f>[2]自有船应收租金!C197</f>
        <v>ONE</v>
      </c>
      <c r="D255" s="66" t="str">
        <f>[2]自有船应收租金!F197</f>
        <v>第11期</v>
      </c>
      <c r="E255" s="66" t="str">
        <f>[2]自有船应收租金!I197</f>
        <v>2018.09.17-2018.10.02</v>
      </c>
      <c r="F255" s="78">
        <f>[2]自有船应收租金!V197</f>
        <v>0</v>
      </c>
      <c r="G255" s="66">
        <f>[2]自有船应收租金!AA197</f>
        <v>149312.266164384</v>
      </c>
      <c r="H255" s="75">
        <f>IF([2]自有船应收租金!AB197="","",[2]自有船应收租金!AB197)</f>
        <v>149308.65</v>
      </c>
      <c r="I255" s="79" t="str">
        <f>[2]自有船应收租金!Y197</f>
        <v>1.25%佣金</v>
      </c>
    </row>
    <row r="256" spans="2:9" ht="12.75" customHeight="1">
      <c r="B256" s="75" t="str">
        <f>[2]自有船应收租金!B198</f>
        <v>ACACIA MING</v>
      </c>
      <c r="C256" s="66" t="str">
        <f>[2]自有船应收租金!C198</f>
        <v>ONE</v>
      </c>
      <c r="D256" s="66" t="str">
        <f>[2]自有船应收租金!F198</f>
        <v>第11期</v>
      </c>
      <c r="E256" s="66" t="str">
        <f>[2]自有船应收租金!I198</f>
        <v>2018.09.22-2018.10.07</v>
      </c>
      <c r="F256" s="78">
        <f>[2]自有船应收租金!V198</f>
        <v>0</v>
      </c>
      <c r="G256" s="66">
        <f>[2]自有船应收租金!AA198</f>
        <v>86750.8561643836</v>
      </c>
      <c r="H256" s="75">
        <f>IF([2]自有船应收租金!AB198="","",[2]自有船应收租金!AB198)</f>
        <v>86750.86</v>
      </c>
      <c r="I256" s="79" t="str">
        <f>[2]自有船应收租金!Y198</f>
        <v>1.25%佣金</v>
      </c>
    </row>
    <row r="257" spans="2:9" ht="12.75" customHeight="1">
      <c r="B257" s="75" t="str">
        <f>[2]自有船应收租金!B199</f>
        <v>ACACIA VIRGO</v>
      </c>
      <c r="C257" s="66" t="str">
        <f>[2]自有船应收租金!C199</f>
        <v>SNL</v>
      </c>
      <c r="D257" s="66" t="str">
        <f>[2]自有船应收租金!F199</f>
        <v>第1期</v>
      </c>
      <c r="E257" s="66" t="str">
        <f>[2]自有船应收租金!I199</f>
        <v>2018.09.09-2018.09.14</v>
      </c>
      <c r="F257" s="78">
        <f>[2]自有船应收租金!V199</f>
        <v>0</v>
      </c>
      <c r="G257" s="66">
        <f>[2]自有船应收租金!AA199</f>
        <v>40324.199999999997</v>
      </c>
      <c r="H257" s="75">
        <f>IF([2]自有船应收租金!AB199="","",[2]自有船应收租金!AB199)</f>
        <v>40298.07</v>
      </c>
      <c r="I257" s="79" t="str">
        <f>[2]自有船应收租金!Y199</f>
        <v>租家承担1/2 吨税</v>
      </c>
    </row>
    <row r="258" spans="2:9" ht="12.75" customHeight="1">
      <c r="B258" s="75" t="str">
        <f>[2]自有船应收租金!B200</f>
        <v>ACACIA VIRGO</v>
      </c>
      <c r="C258" s="66" t="str">
        <f>[2]自有船应收租金!C200</f>
        <v>SNL</v>
      </c>
      <c r="D258" s="66" t="str">
        <f>[2]自有船应收租金!F200</f>
        <v>第2期</v>
      </c>
      <c r="E258" s="66" t="str">
        <f>[2]自有船应收租金!I200</f>
        <v>2018.09.14-2018.09.19</v>
      </c>
      <c r="F258" s="78">
        <f>[2]自有船应收租金!V200</f>
        <v>0</v>
      </c>
      <c r="G258" s="66">
        <f>[2]自有船应收租金!AA200</f>
        <v>39200</v>
      </c>
      <c r="H258" s="75">
        <f>IF([2]自有船应收租金!AB200="","",[2]自有船应收租金!AB200)</f>
        <v>39173.879999999997</v>
      </c>
      <c r="I258" s="79">
        <f>[2]自有船应收租金!Y200</f>
        <v>0</v>
      </c>
    </row>
    <row r="259" spans="2:9" ht="12.75" customHeight="1">
      <c r="B259" s="75" t="str">
        <f>[2]自有船应收租金!B201</f>
        <v>ACACIA VIRGO</v>
      </c>
      <c r="C259" s="66" t="str">
        <f>[2]自有船应收租金!C201</f>
        <v>SNL</v>
      </c>
      <c r="D259" s="66" t="str">
        <f>[2]自有船应收租金!F201</f>
        <v>prefinal</v>
      </c>
      <c r="E259" s="66" t="str">
        <f>[2]自有船应收租金!I201</f>
        <v>2018.09.19-2018.09.26</v>
      </c>
      <c r="F259" s="78">
        <f>[2]自有船应收租金!V201</f>
        <v>0</v>
      </c>
      <c r="G259" s="66">
        <f>[2]自有船应收租金!AA201</f>
        <v>34452.467400000001</v>
      </c>
      <c r="H259" s="75">
        <f>IF([2]自有船应收租金!AB201="","",[2]自有船应收租金!AB201)</f>
        <v>34426.39</v>
      </c>
      <c r="I259" s="79" t="str">
        <f>[2]自有船应收租金!Y201</f>
        <v>接还船检验/船东费预留/冷箱劳务费</v>
      </c>
    </row>
    <row r="260" spans="2:9" s="53" customFormat="1" ht="12" customHeight="1">
      <c r="B260" s="75" t="str">
        <f>[2]自有船应收租金!B202</f>
        <v>JRS CARINA</v>
      </c>
      <c r="C260" s="75" t="str">
        <f>[2]自有船应收租金!C202</f>
        <v>CCL</v>
      </c>
      <c r="D260" s="75" t="str">
        <f>[2]自有船应收租金!F202</f>
        <v>第6期</v>
      </c>
      <c r="E260" s="75" t="str">
        <f>[2]自有船应收租金!I202</f>
        <v>2018.09.13-2018.09.28</v>
      </c>
      <c r="F260" s="76">
        <f>[2]自有船应收租金!V202</f>
        <v>0</v>
      </c>
      <c r="G260" s="75">
        <f>[2]自有船应收租金!AA202</f>
        <v>84773.9</v>
      </c>
      <c r="H260" s="75">
        <f>IF([2]自有船应收租金!AB202="","",[2]自有船应收租金!AB202)</f>
        <v>84765.61</v>
      </c>
      <c r="I260" s="77" t="str">
        <f>[2]自有船应收租金!Y202</f>
        <v>船东费</v>
      </c>
    </row>
    <row r="261" spans="2:9" s="53" customFormat="1" ht="12" customHeight="1">
      <c r="B261" s="75" t="str">
        <f>[2]自有船应收租金!B203</f>
        <v>ACACIA LIBRA</v>
      </c>
      <c r="C261" s="75" t="str">
        <f>[2]自有船应收租金!C203</f>
        <v>STX PO</v>
      </c>
      <c r="D261" s="75" t="str">
        <f>[2]自有船应收租金!F203</f>
        <v>prefinal</v>
      </c>
      <c r="E261" s="75" t="str">
        <f>[2]自有船应收租金!I203</f>
        <v>2018.09.22-2018.10.24</v>
      </c>
      <c r="F261" s="76">
        <f>[2]自有船应收租金!V203</f>
        <v>0</v>
      </c>
      <c r="G261" s="75">
        <f>[2]自有船应收租金!AA203</f>
        <v>54241.095890411001</v>
      </c>
      <c r="H261" s="75">
        <f>IF([2]自有船应收租金!AB203="","",[2]自有船应收租金!AB203)</f>
        <v>54221.1</v>
      </c>
      <c r="I261" s="77" t="str">
        <f>[2]自有船应收租金!Y203</f>
        <v>接船检验费/船东费预留</v>
      </c>
    </row>
    <row r="262" spans="2:9" s="53" customFormat="1" ht="12" customHeight="1">
      <c r="B262" s="75" t="str">
        <f>[2]自有船应收租金!B204</f>
        <v>ACACIA ARIES</v>
      </c>
      <c r="C262" s="75" t="str">
        <f>[2]自有船应收租金!C204</f>
        <v>SCP</v>
      </c>
      <c r="D262" s="75" t="str">
        <f>[2]自有船应收租金!F204</f>
        <v>第1期</v>
      </c>
      <c r="E262" s="75" t="str">
        <f>[2]自有船应收租金!I204</f>
        <v>2018.09.13-2018.09.28</v>
      </c>
      <c r="F262" s="76">
        <f>[2]自有船应收租金!V204</f>
        <v>0</v>
      </c>
      <c r="G262" s="75">
        <f>[2]自有船应收租金!AA204</f>
        <v>195585.38699999999</v>
      </c>
      <c r="H262" s="75">
        <f>IF([2]自有船应收租金!AB204="","",[2]自有船应收租金!AB204)</f>
        <v>191231.34</v>
      </c>
      <c r="I262" s="77" t="str">
        <f>[2]自有船应收租金!Y204</f>
        <v>1.25%佣金</v>
      </c>
    </row>
    <row r="263" spans="2:9" s="53" customFormat="1" ht="12" customHeight="1">
      <c r="B263" s="75" t="str">
        <f>[2]自有船应收租金!B205</f>
        <v>ACACIA LAN</v>
      </c>
      <c r="C263" s="75" t="str">
        <f>[2]自有船应收租金!C205</f>
        <v>Heung-A</v>
      </c>
      <c r="D263" s="75" t="str">
        <f>[2]自有船应收租金!F205</f>
        <v>第11期</v>
      </c>
      <c r="E263" s="75" t="str">
        <f>[2]自有船应收租金!I205</f>
        <v>2018.09.26-2018.10.11</v>
      </c>
      <c r="F263" s="76">
        <f>[2]自有船应收租金!V205</f>
        <v>0</v>
      </c>
      <c r="G263" s="75">
        <f>[2]自有船应收租金!AA205</f>
        <v>76750</v>
      </c>
      <c r="H263" s="75">
        <f>IF([2]自有船应收租金!AB205="","",[2]自有船应收租金!AB205)</f>
        <v>76735</v>
      </c>
      <c r="I263" s="77">
        <f>[2]自有船应收租金!Y205</f>
        <v>0</v>
      </c>
    </row>
    <row r="264" spans="2:9" s="53" customFormat="1" ht="12" customHeight="1">
      <c r="B264" s="75" t="str">
        <f>[2]自有船应收租金!B206</f>
        <v>ACACIA LAN</v>
      </c>
      <c r="C264" s="75" t="str">
        <f>[2]自有船应收租金!C206</f>
        <v>Heung-A</v>
      </c>
      <c r="D264" s="75" t="str">
        <f>[2]自有船应收租金!F206</f>
        <v>第12期</v>
      </c>
      <c r="E264" s="75" t="str">
        <f>[2]自有船应收租金!I206</f>
        <v>2018.10.11-2018.10.26</v>
      </c>
      <c r="F264" s="76">
        <f>[2]自有船应收租金!V206</f>
        <v>0</v>
      </c>
      <c r="G264" s="75">
        <f>[2]自有船应收租金!AA206</f>
        <v>76750</v>
      </c>
      <c r="H264" s="75">
        <f>IF([2]自有船应收租金!AB206="","",[2]自有船应收租金!AB206)</f>
        <v>76735</v>
      </c>
      <c r="I264" s="77">
        <f>[2]自有船应收租金!Y206</f>
        <v>0</v>
      </c>
    </row>
    <row r="265" spans="2:9" s="53" customFormat="1" ht="12" customHeight="1">
      <c r="B265" s="75" t="str">
        <f>[2]自有船应收租金!B207</f>
        <v>Heung-A Singapore</v>
      </c>
      <c r="C265" s="75" t="str">
        <f>[2]自有船应收租金!C207</f>
        <v>SKR</v>
      </c>
      <c r="D265" s="75" t="str">
        <f>[2]自有船应收租金!F207</f>
        <v>prefinal</v>
      </c>
      <c r="E265" s="75" t="str">
        <f>[2]自有船应收租金!I207</f>
        <v>2018.09.21-2018.10.09</v>
      </c>
      <c r="F265" s="76">
        <f>[2]自有船应收租金!V207</f>
        <v>0</v>
      </c>
      <c r="G265" s="75">
        <f>[2]自有船应收租金!AA207</f>
        <v>45720</v>
      </c>
      <c r="H265" s="75">
        <f>IF([2]自有船应收租金!AB207="","",[2]自有船应收租金!AB207)</f>
        <v>45716.39</v>
      </c>
      <c r="I265" s="77" t="str">
        <f>[2]自有船应收租金!Y207</f>
        <v>船东费预留</v>
      </c>
    </row>
    <row r="266" spans="2:9" s="53" customFormat="1" ht="12" customHeight="1">
      <c r="B266" s="75" t="str">
        <f>[2]自有船应收租金!B208</f>
        <v>ACACIA MAKOTO</v>
      </c>
      <c r="C266" s="75" t="str">
        <f>[2]自有船应收租金!C208</f>
        <v>STM</v>
      </c>
      <c r="D266" s="75" t="str">
        <f>[2]自有船应收租金!F208</f>
        <v>第6期</v>
      </c>
      <c r="E266" s="75" t="str">
        <f>[2]自有船应收租金!I208</f>
        <v>2018.09.12-2018.09.27</v>
      </c>
      <c r="F266" s="76">
        <f>[2]自有船应收租金!V208</f>
        <v>0</v>
      </c>
      <c r="G266" s="75">
        <f>[2]自有船应收租金!AA208</f>
        <v>91200</v>
      </c>
      <c r="H266" s="75">
        <f>IF([2]自有船应收租金!AB208="","",[2]自有船应收租金!AB208)</f>
        <v>91200</v>
      </c>
      <c r="I266" s="77">
        <f>[2]自有船应收租金!Y208</f>
        <v>0</v>
      </c>
    </row>
    <row r="267" spans="2:9" s="53" customFormat="1" ht="12" customHeight="1">
      <c r="B267" s="75" t="str">
        <f>[2]自有船应收租金!B209</f>
        <v>CONMAR HAWK</v>
      </c>
      <c r="C267" s="75" t="str">
        <f>[2]自有船应收租金!C209</f>
        <v>CMS</v>
      </c>
      <c r="D267" s="75" t="str">
        <f>[2]自有船应收租金!F209</f>
        <v>第18期</v>
      </c>
      <c r="E267" s="75" t="str">
        <f>[2]自有船应收租金!I209</f>
        <v>2018.10.10-2018.10.25</v>
      </c>
      <c r="F267" s="76">
        <f>[2]自有船应收租金!V209</f>
        <v>0</v>
      </c>
      <c r="G267" s="75">
        <f>[2]自有船应收租金!AA209</f>
        <v>79048.715753424694</v>
      </c>
      <c r="H267" s="75">
        <f>IF([2]自有船应收租金!AB209="","",[2]自有船应收租金!AB209)</f>
        <v>79028.72</v>
      </c>
      <c r="I267" s="77" t="str">
        <f>[2]自有船应收租金!Y209</f>
        <v>1.25%佣金</v>
      </c>
    </row>
    <row r="268" spans="2:9" s="53" customFormat="1" ht="12" customHeight="1">
      <c r="B268" s="75" t="str">
        <f>[2]自有船应收租金!B210</f>
        <v>CONMAR HAWK</v>
      </c>
      <c r="C268" s="75" t="str">
        <f>[2]自有船应收租金!C210</f>
        <v>CMS</v>
      </c>
      <c r="D268" s="75" t="str">
        <f>[2]自有船应收租金!F210</f>
        <v>第19期</v>
      </c>
      <c r="E268" s="75" t="str">
        <f>[2]自有船应收租金!I210</f>
        <v>2018.10.25-2018.11.09</v>
      </c>
      <c r="F268" s="76">
        <f>[2]自有船应收租金!V210</f>
        <v>0</v>
      </c>
      <c r="G268" s="75">
        <f>[2]自有船应收租金!AA210</f>
        <v>79048.715753424694</v>
      </c>
      <c r="H268" s="75">
        <f>IF([2]自有船应收租金!AB210="","",[2]自有船应收租金!AB210)</f>
        <v>79028.72</v>
      </c>
      <c r="I268" s="77" t="str">
        <f>[2]自有船应收租金!Y210</f>
        <v>1.25%佣金</v>
      </c>
    </row>
    <row r="269" spans="2:9" s="53" customFormat="1" ht="12" customHeight="1">
      <c r="B269" s="75" t="str">
        <f>[2]自有船应收租金!B211</f>
        <v>Heung-A Jakarta</v>
      </c>
      <c r="C269" s="75" t="str">
        <f>[2]自有船应收租金!C211</f>
        <v>Heung-A</v>
      </c>
      <c r="D269" s="75" t="str">
        <f>[2]自有船应收租金!F211</f>
        <v>第11期</v>
      </c>
      <c r="E269" s="75" t="str">
        <f>[2]自有船应收租金!I211</f>
        <v>2018.10.01-2018.10.04</v>
      </c>
      <c r="F269" s="76">
        <f>[2]自有船应收租金!V211</f>
        <v>0</v>
      </c>
      <c r="G269" s="75">
        <f>[2]自有船应收租金!AA211</f>
        <v>18986.25</v>
      </c>
      <c r="H269" s="75">
        <f>IF([2]自有船应收租金!AB211="","",[2]自有船应收租金!AB211)</f>
        <v>18986.25</v>
      </c>
      <c r="I269" s="77" t="str">
        <f>[2]自有船应收租金!Y211</f>
        <v>1.25%佣金</v>
      </c>
    </row>
    <row r="270" spans="2:9" s="53" customFormat="1" ht="12" customHeight="1">
      <c r="B270" s="75" t="str">
        <f>[2]自有船应收租金!B212</f>
        <v>Heung-A Jakarta</v>
      </c>
      <c r="C270" s="75" t="str">
        <f>[2]自有船应收租金!C212</f>
        <v>Heung-A</v>
      </c>
      <c r="D270" s="75" t="str">
        <f>[2]自有船应收租金!F212</f>
        <v>第11期</v>
      </c>
      <c r="E270" s="75" t="str">
        <f>[2]自有船应收租金!I212</f>
        <v>2018.10.04-2018.10.16</v>
      </c>
      <c r="F270" s="76">
        <f>[2]自有船应收租金!V212</f>
        <v>0</v>
      </c>
      <c r="G270" s="75">
        <f>[2]自有船应收租金!AA212</f>
        <v>70935</v>
      </c>
      <c r="H270" s="75">
        <f>IF([2]自有船应收租金!AB212="","",[2]自有船应收租金!AB212)</f>
        <v>70916.38</v>
      </c>
      <c r="I270" s="77" t="str">
        <f>[2]自有船应收租金!Y212</f>
        <v>1.25%佣金</v>
      </c>
    </row>
    <row r="271" spans="2:9" s="53" customFormat="1" ht="12" customHeight="1">
      <c r="B271" s="75" t="str">
        <f>[2]自有船应收租金!B213</f>
        <v>OPDR LISBOA</v>
      </c>
      <c r="C271" s="75" t="str">
        <f>[2]自有船应收租金!C213</f>
        <v>CMS</v>
      </c>
      <c r="D271" s="75" t="str">
        <f>[2]自有船应收租金!F213</f>
        <v>prefinal</v>
      </c>
      <c r="E271" s="75" t="str">
        <f>[2]自有船应收租金!I213</f>
        <v>2018.09.06-2018.09.25</v>
      </c>
      <c r="F271" s="76">
        <f>[2]自有船应收租金!V213</f>
        <v>0</v>
      </c>
      <c r="G271" s="75">
        <f>[2]自有船应收租金!AA213</f>
        <v>30871.412364725998</v>
      </c>
      <c r="H271" s="75">
        <f>IF([2]自有船应收租金!AB213="","",[2]自有船应收租金!AB213)</f>
        <v>30843</v>
      </c>
      <c r="I271" s="77" t="str">
        <f>[2]自有船应收租金!Y213</f>
        <v>1.25%佣金/船东费预留</v>
      </c>
    </row>
    <row r="272" spans="2:9" s="53" customFormat="1" ht="12" customHeight="1">
      <c r="B272" s="75" t="str">
        <f>[2]自有船应收租金!B214</f>
        <v>ACACIA ARIES</v>
      </c>
      <c r="C272" s="75" t="str">
        <f>[2]自有船应收租金!C214</f>
        <v>SCP</v>
      </c>
      <c r="D272" s="75" t="str">
        <f>[2]自有船应收租金!F214</f>
        <v>第2期</v>
      </c>
      <c r="E272" s="75" t="str">
        <f>[2]自有船应收租金!I214</f>
        <v>2018.09.28-2018.10.13</v>
      </c>
      <c r="F272" s="76">
        <f>[2]自有船应收租金!V214</f>
        <v>0</v>
      </c>
      <c r="G272" s="75">
        <f>[2]自有船应收租金!AA214</f>
        <v>75075</v>
      </c>
      <c r="H272" s="75">
        <f>IF([2]自有船应收租金!AB214="","",[2]自有船应收租金!AB214)</f>
        <v>75067.63</v>
      </c>
      <c r="I272" s="77" t="str">
        <f>[2]自有船应收租金!Y214</f>
        <v>1.25%佣金</v>
      </c>
    </row>
    <row r="273" spans="2:9" s="53" customFormat="1" ht="12" customHeight="1">
      <c r="B273" s="75" t="str">
        <f>[2]自有船应收租金!B215</f>
        <v>JRS CARINA</v>
      </c>
      <c r="C273" s="75" t="str">
        <f>[2]自有船应收租金!C215</f>
        <v>CCL</v>
      </c>
      <c r="D273" s="75" t="str">
        <f>[2]自有船应收租金!F215</f>
        <v>第7期</v>
      </c>
      <c r="E273" s="75" t="str">
        <f>[2]自有船应收租金!I215</f>
        <v>2018.09.28-2018.10.13</v>
      </c>
      <c r="F273" s="76">
        <f>[2]自有船应收租金!V215</f>
        <v>0</v>
      </c>
      <c r="G273" s="75">
        <f>[2]自有船应收租金!AA215</f>
        <v>103366.74</v>
      </c>
      <c r="H273" s="75">
        <f>IF([2]自有船应收租金!AB215="","",[2]自有船应收租金!AB215)</f>
        <v>103364.34</v>
      </c>
      <c r="I273" s="77" t="str">
        <f>[2]自有船应收租金!Y215</f>
        <v>与马士基broker 的尾帐（船东费/船东预留款返还）</v>
      </c>
    </row>
    <row r="274" spans="2:9" s="53" customFormat="1" ht="12" customHeight="1">
      <c r="B274" s="75" t="str">
        <f>[2]自有船应收租金!B216</f>
        <v>JRS CORVUS</v>
      </c>
      <c r="C274" s="75" t="str">
        <f>[2]自有船应收租金!C216</f>
        <v>ONE</v>
      </c>
      <c r="D274" s="75" t="str">
        <f>[2]自有船应收租金!F216</f>
        <v>第12期</v>
      </c>
      <c r="E274" s="75" t="str">
        <f>[2]自有船应收租金!I216</f>
        <v>2018.10.02-2018.10.17</v>
      </c>
      <c r="F274" s="76">
        <f>[2]自有船应收租金!V216</f>
        <v>0</v>
      </c>
      <c r="G274" s="75">
        <f>[2]自有船应收租金!AA216</f>
        <v>82307.1061643836</v>
      </c>
      <c r="H274" s="75">
        <f>IF([2]自有船应收租金!AB216="","",[2]自有船应收租金!AB216)</f>
        <v>82303.48</v>
      </c>
      <c r="I274" s="77" t="str">
        <f>[2]自有船应收租金!Y216</f>
        <v>1.25%佣金</v>
      </c>
    </row>
    <row r="275" spans="2:9" s="53" customFormat="1" ht="12" customHeight="1">
      <c r="B275" s="75" t="str">
        <f>[2]自有船应收租金!B217</f>
        <v>ACACIA LEO</v>
      </c>
      <c r="C275" s="75" t="str">
        <f>[2]自有船应收租金!C217</f>
        <v>FESCO</v>
      </c>
      <c r="D275" s="75" t="str">
        <f>[2]自有船应收租金!F217</f>
        <v>第8期</v>
      </c>
      <c r="E275" s="75" t="str">
        <f>[2]自有船应收租金!I217</f>
        <v>2018.10.09-2018.10.24</v>
      </c>
      <c r="F275" s="76">
        <f>[2]自有船应收租金!V217</f>
        <v>0</v>
      </c>
      <c r="G275" s="75">
        <f>[2]自有船应收租金!AA217</f>
        <v>89150</v>
      </c>
      <c r="H275" s="75">
        <f>IF([2]自有船应收租金!AB217="","",[2]自有船应收租金!AB217)</f>
        <v>89130.69</v>
      </c>
      <c r="I275" s="77">
        <f>[2]自有船应收租金!Y217</f>
        <v>0</v>
      </c>
    </row>
    <row r="276" spans="2:9" s="53" customFormat="1" ht="12" customHeight="1">
      <c r="B276" s="75" t="str">
        <f>[2]自有船应收租金!B218</f>
        <v>ACACIA MAKOTO</v>
      </c>
      <c r="C276" s="75" t="str">
        <f>[2]自有船应收租金!C218</f>
        <v>STM</v>
      </c>
      <c r="D276" s="75" t="str">
        <f>[2]自有船应收租金!F218</f>
        <v>第7期</v>
      </c>
      <c r="E276" s="75" t="str">
        <f>[2]自有船应收租金!I218</f>
        <v>2018.09.27-2018.10.12</v>
      </c>
      <c r="F276" s="76">
        <f>[2]自有船应收租金!V218</f>
        <v>0</v>
      </c>
      <c r="G276" s="75">
        <f>[2]自有船应收租金!AA218</f>
        <v>89144.43</v>
      </c>
      <c r="H276" s="75">
        <f>IF([2]自有船应收租金!AB218="","",[2]自有船应收租金!AB218)</f>
        <v>89144.436000000002</v>
      </c>
      <c r="I276" s="77" t="str">
        <f>[2]自有船应收租金!Y218</f>
        <v>船东费</v>
      </c>
    </row>
    <row r="277" spans="2:9" s="53" customFormat="1" ht="12" customHeight="1">
      <c r="B277" s="75" t="str">
        <f>[2]自有船应收租金!B219</f>
        <v>ACACIA MAKOTO</v>
      </c>
      <c r="C277" s="75" t="str">
        <f>[2]自有船应收租金!C219</f>
        <v>STM</v>
      </c>
      <c r="D277" s="75" t="str">
        <f>[2]自有船应收租金!F219</f>
        <v>第8期</v>
      </c>
      <c r="E277" s="75" t="str">
        <f>[2]自有船应收租金!I219</f>
        <v>2018.10.12-2018.10.27</v>
      </c>
      <c r="F277" s="76">
        <f>[2]自有船应收租金!V219</f>
        <v>0</v>
      </c>
      <c r="G277" s="75">
        <f>[2]自有船应收租金!AA219</f>
        <v>91200</v>
      </c>
      <c r="H277" s="75">
        <f>IF([2]自有船应收租金!AB219="","",[2]自有船应收租金!AB219)</f>
        <v>91200</v>
      </c>
      <c r="I277" s="77">
        <f>[2]自有船应收租金!Y219</f>
        <v>0</v>
      </c>
    </row>
    <row r="278" spans="2:9" s="53" customFormat="1" ht="12" customHeight="1">
      <c r="B278" s="75" t="str">
        <f>[2]自有船应收租金!B220</f>
        <v>ACACIA TAURUS</v>
      </c>
      <c r="C278" s="75" t="str">
        <f>[2]自有船应收租金!C220</f>
        <v>STM</v>
      </c>
      <c r="D278" s="75" t="str">
        <f>[2]自有船应收租金!F220</f>
        <v>第8期</v>
      </c>
      <c r="E278" s="75" t="str">
        <f>[2]自有船应收租金!I220</f>
        <v>2018.10.20-2018.11.04</v>
      </c>
      <c r="F278" s="76">
        <f>[2]自有船应收租金!V220</f>
        <v>0</v>
      </c>
      <c r="G278" s="75">
        <f>[2]自有船应收租金!AA220</f>
        <v>60650</v>
      </c>
      <c r="H278" s="75">
        <f>IF([2]自有船应收租金!AB220="","",[2]自有船应收租金!AB220)</f>
        <v>60650</v>
      </c>
      <c r="I278" s="77">
        <f>[2]自有船应收租金!Y220</f>
        <v>0</v>
      </c>
    </row>
    <row r="279" spans="2:9" s="53" customFormat="1" ht="12" customHeight="1">
      <c r="B279" s="75" t="str">
        <f>[2]自有船应收租金!B221</f>
        <v>JRS CARINA</v>
      </c>
      <c r="C279" s="75" t="str">
        <f>[2]自有船应收租金!C221</f>
        <v>CCL</v>
      </c>
      <c r="D279" s="75" t="str">
        <f>[2]自有船应收租金!F221</f>
        <v>第8期</v>
      </c>
      <c r="E279" s="75" t="str">
        <f>[2]自有船应收租金!I221</f>
        <v>2018.10.13-2018.10.28</v>
      </c>
      <c r="F279" s="76">
        <f>[2]自有船应收租金!V221</f>
        <v>0</v>
      </c>
      <c r="G279" s="75">
        <f>[2]自有船应收租金!AA221</f>
        <v>85225</v>
      </c>
      <c r="H279" s="75">
        <f>IF([2]自有船应收租金!AB221="","",[2]自有船应收租金!AB221)</f>
        <v>85222.6</v>
      </c>
      <c r="I279" s="77">
        <f>[2]自有船应收租金!Y221</f>
        <v>0</v>
      </c>
    </row>
    <row r="280" spans="2:9" s="53" customFormat="1" ht="12" customHeight="1">
      <c r="B280" s="75" t="str">
        <f>[2]自有船应收租金!B222</f>
        <v>ACACIA ARIES</v>
      </c>
      <c r="C280" s="75" t="str">
        <f>[2]自有船应收租金!C222</f>
        <v>SCP</v>
      </c>
      <c r="D280" s="75" t="str">
        <f>[2]自有船应收租金!F222</f>
        <v>第3期</v>
      </c>
      <c r="E280" s="75" t="str">
        <f>[2]自有船应收租金!I222</f>
        <v>2018.10.13-2018.10.28</v>
      </c>
      <c r="F280" s="76">
        <f>[2]自有船应收租金!V222</f>
        <v>0</v>
      </c>
      <c r="G280" s="75">
        <f>[2]自有船应收租金!AA222</f>
        <v>75075</v>
      </c>
      <c r="H280" s="75">
        <f>IF([2]自有船应收租金!AB222="","",[2]自有船应收租金!AB222)</f>
        <v>75067.679999999993</v>
      </c>
      <c r="I280" s="77" t="str">
        <f>[2]自有船应收租金!Y222</f>
        <v>1.25%佣金</v>
      </c>
    </row>
    <row r="281" spans="2:9" s="53" customFormat="1" ht="12" customHeight="1">
      <c r="B281" s="75" t="str">
        <f>[2]自有船应收租金!B223</f>
        <v>Heung-A Jakarta</v>
      </c>
      <c r="C281" s="75" t="str">
        <f>[2]自有船应收租金!C223</f>
        <v>Heung-A</v>
      </c>
      <c r="D281" s="75" t="str">
        <f>[2]自有船应收租金!F223</f>
        <v>第12期</v>
      </c>
      <c r="E281" s="75" t="str">
        <f>[2]自有船应收租金!I223</f>
        <v>2018.10.16-2018.10.31</v>
      </c>
      <c r="F281" s="76">
        <f>[2]自有船应收租金!V223</f>
        <v>0</v>
      </c>
      <c r="G281" s="75">
        <f>[2]自有船应收租金!AA223</f>
        <v>88668.75</v>
      </c>
      <c r="H281" s="75">
        <f>IF([2]自有船应收租金!AB223="","",[2]自有船应收租金!AB223)</f>
        <v>88650.15</v>
      </c>
      <c r="I281" s="77" t="str">
        <f>[2]自有船应收租金!Y223</f>
        <v>1.25%佣金</v>
      </c>
    </row>
    <row r="282" spans="2:9" s="53" customFormat="1" ht="12">
      <c r="B282" s="75" t="str">
        <f>[2]自有船应收租金!B224</f>
        <v>Heung-A Singapore</v>
      </c>
      <c r="C282" s="75" t="str">
        <f>[2]自有船应收租金!C224</f>
        <v>SKR</v>
      </c>
      <c r="D282" s="75" t="str">
        <f>[2]自有船应收租金!F224</f>
        <v>final</v>
      </c>
      <c r="E282" s="75" t="str">
        <f>[2]自有船应收租金!I224</f>
        <v>2018.10.09-2018.10.11</v>
      </c>
      <c r="F282" s="76">
        <f>[2]自有船应收租金!V224</f>
        <v>0</v>
      </c>
      <c r="G282" s="75">
        <f>[2]自有船应收租金!AA224</f>
        <v>-1387.2456</v>
      </c>
      <c r="H282" s="75">
        <f>IF([2]自有船应收租金!AB224="","",[2]自有船应收租金!AB224)</f>
        <v>-1387.25</v>
      </c>
      <c r="I282" s="75" t="str">
        <f>[2]自有船应收租金!Y224</f>
        <v>接还船检验费/船东费/返还船东预留</v>
      </c>
    </row>
    <row r="283" spans="2:9" s="53" customFormat="1" ht="12" customHeight="1">
      <c r="B283" s="75" t="str">
        <f>[2]自有船应收租金!B225</f>
        <v>ACACIA MAKOTO</v>
      </c>
      <c r="C283" s="75" t="str">
        <f>[2]自有船应收租金!C225</f>
        <v>STM</v>
      </c>
      <c r="D283" s="75" t="str">
        <f>[2]自有船应收租金!F225</f>
        <v>第9期</v>
      </c>
      <c r="E283" s="75" t="str">
        <f>[2]自有船应收租金!I225</f>
        <v>2018.10.27-2018.11.11</v>
      </c>
      <c r="F283" s="76">
        <f>[2]自有船应收租金!V225</f>
        <v>0</v>
      </c>
      <c r="G283" s="75">
        <f>[2]自有船应收租金!AA225</f>
        <v>91200</v>
      </c>
      <c r="H283" s="75">
        <f>IF([2]自有船应收租金!AB225="","",[2]自有船应收租金!AB225)</f>
        <v>91200</v>
      </c>
      <c r="I283" s="77">
        <f>[2]自有船应收租金!Y225</f>
        <v>0</v>
      </c>
    </row>
    <row r="284" spans="2:9" s="53" customFormat="1" ht="12" customHeight="1">
      <c r="B284" s="75" t="str">
        <f>[2]自有船应收租金!B226</f>
        <v>OPDR LISBOA</v>
      </c>
      <c r="C284" s="75" t="str">
        <f>[2]自有船应收租金!C226</f>
        <v>MIS</v>
      </c>
      <c r="D284" s="75" t="str">
        <f>[2]自有船应收租金!F226</f>
        <v>第1期</v>
      </c>
      <c r="E284" s="75" t="str">
        <f>[2]自有船应收租金!I226</f>
        <v>2018.10.12-2018.10.27</v>
      </c>
      <c r="F284" s="76">
        <f>[2]自有船应收租金!V226</f>
        <v>0</v>
      </c>
      <c r="G284" s="75">
        <f>[2]自有船应收租金!AA226</f>
        <v>179874.655684931</v>
      </c>
      <c r="H284" s="75">
        <f>IF([2]自有船应收租金!AB226="","",[2]自有船应收租金!AB226)</f>
        <v>179874.66</v>
      </c>
      <c r="I284" s="77" t="str">
        <f>[2]自有船应收租金!Y226</f>
        <v>1.25%佣金</v>
      </c>
    </row>
    <row r="285" spans="2:9" s="53" customFormat="1" ht="12" customHeight="1">
      <c r="B285" s="75" t="str">
        <f>[2]自有船应收租金!B227</f>
        <v>JRS CORVUS</v>
      </c>
      <c r="C285" s="75" t="str">
        <f>[2]自有船应收租金!C227</f>
        <v>ONE</v>
      </c>
      <c r="D285" s="75" t="str">
        <f>[2]自有船应收租金!F227</f>
        <v>第13期</v>
      </c>
      <c r="E285" s="75" t="str">
        <f>[2]自有船应收租金!I227</f>
        <v>2018.10.17-2018.11.01</v>
      </c>
      <c r="F285" s="76">
        <f>[2]自有船应收租金!V227</f>
        <v>0</v>
      </c>
      <c r="G285" s="75">
        <f>[2]自有船应收租金!AA227</f>
        <v>82307.1061643836</v>
      </c>
      <c r="H285" s="75">
        <f>IF([2]自有船应收租金!AB227="","",[2]自有船应收租金!AB227)</f>
        <v>82303.490000000005</v>
      </c>
      <c r="I285" s="77" t="str">
        <f>[2]自有船应收租金!Y227</f>
        <v>1.25%佣金</v>
      </c>
    </row>
    <row r="286" spans="2:9" s="53" customFormat="1" ht="12" customHeight="1">
      <c r="B286" s="75" t="str">
        <f>[2]自有船应收租金!B228</f>
        <v>ACACIA VIRGO</v>
      </c>
      <c r="C286" s="75" t="str">
        <f>[2]自有船应收租金!C228</f>
        <v>CMS</v>
      </c>
      <c r="D286" s="75" t="str">
        <f>[2]自有船应收租金!F228</f>
        <v>第1期</v>
      </c>
      <c r="E286" s="75" t="str">
        <f>[2]自有船应收租金!I228</f>
        <v>2018.10.13-2018.10.28</v>
      </c>
      <c r="F286" s="76">
        <f>[2]自有船应收租金!V228</f>
        <v>0</v>
      </c>
      <c r="G286" s="75">
        <f>[2]自有船应收租金!AA228</f>
        <v>266089.02616438398</v>
      </c>
      <c r="H286" s="75">
        <f>IF([2]自有船应收租金!AB228="","",[2]自有船应收租金!AB228)</f>
        <v>266065.43</v>
      </c>
      <c r="I286" s="77" t="str">
        <f>[2]自有船应收租金!Y228</f>
        <v>1.25%佣金</v>
      </c>
    </row>
    <row r="287" spans="2:9" s="53" customFormat="1" ht="12" customHeight="1">
      <c r="B287" s="75" t="str">
        <f>[2]自有船应收租金!B229</f>
        <v>ACACIA LEO</v>
      </c>
      <c r="C287" s="75" t="str">
        <f>[2]自有船应收租金!C229</f>
        <v>FESCO</v>
      </c>
      <c r="D287" s="75" t="str">
        <f>[2]自有船应收租金!F229</f>
        <v>第9期</v>
      </c>
      <c r="E287" s="75" t="str">
        <f>[2]自有船应收租金!I229</f>
        <v>2018.10.24-2018.11.08</v>
      </c>
      <c r="F287" s="76">
        <f>[2]自有船应收租金!V229</f>
        <v>0</v>
      </c>
      <c r="G287" s="75">
        <f>[2]自有船应收租金!AA229</f>
        <v>87458.91</v>
      </c>
      <c r="H287" s="75">
        <f>IF([2]自有船应收租金!AB229="","",[2]自有船应收租金!AB229)</f>
        <v>87439.59</v>
      </c>
      <c r="I287" s="77" t="str">
        <f>[2]自有船应收租金!Y229</f>
        <v>船东费</v>
      </c>
    </row>
    <row r="288" spans="2:9" s="53" customFormat="1" ht="12" customHeight="1">
      <c r="B288" s="75" t="str">
        <f>[2]自有船应收租金!B230</f>
        <v>JRS CARINA</v>
      </c>
      <c r="C288" s="75" t="str">
        <f>[2]自有船应收租金!C230</f>
        <v>CCL</v>
      </c>
      <c r="D288" s="75" t="str">
        <f>[2]自有船应收租金!F230</f>
        <v>第9期</v>
      </c>
      <c r="E288" s="75" t="str">
        <f>[2]自有船应收租金!I230</f>
        <v>2018.10.28-2018.11.12</v>
      </c>
      <c r="F288" s="76">
        <f>[2]自有船应收租金!V230</f>
        <v>0</v>
      </c>
      <c r="G288" s="75">
        <f>[2]自有船应收租金!AA230</f>
        <v>84516.17</v>
      </c>
      <c r="H288" s="75">
        <f>IF([2]自有船应收租金!AB230="","",[2]自有船应收租金!AB230)</f>
        <v>84513.77</v>
      </c>
      <c r="I288" s="77">
        <f>[2]自有船应收租金!Y230</f>
        <v>0</v>
      </c>
    </row>
    <row r="289" spans="2:9" s="53" customFormat="1" ht="12" customHeight="1">
      <c r="B289" s="75" t="str">
        <f>[2]自有船应收租金!B231</f>
        <v>ACACIA LIBRA</v>
      </c>
      <c r="C289" s="75" t="str">
        <f>[2]自有船应收租金!C231</f>
        <v>HMM</v>
      </c>
      <c r="D289" s="75" t="str">
        <f>[2]自有船应收租金!F231</f>
        <v>final</v>
      </c>
      <c r="E289" s="75" t="str">
        <f>[2]自有船应收租金!I231</f>
        <v>2018.06.07-2018.06.21</v>
      </c>
      <c r="F289" s="76">
        <f>[2]自有船应收租金!V231</f>
        <v>0</v>
      </c>
      <c r="G289" s="75">
        <f>[2]自有船应收租金!AA231</f>
        <v>3925.35</v>
      </c>
      <c r="H289" s="75">
        <f>IF([2]自有船应收租金!AB231="","",[2]自有船应收租金!AB231)</f>
        <v>3925.35</v>
      </c>
      <c r="I289" s="77" t="str">
        <f>[2]自有船应收租金!Y231</f>
        <v>返还船东费预留/船东费</v>
      </c>
    </row>
    <row r="290" spans="2:9" s="53" customFormat="1" ht="12" customHeight="1">
      <c r="B290" s="75" t="str">
        <f>[2]自有船应收租金!B232</f>
        <v>ACACIA MING</v>
      </c>
      <c r="C290" s="75" t="str">
        <f>[2]自有船应收租金!C232</f>
        <v>ONE</v>
      </c>
      <c r="D290" s="75" t="str">
        <f>[2]自有船应收租金!F232</f>
        <v>第12期</v>
      </c>
      <c r="E290" s="75" t="str">
        <f>[2]自有船应收租金!I232</f>
        <v>2018.10.07-2018.10.20</v>
      </c>
      <c r="F290" s="76">
        <f>[2]自有船应收租金!V232</f>
        <v>0</v>
      </c>
      <c r="G290" s="75">
        <f>[2]自有船应收租金!AA232</f>
        <v>75184.075342465701</v>
      </c>
      <c r="H290" s="75">
        <f>IF([2]自有船应收租金!AB232="","",[2]自有船应收租金!AB232)</f>
        <v>75184.08</v>
      </c>
      <c r="I290" s="77" t="str">
        <f>[2]自有船应收租金!Y232</f>
        <v>1.25%佣金</v>
      </c>
    </row>
    <row r="291" spans="2:9" s="53" customFormat="1" ht="12" customHeight="1">
      <c r="B291" s="75" t="str">
        <f>[2]自有船应收租金!B233</f>
        <v>ACACIA MING</v>
      </c>
      <c r="C291" s="75" t="str">
        <f>[2]自有船应收租金!C233</f>
        <v>ONE</v>
      </c>
      <c r="D291" s="75" t="str">
        <f>[2]自有船应收租金!F233</f>
        <v>第12期</v>
      </c>
      <c r="E291" s="75" t="str">
        <f>[2]自有船应收租金!I233</f>
        <v>2018.10.20-2018.10.22</v>
      </c>
      <c r="F291" s="76">
        <f>[2]自有船应收租金!V233</f>
        <v>0</v>
      </c>
      <c r="G291" s="75">
        <f>[2]自有船应收租金!AA233</f>
        <v>10579.2808219178</v>
      </c>
      <c r="H291" s="75">
        <f>IF([2]自有船应收租金!AB233="","",[2]自有船应收租金!AB233)</f>
        <v>10579.28</v>
      </c>
      <c r="I291" s="77" t="str">
        <f>[2]自有船应收租金!Y233</f>
        <v>1.25%佣金</v>
      </c>
    </row>
    <row r="292" spans="2:9" s="53" customFormat="1" ht="12" customHeight="1">
      <c r="B292" s="75" t="str">
        <f>[2]自有船应收租金!B234</f>
        <v>JRS CORVUS</v>
      </c>
      <c r="C292" s="75" t="str">
        <f>[2]自有船应收租金!C234</f>
        <v>ONE</v>
      </c>
      <c r="D292" s="75" t="str">
        <f>[2]自有船应收租金!F234</f>
        <v>第14期</v>
      </c>
      <c r="E292" s="75" t="str">
        <f>[2]自有船应收租金!I234</f>
        <v>2018.11.01-2018.11.16</v>
      </c>
      <c r="F292" s="76">
        <f>[2]自有船应收租金!V234</f>
        <v>0</v>
      </c>
      <c r="G292" s="75">
        <f>[2]自有船应收租金!AA234</f>
        <v>174027.336164384</v>
      </c>
      <c r="H292" s="75">
        <f>IF([2]自有船应收租金!AB234="","",[2]自有船应收租金!AB234)</f>
        <v>174023.74</v>
      </c>
      <c r="I292" s="77" t="str">
        <f>[2]自有船应收租金!Y234</f>
        <v>1.25%佣金/返还船东预留款/返还租家13期多付的租金</v>
      </c>
    </row>
    <row r="293" spans="2:9" s="53" customFormat="1" ht="12" customHeight="1">
      <c r="B293" s="75" t="str">
        <f>[2]自有船应收租金!B235</f>
        <v>Heung-A Manila</v>
      </c>
      <c r="C293" s="75" t="str">
        <f>[2]自有船应收租金!C235</f>
        <v>STM</v>
      </c>
      <c r="D293" s="75" t="str">
        <f>[2]自有船应收租金!F235</f>
        <v>prefinal</v>
      </c>
      <c r="E293" s="75" t="str">
        <f>[2]自有船应收租金!I235</f>
        <v>2018.09.09-2018.09.13</v>
      </c>
      <c r="F293" s="76">
        <f>[2]自有船应收租金!V235</f>
        <v>0</v>
      </c>
      <c r="G293" s="75">
        <f>[2]自有船应收租金!AA235</f>
        <v>-161262.850416667</v>
      </c>
      <c r="H293" s="75">
        <f>IF([2]自有船应收租金!AB235="","",[2]自有船应收租金!AB235)</f>
        <v>-161262.85</v>
      </c>
      <c r="I293" s="77">
        <f>[2]自有船应收租金!Y235</f>
        <v>0</v>
      </c>
    </row>
    <row r="294" spans="2:9" s="53" customFormat="1" ht="12" customHeight="1">
      <c r="B294" s="75" t="str">
        <f>[2]自有船应收租金!B236</f>
        <v>Heung-A Manila</v>
      </c>
      <c r="C294" s="75" t="str">
        <f>[2]自有船应收租金!C236</f>
        <v>STM</v>
      </c>
      <c r="D294" s="75" t="str">
        <f>[2]自有船应收租金!F236</f>
        <v>第1期</v>
      </c>
      <c r="E294" s="75" t="str">
        <f>[2]自有船应收租金!I236</f>
        <v>2018.09.29-2018.10.14</v>
      </c>
      <c r="F294" s="76">
        <f>[2]自有船应收租金!V236</f>
        <v>0</v>
      </c>
      <c r="G294" s="75">
        <f>[2]自有船应收租金!AA236</f>
        <v>245678.11</v>
      </c>
      <c r="H294" s="75">
        <f>IF([2]自有船应收租金!AB236="","",[2]自有船应收租金!AB236)</f>
        <v>245678.11</v>
      </c>
      <c r="I294" s="77" t="str">
        <f>[2]自有船应收租金!Y236</f>
        <v>船东费</v>
      </c>
    </row>
    <row r="295" spans="2:9" s="53" customFormat="1" ht="12" customHeight="1">
      <c r="B295" s="75" t="str">
        <f>[2]自有船应收租金!B237</f>
        <v>ACACIA LIBRA</v>
      </c>
      <c r="C295" s="75" t="str">
        <f>[2]自有船应收租金!C237</f>
        <v>STX PO</v>
      </c>
      <c r="D295" s="75" t="str">
        <f>[2]自有船应收租金!F237</f>
        <v>prefinal2</v>
      </c>
      <c r="E295" s="75" t="str">
        <f>[2]自有船应收租金!I237</f>
        <v>2018.09.22-2018.11.09</v>
      </c>
      <c r="F295" s="76">
        <f>[2]自有船应收租金!V237</f>
        <v>0</v>
      </c>
      <c r="G295" s="75">
        <f>[2]自有船应收租金!AA237</f>
        <v>69479.900054794503</v>
      </c>
      <c r="H295" s="75">
        <f>IF([2]自有船应收租金!AB237="","",[2]自有船应收租金!AB237)</f>
        <v>69459.89</v>
      </c>
      <c r="I295" s="77" t="str">
        <f>[2]自有船应收租金!Y237</f>
        <v>接还船检验费/船东费预留/已付款</v>
      </c>
    </row>
    <row r="296" spans="2:9" s="53" customFormat="1" ht="12" customHeight="1">
      <c r="B296" s="75" t="str">
        <f>[2]自有船应收租金!B238</f>
        <v>ACACIA MING</v>
      </c>
      <c r="C296" s="75" t="str">
        <f>[2]自有船应收租金!C238</f>
        <v>ONE</v>
      </c>
      <c r="D296" s="75" t="str">
        <f>[2]自有船应收租金!F238</f>
        <v>第13期</v>
      </c>
      <c r="E296" s="75" t="str">
        <f>[2]自有船应收租金!I238</f>
        <v>2018.10.22-2018.11.06</v>
      </c>
      <c r="F296" s="76">
        <f>[2]自有船应收租金!V238</f>
        <v>0</v>
      </c>
      <c r="G296" s="75">
        <f>[2]自有船应收租金!AA238</f>
        <v>60502.216164383601</v>
      </c>
      <c r="H296" s="75">
        <f>IF([2]自有船应收租金!AB238="","",[2]自有船应收租金!AB238)</f>
        <v>53706.98</v>
      </c>
      <c r="I296" s="77" t="str">
        <f>[2]自有船应收租金!Y238</f>
        <v>1.25%佣金/已付租金</v>
      </c>
    </row>
    <row r="297" spans="2:9" s="53" customFormat="1" ht="12" customHeight="1">
      <c r="B297" s="75" t="str">
        <f>[2]自有船应收租金!B239</f>
        <v>ACACIA MING</v>
      </c>
      <c r="C297" s="75" t="str">
        <f>[2]自有船应收租金!C239</f>
        <v>ONE</v>
      </c>
      <c r="D297" s="75" t="str">
        <f>[2]自有船应收租金!F239</f>
        <v>第13期</v>
      </c>
      <c r="E297" s="75" t="str">
        <f>[2]自有船应收租金!I239</f>
        <v>2018.10.22-2018.11.06</v>
      </c>
      <c r="F297" s="76">
        <f>[2]自有船应收租金!V239</f>
        <v>0</v>
      </c>
      <c r="G297" s="75">
        <f>[2]自有船应收租金!AA239</f>
        <v>18842.39</v>
      </c>
      <c r="H297" s="75">
        <f>IF([2]自有船应收租金!AB239="","",[2]自有船应收租金!AB239)</f>
        <v>18838.78</v>
      </c>
      <c r="I297" s="77" t="str">
        <f>[2]自有船应收租金!Y239</f>
        <v>1.25%佣金/已付租金</v>
      </c>
    </row>
    <row r="298" spans="2:9" s="53" customFormat="1" ht="12" customHeight="1">
      <c r="B298" s="75" t="str">
        <f>[2]自有船应收租金!B240</f>
        <v>ACACIA MING</v>
      </c>
      <c r="C298" s="75" t="str">
        <f>[2]自有船应收租金!C240</f>
        <v>ONE</v>
      </c>
      <c r="D298" s="75" t="str">
        <f>[2]自有船应收租金!F240</f>
        <v>第14期</v>
      </c>
      <c r="E298" s="75" t="str">
        <f>[2]自有船应收租金!I240</f>
        <v>2018.11.06-2018.11.21</v>
      </c>
      <c r="F298" s="76">
        <f>[2]自有船应收租金!V240</f>
        <v>0</v>
      </c>
      <c r="G298" s="75">
        <f>[2]自有船应收租金!AA240</f>
        <v>80454.6061643836</v>
      </c>
      <c r="H298" s="75">
        <f>IF([2]自有船应收租金!AB240="","",[2]自有船应收租金!AB240)</f>
        <v>87242.66</v>
      </c>
      <c r="I298" s="77" t="str">
        <f>[2]自有船应收租金!Y240</f>
        <v>1.25%佣金/冷箱劳务费（18.04-18.08）</v>
      </c>
    </row>
    <row r="299" spans="2:9" s="53" customFormat="1" ht="12" customHeight="1">
      <c r="B299" s="75" t="str">
        <f>[2]自有船应收租金!B241</f>
        <v>OPDR LISBOA</v>
      </c>
      <c r="C299" s="75" t="str">
        <f>[2]自有船应收租金!C241</f>
        <v>MIS</v>
      </c>
      <c r="D299" s="75" t="str">
        <f>[2]自有船应收租金!F241</f>
        <v>第2期</v>
      </c>
      <c r="E299" s="75" t="str">
        <f>[2]自有船应收租金!I241</f>
        <v>2018.10.27-2018.11.11</v>
      </c>
      <c r="F299" s="76">
        <f>[2]自有船应收租金!V241</f>
        <v>0</v>
      </c>
      <c r="G299" s="75">
        <f>[2]自有船应收租金!AA241</f>
        <v>76036.900684931505</v>
      </c>
      <c r="H299" s="75">
        <f>IF([2]自有船应收租金!AB241="","",[2]自有船应收租金!AB241)</f>
        <v>76036.899999999994</v>
      </c>
      <c r="I299" s="77" t="str">
        <f>[2]自有船应收租金!Y241</f>
        <v>1.25%佣金</v>
      </c>
    </row>
    <row r="300" spans="2:9" s="53" customFormat="1" ht="12" customHeight="1">
      <c r="B300" s="75" t="str">
        <f>[2]自有船应收租金!B242</f>
        <v>ACACIA VIRGO</v>
      </c>
      <c r="C300" s="75" t="str">
        <f>[2]自有船应收租金!C242</f>
        <v>CMS</v>
      </c>
      <c r="D300" s="75" t="str">
        <f>[2]自有船应收租金!F242</f>
        <v>第2期</v>
      </c>
      <c r="E300" s="75" t="str">
        <f>[2]自有船应收租金!I242</f>
        <v>2018.10.28-2018.11.12</v>
      </c>
      <c r="F300" s="76">
        <f>[2]自有船应收租金!V242</f>
        <v>0</v>
      </c>
      <c r="G300" s="75">
        <f>[2]自有船应收租金!AA242</f>
        <v>114894.60616438399</v>
      </c>
      <c r="H300" s="75">
        <f>IF([2]自有船应收租金!AB242="","",[2]自有船应收租金!AB242)</f>
        <v>114871.02</v>
      </c>
      <c r="I300" s="77" t="str">
        <f>[2]自有船应收租金!Y242</f>
        <v>1.25%佣金</v>
      </c>
    </row>
    <row r="301" spans="2:9" s="53" customFormat="1" ht="12" customHeight="1">
      <c r="B301" s="75" t="str">
        <f>[2]自有船应收租金!B243</f>
        <v>ACACIA ARIES</v>
      </c>
      <c r="C301" s="75" t="str">
        <f>[2]自有船应收租金!C243</f>
        <v>SCP</v>
      </c>
      <c r="D301" s="75" t="str">
        <f>[2]自有船应收租金!F243</f>
        <v>第4期</v>
      </c>
      <c r="E301" s="75" t="str">
        <f>[2]自有船应收租金!I243</f>
        <v>2018.10.28-2018.11.12</v>
      </c>
      <c r="F301" s="76">
        <f>[2]自有船应收租金!V243</f>
        <v>0</v>
      </c>
      <c r="G301" s="75">
        <f>[2]自有船应收租金!AA243</f>
        <v>75075</v>
      </c>
      <c r="H301" s="75">
        <f>IF([2]自有船应收租金!AB243="","",[2]自有船应收租金!AB243)</f>
        <v>75067.67</v>
      </c>
      <c r="I301" s="77" t="str">
        <f>[2]自有船应收租金!Y243</f>
        <v>1.25%佣金</v>
      </c>
    </row>
    <row r="302" spans="2:9" s="53" customFormat="1" ht="12" customHeight="1">
      <c r="B302" s="75" t="str">
        <f>[2]自有船应收租金!B244</f>
        <v>Heung-A Jakarta</v>
      </c>
      <c r="C302" s="75" t="str">
        <f>[2]自有船应收租金!C244</f>
        <v>Heung-A</v>
      </c>
      <c r="D302" s="75" t="str">
        <f>[2]自有船应收租金!F244</f>
        <v>第13期</v>
      </c>
      <c r="E302" s="75" t="str">
        <f>[2]自有船应收租金!I244</f>
        <v>2018.10.31-2018.11.15</v>
      </c>
      <c r="F302" s="76">
        <f>[2]自有船应收租金!V244</f>
        <v>0</v>
      </c>
      <c r="G302" s="75">
        <f>[2]自有船应收租金!AA244</f>
        <v>87530.79</v>
      </c>
      <c r="H302" s="75">
        <f>IF([2]自有船应收租金!AB244="","",[2]自有船应收租金!AB244)</f>
        <v>87512.2</v>
      </c>
      <c r="I302" s="77" t="str">
        <f>[2]自有船应收租金!Y244</f>
        <v>1.25%佣金/船东费</v>
      </c>
    </row>
    <row r="303" spans="2:9" s="53" customFormat="1" ht="12" customHeight="1">
      <c r="B303" s="75" t="str">
        <f>[2]自有船应收租金!B245</f>
        <v>ACACIA TAURUS</v>
      </c>
      <c r="C303" s="75" t="str">
        <f>[2]自有船应收租金!C245</f>
        <v>STM</v>
      </c>
      <c r="D303" s="75" t="str">
        <f>[2]自有船应收租金!F245</f>
        <v>第9期</v>
      </c>
      <c r="E303" s="75" t="str">
        <f>[2]自有船应收租金!I245</f>
        <v>2018.11.04-2018.11.19</v>
      </c>
      <c r="F303" s="76">
        <f>[2]自有船应收租金!V245</f>
        <v>0</v>
      </c>
      <c r="G303" s="75">
        <f>[2]自有船应收租金!AA245</f>
        <v>60300.06</v>
      </c>
      <c r="H303" s="75">
        <f>IF([2]自有船应收租金!AB245="","",[2]自有船应收租金!AB245)</f>
        <v>60300.06</v>
      </c>
      <c r="I303" s="77" t="str">
        <f>[2]自有船应收租金!Y245</f>
        <v>船东费</v>
      </c>
    </row>
    <row r="304" spans="2:9" s="53" customFormat="1" ht="12" customHeight="1">
      <c r="B304" s="75" t="str">
        <f>[2]自有船应收租金!B246</f>
        <v>ACACIA LEO</v>
      </c>
      <c r="C304" s="75" t="str">
        <f>[2]自有船应收租金!C246</f>
        <v>FESCO</v>
      </c>
      <c r="D304" s="75" t="str">
        <f>[2]自有船应收租金!F246</f>
        <v>第10期</v>
      </c>
      <c r="E304" s="75" t="str">
        <f>[2]自有船应收租金!I246</f>
        <v>2018.11.08-2018.11.23</v>
      </c>
      <c r="F304" s="76">
        <f>[2]自有船应收租金!V246</f>
        <v>0</v>
      </c>
      <c r="G304" s="75">
        <f>[2]自有船应收租金!AA246</f>
        <v>88722.74</v>
      </c>
      <c r="H304" s="75">
        <f>IF([2]自有船应收租金!AB246="","",[2]自有船应收租金!AB246)</f>
        <v>88703.4</v>
      </c>
      <c r="I304" s="77" t="str">
        <f>[2]自有船应收租金!Y246</f>
        <v>船东费</v>
      </c>
    </row>
    <row r="305" spans="2:9" s="53" customFormat="1" ht="12" customHeight="1">
      <c r="B305" s="75" t="str">
        <f>[2]自有船应收租金!B247</f>
        <v>CONMAR HAWK</v>
      </c>
      <c r="C305" s="75" t="str">
        <f>[2]自有船应收租金!C247</f>
        <v>CMS</v>
      </c>
      <c r="D305" s="75" t="str">
        <f>[2]自有船应收租金!F247</f>
        <v>第20期</v>
      </c>
      <c r="E305" s="75" t="str">
        <f>[2]自有船应收租金!I247</f>
        <v>2018.11.09-2018.11.24</v>
      </c>
      <c r="F305" s="76">
        <f>[2]自有船应收租金!V247</f>
        <v>0</v>
      </c>
      <c r="G305" s="75">
        <f>[2]自有船应收租金!AA247</f>
        <v>79048.715753424694</v>
      </c>
      <c r="H305" s="75">
        <f>IF([2]自有船应收租金!AB247="","",[2]自有船应收租金!AB247)</f>
        <v>79028.72</v>
      </c>
      <c r="I305" s="77" t="str">
        <f>[2]自有船应收租金!Y247</f>
        <v>1.25%佣金</v>
      </c>
    </row>
    <row r="306" spans="2:9" s="53" customFormat="1" ht="12" customHeight="1">
      <c r="B306" s="75" t="str">
        <f>[2]自有船应收租金!B248</f>
        <v>JRS CARINA</v>
      </c>
      <c r="C306" s="75" t="str">
        <f>[2]自有船应收租金!C248</f>
        <v>CCL</v>
      </c>
      <c r="D306" s="75" t="str">
        <f>[2]自有船应收租金!F248</f>
        <v>第10期</v>
      </c>
      <c r="E306" s="75" t="str">
        <f>[2]自有船应收租金!I248</f>
        <v>2018.11.12-2018.11.27</v>
      </c>
      <c r="F306" s="76">
        <f>[2]自有船应收租金!V248</f>
        <v>0</v>
      </c>
      <c r="G306" s="75">
        <f>[2]自有船应收租金!AA248</f>
        <v>85225</v>
      </c>
      <c r="H306" s="75">
        <f>IF([2]自有船应收租金!AB248="","",[2]自有船应收租金!AB248)</f>
        <v>85208.4</v>
      </c>
      <c r="I306" s="77">
        <f>[2]自有船应收租金!Y248</f>
        <v>0</v>
      </c>
    </row>
    <row r="307" spans="2:9" s="53" customFormat="1" ht="12" customHeight="1">
      <c r="B307" s="75" t="str">
        <f>[2]自有船应收租金!B249</f>
        <v>ACACIA LAN</v>
      </c>
      <c r="C307" s="75" t="str">
        <f>[2]自有船应收租金!C249</f>
        <v>Heung-A</v>
      </c>
      <c r="D307" s="75" t="str">
        <f>[2]自有船应收租金!F249</f>
        <v>第13期</v>
      </c>
      <c r="E307" s="75" t="str">
        <f>[2]自有船应收租金!I249</f>
        <v>2018.10.26-2018.11.10</v>
      </c>
      <c r="F307" s="76">
        <f>[2]自有船应收租金!V249</f>
        <v>0</v>
      </c>
      <c r="G307" s="75">
        <f>[2]自有船应收租金!AA249</f>
        <v>76750</v>
      </c>
      <c r="H307" s="75">
        <f>IF([2]自有船应收租金!AB249="","",[2]自有船应收租金!AB249)</f>
        <v>76735</v>
      </c>
      <c r="I307" s="77">
        <f>[2]自有船应收租金!Y249</f>
        <v>0</v>
      </c>
    </row>
    <row r="308" spans="2:9" s="53" customFormat="1" ht="12" customHeight="1">
      <c r="B308" s="75" t="str">
        <f>[2]自有船应收租金!B250</f>
        <v>ACACIA TAURUS</v>
      </c>
      <c r="C308" s="75" t="str">
        <f>[2]自有船应收租金!C250</f>
        <v>DYS</v>
      </c>
      <c r="D308" s="75" t="str">
        <f>[2]自有船应收租金!F250</f>
        <v>final</v>
      </c>
      <c r="E308" s="75" t="str">
        <f>[2]自有船应收租金!I250</f>
        <v>2018.04.20-2018.04.24</v>
      </c>
      <c r="F308" s="76">
        <f>[2]自有船应收租金!V250</f>
        <v>0</v>
      </c>
      <c r="G308" s="75">
        <f>[2]自有船应收租金!AA250</f>
        <v>2521.9499999999998</v>
      </c>
      <c r="H308" s="75">
        <f>IF([2]自有船应收租金!AB250="","",[2]自有船应收租金!AB250)</f>
        <v>2501.9499999999998</v>
      </c>
      <c r="I308" s="77" t="str">
        <f>[2]自有船应收租金!Y250</f>
        <v>1.25%佣金/返还预估船东费/船东费</v>
      </c>
    </row>
    <row r="309" spans="2:9" s="53" customFormat="1" ht="12" customHeight="1">
      <c r="B309" s="75" t="str">
        <f>[2]自有船应收租金!B251</f>
        <v>CONMAR HAWK</v>
      </c>
      <c r="C309" s="75" t="str">
        <f>[2]自有船应收租金!C251</f>
        <v>CMS</v>
      </c>
      <c r="D309" s="75" t="str">
        <f>[2]自有船应收租金!F251</f>
        <v>第21期</v>
      </c>
      <c r="E309" s="75" t="str">
        <f>[2]自有船应收租金!I251</f>
        <v>2018.11.24-2018.12.09</v>
      </c>
      <c r="F309" s="76">
        <f>[2]自有船应收租金!V251</f>
        <v>0</v>
      </c>
      <c r="G309" s="75">
        <f>[2]自有船应收租金!AA251</f>
        <v>79048.715753424694</v>
      </c>
      <c r="H309" s="75">
        <f>IF([2]自有船应收租金!AB251="","",[2]自有船应收租金!AB251)</f>
        <v>79028.72</v>
      </c>
      <c r="I309" s="75" t="str">
        <f>[2]自有船应收租金!Y251</f>
        <v>1.25%佣金</v>
      </c>
    </row>
    <row r="310" spans="2:9" s="53" customFormat="1" ht="12" customHeight="1">
      <c r="B310" s="75" t="str">
        <f>[2]自有船应收租金!B252</f>
        <v>ACACIA VIRGO</v>
      </c>
      <c r="C310" s="75" t="str">
        <f>[2]自有船应收租金!C252</f>
        <v>CMS</v>
      </c>
      <c r="D310" s="75" t="str">
        <f>[2]自有船应收租金!F252</f>
        <v>第3期</v>
      </c>
      <c r="E310" s="75" t="str">
        <f>[2]自有船应收租金!I252</f>
        <v>2018.11.12-2018.11.27</v>
      </c>
      <c r="F310" s="76">
        <f>[2]自有船应收租金!V252</f>
        <v>0</v>
      </c>
      <c r="G310" s="75">
        <f>[2]自有船应收租金!AA252</f>
        <v>114894.60616438399</v>
      </c>
      <c r="H310" s="75">
        <f>IF([2]自有船应收租金!AB252="","",[2]自有船应收租金!AB252)</f>
        <v>114870.99</v>
      </c>
      <c r="I310" s="77" t="str">
        <f>[2]自有船应收租金!Y252</f>
        <v>1.25%佣金</v>
      </c>
    </row>
    <row r="311" spans="2:9" s="53" customFormat="1" ht="12" customHeight="1">
      <c r="B311" s="75" t="str">
        <f>[2]自有船应收租金!B253</f>
        <v>Heung-A Manila</v>
      </c>
      <c r="C311" s="75" t="str">
        <f>[2]自有船应收租金!C253</f>
        <v>STM</v>
      </c>
      <c r="D311" s="75" t="str">
        <f>[2]自有船应收租金!F253</f>
        <v>第2期</v>
      </c>
      <c r="E311" s="75" t="str">
        <f>[2]自有船应收租金!I253</f>
        <v>2018.10.14-2018.10.29</v>
      </c>
      <c r="F311" s="76">
        <f>[2]自有船应收租金!V253</f>
        <v>0</v>
      </c>
      <c r="G311" s="75">
        <f>[2]自有船应收租金!AA253</f>
        <v>82027.5</v>
      </c>
      <c r="H311" s="75">
        <f>IF([2]自有船应收租金!AB253="","",[2]自有船应收租金!AB253)</f>
        <v>82027.5</v>
      </c>
      <c r="I311" s="77" t="str">
        <f>[2]自有船应收租金!Y253</f>
        <v>1842E/W劳务费</v>
      </c>
    </row>
    <row r="312" spans="2:9" s="53" customFormat="1" ht="12" customHeight="1">
      <c r="B312" s="75" t="str">
        <f>[2]自有船应收租金!B254</f>
        <v>OPDR LISBOA</v>
      </c>
      <c r="C312" s="75" t="str">
        <f>[2]自有船应收租金!C254</f>
        <v>MIS</v>
      </c>
      <c r="D312" s="75" t="str">
        <f>[2]自有船应收租金!F254</f>
        <v>第3期</v>
      </c>
      <c r="E312" s="75" t="str">
        <f>[2]自有船应收租金!I254</f>
        <v>2018.11.11-2018.11.26</v>
      </c>
      <c r="F312" s="76">
        <f>[2]自有船应收租金!V254</f>
        <v>0</v>
      </c>
      <c r="G312" s="75">
        <f>[2]自有船应收租金!AA254</f>
        <v>76036.900684931505</v>
      </c>
      <c r="H312" s="75">
        <f>IF([2]自有船应收租金!AB254="","",[2]自有船应收租金!AB254)</f>
        <v>76036.899999999994</v>
      </c>
      <c r="I312" s="77" t="str">
        <f>[2]自有船应收租金!Y254</f>
        <v>1.25%佣金</v>
      </c>
    </row>
    <row r="313" spans="2:9" s="53" customFormat="1" ht="12" customHeight="1">
      <c r="B313" s="75" t="str">
        <f>[2]自有船应收租金!B255</f>
        <v>Heung-A Singapore</v>
      </c>
      <c r="C313" s="75" t="str">
        <f>[2]自有船应收租金!C255</f>
        <v>STM</v>
      </c>
      <c r="D313" s="75" t="str">
        <f>[2]自有船应收租金!F255</f>
        <v>第1期</v>
      </c>
      <c r="E313" s="75" t="str">
        <f>[2]自有船应收租金!I255</f>
        <v>2018.10.20-2018.11.04</v>
      </c>
      <c r="F313" s="76">
        <f>[2]自有船应收租金!V255</f>
        <v>0</v>
      </c>
      <c r="G313" s="75">
        <f>[2]自有船应收租金!AA255</f>
        <v>204650.3</v>
      </c>
      <c r="H313" s="75">
        <f>IF([2]自有船应收租金!AB255="","",[2]自有船应收租金!AB255)</f>
        <v>204650.3</v>
      </c>
      <c r="I313" s="77" t="str">
        <f>[2]自有船应收租金!Y255</f>
        <v>1843ew/1845ew 劳务费</v>
      </c>
    </row>
    <row r="314" spans="2:9" s="53" customFormat="1" ht="12" customHeight="1">
      <c r="B314" s="75" t="str">
        <f>[2]自有船应收租金!B256</f>
        <v>ACACIA LAN</v>
      </c>
      <c r="C314" s="75" t="str">
        <f>[2]自有船应收租金!C256</f>
        <v>ONE</v>
      </c>
      <c r="D314" s="75" t="str">
        <f>[2]自有船应收租金!F256</f>
        <v>final</v>
      </c>
      <c r="E314" s="75" t="str">
        <f>[2]自有船应收租金!I256</f>
        <v>2018.04.26-2018.04.29</v>
      </c>
      <c r="F314" s="76">
        <f>[2]自有船应收租金!V256</f>
        <v>0</v>
      </c>
      <c r="G314" s="75">
        <f>[2]自有船应收租金!AA256</f>
        <v>1028.3800000000001</v>
      </c>
      <c r="H314" s="75">
        <f>IF([2]自有船应收租金!AB256="","",[2]自有船应收租金!AB256)</f>
        <v>1028.3599999999999</v>
      </c>
      <c r="I314" s="75" t="str">
        <f>[2]自有船应收租金!Y256</f>
        <v>1.25%佣金/返还预估船东费/船东费/停租4.24 06：00-15:20 LT PUS 0.38889天/接还船检验费</v>
      </c>
    </row>
    <row r="315" spans="2:9" s="53" customFormat="1" ht="12" customHeight="1">
      <c r="B315" s="75" t="str">
        <f>[2]自有船应收租金!B257</f>
        <v>ACACIA MAKOTO</v>
      </c>
      <c r="C315" s="75" t="str">
        <f>[2]自有船应收租金!C257</f>
        <v>STM</v>
      </c>
      <c r="D315" s="75" t="str">
        <f>[2]自有船应收租金!F257</f>
        <v>第10期</v>
      </c>
      <c r="E315" s="75" t="str">
        <f>[2]自有船应收租金!I257</f>
        <v>2018.11.11-2018.11.26</v>
      </c>
      <c r="F315" s="76">
        <f>[2]自有船应收租金!V257</f>
        <v>0</v>
      </c>
      <c r="G315" s="75">
        <f>[2]自有船应收租金!AA257</f>
        <v>90908.53</v>
      </c>
      <c r="H315" s="75">
        <f>IF([2]自有船应收租金!AB257="","",[2]自有船应收租金!AB257)</f>
        <v>90908.53</v>
      </c>
      <c r="I315" s="77" t="str">
        <f>[2]自有船应收租金!Y257</f>
        <v>船东费</v>
      </c>
    </row>
    <row r="316" spans="2:9" s="53" customFormat="1" ht="12" customHeight="1">
      <c r="B316" s="75" t="str">
        <f>[2]自有船应收租金!B258</f>
        <v>ACACIA MING</v>
      </c>
      <c r="C316" s="75" t="str">
        <f>[2]自有船应收租金!C258</f>
        <v>ONE</v>
      </c>
      <c r="D316" s="75" t="str">
        <f>[2]自有船应收租金!F258</f>
        <v>第15期</v>
      </c>
      <c r="E316" s="75" t="str">
        <f>[2]自有船应收租金!I258</f>
        <v>2018.11.21-2018.12.06</v>
      </c>
      <c r="F316" s="76">
        <f>[2]自有船应收租金!V258</f>
        <v>0</v>
      </c>
      <c r="G316" s="75">
        <f>[2]自有船应收租金!AA258</f>
        <v>88269.116164383595</v>
      </c>
      <c r="H316" s="75">
        <f>IF([2]自有船应收租金!AB258="","",[2]自有船应收租金!AB258)</f>
        <v>88265.51</v>
      </c>
      <c r="I316" s="77" t="str">
        <f>[2]自有船应收租金!Y258</f>
        <v>1.25%佣金/返还船东费预留/船东费</v>
      </c>
    </row>
    <row r="317" spans="2:9" s="53" customFormat="1" ht="12" customHeight="1">
      <c r="B317" s="75" t="str">
        <f>[2]自有船应收租金!B259</f>
        <v>JRS CORVUS</v>
      </c>
      <c r="C317" s="75" t="str">
        <f>[2]自有船应收租金!C259</f>
        <v>ONE</v>
      </c>
      <c r="D317" s="75" t="str">
        <f>[2]自有船应收租金!F259</f>
        <v>第15期</v>
      </c>
      <c r="E317" s="75" t="str">
        <f>[2]自有船应收租金!I259</f>
        <v>2018.11.16-2018.12.01</v>
      </c>
      <c r="F317" s="76">
        <f>[2]自有船应收租金!V259</f>
        <v>0</v>
      </c>
      <c r="G317" s="75">
        <f>[2]自有船应收租金!AA259</f>
        <v>79344.6061643836</v>
      </c>
      <c r="H317" s="75">
        <f>IF([2]自有船应收租金!AB259="","",[2]自有船应收租金!AB259)</f>
        <v>79341</v>
      </c>
      <c r="I317" s="77" t="str">
        <f>[2]自有船应收租金!Y259</f>
        <v>1.25%佣金</v>
      </c>
    </row>
    <row r="318" spans="2:9" s="53" customFormat="1" ht="12" customHeight="1">
      <c r="B318" s="75" t="str">
        <f>[2]自有船应收租金!B260</f>
        <v>ACACIA ARIES</v>
      </c>
      <c r="C318" s="75" t="str">
        <f>[2]自有船应收租金!C260</f>
        <v>SCP</v>
      </c>
      <c r="D318" s="75" t="str">
        <f>[2]自有船应收租金!F260</f>
        <v>第5期</v>
      </c>
      <c r="E318" s="75" t="str">
        <f>[2]自有船应收租金!I260</f>
        <v>2018.11.12-2018.11.27</v>
      </c>
      <c r="F318" s="76">
        <f>[2]自有船应收租金!V260</f>
        <v>0</v>
      </c>
      <c r="G318" s="75">
        <f>[2]自有船应收租金!AA260</f>
        <v>45075</v>
      </c>
      <c r="H318" s="75">
        <f>IF([2]自有船应收租金!AB260="","",[2]自有船应收租金!AB260)</f>
        <v>45067.68</v>
      </c>
      <c r="I318" s="75" t="str">
        <f>[2]自有船应收租金!Y260</f>
        <v>1.25%佣金</v>
      </c>
    </row>
    <row r="319" spans="2:9" s="53" customFormat="1" ht="12" customHeight="1">
      <c r="B319" s="75" t="str">
        <f>[2]自有船应收租金!B261</f>
        <v>Heung-A Jakarta</v>
      </c>
      <c r="C319" s="75" t="str">
        <f>[2]自有船应收租金!C261</f>
        <v>Heung-A</v>
      </c>
      <c r="D319" s="75" t="str">
        <f>[2]自有船应收租金!F261</f>
        <v>第14期</v>
      </c>
      <c r="E319" s="75" t="str">
        <f>[2]自有船应收租金!I261</f>
        <v>2018.11.15-2018.11.30</v>
      </c>
      <c r="F319" s="76">
        <f>[2]自有船应收租金!V261</f>
        <v>0</v>
      </c>
      <c r="G319" s="75">
        <f>[2]自有船应收租金!AA261</f>
        <v>88668.75</v>
      </c>
      <c r="H319" s="75">
        <f>IF([2]自有船应收租金!AB261="","",[2]自有船应收租金!AB261)</f>
        <v>88650.13</v>
      </c>
      <c r="I319" s="75" t="str">
        <f>[2]自有船应收租金!Y261</f>
        <v>1.25%佣金</v>
      </c>
    </row>
    <row r="320" spans="2:9" s="53" customFormat="1" ht="12" customHeight="1">
      <c r="B320" s="75" t="str">
        <f>[2]自有船应收租金!B262</f>
        <v>ACACIA LEO</v>
      </c>
      <c r="C320" s="75" t="str">
        <f>[2]自有船应收租金!C262</f>
        <v>FESCO</v>
      </c>
      <c r="D320" s="75" t="str">
        <f>[2]自有船应收租金!F262</f>
        <v>第11期</v>
      </c>
      <c r="E320" s="75" t="str">
        <f>[2]自有船应收租金!I262</f>
        <v>2018.11.23-2018.12.08</v>
      </c>
      <c r="F320" s="76">
        <f>[2]自有船应收租金!V262</f>
        <v>0</v>
      </c>
      <c r="G320" s="75">
        <f>[2]自有船应收租金!AA262</f>
        <v>89150</v>
      </c>
      <c r="H320" s="75">
        <f>IF([2]自有船应收租金!AB262="","",[2]自有船应收租金!AB262)</f>
        <v>89130.68</v>
      </c>
      <c r="I320" s="75">
        <f>[2]自有船应收租金!Y262</f>
        <v>0</v>
      </c>
    </row>
    <row r="321" spans="2:9" s="53" customFormat="1" ht="12" customHeight="1">
      <c r="B321" s="75" t="str">
        <f>[2]自有船应收租金!B263</f>
        <v>ACACIA LAN</v>
      </c>
      <c r="C321" s="75" t="str">
        <f>[2]自有船应收租金!C263</f>
        <v>Heung-A</v>
      </c>
      <c r="D321" s="75" t="str">
        <f>[2]自有船应收租金!F263</f>
        <v>第14期</v>
      </c>
      <c r="E321" s="75" t="str">
        <f>[2]自有船应收租金!I263</f>
        <v>2018.11.10-2018.11.25</v>
      </c>
      <c r="F321" s="76">
        <f>[2]自有船应收租金!V263</f>
        <v>0</v>
      </c>
      <c r="G321" s="75">
        <f>[2]自有船应收租金!AA263</f>
        <v>76750</v>
      </c>
      <c r="H321" s="75">
        <f>IF([2]自有船应收租金!AB263="","",[2]自有船应收租金!AB263)</f>
        <v>76735</v>
      </c>
      <c r="I321" s="75">
        <f>[2]自有船应收租金!Y263</f>
        <v>0</v>
      </c>
    </row>
    <row r="322" spans="2:9" s="53" customFormat="1" ht="12" customHeight="1">
      <c r="B322" s="75" t="str">
        <f>[2]自有船应收租金!B264</f>
        <v>ACACIA TAURUS</v>
      </c>
      <c r="C322" s="75" t="str">
        <f>[2]自有船应收租金!C264</f>
        <v>STM</v>
      </c>
      <c r="D322" s="75" t="str">
        <f>[2]自有船应收租金!F264</f>
        <v>第10期</v>
      </c>
      <c r="E322" s="75" t="str">
        <f>[2]自有船应收租金!I264</f>
        <v>2018.11.19-2018.12.04</v>
      </c>
      <c r="F322" s="76">
        <f>[2]自有船应收租金!V264</f>
        <v>0</v>
      </c>
      <c r="G322" s="75">
        <f>[2]自有船应收租金!AA264</f>
        <v>60061.54</v>
      </c>
      <c r="H322" s="75">
        <f>IF([2]自有船应收租金!AB264="","",[2]自有船应收租金!AB264)</f>
        <v>60061.54</v>
      </c>
      <c r="I322" s="75" t="str">
        <f>[2]自有船应收租金!Y264</f>
        <v>船东费</v>
      </c>
    </row>
    <row r="323" spans="2:9" s="53" customFormat="1" ht="12" customHeight="1">
      <c r="B323" s="75" t="str">
        <f>[2]自有船应收租金!B265</f>
        <v>JRS CARINA</v>
      </c>
      <c r="C323" s="75" t="str">
        <f>[2]自有船应收租金!C265</f>
        <v>CCL</v>
      </c>
      <c r="D323" s="75" t="str">
        <f>[2]自有船应收租金!F265</f>
        <v>第11期</v>
      </c>
      <c r="E323" s="75" t="str">
        <f>[2]自有船应收租金!I265</f>
        <v>2018.11.27-2018.11.30</v>
      </c>
      <c r="F323" s="76">
        <f>[2]自有船应收租金!V265</f>
        <v>0</v>
      </c>
      <c r="G323" s="75">
        <f>[2]自有船应收租金!AA265</f>
        <v>16571.689999999999</v>
      </c>
      <c r="H323" s="75">
        <f>IF([2]自有船应收租金!AB265="","",[2]自有船应收租金!AB265)</f>
        <v>16571.689999999999</v>
      </c>
      <c r="I323" s="75" t="str">
        <f>[2]自有船应收租金!Y265</f>
        <v>船东费</v>
      </c>
    </row>
    <row r="324" spans="2:9" s="53" customFormat="1" ht="12" customHeight="1">
      <c r="B324" s="75" t="str">
        <f>[2]自有船应收租金!B266</f>
        <v>JRS CARINA</v>
      </c>
      <c r="C324" s="75" t="str">
        <f>[2]自有船应收租金!C266</f>
        <v>CCL</v>
      </c>
      <c r="D324" s="75" t="str">
        <f>[2]自有船应收租金!F266</f>
        <v>第11期</v>
      </c>
      <c r="E324" s="75" t="str">
        <f>[2]自有船应收租金!I266</f>
        <v>2018.11.30-2018.12.12</v>
      </c>
      <c r="F324" s="76">
        <f>[2]自有船应收租金!V266</f>
        <v>0</v>
      </c>
      <c r="G324" s="75">
        <f>[2]自有船应收租金!AA266</f>
        <v>58820</v>
      </c>
      <c r="H324" s="75">
        <f>IF([2]自有船应收租金!AB266="","",[2]自有船应收租金!AB266)</f>
        <v>58817.599999999999</v>
      </c>
      <c r="I324" s="75">
        <f>[2]自有船应收租金!Y266</f>
        <v>0</v>
      </c>
    </row>
    <row r="325" spans="2:9" s="53" customFormat="1" ht="12" customHeight="1">
      <c r="B325" s="75" t="str">
        <f>[2]自有船应收租金!B267</f>
        <v>ACACIA LAN</v>
      </c>
      <c r="C325" s="75" t="str">
        <f>[2]自有船应收租金!C267</f>
        <v>Heung-A</v>
      </c>
      <c r="D325" s="75" t="str">
        <f>[2]自有船应收租金!F267</f>
        <v>第15期</v>
      </c>
      <c r="E325" s="75" t="str">
        <f>[2]自有船应收租金!I267</f>
        <v>2018.11.25-2018.11.29</v>
      </c>
      <c r="F325" s="76">
        <f>[2]自有船应收租金!V267</f>
        <v>0</v>
      </c>
      <c r="G325" s="75">
        <f>[2]自有船应收租金!AA267</f>
        <v>20466.666666666701</v>
      </c>
      <c r="H325" s="75">
        <f>IF([2]自有船应收租金!AB267="","",[2]自有船应收租金!AB267)</f>
        <v>20466.669999999998</v>
      </c>
      <c r="I325" s="75">
        <f>[2]自有船应收租金!Y267</f>
        <v>0</v>
      </c>
    </row>
    <row r="326" spans="2:9" s="53" customFormat="1" ht="12" customHeight="1">
      <c r="B326" s="75" t="str">
        <f>[2]自有船应收租金!B268</f>
        <v>ACACIA LAN</v>
      </c>
      <c r="C326" s="75" t="str">
        <f>[2]自有船应收租金!C268</f>
        <v>Heung-A</v>
      </c>
      <c r="D326" s="75" t="str">
        <f>[2]自有船应收租金!F268</f>
        <v>第15期</v>
      </c>
      <c r="E326" s="75" t="str">
        <f>[2]自有船应收租金!I268</f>
        <v>2018.11.29-2018.12.10</v>
      </c>
      <c r="F326" s="76">
        <f>[2]自有船应收租金!V268</f>
        <v>0</v>
      </c>
      <c r="G326" s="75">
        <f>[2]自有船应收租金!AA268</f>
        <v>50920.833333333299</v>
      </c>
      <c r="H326" s="75">
        <f>IF([2]自有船应收租金!AB268="","",[2]自有船应收租金!AB268)</f>
        <v>50905.83</v>
      </c>
      <c r="I326" s="75">
        <f>[2]自有船应收租金!Y268</f>
        <v>0</v>
      </c>
    </row>
    <row r="327" spans="2:9" s="53" customFormat="1" ht="12" customHeight="1">
      <c r="B327" s="75" t="str">
        <f>[2]自有船应收租金!B269</f>
        <v>Heung-A Singapore</v>
      </c>
      <c r="C327" s="75" t="str">
        <f>[2]自有船应收租金!C269</f>
        <v>STM</v>
      </c>
      <c r="D327" s="75" t="str">
        <f>[2]自有船应收租金!F269</f>
        <v>prefinal</v>
      </c>
      <c r="E327" s="75" t="str">
        <f>[2]自有船应收租金!I269</f>
        <v>2018.11.04-2018.11.18</v>
      </c>
      <c r="F327" s="76">
        <f>[2]自有船应收租金!V269</f>
        <v>0</v>
      </c>
      <c r="G327" s="75">
        <f>[2]自有船应收租金!AA269</f>
        <v>-5339.4894541666599</v>
      </c>
      <c r="H327" s="75">
        <f>IF([2]自有船应收租金!AB269="","",[2]自有船应收租金!AB269)</f>
        <v>-5339.49</v>
      </c>
      <c r="I327" s="75">
        <f>[2]自有船应收租金!Y269</f>
        <v>0</v>
      </c>
    </row>
    <row r="328" spans="2:9" s="53" customFormat="1" ht="12" customHeight="1">
      <c r="B328" s="75" t="str">
        <f>[2]自有船应收租金!B270</f>
        <v>ACACIA MAKOTO</v>
      </c>
      <c r="C328" s="75" t="str">
        <f>[2]自有船应收租金!C270</f>
        <v>STM</v>
      </c>
      <c r="D328" s="75" t="str">
        <f>[2]自有船应收租金!F270</f>
        <v>第11期</v>
      </c>
      <c r="E328" s="75" t="str">
        <f>[2]自有船应收租金!I270</f>
        <v>2018.11.26-2018.12.11</v>
      </c>
      <c r="F328" s="76">
        <f>[2]自有船应收租金!V270</f>
        <v>0</v>
      </c>
      <c r="G328" s="75">
        <f>[2]自有船应收租金!AA270</f>
        <v>87793.37</v>
      </c>
      <c r="H328" s="75">
        <f>IF([2]自有船应收租金!AB270="","",[2]自有船应收租金!AB270)</f>
        <v>87793.37</v>
      </c>
      <c r="I328" s="75" t="str">
        <f>[2]自有船应收租金!Y270</f>
        <v>船东费</v>
      </c>
    </row>
    <row r="329" spans="2:9" s="53" customFormat="1" ht="12" customHeight="1">
      <c r="B329" s="75" t="str">
        <f>[2]自有船应收租金!B271</f>
        <v>ACACIA VIRGO</v>
      </c>
      <c r="C329" s="75" t="str">
        <f>[2]自有船应收租金!C271</f>
        <v>CMS</v>
      </c>
      <c r="D329" s="75" t="str">
        <f>[2]自有船应收租金!F271</f>
        <v>第4期</v>
      </c>
      <c r="E329" s="75" t="str">
        <f>[2]自有船应收租金!I271</f>
        <v>2018.11.27-2018.12.12</v>
      </c>
      <c r="F329" s="76">
        <f>[2]自有船应收租金!V271</f>
        <v>0</v>
      </c>
      <c r="G329" s="75">
        <f>[2]自有船应收租金!AA271</f>
        <v>116338.35616438399</v>
      </c>
      <c r="H329" s="75">
        <f>IF([2]自有船应收租金!AB271="","",[2]自有船应收租金!AB271)</f>
        <v>116314.75</v>
      </c>
      <c r="I329" s="75">
        <f>[2]自有船应收租金!Y271</f>
        <v>0</v>
      </c>
    </row>
    <row r="330" spans="2:9" s="53" customFormat="1" ht="12" customHeight="1">
      <c r="B330" s="75" t="str">
        <f>[2]自有船应收租金!B272</f>
        <v>OPDR LISBOA</v>
      </c>
      <c r="C330" s="75" t="str">
        <f>[2]自有船应收租金!C272</f>
        <v>MIS</v>
      </c>
      <c r="D330" s="75" t="str">
        <f>[2]自有船应收租金!F272</f>
        <v>第4期</v>
      </c>
      <c r="E330" s="75" t="str">
        <f>[2]自有船应收租金!I272</f>
        <v>2018.11.26-2018.12.11</v>
      </c>
      <c r="F330" s="76">
        <f>[2]自有船应收租金!V272</f>
        <v>0</v>
      </c>
      <c r="G330" s="75">
        <f>[2]自有船应收租金!AA272</f>
        <v>76036.900684931505</v>
      </c>
      <c r="H330" s="75">
        <f>IF([2]自有船应收租金!AB272="","",[2]自有船应收租金!AB272)</f>
        <v>76036.899999999994</v>
      </c>
      <c r="I330" s="77" t="str">
        <f>[2]自有船应收租金!Y272</f>
        <v>1.25%佣金</v>
      </c>
    </row>
    <row r="331" spans="2:9" s="53" customFormat="1" ht="12" customHeight="1">
      <c r="B331" s="75" t="str">
        <f>[2]自有船应收租金!B273</f>
        <v>ACACIA ARIES</v>
      </c>
      <c r="C331" s="75" t="str">
        <f>[2]自有船应收租金!C273</f>
        <v>SCP</v>
      </c>
      <c r="D331" s="75" t="str">
        <f>[2]自有船应收租金!F273</f>
        <v>第6期</v>
      </c>
      <c r="E331" s="75" t="str">
        <f>[2]自有船应收租金!I273</f>
        <v>2018.11.27-2018.12.12</v>
      </c>
      <c r="F331" s="76">
        <f>[2]自有船应收租金!V273</f>
        <v>0</v>
      </c>
      <c r="G331" s="75">
        <f>[2]自有船应收租金!AA273</f>
        <v>8613.75</v>
      </c>
      <c r="H331" s="75">
        <f>IF([2]自有船应收租金!AB273="","",[2]自有船应收租金!AB273)</f>
        <v>8606.3700000000008</v>
      </c>
      <c r="I331" s="75" t="str">
        <f>[2]自有船应收租金!Y273</f>
        <v>1.25%佣金/船东费预留</v>
      </c>
    </row>
    <row r="332" spans="2:9" s="53" customFormat="1" ht="12" customHeight="1">
      <c r="B332" s="75" t="str">
        <f>[2]自有船应收租金!B274</f>
        <v>Heung-A Manila</v>
      </c>
      <c r="C332" s="75" t="str">
        <f>[2]自有船应收租金!C274</f>
        <v>STM</v>
      </c>
      <c r="D332" s="75" t="str">
        <f>[2]自有船应收租金!F274</f>
        <v>prefinal</v>
      </c>
      <c r="E332" s="75" t="str">
        <f>[2]自有船应收租金!I274</f>
        <v>2018.10.29-2018.11.06</v>
      </c>
      <c r="F332" s="76">
        <f>[2]自有船应收租金!V274</f>
        <v>0</v>
      </c>
      <c r="G332" s="75">
        <f>[2]自有船应收租金!AA274</f>
        <v>-84704.417499999996</v>
      </c>
      <c r="H332" s="75">
        <f>IF([2]自有船应收租金!AB274="","",[2]自有船应收租金!AB274)</f>
        <v>-84704.42</v>
      </c>
      <c r="I332" s="77" t="str">
        <f>[2]自有船应收租金!Y274</f>
        <v>1835EW-1840EW劳务费/船东费</v>
      </c>
    </row>
    <row r="333" spans="2:9" s="53" customFormat="1" ht="12" customHeight="1">
      <c r="B333" s="75" t="str">
        <f>[2]自有船应收租金!B275</f>
        <v>Heung-A Manila</v>
      </c>
      <c r="C333" s="75" t="str">
        <f>[2]自有船应收租金!C275</f>
        <v>STM</v>
      </c>
      <c r="D333" s="75" t="str">
        <f>[2]自有船应收租金!F275</f>
        <v>第1期</v>
      </c>
      <c r="E333" s="75" t="str">
        <f>[2]自有船应收租金!I275</f>
        <v>2018.11.16-2018.12.01</v>
      </c>
      <c r="F333" s="76">
        <f>[2]自有船应收租金!V275</f>
        <v>0</v>
      </c>
      <c r="G333" s="75">
        <f>[2]自有船应收租金!AA275</f>
        <v>188502.19</v>
      </c>
      <c r="H333" s="75">
        <f>IF([2]自有船应收租金!AB275="","",[2]自有船应收租金!AB275)</f>
        <v>188502.19</v>
      </c>
      <c r="I333" s="77">
        <f>[2]自有船应收租金!Y275</f>
        <v>0</v>
      </c>
    </row>
    <row r="334" spans="2:9" s="53" customFormat="1" ht="12" customHeight="1">
      <c r="B334" s="75" t="str">
        <f>[2]自有船应收租金!B276</f>
        <v>Heung-A Jakarta</v>
      </c>
      <c r="C334" s="75" t="str">
        <f>[2]自有船应收租金!C276</f>
        <v>Heung-A</v>
      </c>
      <c r="D334" s="75" t="str">
        <f>[2]自有船应收租金!F276</f>
        <v>第15期</v>
      </c>
      <c r="E334" s="75" t="str">
        <f>[2]自有船应收租金!I276</f>
        <v>2018.11.30-2018.12.15</v>
      </c>
      <c r="F334" s="76">
        <f>[2]自有船应收租金!V276</f>
        <v>0</v>
      </c>
      <c r="G334" s="75">
        <f>[2]自有船应收租金!AA276</f>
        <v>88078.44</v>
      </c>
      <c r="H334" s="75">
        <f>IF([2]自有船应收租金!AB276="","",[2]自有船应收租金!AB276)</f>
        <v>88059.82</v>
      </c>
      <c r="I334" s="77" t="str">
        <f>[2]自有船应收租金!Y276</f>
        <v>1.25%佣金/船东费</v>
      </c>
    </row>
    <row r="335" spans="2:9" s="53" customFormat="1" ht="12" customHeight="1">
      <c r="B335" s="75" t="str">
        <f>[2]自有船应收租金!B277</f>
        <v>ACACIA MING</v>
      </c>
      <c r="C335" s="75" t="str">
        <f>[2]自有船应收租金!C277</f>
        <v>ONE</v>
      </c>
      <c r="D335" s="75" t="str">
        <f>[2]自有船应收租金!F277</f>
        <v>第16期</v>
      </c>
      <c r="E335" s="75" t="str">
        <f>[2]自有船应收租金!I277</f>
        <v>2018.12.06-2018.12.21</v>
      </c>
      <c r="F335" s="76">
        <f>[2]自有船应收租金!V277</f>
        <v>0</v>
      </c>
      <c r="G335" s="75">
        <f>[2]自有船应收租金!AA277</f>
        <v>79344.6061643836</v>
      </c>
      <c r="H335" s="75">
        <f>IF([2]自有船应收租金!AB277="","",[2]自有船应收租金!AB277)</f>
        <v>79344.61</v>
      </c>
      <c r="I335" s="77" t="str">
        <f>[2]自有船应收租金!Y277</f>
        <v>1.25%佣金</v>
      </c>
    </row>
    <row r="336" spans="2:9" s="53" customFormat="1" ht="12" customHeight="1">
      <c r="B336" s="75" t="str">
        <f>[2]自有船应收租金!B278</f>
        <v>JRS CORVUS</v>
      </c>
      <c r="C336" s="75" t="str">
        <f>[2]自有船应收租金!C278</f>
        <v>ONE</v>
      </c>
      <c r="D336" s="75" t="str">
        <f>[2]自有船应收租金!F278</f>
        <v>第16期</v>
      </c>
      <c r="E336" s="75" t="str">
        <f>[2]自有船应收租金!I278</f>
        <v>2018.12.01-2018.12.16</v>
      </c>
      <c r="F336" s="76">
        <f>[2]自有船应收租金!V278</f>
        <v>0</v>
      </c>
      <c r="G336" s="75">
        <f>[2]自有船应收租金!AA278</f>
        <v>79344.6061643836</v>
      </c>
      <c r="H336" s="75">
        <f>IF([2]自有船应收租金!AB278="","",[2]自有船应收租金!AB278)</f>
        <v>79340.98</v>
      </c>
      <c r="I336" s="77" t="str">
        <f>[2]自有船应收租金!Y278</f>
        <v>1.25%佣金</v>
      </c>
    </row>
    <row r="337" spans="2:9" s="53" customFormat="1" ht="12" customHeight="1">
      <c r="B337" s="75" t="str">
        <f>[2]自有船应收租金!B279</f>
        <v>ACACIA VIRGO</v>
      </c>
      <c r="C337" s="75" t="str">
        <f>[2]自有船应收租金!C279</f>
        <v>CMS</v>
      </c>
      <c r="D337" s="75" t="str">
        <f>[2]自有船应收租金!F279</f>
        <v>第5期</v>
      </c>
      <c r="E337" s="75" t="str">
        <f>[2]自有船应收租金!I279</f>
        <v>2018.12.12-2018.12.27</v>
      </c>
      <c r="F337" s="76">
        <f>[2]自有船应收租金!V279</f>
        <v>0</v>
      </c>
      <c r="G337" s="75">
        <f>[2]自有船应收租金!AA279</f>
        <v>116338.35616438399</v>
      </c>
      <c r="H337" s="75">
        <f>IF([2]自有船应收租金!AB279="","",[2]自有船应收租金!AB279)</f>
        <v>116314.73</v>
      </c>
      <c r="I337" s="77">
        <f>[2]自有船应收租金!Y279</f>
        <v>0</v>
      </c>
    </row>
    <row r="338" spans="2:9" s="53" customFormat="1" ht="12">
      <c r="B338" s="75" t="str">
        <f>[2]自有船应收租金!B280</f>
        <v>ACACIA LEO</v>
      </c>
      <c r="C338" s="75" t="str">
        <f>[2]自有船应收租金!C280</f>
        <v>WHL</v>
      </c>
      <c r="D338" s="75" t="str">
        <f>[2]自有船应收租金!F280</f>
        <v>final</v>
      </c>
      <c r="E338" s="75" t="str">
        <f>[2]自有船应收租金!I280</f>
        <v>2018.05.13-2018.06.12</v>
      </c>
      <c r="F338" s="76">
        <f>[2]自有船应收租金!V280</f>
        <v>0</v>
      </c>
      <c r="G338" s="75">
        <f>[2]自有船应收租金!AA280</f>
        <v>12996.77</v>
      </c>
      <c r="H338" s="75">
        <f>IF([2]自有船应收租金!AB280="","",[2]自有船应收租金!AB280)</f>
        <v>12989.71</v>
      </c>
      <c r="I338" s="77" t="str">
        <f>[2]自有船应收租金!Y280</f>
        <v>船东费预留</v>
      </c>
    </row>
    <row r="339" spans="2:9" s="53" customFormat="1" ht="12">
      <c r="B339" s="75" t="str">
        <f>[2]自有船应收租金!B281</f>
        <v>ACACIA TAURUS</v>
      </c>
      <c r="C339" s="75" t="str">
        <f>[2]自有船应收租金!C281</f>
        <v>COSCO</v>
      </c>
      <c r="D339" s="75" t="str">
        <f>[2]自有船应收租金!F281</f>
        <v>final</v>
      </c>
      <c r="E339" s="75" t="str">
        <f>[2]自有船应收租金!I281</f>
        <v>2018.05.13-2018.05.14</v>
      </c>
      <c r="F339" s="76">
        <f>[2]自有船应收租金!V281</f>
        <v>0</v>
      </c>
      <c r="G339" s="75">
        <f>[2]自有船应收租金!AA281</f>
        <v>1857.26</v>
      </c>
      <c r="H339" s="75">
        <f>IF([2]自有船应收租金!AB281="","",[2]自有船应收租金!AB281)</f>
        <v>1857.26</v>
      </c>
      <c r="I339" s="77" t="str">
        <f>[2]自有船应收租金!Y281</f>
        <v>船东费预留/船东费</v>
      </c>
    </row>
    <row r="340" spans="2:9" s="53" customFormat="1" ht="12">
      <c r="B340" s="75" t="str">
        <f>[2]自有船应收租金!B282</f>
        <v>ACACIA TAURUS</v>
      </c>
      <c r="C340" s="75" t="str">
        <f>[2]自有船应收租金!C282</f>
        <v>SNL</v>
      </c>
      <c r="D340" s="75" t="str">
        <f>[2]自有船应收租金!F282</f>
        <v>final</v>
      </c>
      <c r="E340" s="75" t="str">
        <f>[2]自有船应收租金!I282</f>
        <v>2018.06.15-2018.06.24</v>
      </c>
      <c r="F340" s="76">
        <f>[2]自有船应收租金!V282</f>
        <v>0</v>
      </c>
      <c r="G340" s="75">
        <f>[2]自有船应收租金!AA282</f>
        <v>4142.13</v>
      </c>
      <c r="H340" s="75">
        <f>IF([2]自有船应收租金!AB282="","",[2]自有船应收租金!AB282)</f>
        <v>4102.3</v>
      </c>
      <c r="I340" s="77" t="str">
        <f>[2]自有船应收租金!Y282</f>
        <v>船东费预留/船东费</v>
      </c>
    </row>
    <row r="341" spans="2:9" s="53" customFormat="1" ht="12">
      <c r="B341" s="75" t="str">
        <f>[2]自有船应收租金!B283</f>
        <v>ACACIA VIRGO</v>
      </c>
      <c r="C341" s="75" t="str">
        <f>[2]自有船应收租金!C283</f>
        <v>SNL</v>
      </c>
      <c r="D341" s="75" t="str">
        <f>[2]自有船应收租金!F283</f>
        <v>final</v>
      </c>
      <c r="E341" s="75" t="str">
        <f>[2]自有船应收租金!I283</f>
        <v>2018.09.19-2018.09.26</v>
      </c>
      <c r="F341" s="76">
        <f>[2]自有船应收租金!V283</f>
        <v>0</v>
      </c>
      <c r="G341" s="75">
        <f>[2]自有船应收租金!AA283</f>
        <v>2759.9</v>
      </c>
      <c r="H341" s="75">
        <f>IF([2]自有船应收租金!AB283="","",[2]自有船应收租金!AB283)</f>
        <v>2735.26</v>
      </c>
      <c r="I341" s="77" t="str">
        <f>[2]自有船应收租金!Y283</f>
        <v>船东费预留/船东费</v>
      </c>
    </row>
    <row r="342" spans="2:9" s="53" customFormat="1" ht="12" customHeight="1">
      <c r="B342" s="75" t="str">
        <f>[2]自有船应收租金!B284</f>
        <v>Heung-A Manila</v>
      </c>
      <c r="C342" s="75" t="str">
        <f>[2]自有船应收租金!C284</f>
        <v>Heung-A</v>
      </c>
      <c r="D342" s="75" t="str">
        <f>[2]自有船应收租金!F284</f>
        <v>final</v>
      </c>
      <c r="E342" s="75" t="str">
        <f>[2]自有船应收租金!I284</f>
        <v>2018.07.03-2018.07.08</v>
      </c>
      <c r="F342" s="76">
        <f>[2]自有船应收租金!V284</f>
        <v>0</v>
      </c>
      <c r="G342" s="75">
        <f>[2]自有船应收租金!AA284</f>
        <v>5000</v>
      </c>
      <c r="H342" s="75">
        <f>IF([2]自有船应收租金!AB284="","",[2]自有船应收租金!AB284)</f>
        <v>5000</v>
      </c>
      <c r="I342" s="77" t="str">
        <f>[2]自有船应收租金!Y284</f>
        <v>船东费预留</v>
      </c>
    </row>
    <row r="343" spans="2:9" s="53" customFormat="1" ht="12" customHeight="1">
      <c r="B343" s="75" t="str">
        <f>[2]自有船应收租金!B285</f>
        <v>Heung-A Manila</v>
      </c>
      <c r="C343" s="75" t="str">
        <f>[2]自有船应收租金!C285</f>
        <v>Heung-A</v>
      </c>
      <c r="D343" s="75" t="str">
        <f>[2]自有船应收租金!F285</f>
        <v>final</v>
      </c>
      <c r="E343" s="75" t="str">
        <f>[2]自有船应收租金!I285</f>
        <v>2018.08.03-2018.08.12</v>
      </c>
      <c r="F343" s="76">
        <f>[2]自有船应收租金!V285</f>
        <v>0</v>
      </c>
      <c r="G343" s="75">
        <f>[2]自有船应收租金!AA285</f>
        <v>2444.62</v>
      </c>
      <c r="H343" s="75">
        <f>IF([2]自有船应收租金!AB285="","",[2]自有船应收租金!AB285)</f>
        <v>2425.9499999999998</v>
      </c>
      <c r="I343" s="77" t="str">
        <f>[2]自有船应收租金!Y285</f>
        <v>船东费预留/船东费/接还船检验费</v>
      </c>
    </row>
    <row r="344" spans="2:9" s="53" customFormat="1" ht="12" customHeight="1">
      <c r="B344" s="75" t="str">
        <f>[2]自有船应收租金!B286</f>
        <v>ACACIA LIBRA</v>
      </c>
      <c r="C344" s="75" t="str">
        <f>[2]自有船应收租金!C286</f>
        <v>STX PO</v>
      </c>
      <c r="D344" s="75" t="str">
        <f>[2]自有船应收租金!F286</f>
        <v>final</v>
      </c>
      <c r="E344" s="75" t="str">
        <f>[2]自有船应收租金!I286</f>
        <v>2018.09.22-2018.11.09</v>
      </c>
      <c r="F344" s="76">
        <f>[2]自有船应收租金!V286</f>
        <v>0</v>
      </c>
      <c r="G344" s="75">
        <f>[2]自有船应收租金!AA286</f>
        <v>8000</v>
      </c>
      <c r="H344" s="75">
        <f>IF([2]自有船应收租金!AB286="","",[2]自有船应收租金!AB286)</f>
        <v>7980</v>
      </c>
      <c r="I344" s="77" t="str">
        <f>[2]自有船应收租金!Y286</f>
        <v>船东费预留</v>
      </c>
    </row>
    <row r="345" spans="2:9" s="53" customFormat="1" ht="12" customHeight="1">
      <c r="B345" s="75" t="str">
        <f>[2]自有船应收租金!B287</f>
        <v>OPDR LISBOA</v>
      </c>
      <c r="C345" s="75" t="str">
        <f>[2]自有船应收租金!C287</f>
        <v>CMS</v>
      </c>
      <c r="D345" s="75" t="str">
        <f>[2]自有船应收租金!F287</f>
        <v>final</v>
      </c>
      <c r="E345" s="75" t="str">
        <f>[2]自有船应收租金!I287</f>
        <v>2018.09.06-2018.09.25</v>
      </c>
      <c r="F345" s="76">
        <f>[2]自有船应收租金!V287</f>
        <v>0</v>
      </c>
      <c r="G345" s="75">
        <f>[2]自有船应收租金!AA287</f>
        <v>4100</v>
      </c>
      <c r="H345" s="75">
        <f>IF([2]自有船应收租金!AB287="","",[2]自有船应收租金!AB287)</f>
        <v>4071.72</v>
      </c>
      <c r="I345" s="77" t="str">
        <f>[2]自有船应收租金!Y287</f>
        <v>船东费预留/接还船检验费</v>
      </c>
    </row>
    <row r="346" spans="2:9" s="53" customFormat="1" ht="12" customHeight="1">
      <c r="B346" s="75" t="str">
        <f>[2]自有船应收租金!B288</f>
        <v>ACACIA LEO</v>
      </c>
      <c r="C346" s="75" t="str">
        <f>[2]自有船应收租金!C288</f>
        <v>FESCO</v>
      </c>
      <c r="D346" s="75" t="str">
        <f>[2]自有船应收租金!F288</f>
        <v>第12期</v>
      </c>
      <c r="E346" s="75" t="str">
        <f>[2]自有船应收租金!I288</f>
        <v>2018.12.08-2018.12.23</v>
      </c>
      <c r="F346" s="76">
        <f>[2]自有船应收租金!V288</f>
        <v>0</v>
      </c>
      <c r="G346" s="75">
        <f>[2]自有船应收租金!AA288</f>
        <v>89150</v>
      </c>
      <c r="H346" s="75">
        <f>IF([2]自有船应收租金!AB288="","",[2]自有船应收租金!AB288)</f>
        <v>89130.64</v>
      </c>
      <c r="I346" s="77">
        <f>[2]自有船应收租金!Y288</f>
        <v>0</v>
      </c>
    </row>
    <row r="347" spans="2:9" s="53" customFormat="1" ht="12" customHeight="1">
      <c r="B347" s="75" t="str">
        <f>[2]自有船应收租金!B289</f>
        <v>ACACIA TAURUS</v>
      </c>
      <c r="C347" s="75" t="str">
        <f>[2]自有船应收租金!C289</f>
        <v>STM</v>
      </c>
      <c r="D347" s="75" t="str">
        <f>[2]自有船应收租金!F289</f>
        <v>第11期</v>
      </c>
      <c r="E347" s="75" t="str">
        <f>[2]自有船应收租金!I289</f>
        <v>2018.12.04-2018.12.19</v>
      </c>
      <c r="F347" s="76">
        <f>[2]自有船应收租金!V289</f>
        <v>0</v>
      </c>
      <c r="G347" s="75">
        <f>[2]自有船应收租金!AA289</f>
        <v>60650</v>
      </c>
      <c r="H347" s="75">
        <f>IF([2]自有船应收租金!AB289="","",[2]自有船应收租金!AB289)</f>
        <v>60650</v>
      </c>
      <c r="I347" s="77">
        <f>[2]自有船应收租金!Y289</f>
        <v>0</v>
      </c>
    </row>
    <row r="348" spans="2:9" s="53" customFormat="1" ht="12" customHeight="1">
      <c r="B348" s="75" t="str">
        <f>[2]自有船应收租金!B290</f>
        <v>CONMAR HAWK</v>
      </c>
      <c r="C348" s="75" t="str">
        <f>[2]自有船应收租金!C290</f>
        <v>CMS</v>
      </c>
      <c r="D348" s="75" t="str">
        <f>[2]自有船应收租金!F290</f>
        <v>第22期</v>
      </c>
      <c r="E348" s="75" t="str">
        <f>[2]自有船应收租金!I290</f>
        <v>2018.12.09-2018.12.24</v>
      </c>
      <c r="F348" s="76">
        <f>[2]自有船应收租金!V290</f>
        <v>0</v>
      </c>
      <c r="G348" s="75">
        <f>[2]自有船应收租金!AA290</f>
        <v>79048.715753424694</v>
      </c>
      <c r="H348" s="75">
        <f>IF([2]自有船应收租金!AB290="","",[2]自有船应收租金!AB290)</f>
        <v>79028.72</v>
      </c>
      <c r="I348" s="77" t="str">
        <f>[2]自有船应收租金!Y290</f>
        <v>1.25%佣金</v>
      </c>
    </row>
    <row r="349" spans="2:9" s="53" customFormat="1" ht="12" customHeight="1">
      <c r="B349" s="75" t="str">
        <f>[2]自有船应收租金!B291</f>
        <v>OPDR LISBOA</v>
      </c>
      <c r="C349" s="75" t="str">
        <f>[2]自有船应收租金!C291</f>
        <v>MIS</v>
      </c>
      <c r="D349" s="75" t="str">
        <f>[2]自有船应收租金!F291</f>
        <v>第5期</v>
      </c>
      <c r="E349" s="75" t="str">
        <f>[2]自有船应收租金!I291</f>
        <v>2018.12.11-2018.12.26</v>
      </c>
      <c r="F349" s="76">
        <f>[2]自有船应收租金!V291</f>
        <v>0</v>
      </c>
      <c r="G349" s="75">
        <f>[2]自有船应收租金!AA291</f>
        <v>75652.281454162294</v>
      </c>
      <c r="H349" s="75">
        <f>IF([2]自有船应收租金!AB291="","",[2]自有船应收租金!AB291)</f>
        <v>75652.28</v>
      </c>
      <c r="I349" s="77" t="str">
        <f>[2]自有船应收租金!Y291</f>
        <v>1.25%佣金/船东费/交船检验费</v>
      </c>
    </row>
    <row r="350" spans="2:9" s="53" customFormat="1" ht="12" customHeight="1">
      <c r="B350" s="75" t="str">
        <f>[2]自有船应收租金!B292</f>
        <v>JRS CARINA</v>
      </c>
      <c r="C350" s="75" t="str">
        <f>[2]自有船应收租金!C292</f>
        <v>CCL</v>
      </c>
      <c r="D350" s="75" t="str">
        <f>[2]自有船应收租金!F292</f>
        <v>第12期</v>
      </c>
      <c r="E350" s="75" t="str">
        <f>[2]自有船应收租金!I292</f>
        <v>2018.12.12-2018.12.27</v>
      </c>
      <c r="F350" s="76">
        <f>[2]自有船应收租金!V292</f>
        <v>0</v>
      </c>
      <c r="G350" s="75">
        <f>[2]自有船应收租金!AA292</f>
        <v>73149.919999999998</v>
      </c>
      <c r="H350" s="75">
        <f>IF([2]自有船应收租金!AB292="","",[2]自有船应收租金!AB292)</f>
        <v>73147.520000000004</v>
      </c>
      <c r="I350" s="77" t="str">
        <f>[2]自有船应收租金!Y292</f>
        <v>船东费</v>
      </c>
    </row>
    <row r="351" spans="2:9" s="53" customFormat="1" ht="12" customHeight="1">
      <c r="B351" s="75" t="str">
        <f>[2]自有船应收租金!B293</f>
        <v>ACACIA LAN</v>
      </c>
      <c r="C351" s="75" t="str">
        <f>[2]自有船应收租金!C293</f>
        <v>Heung-A</v>
      </c>
      <c r="D351" s="75" t="str">
        <f>[2]自有船应收租金!F293</f>
        <v>第16期</v>
      </c>
      <c r="E351" s="75" t="str">
        <f>[2]自有船应收租金!I293</f>
        <v>2018.12.10-2018.12.25</v>
      </c>
      <c r="F351" s="76">
        <f>[2]自有船应收租金!V293</f>
        <v>0</v>
      </c>
      <c r="G351" s="75">
        <f>[2]自有船应收租金!AA293</f>
        <v>69437.5</v>
      </c>
      <c r="H351" s="75">
        <f>IF([2]自有船应收租金!AB293="","",[2]自有船应收租金!AB293)</f>
        <v>69422.5</v>
      </c>
      <c r="I351" s="77">
        <f>[2]自有船应收租金!Y293</f>
        <v>0</v>
      </c>
    </row>
    <row r="352" spans="2:9" s="53" customFormat="1" ht="12" customHeight="1">
      <c r="B352" s="75" t="str">
        <f>[2]自有船应收租金!B294</f>
        <v>ACACIA MAKOTO</v>
      </c>
      <c r="C352" s="75" t="str">
        <f>[2]自有船应收租金!C294</f>
        <v>STM</v>
      </c>
      <c r="D352" s="75" t="str">
        <f>[2]自有船应收租金!F294</f>
        <v>第12期</v>
      </c>
      <c r="E352" s="75" t="str">
        <f>[2]自有船应收租金!I294</f>
        <v>2018.12.11-2018.12.26</v>
      </c>
      <c r="F352" s="76">
        <f>[2]自有船应收租金!V294</f>
        <v>0</v>
      </c>
      <c r="G352" s="75">
        <f>[2]自有船应收租金!AA294</f>
        <v>91200</v>
      </c>
      <c r="H352" s="75">
        <f>IF([2]自有船应收租金!AB294="","",[2]自有船应收租金!AB294)</f>
        <v>91200</v>
      </c>
      <c r="I352" s="77">
        <f>[2]自有船应收租金!Y294</f>
        <v>0</v>
      </c>
    </row>
    <row r="353" spans="2:9" s="53" customFormat="1" ht="12" customHeight="1">
      <c r="B353" s="75" t="str">
        <f>[2]自有船应收租金!B295</f>
        <v>CONMAR HAWK</v>
      </c>
      <c r="C353" s="75" t="str">
        <f>[2]自有船应收租金!C295</f>
        <v>CMS</v>
      </c>
      <c r="D353" s="75" t="str">
        <f>[2]自有船应收租金!F295</f>
        <v>第23期</v>
      </c>
      <c r="E353" s="75" t="str">
        <f>[2]自有船应收租金!I295</f>
        <v>2018.12.24-2019.01.08</v>
      </c>
      <c r="F353" s="76">
        <f>[2]自有船应收租金!V295</f>
        <v>0</v>
      </c>
      <c r="G353" s="75">
        <f>[2]自有船应收租金!AA295</f>
        <v>79048.715753424694</v>
      </c>
      <c r="H353" s="75">
        <f>IF([2]自有船应收租金!AB295="","",[2]自有船应收租金!AB295)</f>
        <v>79028.72</v>
      </c>
      <c r="I353" s="77" t="str">
        <f>[2]自有船应收租金!Y295</f>
        <v>1.25%佣金</v>
      </c>
    </row>
    <row r="354" spans="2:9" s="53" customFormat="1" ht="12" customHeight="1">
      <c r="B354" s="75" t="str">
        <f>[2]自有船应收租金!B296</f>
        <v>ACACIA MING</v>
      </c>
      <c r="C354" s="75" t="str">
        <f>[2]自有船应收租金!C296</f>
        <v>ONE</v>
      </c>
      <c r="D354" s="75" t="str">
        <f>[2]自有船应收租金!F296</f>
        <v>第17期</v>
      </c>
      <c r="E354" s="75" t="str">
        <f>[2]自有船应收租金!I296</f>
        <v>2018.12.21-2019.01.05</v>
      </c>
      <c r="F354" s="76">
        <f>[2]自有船应收租金!V296</f>
        <v>0</v>
      </c>
      <c r="G354" s="75">
        <f>[2]自有船应收租金!AA296</f>
        <v>78617.586164383596</v>
      </c>
      <c r="H354" s="75">
        <f>IF([2]自有船应收租金!AB296="","",[2]自有船应收租金!AB296)</f>
        <v>78617.59</v>
      </c>
      <c r="I354" s="77" t="str">
        <f>[2]自有船应收租金!Y296</f>
        <v>1.25%佣金/冷箱劳务费（18.08.30-18.10.25）/停租2018.11.07 0.10139天</v>
      </c>
    </row>
    <row r="355" spans="2:9" s="53" customFormat="1" ht="12" customHeight="1">
      <c r="B355" s="75" t="str">
        <f>[2]自有船应收租金!B297</f>
        <v>ACACIA ARIES</v>
      </c>
      <c r="C355" s="75" t="str">
        <f>[2]自有船应收租金!C297</f>
        <v>SCP</v>
      </c>
      <c r="D355" s="75" t="str">
        <f>[2]自有船应收租金!F297</f>
        <v>第7期</v>
      </c>
      <c r="E355" s="75" t="str">
        <f>[2]自有船应收租金!I297</f>
        <v>2018.12.12-2018.12.13</v>
      </c>
      <c r="F355" s="76">
        <f>[2]自有船应收租金!V297</f>
        <v>0</v>
      </c>
      <c r="G355" s="75">
        <f>[2]自有船应收租金!AA297</f>
        <v>2193.14095</v>
      </c>
      <c r="H355" s="75">
        <f>IF([2]自有船应收租金!AB297="","",[2]自有船应收租金!AB297)</f>
        <v>1272.27</v>
      </c>
      <c r="I355" s="77" t="str">
        <f>[2]自有船应收租金!Y297</f>
        <v>1.25%佣金</v>
      </c>
    </row>
    <row r="356" spans="2:9" s="53" customFormat="1" ht="12" customHeight="1">
      <c r="B356" s="75" t="str">
        <f>[2]自有船应收租金!B298</f>
        <v>ACACIA ARIES</v>
      </c>
      <c r="C356" s="75" t="str">
        <f>[2]自有船应收租金!C298</f>
        <v>SCP</v>
      </c>
      <c r="D356" s="75" t="str">
        <f>[2]自有船应收租金!F298</f>
        <v>第7期</v>
      </c>
      <c r="E356" s="75" t="str">
        <f>[2]自有船应收租金!I298</f>
        <v>2018.12.13-2018.12.27</v>
      </c>
      <c r="F356" s="76">
        <f>[2]自有船应收租金!V298</f>
        <v>0</v>
      </c>
      <c r="G356" s="75">
        <f>[2]自有船应收租金!AA298</f>
        <v>63070.839562499998</v>
      </c>
      <c r="H356" s="75">
        <f>IF([2]自有船应收租金!AB298="","",[2]自有船应收租金!AB298)</f>
        <v>59529.16</v>
      </c>
      <c r="I356" s="77" t="str">
        <f>[2]自有船应收租金!Y298</f>
        <v>1.25%佣金</v>
      </c>
    </row>
    <row r="357" spans="2:9" s="53" customFormat="1" ht="12" customHeight="1">
      <c r="B357" s="75" t="str">
        <f>[2]自有船应收租金!B299</f>
        <v>ACACIA LIBRA</v>
      </c>
      <c r="C357" s="75" t="str">
        <f>[2]自有船应收租金!C299</f>
        <v>STM</v>
      </c>
      <c r="D357" s="75" t="str">
        <f>[2]自有船应收租金!F299</f>
        <v>第1期</v>
      </c>
      <c r="E357" s="75" t="str">
        <f>[2]自有船应收租金!I299</f>
        <v>2018.12.01-2018.12.16</v>
      </c>
      <c r="F357" s="76">
        <f>[2]自有船应收租金!V299</f>
        <v>0</v>
      </c>
      <c r="G357" s="75">
        <f>[2]自有船应收租金!AA299</f>
        <v>262534.2</v>
      </c>
      <c r="H357" s="75">
        <f>IF([2]自有船应收租金!AB299="","",[2]自有船应收租金!AB299)</f>
        <v>262534.2</v>
      </c>
      <c r="I357" s="77">
        <f>[2]自有船应收租金!Y299</f>
        <v>0</v>
      </c>
    </row>
    <row r="358" spans="2:9" s="53" customFormat="1" ht="12" customHeight="1">
      <c r="B358" s="75" t="str">
        <f>[2]自有船应收租金!B300</f>
        <v>Heung-A Singapore</v>
      </c>
      <c r="C358" s="75" t="str">
        <f>[2]自有船应收租金!C300</f>
        <v>SNL</v>
      </c>
      <c r="D358" s="75" t="str">
        <f>[2]自有船应收租金!F300</f>
        <v>第1期</v>
      </c>
      <c r="E358" s="75" t="str">
        <f>[2]自有船应收租金!I300</f>
        <v>2018.12.10-2018.12.25</v>
      </c>
      <c r="F358" s="76">
        <f>[2]自有船应收租金!V300</f>
        <v>0</v>
      </c>
      <c r="G358" s="75">
        <f>[2]自有船应收租金!AA300</f>
        <v>67825</v>
      </c>
      <c r="H358" s="75">
        <f>IF([2]自有船应收租金!AB300="","",[2]自有船应收租金!AB300)</f>
        <v>67798.880000000005</v>
      </c>
      <c r="I358" s="77">
        <f>[2]自有船应收租金!Y300</f>
        <v>0</v>
      </c>
    </row>
    <row r="359" spans="2:9" s="53" customFormat="1" ht="12" customHeight="1">
      <c r="B359" s="75" t="str">
        <f>[2]自有船应收租金!B301</f>
        <v>JRS CORVUS</v>
      </c>
      <c r="C359" s="75" t="str">
        <f>[2]自有船应收租金!C301</f>
        <v>ONE</v>
      </c>
      <c r="D359" s="75" t="str">
        <f>[2]自有船应收租金!F301</f>
        <v>第17期</v>
      </c>
      <c r="E359" s="75" t="str">
        <f>[2]自有船应收租金!I301</f>
        <v>2018.12.16-2018.12.31</v>
      </c>
      <c r="F359" s="76">
        <f>[2]自有船应收租金!V301</f>
        <v>0</v>
      </c>
      <c r="G359" s="75">
        <f>[2]自有船应收租金!AA301</f>
        <v>79344.6061643836</v>
      </c>
      <c r="H359" s="75">
        <f>IF([2]自有船应收租金!AB301="","",[2]自有船应收租金!AB301)</f>
        <v>79340.990000000005</v>
      </c>
      <c r="I359" s="77" t="str">
        <f>[2]自有船应收租金!Y301</f>
        <v>1.25%佣金</v>
      </c>
    </row>
    <row r="360" spans="2:9" s="53" customFormat="1" ht="12" customHeight="1">
      <c r="B360" s="75" t="str">
        <f>[2]自有船应收租金!B302</f>
        <v>Heung-A Manila</v>
      </c>
      <c r="C360" s="75" t="str">
        <f>[2]自有船应收租金!C302</f>
        <v>STM</v>
      </c>
      <c r="D360" s="75" t="str">
        <f>[2]自有船应收租金!F302</f>
        <v>prefinal</v>
      </c>
      <c r="E360" s="75" t="str">
        <f>[2]自有船应收租金!I302</f>
        <v>2018.12.01-2018.12.02</v>
      </c>
      <c r="F360" s="76">
        <f>[2]自有船应收租金!V302</f>
        <v>0</v>
      </c>
      <c r="G360" s="75">
        <f>[2]自有船应收租金!AA302</f>
        <v>-128570.3645</v>
      </c>
      <c r="H360" s="75">
        <f>IF([2]自有船应收租金!AB302="","",[2]自有船应收租金!AB302)</f>
        <v>-128570.36</v>
      </c>
      <c r="I360" s="77" t="str">
        <f>[2]自有船应收租金!Y302</f>
        <v>船东费</v>
      </c>
    </row>
    <row r="361" spans="2:9" s="53" customFormat="1" ht="12" customHeight="1">
      <c r="B361" s="75" t="str">
        <f>[2]自有船应收租金!B303</f>
        <v>Heung-A Singapore</v>
      </c>
      <c r="C361" s="75" t="str">
        <f>[2]自有船应收租金!C303</f>
        <v>STM</v>
      </c>
      <c r="D361" s="75" t="str">
        <f>[2]自有船应收租金!F303</f>
        <v>prefinal2</v>
      </c>
      <c r="E361" s="75" t="str">
        <f>[2]自有船应收租金!I303</f>
        <v>2018.11.04-2018.11.18</v>
      </c>
      <c r="F361" s="76">
        <f>[2]自有船应收租金!V303</f>
        <v>0</v>
      </c>
      <c r="G361" s="75">
        <f>[2]自有船应收租金!AA303</f>
        <v>150.03</v>
      </c>
      <c r="H361" s="75">
        <f>IF([2]自有船应收租金!AB303="","",[2]自有船应收租金!AB303)</f>
        <v>150.03</v>
      </c>
      <c r="I361" s="77" t="str">
        <f>[2]自有船应收租金!Y303</f>
        <v>船东费/v.1846ew 劳务费</v>
      </c>
    </row>
    <row r="362" spans="2:9" s="53" customFormat="1" ht="12" customHeight="1">
      <c r="B362" s="75" t="str">
        <f>[2]自有船应收租金!B304</f>
        <v>ACACIA TAURUS</v>
      </c>
      <c r="C362" s="75" t="str">
        <f>[2]自有船应收租金!C304</f>
        <v>STM</v>
      </c>
      <c r="D362" s="75" t="str">
        <f>[2]自有船应收租金!F304</f>
        <v>第12期</v>
      </c>
      <c r="E362" s="75" t="str">
        <f>[2]自有船应收租金!I304</f>
        <v>2018.12.19-2019.01.03</v>
      </c>
      <c r="F362" s="76">
        <f>[2]自有船应收租金!V304</f>
        <v>0</v>
      </c>
      <c r="G362" s="75">
        <f>[2]自有船应收租金!AA304</f>
        <v>60343.87</v>
      </c>
      <c r="H362" s="75">
        <f>IF([2]自有船应收租金!AB304="","",[2]自有船应收租金!AB304)</f>
        <v>60343.87</v>
      </c>
      <c r="I362" s="77" t="str">
        <f>[2]自有船应收租金!Y304</f>
        <v>船东费</v>
      </c>
    </row>
    <row r="363" spans="2:9" s="53" customFormat="1" ht="12" customHeight="1">
      <c r="B363" s="75" t="str">
        <f>[2]自有船应收租金!B305</f>
        <v>ACACIA LEO</v>
      </c>
      <c r="C363" s="75" t="str">
        <f>[2]自有船应收租金!C305</f>
        <v>FESCO</v>
      </c>
      <c r="D363" s="75" t="str">
        <f>[2]自有船应收租金!F305</f>
        <v>第13期</v>
      </c>
      <c r="E363" s="75" t="str">
        <f>[2]自有船应收租金!I305</f>
        <v>2018.12.23-2019.01.01</v>
      </c>
      <c r="F363" s="76">
        <f>[2]自有船应收租金!V305</f>
        <v>0</v>
      </c>
      <c r="G363" s="75">
        <f>[2]自有船应收租金!AA305</f>
        <v>51137.66</v>
      </c>
      <c r="H363" s="75">
        <f>IF([2]自有船应收租金!AB305="","",[2]自有船应收租金!AB305)</f>
        <v>51137.66</v>
      </c>
      <c r="I363" s="77">
        <f>[2]自有船应收租金!Y305</f>
        <v>0</v>
      </c>
    </row>
    <row r="364" spans="2:9" s="53" customFormat="1" ht="12" customHeight="1">
      <c r="B364" s="75" t="str">
        <f>[2]自有船应收租金!B306</f>
        <v>ACACIA LEO</v>
      </c>
      <c r="C364" s="75" t="str">
        <f>[2]自有船应收租金!C306</f>
        <v>FESCO</v>
      </c>
      <c r="D364" s="75" t="str">
        <f>[2]自有船应收租金!F306</f>
        <v>第13期</v>
      </c>
      <c r="E364" s="75" t="str">
        <f>[2]自有船应收租金!I306</f>
        <v>2019.01.01-2019.01.07</v>
      </c>
      <c r="F364" s="76">
        <f>[2]自有船应收租金!V306</f>
        <v>0</v>
      </c>
      <c r="G364" s="75">
        <f>[2]自有船应收租金!AA306</f>
        <v>34846.04</v>
      </c>
      <c r="H364" s="75">
        <f>IF([2]自有船应收租金!AB306="","",[2]自有船应收租金!AB306)</f>
        <v>34826.67</v>
      </c>
      <c r="I364" s="77">
        <f>[2]自有船应收租金!Y306</f>
        <v>0</v>
      </c>
    </row>
    <row r="365" spans="2:9" s="53" customFormat="1" ht="12" customHeight="1">
      <c r="B365" s="75" t="str">
        <f>[2]自有船应收租金!B307</f>
        <v>Heung-A Jakarta</v>
      </c>
      <c r="C365" s="75" t="str">
        <f>[2]自有船应收租金!C307</f>
        <v>Heung-A</v>
      </c>
      <c r="D365" s="75" t="str">
        <f>[2]自有船应收租金!F307</f>
        <v>第16期</v>
      </c>
      <c r="E365" s="75" t="str">
        <f>[2]自有船应收租金!I307</f>
        <v>2018.12.15-2018.12.30</v>
      </c>
      <c r="F365" s="76">
        <f>[2]自有船应收租金!V307</f>
        <v>0</v>
      </c>
      <c r="G365" s="75">
        <f>[2]自有船应收租金!AA307</f>
        <v>88668.75</v>
      </c>
      <c r="H365" s="75">
        <f>IF([2]自有船应收租金!AB307="","",[2]自有船应收租金!AB307)</f>
        <v>88650.13</v>
      </c>
      <c r="I365" s="77" t="str">
        <f>[2]自有船应收租金!Y307</f>
        <v>1.25%佣金</v>
      </c>
    </row>
    <row r="366" spans="2:9" s="53" customFormat="1" ht="12" customHeight="1">
      <c r="B366" s="75" t="str">
        <f>[2]自有船应收租金!B308</f>
        <v>ACACIA LIBRA</v>
      </c>
      <c r="C366" s="75" t="str">
        <f>[2]自有船应收租金!C308</f>
        <v>STM</v>
      </c>
      <c r="D366" s="75" t="str">
        <f>[2]自有船应收租金!F308</f>
        <v>第2期</v>
      </c>
      <c r="E366" s="75" t="str">
        <f>[2]自有船应收租金!I308</f>
        <v>2018.12.16-2018.12.31</v>
      </c>
      <c r="F366" s="76">
        <f>[2]自有船应收租金!V308</f>
        <v>0</v>
      </c>
      <c r="G366" s="75">
        <f>[2]自有船应收租金!AA308</f>
        <v>90650</v>
      </c>
      <c r="H366" s="75">
        <f>IF([2]自有船应收租金!AB308="","",[2]自有船应收租金!AB308)</f>
        <v>90650</v>
      </c>
      <c r="I366" s="77">
        <f>[2]自有船应收租金!Y308</f>
        <v>0</v>
      </c>
    </row>
    <row r="367" spans="2:9" s="53" customFormat="1" ht="12" customHeight="1">
      <c r="B367" s="75" t="str">
        <f>[2]自有船应收租金!B309</f>
        <v>ACACIA VIRGO</v>
      </c>
      <c r="C367" s="75" t="str">
        <f>[2]自有船应收租金!C309</f>
        <v>CMS</v>
      </c>
      <c r="D367" s="75" t="str">
        <f>[2]自有船应收租金!F309</f>
        <v>第6期</v>
      </c>
      <c r="E367" s="75" t="str">
        <f>[2]自有船应收租金!I309</f>
        <v>2018.12.27-2019.01.11</v>
      </c>
      <c r="F367" s="76">
        <f>[2]自有船应收租金!V309</f>
        <v>0</v>
      </c>
      <c r="G367" s="75">
        <f>[2]自有船应收租金!AA309</f>
        <v>116038.35616438399</v>
      </c>
      <c r="H367" s="75">
        <f>IF([2]自有船应收租金!AB309="","",[2]自有船应收租金!AB309)</f>
        <v>116314.68</v>
      </c>
      <c r="I367" s="77" t="str">
        <f>[2]自有船应收租金!Y309</f>
        <v>接船检验费/船东费</v>
      </c>
    </row>
    <row r="368" spans="2:9" s="53" customFormat="1" ht="12" customHeight="1">
      <c r="B368" s="75" t="str">
        <f>[2]自有船应收租金!B310</f>
        <v>Heung-A Singapore</v>
      </c>
      <c r="C368" s="75" t="str">
        <f>[2]自有船应收租金!C310</f>
        <v>SNL</v>
      </c>
      <c r="D368" s="75" t="str">
        <f>[2]自有船应收租金!F310</f>
        <v>第2期</v>
      </c>
      <c r="E368" s="75" t="str">
        <f>[2]自有船应收租金!I310</f>
        <v>2018.12.25-2019.01.09</v>
      </c>
      <c r="F368" s="76">
        <f>[2]自有船应收租金!V310</f>
        <v>0</v>
      </c>
      <c r="G368" s="75">
        <f>[2]自有船应收租金!AA310</f>
        <v>67825</v>
      </c>
      <c r="H368" s="75">
        <f>IF([2]自有船应收租金!AB310="","",[2]自有船应收租金!AB310)</f>
        <v>67800.37</v>
      </c>
      <c r="I368" s="77">
        <f>[2]自有船应收租金!Y310</f>
        <v>0</v>
      </c>
    </row>
    <row r="369" spans="2:9" s="53" customFormat="1" ht="12" customHeight="1">
      <c r="B369" s="75" t="str">
        <f>[2]自有船应收租金!B311</f>
        <v>ACACIA MAKOTO</v>
      </c>
      <c r="C369" s="75" t="str">
        <f>[2]自有船应收租金!C311</f>
        <v>STM</v>
      </c>
      <c r="D369" s="75" t="str">
        <f>[2]自有船应收租金!F311</f>
        <v>第13期</v>
      </c>
      <c r="E369" s="75" t="str">
        <f>[2]自有船应收租金!I311</f>
        <v>2018.12.26-2019.01.10</v>
      </c>
      <c r="F369" s="76">
        <f>[2]自有船应收租金!V311</f>
        <v>0</v>
      </c>
      <c r="G369" s="75">
        <f>[2]自有船应收租金!AA311</f>
        <v>90421.71</v>
      </c>
      <c r="H369" s="75">
        <f>IF([2]自有船应收租金!AB311="","",[2]自有船应收租金!AB311)</f>
        <v>90421.71</v>
      </c>
      <c r="I369" s="77" t="str">
        <f>[2]自有船应收租金!Y311</f>
        <v>船东费</v>
      </c>
    </row>
    <row r="370" spans="2:9" s="53" customFormat="1" ht="12" customHeight="1">
      <c r="B370" s="75" t="str">
        <f>[2]自有船应收租金!B312</f>
        <v>ACACIA LAN</v>
      </c>
      <c r="C370" s="75" t="str">
        <f>[2]自有船应收租金!C312</f>
        <v>Heung-A</v>
      </c>
      <c r="D370" s="75" t="str">
        <f>[2]自有船应收租金!F312</f>
        <v>第17期</v>
      </c>
      <c r="E370" s="75" t="str">
        <f>[2]自有船应收租金!I312</f>
        <v>2018.12.25-2019.01.09</v>
      </c>
      <c r="F370" s="76">
        <f>[2]自有船应收租金!V312</f>
        <v>0</v>
      </c>
      <c r="G370" s="75">
        <f>[2]自有船应收租金!AA312</f>
        <v>69437.5</v>
      </c>
      <c r="H370" s="75">
        <f>IF([2]自有船应收租金!AB312="","",[2]自有船应收租金!AB312)</f>
        <v>69422.5</v>
      </c>
      <c r="I370" s="77">
        <f>[2]自有船应收租金!Y312</f>
        <v>0</v>
      </c>
    </row>
    <row r="371" spans="2:9" s="53" customFormat="1" ht="12" customHeight="1">
      <c r="B371" s="75" t="str">
        <f>[2]自有船应收租金!B313</f>
        <v>OPDR LISBOA</v>
      </c>
      <c r="C371" s="75" t="str">
        <f>[2]自有船应收租金!C313</f>
        <v>MIS</v>
      </c>
      <c r="D371" s="75" t="str">
        <f>[2]自有船应收租金!F313</f>
        <v>第6期</v>
      </c>
      <c r="E371" s="75" t="str">
        <f>[2]自有船应收租金!I313</f>
        <v>2018.12.26-2019.01.10</v>
      </c>
      <c r="F371" s="76">
        <f>[2]自有船应收租金!V313</f>
        <v>0</v>
      </c>
      <c r="G371" s="75">
        <f>[2]自有船应收租金!AA313</f>
        <v>76036.900684931505</v>
      </c>
      <c r="H371" s="75">
        <f>IF([2]自有船应收租金!AB313="","",[2]自有船应收租金!AB313)</f>
        <v>76036.899999999994</v>
      </c>
      <c r="I371" s="77" t="str">
        <f>[2]自有船应收租金!Y313</f>
        <v>1.25%佣金</v>
      </c>
    </row>
    <row r="372" spans="2:9" s="53" customFormat="1" ht="12" customHeight="1">
      <c r="B372" s="75" t="str">
        <f>[2]自有船应收租金!B314</f>
        <v>JRS CORVUS</v>
      </c>
      <c r="C372" s="75" t="str">
        <f>[2]自有船应收租金!C314</f>
        <v>ONE</v>
      </c>
      <c r="D372" s="75" t="str">
        <f>[2]自有船应收租金!F314</f>
        <v>第18期</v>
      </c>
      <c r="E372" s="75" t="str">
        <f>[2]自有船应收租金!I314</f>
        <v>2018.12.31-2019.01.15</v>
      </c>
      <c r="F372" s="76">
        <f>[2]自有船应收租金!V314</f>
        <v>0</v>
      </c>
      <c r="G372" s="75">
        <f>[2]自有船应收租金!AA314</f>
        <v>79344.6061643836</v>
      </c>
      <c r="H372" s="75">
        <f>IF([2]自有船应收租金!AB314="","",[2]自有船应收租金!AB314)</f>
        <v>79340.990000000005</v>
      </c>
      <c r="I372" s="77" t="str">
        <f>[2]自有船应收租金!Y314</f>
        <v>1.25%佣金</v>
      </c>
    </row>
    <row r="373" spans="2:9" s="53" customFormat="1" ht="12" customHeight="1">
      <c r="B373" s="75" t="str">
        <f>[2]自有船应收租金!B315</f>
        <v>JRS CARINA</v>
      </c>
      <c r="C373" s="75" t="str">
        <f>[2]自有船应收租金!C315</f>
        <v>CCL</v>
      </c>
      <c r="D373" s="75" t="str">
        <f>[2]自有船应收租金!F315</f>
        <v>第13期</v>
      </c>
      <c r="E373" s="75" t="str">
        <f>[2]自有船应收租金!I315</f>
        <v>2018.12.27-2019.01.11</v>
      </c>
      <c r="F373" s="76">
        <f>[2]自有船应收租金!V315</f>
        <v>0</v>
      </c>
      <c r="G373" s="75">
        <f>[2]自有船应收租金!AA315</f>
        <v>73525</v>
      </c>
      <c r="H373" s="75">
        <f>IF([2]自有船应收租金!AB315="","",[2]自有船应收租金!AB315)</f>
        <v>73522.3</v>
      </c>
      <c r="I373" s="77">
        <f>[2]自有船应收租金!Y315</f>
        <v>0</v>
      </c>
    </row>
    <row r="374" spans="2:9" s="53" customFormat="1" ht="12" customHeight="1">
      <c r="B374" s="75" t="str">
        <f>[2]自有船应收租金!B316</f>
        <v>ACACIA VIRGO</v>
      </c>
      <c r="C374" s="75" t="str">
        <f>[2]自有船应收租金!C316</f>
        <v>CMS</v>
      </c>
      <c r="D374" s="75" t="str">
        <f>[2]自有船应收租金!F316</f>
        <v>prefinal</v>
      </c>
      <c r="E374" s="75" t="str">
        <f>[2]自有船应收租金!I316</f>
        <v>2019.01.11-2019.02.02</v>
      </c>
      <c r="F374" s="76">
        <f>[2]自有船应收租金!V316</f>
        <v>0</v>
      </c>
      <c r="G374" s="75">
        <f>[2]自有船应收租金!AA316</f>
        <v>17037.322328767099</v>
      </c>
      <c r="H374" s="75">
        <f>IF([2]自有船应收租金!AB316="","",[2]自有船应收租金!AB316)</f>
        <v>16713.939999999999</v>
      </c>
      <c r="I374" s="77" t="str">
        <f>[2]自有船应收租金!Y316</f>
        <v>船东费预估/还船检验费</v>
      </c>
    </row>
    <row r="375" spans="2:9" s="53" customFormat="1" ht="12" customHeight="1">
      <c r="B375" s="75" t="str">
        <f>[2]自有船应收租金!B317</f>
        <v>ACACIA LEO</v>
      </c>
      <c r="C375" s="75" t="str">
        <f>[2]自有船应收租金!C317</f>
        <v>FESCO</v>
      </c>
      <c r="D375" s="75" t="str">
        <f>[2]自有船应收租金!F317</f>
        <v>第14期</v>
      </c>
      <c r="E375" s="75" t="str">
        <f>[2]自有船应收租金!I317</f>
        <v>2019.01.07-2019.01.22</v>
      </c>
      <c r="F375" s="76">
        <f>[2]自有船应收租金!V317</f>
        <v>0</v>
      </c>
      <c r="G375" s="75">
        <f>[2]自有船应收租金!AA317</f>
        <v>81650</v>
      </c>
      <c r="H375" s="75">
        <f>IF([2]自有船应收租金!AB317="","",[2]自有船应收租金!AB317)</f>
        <v>81630.649999999994</v>
      </c>
      <c r="I375" s="77">
        <f>[2]自有船应收租金!Y317</f>
        <v>0</v>
      </c>
    </row>
    <row r="376" spans="2:9" s="53" customFormat="1" ht="12" customHeight="1">
      <c r="B376" s="75" t="str">
        <f>[2]自有船应收租金!B318</f>
        <v>ACACIA MING</v>
      </c>
      <c r="C376" s="75" t="str">
        <f>[2]自有船应收租金!C318</f>
        <v>ONE</v>
      </c>
      <c r="D376" s="75" t="str">
        <f>[2]自有船应收租金!F318</f>
        <v>第18期</v>
      </c>
      <c r="E376" s="75" t="str">
        <f>[2]自有船应收租金!I318</f>
        <v>2019.01.05-2019.01.20</v>
      </c>
      <c r="F376" s="76">
        <f>[2]自有船应收租金!V318</f>
        <v>0</v>
      </c>
      <c r="G376" s="75">
        <f>[2]自有船应收租金!AA318</f>
        <v>79344.6061643836</v>
      </c>
      <c r="H376" s="75">
        <f>IF([2]自有船应收租金!AB318="","",[2]自有船应收租金!AB318)</f>
        <v>79340.75</v>
      </c>
      <c r="I376" s="77" t="str">
        <f>[2]自有船应收租金!Y318</f>
        <v>1.25%佣金</v>
      </c>
    </row>
    <row r="377" spans="2:9" s="53" customFormat="1" ht="12" customHeight="1">
      <c r="B377" s="75" t="str">
        <f>[2]自有船应收租金!B319</f>
        <v>ACACIA TAURUS</v>
      </c>
      <c r="C377" s="75" t="str">
        <f>[2]自有船应收租金!C319</f>
        <v>STM</v>
      </c>
      <c r="D377" s="75" t="str">
        <f>[2]自有船应收租金!F319</f>
        <v>第13期</v>
      </c>
      <c r="E377" s="75" t="str">
        <f>[2]自有船应收租金!I319</f>
        <v>2019.01.03-2019.01.18</v>
      </c>
      <c r="F377" s="76">
        <f>[2]自有船应收租金!V319</f>
        <v>0</v>
      </c>
      <c r="G377" s="75">
        <f>[2]自有船应收租金!AA319</f>
        <v>60650</v>
      </c>
      <c r="H377" s="75">
        <f>IF([2]自有船应收租金!AB319="","",[2]自有船应收租金!AB319)</f>
        <v>60650</v>
      </c>
      <c r="I377" s="77">
        <f>[2]自有船应收租金!Y319</f>
        <v>0</v>
      </c>
    </row>
    <row r="378" spans="2:9" s="53" customFormat="1" ht="12" customHeight="1">
      <c r="B378" s="75" t="str">
        <f>[2]自有船应收租金!B320</f>
        <v>Heung-A Jakarta</v>
      </c>
      <c r="C378" s="75" t="str">
        <f>[2]自有船应收租金!C320</f>
        <v>Heung-A</v>
      </c>
      <c r="D378" s="75" t="str">
        <f>[2]自有船应收租金!F320</f>
        <v>第17期</v>
      </c>
      <c r="E378" s="75" t="str">
        <f>[2]自有船应收租金!I320</f>
        <v>2018.12.30-2019.01.14</v>
      </c>
      <c r="F378" s="76">
        <f>[2]自有船应收租金!V320</f>
        <v>0</v>
      </c>
      <c r="G378" s="75">
        <f>[2]自有船应收租金!AA320</f>
        <v>88668.75</v>
      </c>
      <c r="H378" s="75">
        <f>IF([2]自有船应收租金!AB320="","",[2]自有船应收租金!AB320)</f>
        <v>88650.11</v>
      </c>
      <c r="I378" s="77" t="str">
        <f>[2]自有船应收租金!Y320</f>
        <v>1.25%佣金</v>
      </c>
    </row>
    <row r="379" spans="2:9" s="53" customFormat="1" ht="12" customHeight="1">
      <c r="B379" s="75" t="str">
        <f>[2]自有船应收租金!B321</f>
        <v>ACACIA LIBRA</v>
      </c>
      <c r="C379" s="75" t="str">
        <f>[2]自有船应收租金!C321</f>
        <v>STM</v>
      </c>
      <c r="D379" s="75" t="str">
        <f>[2]自有船应收租金!F321</f>
        <v>第3期</v>
      </c>
      <c r="E379" s="75" t="str">
        <f>[2]自有船应收租金!I321</f>
        <v>2018.12.31-2019.01.15</v>
      </c>
      <c r="F379" s="76">
        <f>[2]自有船应收租金!V321</f>
        <v>0</v>
      </c>
      <c r="G379" s="75">
        <f>[2]自有船应收租金!AA321</f>
        <v>90650</v>
      </c>
      <c r="H379" s="75">
        <f>IF([2]自有船应收租金!AB321="","",[2]自有船应收租金!AB321)</f>
        <v>90650</v>
      </c>
      <c r="I379" s="77">
        <f>[2]自有船应收租金!Y321</f>
        <v>0</v>
      </c>
    </row>
    <row r="380" spans="2:9" s="53" customFormat="1" ht="12" customHeight="1">
      <c r="B380" s="75" t="str">
        <f>[2]自有船应收租金!B322</f>
        <v>ACACIA MAKOTO</v>
      </c>
      <c r="C380" s="75" t="str">
        <f>[2]自有船应收租金!C322</f>
        <v>STM</v>
      </c>
      <c r="D380" s="75" t="str">
        <f>[2]自有船应收租金!F322</f>
        <v>第14期</v>
      </c>
      <c r="E380" s="75" t="str">
        <f>[2]自有船应收租金!I322</f>
        <v>2019.01.10-2019.01.25</v>
      </c>
      <c r="F380" s="76">
        <f>[2]自有船应收租金!V322</f>
        <v>0</v>
      </c>
      <c r="G380" s="75">
        <f>[2]自有船应收租金!AA322</f>
        <v>91200</v>
      </c>
      <c r="H380" s="75">
        <f>IF([2]自有船应收租金!AB322="","",[2]自有船应收租金!AB322)</f>
        <v>91200</v>
      </c>
      <c r="I380" s="77">
        <f>[2]自有船应收租金!Y322</f>
        <v>0</v>
      </c>
    </row>
    <row r="381" spans="2:9" s="53" customFormat="1" ht="12" customHeight="1">
      <c r="B381" s="75" t="str">
        <f>[2]自有船应收租金!B323</f>
        <v>Heung-A Singapore</v>
      </c>
      <c r="C381" s="75" t="str">
        <f>[2]自有船应收租金!C323</f>
        <v>SNL</v>
      </c>
      <c r="D381" s="75" t="str">
        <f>[2]自有船应收租金!F323</f>
        <v>第3期</v>
      </c>
      <c r="E381" s="75" t="str">
        <f>[2]自有船应收租金!I323</f>
        <v>2019.01.09-2019.01.24</v>
      </c>
      <c r="F381" s="76">
        <f>[2]自有船应收租金!V323</f>
        <v>0</v>
      </c>
      <c r="G381" s="75">
        <f>[2]自有船应收租金!AA323</f>
        <v>67825</v>
      </c>
      <c r="H381" s="75">
        <f>IF([2]自有船应收租金!AB323="","",[2]自有船应收租金!AB323)</f>
        <v>67800.33</v>
      </c>
      <c r="I381" s="77">
        <f>[2]自有船应收租金!Y323</f>
        <v>0</v>
      </c>
    </row>
    <row r="382" spans="2:9" s="53" customFormat="1" ht="12" customHeight="1">
      <c r="B382" s="75" t="str">
        <f>[2]自有船应收租金!B324</f>
        <v>CONMAR HAWK</v>
      </c>
      <c r="C382" s="75" t="str">
        <f>[2]自有船应收租金!C324</f>
        <v>CMS</v>
      </c>
      <c r="D382" s="75" t="str">
        <f>[2]自有船应收租金!F324</f>
        <v>第24期</v>
      </c>
      <c r="E382" s="75" t="str">
        <f>[2]自有船应收租金!I324</f>
        <v>2019.01.08-2019.01.23</v>
      </c>
      <c r="F382" s="76">
        <f>[2]自有船应收租金!V324</f>
        <v>0</v>
      </c>
      <c r="G382" s="75">
        <f>[2]自有船应收租金!AA324</f>
        <v>79048.715753424694</v>
      </c>
      <c r="H382" s="75">
        <f>IF([2]自有船应收租金!AB324="","",[2]自有船应收租金!AB324)</f>
        <v>79028.72</v>
      </c>
      <c r="I382" s="77" t="str">
        <f>[2]自有船应收租金!Y324</f>
        <v>1.25%佣金</v>
      </c>
    </row>
    <row r="383" spans="2:9" s="53" customFormat="1" ht="12" customHeight="1">
      <c r="B383" s="75" t="str">
        <f>[2]自有船应收租金!B325</f>
        <v>ACACIA ARIES</v>
      </c>
      <c r="C383" s="75" t="str">
        <f>[2]自有船应收租金!C325</f>
        <v>DYS</v>
      </c>
      <c r="D383" s="75" t="str">
        <f>[2]自有船应收租金!F325</f>
        <v>第1期</v>
      </c>
      <c r="E383" s="75" t="str">
        <f>[2]自有船应收租金!I325</f>
        <v>2019.01.02-2019.01.06</v>
      </c>
      <c r="F383" s="76">
        <f>[2]自有船应收租金!V325</f>
        <v>0</v>
      </c>
      <c r="G383" s="75">
        <f>[2]自有船应收租金!AA325</f>
        <v>34199.006849315097</v>
      </c>
      <c r="H383" s="75">
        <f>IF([2]自有船应收租金!AB325="","",[2]自有船应收租金!AB325)</f>
        <v>34171.61</v>
      </c>
      <c r="I383" s="77" t="str">
        <f>[2]自有船应收租金!Y325</f>
        <v>1.25%佣金</v>
      </c>
    </row>
    <row r="384" spans="2:9" s="53" customFormat="1" ht="12" customHeight="1">
      <c r="B384" s="75" t="str">
        <f>[2]自有船应收租金!B326</f>
        <v>Heung-A Manila</v>
      </c>
      <c r="C384" s="75" t="str">
        <f>[2]自有船应收租金!C326</f>
        <v>SCP</v>
      </c>
      <c r="D384" s="75" t="str">
        <f>[2]自有船应收租金!F326</f>
        <v>第1期</v>
      </c>
      <c r="E384" s="75" t="str">
        <f>[2]自有船应收租金!I326</f>
        <v>2019.01.03-2019.01.18</v>
      </c>
      <c r="F384" s="76">
        <f>[2]自有船应收租金!V326</f>
        <v>0</v>
      </c>
      <c r="G384" s="75">
        <f>[2]自有船应收租金!AA326</f>
        <v>212582.10449999999</v>
      </c>
      <c r="H384" s="75">
        <f>IF([2]自有船应收租金!AB326="","",[2]自有船应收租金!AB326)</f>
        <v>212324.96</v>
      </c>
      <c r="I384" s="77" t="str">
        <f>[2]自有船应收租金!Y326</f>
        <v>1.25%佣金</v>
      </c>
    </row>
    <row r="385" spans="2:9" s="53" customFormat="1" ht="12" customHeight="1">
      <c r="B385" s="75" t="str">
        <f>[2]自有船应收租金!B327</f>
        <v>CONMAR HAWK</v>
      </c>
      <c r="C385" s="75" t="str">
        <f>[2]自有船应收租金!C327</f>
        <v>CMS</v>
      </c>
      <c r="D385" s="75" t="str">
        <f>[2]自有船应收租金!F327</f>
        <v>第25期</v>
      </c>
      <c r="E385" s="75" t="str">
        <f>[2]自有船应收租金!I327</f>
        <v>2019.01.23-2019.02.07</v>
      </c>
      <c r="F385" s="76">
        <f>[2]自有船应收租金!V327</f>
        <v>0</v>
      </c>
      <c r="G385" s="75">
        <f>[2]自有船应收租金!AA327</f>
        <v>39292.835753424602</v>
      </c>
      <c r="H385" s="75">
        <f>IF([2]自有船应收租金!AB327="","",[2]自有船应收租金!AB327)</f>
        <v>39272.85</v>
      </c>
      <c r="I385" s="77" t="str">
        <f>[2]自有船应收租金!Y327</f>
        <v>1.25%佣金/停租（10.30-11.04 4.8125天）/船东费</v>
      </c>
    </row>
    <row r="386" spans="2:9" s="53" customFormat="1" ht="12" customHeight="1">
      <c r="B386" s="75" t="str">
        <f>[2]自有船应收租金!B328</f>
        <v>JRS CORVUS</v>
      </c>
      <c r="C386" s="75" t="str">
        <f>[2]自有船应收租金!C328</f>
        <v>ONE</v>
      </c>
      <c r="D386" s="75" t="str">
        <f>[2]自有船应收租金!F328</f>
        <v>第19期</v>
      </c>
      <c r="E386" s="75" t="str">
        <f>[2]自有船应收租金!I328</f>
        <v>2019.01.15-2019.01.30</v>
      </c>
      <c r="F386" s="76">
        <f>[2]自有船应收租金!V328</f>
        <v>0</v>
      </c>
      <c r="G386" s="75">
        <f>[2]自有船应收租金!AA328</f>
        <v>79344.6061643836</v>
      </c>
      <c r="H386" s="75">
        <f>IF([2]自有船应收租金!AB328="","",[2]自有船应收租金!AB328)</f>
        <v>79344.61</v>
      </c>
      <c r="I386" s="77" t="str">
        <f>[2]自有船应收租金!Y328</f>
        <v>1.25%佣金</v>
      </c>
    </row>
    <row r="387" spans="2:9" s="53" customFormat="1" ht="12" customHeight="1">
      <c r="B387" s="75" t="str">
        <f>[2]自有船应收租金!B329</f>
        <v>ACACIA LEO</v>
      </c>
      <c r="C387" s="75" t="str">
        <f>[2]自有船应收租金!C329</f>
        <v>FESCO</v>
      </c>
      <c r="D387" s="75" t="str">
        <f>[2]自有船应收租金!F329</f>
        <v>第15期</v>
      </c>
      <c r="E387" s="75" t="str">
        <f>[2]自有船应收租金!I329</f>
        <v>2019.01.22-2019.02.06</v>
      </c>
      <c r="F387" s="76">
        <f>[2]自有船应收租金!V329</f>
        <v>0</v>
      </c>
      <c r="G387" s="75">
        <f>[2]自有船应收租金!AA329</f>
        <v>81054.429999999993</v>
      </c>
      <c r="H387" s="75">
        <f>IF([2]自有船应收租金!AB329="","",[2]自有船应收租金!AB329)</f>
        <v>81035</v>
      </c>
      <c r="I387" s="77" t="str">
        <f>[2]自有船应收租金!Y329</f>
        <v>船东费</v>
      </c>
    </row>
    <row r="388" spans="2:9" s="53" customFormat="1" ht="12" customHeight="1">
      <c r="B388" s="75" t="str">
        <f>[2]自有船应收租金!B330</f>
        <v>ACACIA LAN</v>
      </c>
      <c r="C388" s="75" t="str">
        <f>[2]自有船应收租金!C330</f>
        <v>Heung-A</v>
      </c>
      <c r="D388" s="75" t="str">
        <f>[2]自有船应收租金!F330</f>
        <v>第18期</v>
      </c>
      <c r="E388" s="75" t="str">
        <f>[2]自有船应收租金!I330</f>
        <v>2019.01.09-2019.01.24</v>
      </c>
      <c r="F388" s="76">
        <f>[2]自有船应收租金!V330</f>
        <v>0</v>
      </c>
      <c r="G388" s="75">
        <f>[2]自有船应收租金!AA330</f>
        <v>53830.13</v>
      </c>
      <c r="H388" s="75">
        <f>IF([2]自有船应收租金!AB330="","",[2]自有船应收租金!AB330)</f>
        <v>53815.13</v>
      </c>
      <c r="I388" s="77" t="str">
        <f>[2]自有船应收租金!Y330</f>
        <v>停租2018.12.10-12.13  2.8694天</v>
      </c>
    </row>
    <row r="389" spans="2:9" s="53" customFormat="1" ht="12" customHeight="1">
      <c r="B389" s="75" t="str">
        <f>[2]自有船应收租金!B331</f>
        <v>OPDR LISBOA</v>
      </c>
      <c r="C389" s="75" t="str">
        <f>[2]自有船应收租金!C331</f>
        <v>MIS</v>
      </c>
      <c r="D389" s="75" t="str">
        <f>[2]自有船应收租金!F331</f>
        <v>final</v>
      </c>
      <c r="E389" s="75" t="str">
        <f>[2]自有船应收租金!I331</f>
        <v>2019.01.10-2019.01.31</v>
      </c>
      <c r="F389" s="76">
        <f>[2]自有船应收租金!V331</f>
        <v>0</v>
      </c>
      <c r="G389" s="75">
        <f>[2]自有船应收租金!AA331</f>
        <v>858.57887772654101</v>
      </c>
      <c r="H389" s="75">
        <f>IF([2]自有船应收租金!AB331="","",[2]自有船应收租金!AB331)</f>
        <v>858.56</v>
      </c>
      <c r="I389" s="77" t="str">
        <f>[2]自有船应收租金!Y331</f>
        <v>1.25%佣金/还船检验费/船东费</v>
      </c>
    </row>
    <row r="390" spans="2:9" s="53" customFormat="1" ht="12" customHeight="1">
      <c r="B390" s="75" t="str">
        <f>[2]自有船应收租金!B332</f>
        <v>Heung-A Jakarta</v>
      </c>
      <c r="C390" s="75" t="str">
        <f>[2]自有船应收租金!C332</f>
        <v>Heung-A</v>
      </c>
      <c r="D390" s="75" t="str">
        <f>[2]自有船应收租金!F332</f>
        <v>第18期</v>
      </c>
      <c r="E390" s="75" t="str">
        <f>[2]自有船应收租金!I332</f>
        <v>2019.01.14-2019.01.29</v>
      </c>
      <c r="F390" s="76">
        <f>[2]自有船应收租金!V332</f>
        <v>0</v>
      </c>
      <c r="G390" s="75">
        <f>[2]自有船应收租金!AA332</f>
        <v>88668.75</v>
      </c>
      <c r="H390" s="75">
        <f>IF([2]自有船应收租金!AB332="","",[2]自有船应收租金!AB332)</f>
        <v>88650.08</v>
      </c>
      <c r="I390" s="77" t="str">
        <f>[2]自有船应收租金!Y332</f>
        <v>1.25%佣金</v>
      </c>
    </row>
    <row r="391" spans="2:9" s="53" customFormat="1" ht="12" customHeight="1">
      <c r="B391" s="75" t="str">
        <f>[2]自有船应收租金!B333</f>
        <v>ACACIA LIBRA</v>
      </c>
      <c r="C391" s="75" t="str">
        <f>[2]自有船应收租金!C333</f>
        <v>STM</v>
      </c>
      <c r="D391" s="75" t="str">
        <f>[2]自有船应收租金!F333</f>
        <v>第4期</v>
      </c>
      <c r="E391" s="75" t="str">
        <f>[2]自有船应收租金!I333</f>
        <v>2019.01.15-2019.01.30</v>
      </c>
      <c r="F391" s="76">
        <f>[2]自有船应收租金!V333</f>
        <v>0</v>
      </c>
      <c r="G391" s="75">
        <f>[2]自有船应收租金!AA333</f>
        <v>90650</v>
      </c>
      <c r="H391" s="75">
        <f>IF([2]自有船应收租金!AB333="","",[2]自有船应收租金!AB333)</f>
        <v>90650</v>
      </c>
      <c r="I391" s="77">
        <f>[2]自有船应收租金!Y333</f>
        <v>0</v>
      </c>
    </row>
    <row r="392" spans="2:9" s="53" customFormat="1" ht="12" customHeight="1">
      <c r="B392" s="75" t="str">
        <f>[2]自有船应收租金!B334</f>
        <v>ACACIA TAURUS</v>
      </c>
      <c r="C392" s="75" t="str">
        <f>[2]自有船应收租金!C334</f>
        <v>STM</v>
      </c>
      <c r="D392" s="75" t="str">
        <f>[2]自有船应收租金!F334</f>
        <v>第14期</v>
      </c>
      <c r="E392" s="75" t="str">
        <f>[2]自有船应收租金!I334</f>
        <v>2019.01.18-2019.02.02</v>
      </c>
      <c r="F392" s="76">
        <f>[2]自有船应收租金!V334</f>
        <v>0</v>
      </c>
      <c r="G392" s="75">
        <f>[2]自有船应收租金!AA334</f>
        <v>60650</v>
      </c>
      <c r="H392" s="75">
        <f>IF([2]自有船应收租金!AB334="","",[2]自有船应收租金!AB334)</f>
        <v>60650</v>
      </c>
      <c r="I392" s="77">
        <f>[2]自有船应收租金!Y334</f>
        <v>0</v>
      </c>
    </row>
    <row r="393" spans="2:9" s="53" customFormat="1" ht="12" customHeight="1">
      <c r="B393" s="75" t="str">
        <f>[2]自有船应收租金!B335</f>
        <v>JRS CARINA</v>
      </c>
      <c r="C393" s="75" t="str">
        <f>[2]自有船应收租金!C335</f>
        <v>CCL</v>
      </c>
      <c r="D393" s="75" t="str">
        <f>[2]自有船应收租金!F335</f>
        <v>第14期</v>
      </c>
      <c r="E393" s="75" t="str">
        <f>[2]自有船应收租金!I335</f>
        <v>2019.01.11-2019.01.26</v>
      </c>
      <c r="F393" s="76">
        <f>[2]自有船应收租金!V335</f>
        <v>0</v>
      </c>
      <c r="G393" s="75">
        <f>[2]自有船应收租金!AA335</f>
        <v>73525</v>
      </c>
      <c r="H393" s="75">
        <f>IF([2]自有船应收租金!AB335="","",[2]自有船应收租金!AB335)</f>
        <v>73522.600000000006</v>
      </c>
      <c r="I393" s="77">
        <f>[2]自有船应收租金!Y335</f>
        <v>0</v>
      </c>
    </row>
    <row r="394" spans="2:9" s="53" customFormat="1" ht="12" customHeight="1">
      <c r="B394" s="75" t="str">
        <f>[2]自有船应收租金!B336</f>
        <v>ACACIA ARIES</v>
      </c>
      <c r="C394" s="75" t="str">
        <f>[2]自有船应收租金!C336</f>
        <v>SCP</v>
      </c>
      <c r="D394" s="75" t="str">
        <f>[2]自有船应收租金!F336</f>
        <v>prefinal</v>
      </c>
      <c r="E394" s="75" t="str">
        <f>[2]自有船应收租金!I336</f>
        <v>2018.12.27-2018.12.28</v>
      </c>
      <c r="F394" s="76">
        <f>[2]自有船应收租金!V336</f>
        <v>0</v>
      </c>
      <c r="G394" s="75">
        <f>[2]自有船应收租金!AA336</f>
        <v>19256.353276027399</v>
      </c>
      <c r="H394" s="75">
        <f>IF([2]自有船应收租金!AB336="","",[2]自有船应收租金!AB336)</f>
        <v>19249</v>
      </c>
      <c r="I394" s="77" t="str">
        <f>[2]自有船应收租金!Y336</f>
        <v>1.25%佣金/第1期差额/第7期差额/船东费改为索赔预留</v>
      </c>
    </row>
    <row r="395" spans="2:9" s="53" customFormat="1" ht="12" customHeight="1">
      <c r="B395" s="75" t="str">
        <f>[2]自有船应收租金!B337</f>
        <v>ACACIA ARIES</v>
      </c>
      <c r="C395" s="75" t="str">
        <f>[2]自有船应收租金!C337</f>
        <v>DYS</v>
      </c>
      <c r="D395" s="75" t="str">
        <f>[2]自有船应收租金!F337</f>
        <v>prefinal</v>
      </c>
      <c r="E395" s="75" t="str">
        <f>[2]自有船应收租金!I337</f>
        <v>2019.01.06-2019.01.07</v>
      </c>
      <c r="F395" s="76">
        <f>[2]自有船应收租金!V337</f>
        <v>0</v>
      </c>
      <c r="G395" s="75">
        <f>[2]自有船应收租金!AA337</f>
        <v>7016.8626883561701</v>
      </c>
      <c r="H395" s="75">
        <f>IF([2]自有船应收租金!AB337="","",[2]自有船应收租金!AB337)</f>
        <v>6989.49</v>
      </c>
      <c r="I395" s="77" t="str">
        <f>[2]自有船应收租金!Y337</f>
        <v>1.25%佣金/v.1862ew 劳务费/船东费预留</v>
      </c>
    </row>
    <row r="396" spans="2:9" s="53" customFormat="1" ht="12" customHeight="1">
      <c r="B396" s="75" t="str">
        <f>[2]自有船应收租金!B338</f>
        <v>ACACIA MING</v>
      </c>
      <c r="C396" s="75" t="str">
        <f>[2]自有船应收租金!C338</f>
        <v>ONE</v>
      </c>
      <c r="D396" s="75" t="str">
        <f>[2]自有船应收租金!F338</f>
        <v>第19期</v>
      </c>
      <c r="E396" s="75" t="str">
        <f>[2]自有船应收租金!I338</f>
        <v>2019.01.20-2019.02.04</v>
      </c>
      <c r="F396" s="76">
        <f>[2]自有船应收租金!V338</f>
        <v>0</v>
      </c>
      <c r="G396" s="75">
        <f>[2]自有船应收租金!AA338</f>
        <v>79653.6061643836</v>
      </c>
      <c r="H396" s="75">
        <f>IF([2]自有船应收租金!AB338="","",[2]自有船应收租金!AB338)</f>
        <v>79649.95</v>
      </c>
      <c r="I396" s="77" t="str">
        <f>[2]自有船应收租金!Y338</f>
        <v>1.25%佣金/冷箱劳务费（18.11.01-18.12.12）</v>
      </c>
    </row>
    <row r="397" spans="2:9" s="53" customFormat="1" ht="12" customHeight="1">
      <c r="B397" s="75" t="str">
        <f>[2]自有船应收租金!B339</f>
        <v>Heung-A Jakarta</v>
      </c>
      <c r="C397" s="75" t="str">
        <f>[2]自有船应收租金!C339</f>
        <v>Heung-A</v>
      </c>
      <c r="D397" s="75" t="str">
        <f>[2]自有船应收租金!F339</f>
        <v>第19期</v>
      </c>
      <c r="E397" s="75" t="str">
        <f>[2]自有船应收租金!I339</f>
        <v>2019.01.29-2019.02.04</v>
      </c>
      <c r="F397" s="76">
        <f>[2]自有船应收租金!V339</f>
        <v>0</v>
      </c>
      <c r="G397" s="75">
        <f>[2]自有船应收租金!AA339</f>
        <v>35467.5</v>
      </c>
      <c r="H397" s="75">
        <f>IF([2]自有船应收租金!AB339="","",[2]自有船应收租金!AB339)</f>
        <v>35467.5</v>
      </c>
      <c r="I397" s="77" t="str">
        <f>[2]自有船应收租金!Y339</f>
        <v>1.25%佣金</v>
      </c>
    </row>
    <row r="398" spans="2:9" s="53" customFormat="1" ht="12" customHeight="1">
      <c r="B398" s="75" t="str">
        <f>[2]自有船应收租金!B340</f>
        <v>Heung-A Jakarta</v>
      </c>
      <c r="C398" s="75" t="str">
        <f>[2]自有船应收租金!C340</f>
        <v>Heung-A</v>
      </c>
      <c r="D398" s="75" t="str">
        <f>[2]自有船应收租金!F340</f>
        <v>第19期</v>
      </c>
      <c r="E398" s="75" t="str">
        <f>[2]自有船应收租金!I340</f>
        <v>2019.02.04-2019.02.13</v>
      </c>
      <c r="F398" s="76">
        <f>[2]自有船应收租金!V340</f>
        <v>0</v>
      </c>
      <c r="G398" s="75">
        <f>[2]自有船应收租金!AA340</f>
        <v>49129.875</v>
      </c>
      <c r="H398" s="75">
        <f>IF([2]自有船应收租金!AB340="","",[2]自有船应收租金!AB340)</f>
        <v>49111.19</v>
      </c>
      <c r="I398" s="77" t="str">
        <f>[2]自有船应收租金!Y340</f>
        <v>1.25%佣金</v>
      </c>
    </row>
    <row r="399" spans="2:9" s="53" customFormat="1" ht="12" customHeight="1">
      <c r="B399" s="75" t="str">
        <f>[2]自有船应收租金!B341</f>
        <v>JRS CARINA</v>
      </c>
      <c r="C399" s="75" t="str">
        <f>[2]自有船应收租金!C341</f>
        <v>CCL</v>
      </c>
      <c r="D399" s="75" t="str">
        <f>[2]自有船应收租金!F341</f>
        <v>第15期</v>
      </c>
      <c r="E399" s="75" t="str">
        <f>[2]自有船应收租金!I341</f>
        <v>2019.01.26-2019.02.10</v>
      </c>
      <c r="F399" s="76">
        <f>[2]自有船应收租金!V341</f>
        <v>0</v>
      </c>
      <c r="G399" s="75">
        <f>[2]自有船应收租金!AA341</f>
        <v>73326.070000000007</v>
      </c>
      <c r="H399" s="75">
        <f>IF([2]自有船应收租金!AB341="","",[2]自有船应收租金!AB341)</f>
        <v>73317.789999999994</v>
      </c>
      <c r="I399" s="77" t="str">
        <f>[2]自有船应收租金!Y341</f>
        <v>船东费</v>
      </c>
    </row>
    <row r="400" spans="2:9" s="53" customFormat="1" ht="12" customHeight="1">
      <c r="B400" s="75" t="str">
        <f>[2]自有船应收租金!B342</f>
        <v>ACACIA LAN</v>
      </c>
      <c r="C400" s="75" t="str">
        <f>[2]自有船应收租金!C342</f>
        <v>Heung-A</v>
      </c>
      <c r="D400" s="75" t="str">
        <f>[2]自有船应收租金!F342</f>
        <v>第19期</v>
      </c>
      <c r="E400" s="75" t="str">
        <f>[2]自有船应收租金!I342</f>
        <v>2019.01.24-2019.02.08</v>
      </c>
      <c r="F400" s="76">
        <f>[2]自有船应收租金!V342</f>
        <v>0</v>
      </c>
      <c r="G400" s="75">
        <f>[2]自有船应收租金!AA342</f>
        <v>69437.5</v>
      </c>
      <c r="H400" s="75">
        <f>IF([2]自有船应收租金!AB342="","",[2]自有船应收租金!AB342)</f>
        <v>69422.5</v>
      </c>
      <c r="I400" s="77">
        <f>[2]自有船应收租金!Y342</f>
        <v>0</v>
      </c>
    </row>
    <row r="401" spans="2:9" s="53" customFormat="1" ht="12" customHeight="1">
      <c r="B401" s="75" t="str">
        <f>[2]自有船应收租金!B343</f>
        <v>ACACIA MAKOTO</v>
      </c>
      <c r="C401" s="75" t="str">
        <f>[2]自有船应收租金!C343</f>
        <v>STM</v>
      </c>
      <c r="D401" s="75" t="str">
        <f>[2]自有船应收租金!F343</f>
        <v>第15期</v>
      </c>
      <c r="E401" s="75" t="str">
        <f>[2]自有船应收租金!I343</f>
        <v>2019.01.25-2019.02.09</v>
      </c>
      <c r="F401" s="76">
        <f>[2]自有船应收租金!V343</f>
        <v>0</v>
      </c>
      <c r="G401" s="75">
        <f>[2]自有船应收租金!AA343</f>
        <v>89011.71</v>
      </c>
      <c r="H401" s="75">
        <f>IF([2]自有船应收租金!AB343="","",[2]自有船应收租金!AB343)</f>
        <v>89011.71</v>
      </c>
      <c r="I401" s="77" t="str">
        <f>[2]自有船应收租金!Y343</f>
        <v>船东费</v>
      </c>
    </row>
    <row r="402" spans="2:9" s="53" customFormat="1" ht="12" customHeight="1">
      <c r="B402" s="75" t="str">
        <f>[2]自有船应收租金!B344</f>
        <v>Heung-A Singapore</v>
      </c>
      <c r="C402" s="75" t="str">
        <f>[2]自有船应收租金!C344</f>
        <v>SNL</v>
      </c>
      <c r="D402" s="75" t="str">
        <f>[2]自有船应收租金!F344</f>
        <v>第4期</v>
      </c>
      <c r="E402" s="75" t="str">
        <f>[2]自有船应收租金!I344</f>
        <v>2019.01.24-2019.02.05</v>
      </c>
      <c r="F402" s="76">
        <f>[2]自有船应收租金!V344</f>
        <v>0</v>
      </c>
      <c r="G402" s="75">
        <f>[2]自有船应收租金!AA344</f>
        <v>53503.072999999997</v>
      </c>
      <c r="H402" s="75">
        <f>IF([2]自有船应收租金!AB344="","",[2]自有船应收租金!AB344)</f>
        <v>53478.58</v>
      </c>
      <c r="I402" s="77">
        <f>[2]自有船应收租金!Y344</f>
        <v>0</v>
      </c>
    </row>
    <row r="403" spans="2:9" s="53" customFormat="1" ht="12" customHeight="1">
      <c r="B403" s="75" t="str">
        <f>[2]自有船应收租金!B345</f>
        <v>Heung-A Manila</v>
      </c>
      <c r="C403" s="75" t="str">
        <f>[2]自有船应收租金!C345</f>
        <v>SCP</v>
      </c>
      <c r="D403" s="75" t="str">
        <f>[2]自有船应收租金!F345</f>
        <v>第2期</v>
      </c>
      <c r="E403" s="75" t="str">
        <f>[2]自有船应收租金!I345</f>
        <v>2019.01.18-2019.02.02</v>
      </c>
      <c r="F403" s="76">
        <f>[2]自有船应收租金!V345</f>
        <v>0</v>
      </c>
      <c r="G403" s="75">
        <f>[2]自有船应收租金!AA345</f>
        <v>74431.143949486301</v>
      </c>
      <c r="H403" s="75">
        <f>IF([2]自有船应收租金!AB345="","",[2]自有船应收租金!AB345)</f>
        <v>74446.47</v>
      </c>
      <c r="I403" s="77" t="str">
        <f>[2]自有船应收租金!Y345</f>
        <v>1.25%佣金/租家补0.04167天租金及C+L扣佣金</v>
      </c>
    </row>
    <row r="404" spans="2:9" s="53" customFormat="1" ht="12" customHeight="1">
      <c r="B404" s="75" t="str">
        <f>[2]自有船应收租金!B346</f>
        <v>ACACIA TAURUS</v>
      </c>
      <c r="C404" s="75" t="str">
        <f>[2]自有船应收租金!C346</f>
        <v>STM</v>
      </c>
      <c r="D404" s="75" t="str">
        <f>[2]自有船应收租金!F346</f>
        <v>第15期</v>
      </c>
      <c r="E404" s="75" t="str">
        <f>[2]自有船应收租金!I346</f>
        <v>2019.02.02-2019.02.17</v>
      </c>
      <c r="F404" s="76">
        <f>[2]自有船应收租金!V346</f>
        <v>0</v>
      </c>
      <c r="G404" s="75">
        <f>[2]自有船应收租金!AA346</f>
        <v>60108.09</v>
      </c>
      <c r="H404" s="75">
        <f>IF([2]自有船应收租金!AB346="","",[2]自有船应收租金!AB346)</f>
        <v>60108.09</v>
      </c>
      <c r="I404" s="77" t="str">
        <f>[2]自有船应收租金!Y346</f>
        <v>船东费</v>
      </c>
    </row>
    <row r="405" spans="2:9" s="53" customFormat="1" ht="12" customHeight="1">
      <c r="B405" s="75" t="str">
        <f>[2]自有船应收租金!B347</f>
        <v>ACACIA LIBRA</v>
      </c>
      <c r="C405" s="75" t="str">
        <f>[2]自有船应收租金!C347</f>
        <v>STM</v>
      </c>
      <c r="D405" s="75" t="str">
        <f>[2]自有船应收租金!F347</f>
        <v>prefinal</v>
      </c>
      <c r="E405" s="75" t="str">
        <f>[2]自有船应收租金!I347</f>
        <v>2019.01.30-2019.02.09</v>
      </c>
      <c r="F405" s="76">
        <f>[2]自有船应收租金!V347</f>
        <v>0</v>
      </c>
      <c r="G405" s="75">
        <f>[2]自有船应收租金!AA347</f>
        <v>-144962.968333333</v>
      </c>
      <c r="H405" s="75">
        <f>IF([2]自有船应收租金!AB347="","",[2]自有船应收租金!AB347)</f>
        <v>-144962.97</v>
      </c>
      <c r="I405" s="77" t="str">
        <f>[2]自有船应收租金!Y347</f>
        <v>船东费</v>
      </c>
    </row>
    <row r="406" spans="2:9" s="53" customFormat="1" ht="12" customHeight="1">
      <c r="B406" s="75" t="str">
        <f>[2]自有船应收租金!B348</f>
        <v>ACACIA MING</v>
      </c>
      <c r="C406" s="75" t="str">
        <f>[2]自有船应收租金!C348</f>
        <v>ONE</v>
      </c>
      <c r="D406" s="75" t="str">
        <f>[2]自有船应收租金!F348</f>
        <v>第20期</v>
      </c>
      <c r="E406" s="75" t="str">
        <f>[2]自有船应收租金!I348</f>
        <v>2019.02.04-2019.02.19</v>
      </c>
      <c r="F406" s="76">
        <f>[2]自有船应收租金!V348</f>
        <v>0</v>
      </c>
      <c r="G406" s="75">
        <f>[2]自有船应收租金!AA348</f>
        <v>79344.6061643836</v>
      </c>
      <c r="H406" s="75">
        <f>IF([2]自有船应收租金!AB348="","",[2]自有船应收租金!AB348)</f>
        <v>79344.61</v>
      </c>
      <c r="I406" s="77" t="str">
        <f>[2]自有船应收租金!Y348</f>
        <v>1.25%佣金</v>
      </c>
    </row>
    <row r="407" spans="2:9" s="53" customFormat="1" ht="12" customHeight="1">
      <c r="B407" s="75" t="str">
        <f>[2]自有船应收租金!B349</f>
        <v>Heung-A Manila</v>
      </c>
      <c r="C407" s="75" t="str">
        <f>[2]自有船应收租金!C349</f>
        <v>SCP</v>
      </c>
      <c r="D407" s="75" t="str">
        <f>[2]自有船应收租金!F349</f>
        <v>第3期</v>
      </c>
      <c r="E407" s="75" t="str">
        <f>[2]自有船应收租金!I349</f>
        <v>2019.02.02-2019.02.17</v>
      </c>
      <c r="F407" s="76">
        <f>[2]自有船应收租金!V349</f>
        <v>0</v>
      </c>
      <c r="G407" s="75">
        <f>[2]自有船应收租金!AA349</f>
        <v>73928.510273972599</v>
      </c>
      <c r="H407" s="75">
        <f>IF([2]自有船应收租金!AB349="","",[2]自有船应收租金!AB349)</f>
        <v>74159.31</v>
      </c>
      <c r="I407" s="77" t="str">
        <f>[2]自有船应收租金!Y349</f>
        <v>1.25%佣金</v>
      </c>
    </row>
    <row r="408" spans="2:9" s="53" customFormat="1" ht="12" customHeight="1">
      <c r="B408" s="75" t="str">
        <f>[2]自有船应收租金!B350</f>
        <v>ACACIA LEO</v>
      </c>
      <c r="C408" s="75" t="str">
        <f>[2]自有船应收租金!C350</f>
        <v>FESCO</v>
      </c>
      <c r="D408" s="75" t="str">
        <f>[2]自有船应收租金!F350</f>
        <v>第16期</v>
      </c>
      <c r="E408" s="75" t="str">
        <f>[2]自有船应收租金!I350</f>
        <v>2019.02.06-2019.02.21</v>
      </c>
      <c r="F408" s="76">
        <f>[2]自有船应收租金!V350</f>
        <v>0</v>
      </c>
      <c r="G408" s="75">
        <f>[2]自有船应收租金!AA350</f>
        <v>81650</v>
      </c>
      <c r="H408" s="75">
        <f>IF([2]自有船应收租金!AB350="","",[2]自有船应收租金!AB350)</f>
        <v>81630.52</v>
      </c>
      <c r="I408" s="77">
        <f>[2]自有船应收租金!Y350</f>
        <v>0</v>
      </c>
    </row>
    <row r="409" spans="2:9" s="53" customFormat="1" ht="12" customHeight="1">
      <c r="B409" s="75" t="str">
        <f>[2]自有船应收租金!B351</f>
        <v>ACACIA HAWK</v>
      </c>
      <c r="C409" s="75" t="str">
        <f>[2]自有船应收租金!C351</f>
        <v>CMS</v>
      </c>
      <c r="D409" s="75" t="str">
        <f>[2]自有船应收租金!F351</f>
        <v>第26期</v>
      </c>
      <c r="E409" s="75" t="str">
        <f>[2]自有船应收租金!I351</f>
        <v>2019.02.07-2019.02.22</v>
      </c>
      <c r="F409" s="76">
        <f>[2]自有船应收租金!V351</f>
        <v>0</v>
      </c>
      <c r="G409" s="75">
        <f>[2]自有船应收租金!AA351</f>
        <v>79048.715753424694</v>
      </c>
      <c r="H409" s="75">
        <f>IF([2]自有船应收租金!AB351="","",[2]自有船应收租金!AB351)</f>
        <v>79028.72</v>
      </c>
      <c r="I409" s="77" t="str">
        <f>[2]自有船应收租金!Y351</f>
        <v>1.25%佣金</v>
      </c>
    </row>
    <row r="410" spans="2:9" s="53" customFormat="1" ht="12" customHeight="1">
      <c r="B410" s="75" t="str">
        <f>[2]自有船应收租金!B352</f>
        <v>JRS CORVUS</v>
      </c>
      <c r="C410" s="75" t="str">
        <f>[2]自有船应收租金!C352</f>
        <v>ONE</v>
      </c>
      <c r="D410" s="75" t="str">
        <f>[2]自有船应收租金!F352</f>
        <v>第20期</v>
      </c>
      <c r="E410" s="75" t="str">
        <f>[2]自有船应收租金!I352</f>
        <v>2019.01.30-2019.02.14</v>
      </c>
      <c r="F410" s="76">
        <f>[2]自有船应收租金!V352</f>
        <v>0</v>
      </c>
      <c r="G410" s="75">
        <f>[2]自有船应收租金!AA352</f>
        <v>79344.6061643836</v>
      </c>
      <c r="H410" s="75">
        <f>IF([2]自有船应收租金!AB352="","",[2]自有船应收租金!AB352)</f>
        <v>79344.61</v>
      </c>
      <c r="I410" s="77" t="str">
        <f>[2]自有船应收租金!Y352</f>
        <v>1.25%佣金</v>
      </c>
    </row>
    <row r="411" spans="2:9" s="53" customFormat="1" ht="12" customHeight="1">
      <c r="B411" s="75" t="str">
        <f>[2]自有船应收租金!B353</f>
        <v>ACACIA LAN</v>
      </c>
      <c r="C411" s="75" t="str">
        <f>[2]自有船应收租金!C353</f>
        <v>Heung-A</v>
      </c>
      <c r="D411" s="75" t="str">
        <f>[2]自有船应收租金!F353</f>
        <v>第20期</v>
      </c>
      <c r="E411" s="75" t="str">
        <f>[2]自有船应收租金!I353</f>
        <v>2019.02.08-2019.02.23</v>
      </c>
      <c r="F411" s="76">
        <f>[2]自有船应收租金!V353</f>
        <v>0</v>
      </c>
      <c r="G411" s="75">
        <f>[2]自有船应收租金!AA353</f>
        <v>69437.5</v>
      </c>
      <c r="H411" s="75">
        <f>IF([2]自有船应收租金!AB353="","",[2]自有船应收租金!AB353)</f>
        <v>69422.5</v>
      </c>
      <c r="I411" s="77">
        <f>[2]自有船应收租金!Y353</f>
        <v>0</v>
      </c>
    </row>
    <row r="412" spans="2:9" s="53" customFormat="1" ht="12" customHeight="1">
      <c r="B412" s="75" t="str">
        <f>[2]自有船应收租金!B354</f>
        <v>Heung-A Jakarta</v>
      </c>
      <c r="C412" s="75" t="str">
        <f>[2]自有船应收租金!C354</f>
        <v>Heung-A</v>
      </c>
      <c r="D412" s="75" t="str">
        <f>[2]自有船应收租金!F354</f>
        <v>第20期</v>
      </c>
      <c r="E412" s="75" t="str">
        <f>[2]自有船应收租金!I354</f>
        <v>2019.02.13-2019.02.28</v>
      </c>
      <c r="F412" s="76">
        <f>[2]自有船应收租金!V354</f>
        <v>0</v>
      </c>
      <c r="G412" s="75">
        <f>[2]自有船应收租金!AA354</f>
        <v>79737.514999999999</v>
      </c>
      <c r="H412" s="75">
        <f>IF([2]自有船应收租金!AB354="","",[2]自有船应收租金!AB354)</f>
        <v>79718.850000000006</v>
      </c>
      <c r="I412" s="77" t="str">
        <f>[2]自有船应收租金!Y354</f>
        <v>1.25%佣金/船东费</v>
      </c>
    </row>
    <row r="413" spans="2:9" s="53" customFormat="1" ht="12" customHeight="1">
      <c r="B413" s="75" t="str">
        <f>[2]自有船应收租金!B355</f>
        <v>JRS CARINA</v>
      </c>
      <c r="C413" s="75" t="str">
        <f>[2]自有船应收租金!C355</f>
        <v>CCL</v>
      </c>
      <c r="D413" s="75" t="str">
        <f>[2]自有船应收租金!F355</f>
        <v>第16期</v>
      </c>
      <c r="E413" s="75" t="str">
        <f>[2]自有船应收租金!I355</f>
        <v>2019.02.10-2019.02.25</v>
      </c>
      <c r="F413" s="76">
        <f>[2]自有船应收租金!V355</f>
        <v>0</v>
      </c>
      <c r="G413" s="75">
        <f>[2]自有船应收租金!AA355</f>
        <v>39406.824999999997</v>
      </c>
      <c r="H413" s="75">
        <f>IF([2]自有船应收租金!AB355="","",[2]自有船应收租金!AB355)</f>
        <v>39404.43</v>
      </c>
      <c r="I413" s="77">
        <f>[2]自有船应收租金!Y355</f>
        <v>0</v>
      </c>
    </row>
    <row r="414" spans="2:9" s="53" customFormat="1" ht="12" customHeight="1">
      <c r="B414" s="75" t="str">
        <f>[2]自有船应收租金!B356</f>
        <v>ACACIA MAKOTO</v>
      </c>
      <c r="C414" s="75" t="str">
        <f>[2]自有船应收租金!C356</f>
        <v>STM</v>
      </c>
      <c r="D414" s="75" t="str">
        <f>[2]自有船应收租金!F356</f>
        <v>第16期</v>
      </c>
      <c r="E414" s="75" t="str">
        <f>[2]自有船应收租金!I356</f>
        <v>2019.02.09-2019.02.24</v>
      </c>
      <c r="F414" s="76">
        <f>[2]自有船应收租金!V356</f>
        <v>0</v>
      </c>
      <c r="G414" s="75">
        <f>[2]自有船应收租金!AA356</f>
        <v>91200</v>
      </c>
      <c r="H414" s="75">
        <f>IF([2]自有船应收租金!AB356="","",[2]自有船应收租金!AB356)</f>
        <v>91200</v>
      </c>
      <c r="I414" s="77">
        <f>[2]自有船应收租金!Y356</f>
        <v>0</v>
      </c>
    </row>
    <row r="415" spans="2:9" s="53" customFormat="1" ht="12" customHeight="1">
      <c r="B415" s="75" t="str">
        <f>[2]自有船应收租金!B357</f>
        <v>ACACIA ARIES</v>
      </c>
      <c r="C415" s="75" t="str">
        <f>[2]自有船应收租金!C357</f>
        <v>STM</v>
      </c>
      <c r="D415" s="75" t="str">
        <f>[2]自有船应收租金!F357</f>
        <v>第1期</v>
      </c>
      <c r="E415" s="75" t="str">
        <f>[2]自有船应收租金!I357</f>
        <v>2019.01.10-2019.01.25</v>
      </c>
      <c r="F415" s="76">
        <f>[2]自有船应收租金!V357</f>
        <v>0</v>
      </c>
      <c r="G415" s="75">
        <f>[2]自有船应收租金!AA357</f>
        <v>280882.5</v>
      </c>
      <c r="H415" s="75">
        <f>IF([2]自有船应收租金!AB357="","",[2]自有船应收租金!AB357)</f>
        <v>280882.5</v>
      </c>
      <c r="I415" s="77">
        <f>[2]自有船应收租金!Y357</f>
        <v>0</v>
      </c>
    </row>
    <row r="416" spans="2:9" s="53" customFormat="1" ht="12" customHeight="1">
      <c r="B416" s="75" t="str">
        <f>[2]自有船应收租金!B358</f>
        <v>Heung-A Manila</v>
      </c>
      <c r="C416" s="75" t="str">
        <f>[2]自有船应收租金!C358</f>
        <v>STM</v>
      </c>
      <c r="D416" s="75" t="str">
        <f>[2]自有船应收租金!F358</f>
        <v>第1期</v>
      </c>
      <c r="E416" s="75" t="str">
        <f>[2]自有船应收租金!I358</f>
        <v>2018.12.13-2018.12.30</v>
      </c>
      <c r="F416" s="76">
        <f>[2]自有船应收租金!V358</f>
        <v>0</v>
      </c>
      <c r="G416" s="75">
        <f>[2]自有船应收租金!AA358</f>
        <v>48046.953583333299</v>
      </c>
      <c r="H416" s="75">
        <f>IF([2]自有船应收租金!AB358="","",[2]自有船应收租金!AB358)</f>
        <v>48046.95</v>
      </c>
      <c r="I416" s="77" t="str">
        <f>[2]自有船应收租金!Y358</f>
        <v>船东费/V.1851EW-1852EW 劳务费</v>
      </c>
    </row>
    <row r="417" spans="2:9" s="53" customFormat="1" ht="12" customHeight="1">
      <c r="B417" s="75" t="str">
        <f>[2]自有船应收租金!B359</f>
        <v>Heung-A Singapore</v>
      </c>
      <c r="C417" s="75" t="str">
        <f>[2]自有船应收租金!C359</f>
        <v>STM</v>
      </c>
      <c r="D417" s="75" t="str">
        <f>[2]自有船应收租金!F359</f>
        <v>final</v>
      </c>
      <c r="E417" s="75" t="str">
        <f>[2]自有船应收租金!I359</f>
        <v>2018.11.04-2018.11.18</v>
      </c>
      <c r="F417" s="76">
        <f>[2]自有船应收租金!V359</f>
        <v>0</v>
      </c>
      <c r="G417" s="75">
        <f>[2]自有船应收租金!AA359</f>
        <v>-405.35</v>
      </c>
      <c r="H417" s="75">
        <f>IF([2]自有船应收租金!AB359="","",[2]自有船应收租金!AB359)</f>
        <v>-405.35</v>
      </c>
      <c r="I417" s="77" t="str">
        <f>[2]自有船应收租金!Y359</f>
        <v>船东费</v>
      </c>
    </row>
    <row r="418" spans="2:9" s="53" customFormat="1" ht="12">
      <c r="B418" s="75" t="str">
        <f>[2]自有船应收租金!B360</f>
        <v>ACACIA ARIES</v>
      </c>
      <c r="C418" s="75" t="str">
        <f>[2]自有船应收租金!C360</f>
        <v>DYS</v>
      </c>
      <c r="D418" s="75" t="str">
        <f>[2]自有船应收租金!F360</f>
        <v>final</v>
      </c>
      <c r="E418" s="75" t="str">
        <f>[2]自有船应收租金!I360</f>
        <v>2019.01.06-2019.01.07</v>
      </c>
      <c r="F418" s="76">
        <f>[2]自有船应收租金!V360</f>
        <v>0</v>
      </c>
      <c r="G418" s="75">
        <f>[2]自有船应收租金!AA360</f>
        <v>3000</v>
      </c>
      <c r="H418" s="75">
        <f>IF([2]自有船应收租金!AB360="","",[2]自有船应收租金!AB360)</f>
        <v>2972.65</v>
      </c>
      <c r="I418" s="77" t="str">
        <f>[2]自有船应收租金!Y360</f>
        <v>船东费预留返还</v>
      </c>
    </row>
    <row r="419" spans="2:9" s="53" customFormat="1" ht="12" customHeight="1">
      <c r="B419" s="75" t="str">
        <f>[2]自有船应收租金!B361</f>
        <v>ACACIA LIBRA</v>
      </c>
      <c r="C419" s="75" t="str">
        <f>[2]自有船应收租金!C361</f>
        <v>CNC</v>
      </c>
      <c r="D419" s="75" t="str">
        <f>[2]自有船应收租金!F361</f>
        <v>第1期</v>
      </c>
      <c r="E419" s="75" t="str">
        <f>[2]自有船应收租金!I361</f>
        <v>2019.02.13-2019.02.18</v>
      </c>
      <c r="F419" s="76">
        <f>[2]自有船应收租金!V361</f>
        <v>0</v>
      </c>
      <c r="G419" s="75">
        <f>[2]自有船应收租金!AA361</f>
        <v>37963.767123287696</v>
      </c>
      <c r="H419" s="75">
        <f>IF([2]自有船应收租金!AB361="","",[2]自有船应收租金!AB361)</f>
        <v>37963.769999999997</v>
      </c>
      <c r="I419" s="77">
        <f>[2]自有船应收租金!Y361</f>
        <v>0</v>
      </c>
    </row>
    <row r="420" spans="2:9" s="53" customFormat="1" ht="12" customHeight="1">
      <c r="B420" s="75" t="str">
        <f>[2]自有船应收租金!B362</f>
        <v>ACACIA LEO</v>
      </c>
      <c r="C420" s="75" t="str">
        <f>[2]自有船应收租金!C362</f>
        <v>FESCO</v>
      </c>
      <c r="D420" s="75" t="str">
        <f>[2]自有船应收租金!F362</f>
        <v>第17期</v>
      </c>
      <c r="E420" s="75" t="str">
        <f>[2]自有船应收租金!I362</f>
        <v>2019.02.21-2019.03.08</v>
      </c>
      <c r="F420" s="76">
        <f>[2]自有船应收租金!V362</f>
        <v>0</v>
      </c>
      <c r="G420" s="75">
        <f>[2]自有船应收租金!AA362</f>
        <v>81650</v>
      </c>
      <c r="H420" s="75">
        <f>IF([2]自有船应收租金!AB362="","",[2]自有船应收租金!AB362)</f>
        <v>81630.55</v>
      </c>
      <c r="I420" s="77">
        <f>[2]自有船应收租金!Y362</f>
        <v>0</v>
      </c>
    </row>
    <row r="421" spans="2:9" s="53" customFormat="1" ht="12" customHeight="1">
      <c r="B421" s="75" t="str">
        <f>[2]自有船应收租金!B363</f>
        <v>ACACIA ARIES</v>
      </c>
      <c r="C421" s="75" t="str">
        <f>[2]自有船应收租金!C363</f>
        <v>STM</v>
      </c>
      <c r="D421" s="75" t="str">
        <f>[2]自有船应收租金!F363</f>
        <v>第2期</v>
      </c>
      <c r="E421" s="75" t="str">
        <f>[2]自有船应收租金!I363</f>
        <v>2019.01.25-2019.02.09</v>
      </c>
      <c r="F421" s="76">
        <f>[2]自有船应收租金!V363</f>
        <v>0</v>
      </c>
      <c r="G421" s="75">
        <f>[2]自有船应收租金!AA363</f>
        <v>60650</v>
      </c>
      <c r="H421" s="75">
        <f>IF([2]自有船应收租金!AB363="","",[2]自有船应收租金!AB363)</f>
        <v>60650</v>
      </c>
      <c r="I421" s="77">
        <f>[2]自有船应收租金!Y363</f>
        <v>0</v>
      </c>
    </row>
    <row r="422" spans="2:9" s="53" customFormat="1" ht="12" customHeight="1">
      <c r="B422" s="75" t="str">
        <f>[2]自有船应收租金!B364</f>
        <v>ACACIA LAN</v>
      </c>
      <c r="C422" s="75" t="str">
        <f>[2]自有船应收租金!C364</f>
        <v>Heung-A</v>
      </c>
      <c r="D422" s="75" t="str">
        <f>[2]自有船应收租金!F364</f>
        <v>第21期</v>
      </c>
      <c r="E422" s="75" t="str">
        <f>[2]自有船应收租金!I364</f>
        <v>2019.02.23-2019.03.10</v>
      </c>
      <c r="F422" s="76">
        <f>[2]自有船应收租金!V364</f>
        <v>0</v>
      </c>
      <c r="G422" s="75">
        <f>[2]自有船应收租金!AA364</f>
        <v>69437.5</v>
      </c>
      <c r="H422" s="75">
        <f>IF([2]自有船应收租金!AB364="","",[2]自有船应收租金!AB364)</f>
        <v>69422.5</v>
      </c>
      <c r="I422" s="77">
        <f>[2]自有船应收租金!Y364</f>
        <v>0</v>
      </c>
    </row>
    <row r="423" spans="2:9" s="53" customFormat="1" ht="12" customHeight="1">
      <c r="B423" s="75" t="str">
        <f>[2]自有船应收租金!B365</f>
        <v>ACACIA HAWK</v>
      </c>
      <c r="C423" s="75" t="str">
        <f>[2]自有船应收租金!C365</f>
        <v>CMS</v>
      </c>
      <c r="D423" s="75" t="str">
        <f>[2]自有船应收租金!F365</f>
        <v>第27期</v>
      </c>
      <c r="E423" s="75" t="str">
        <f>[2]自有船应收租金!I365</f>
        <v>2019.02.22-2019.03.09</v>
      </c>
      <c r="F423" s="76">
        <f>[2]自有船应收租金!V365</f>
        <v>0</v>
      </c>
      <c r="G423" s="75">
        <f>[2]自有船应收租金!AA365</f>
        <v>79048.715753424694</v>
      </c>
      <c r="H423" s="75">
        <f>IF([2]自有船应收租金!AB365="","",[2]自有船应收租金!AB365)</f>
        <v>79028.72</v>
      </c>
      <c r="I423" s="77" t="str">
        <f>[2]自有船应收租金!Y365</f>
        <v>1.25%佣金</v>
      </c>
    </row>
    <row r="424" spans="2:9" s="53" customFormat="1" ht="12" customHeight="1">
      <c r="B424" s="75" t="str">
        <f>[2]自有船应收租金!B366</f>
        <v>ACACIA ARIES</v>
      </c>
      <c r="C424" s="75" t="str">
        <f>[2]自有船应收租金!C366</f>
        <v>STM</v>
      </c>
      <c r="D424" s="75" t="str">
        <f>[2]自有船应收租金!F366</f>
        <v>第3期</v>
      </c>
      <c r="E424" s="75" t="str">
        <f>[2]自有船应收租金!I366</f>
        <v>2019.02.09-2019.02.24</v>
      </c>
      <c r="F424" s="76">
        <f>[2]自有船应收租金!V366</f>
        <v>0</v>
      </c>
      <c r="G424" s="75">
        <f>[2]自有船应收租金!AA366</f>
        <v>60650</v>
      </c>
      <c r="H424" s="75">
        <f>IF([2]自有船应收租金!AB366="","",[2]自有船应收租金!AB366)</f>
        <v>60650</v>
      </c>
      <c r="I424" s="77">
        <f>[2]自有船应收租金!Y366</f>
        <v>0</v>
      </c>
    </row>
    <row r="425" spans="2:9" s="53" customFormat="1" ht="12" customHeight="1">
      <c r="B425" s="75" t="str">
        <f>[2]自有船应收租金!B367</f>
        <v>JRS CORVUS</v>
      </c>
      <c r="C425" s="75" t="str">
        <f>[2]自有船应收租金!C367</f>
        <v>ONE</v>
      </c>
      <c r="D425" s="75" t="str">
        <f>[2]自有船应收租金!F367</f>
        <v>第21期</v>
      </c>
      <c r="E425" s="75" t="str">
        <f>[2]自有船应收租金!I367</f>
        <v>2019.02.14-2019.02.28</v>
      </c>
      <c r="F425" s="76">
        <f>[2]自有船应收租金!V367</f>
        <v>0</v>
      </c>
      <c r="G425" s="75">
        <f>[2]自有船应收租金!AA367</f>
        <v>74054.965753424694</v>
      </c>
      <c r="H425" s="75">
        <f>IF([2]自有船应收租金!AB367="","",[2]自有船应收租金!AB367)</f>
        <v>74054.97</v>
      </c>
      <c r="I425" s="77" t="str">
        <f>[2]自有船应收租金!Y367</f>
        <v>1.25%佣金</v>
      </c>
    </row>
    <row r="426" spans="2:9" s="53" customFormat="1" ht="12" customHeight="1">
      <c r="B426" s="75" t="str">
        <f>[2]自有船应收租金!B368</f>
        <v>JRS CORVUS</v>
      </c>
      <c r="C426" s="75" t="str">
        <f>[2]自有船应收租金!C368</f>
        <v>ONE</v>
      </c>
      <c r="D426" s="75" t="str">
        <f>[2]自有船应收租金!F368</f>
        <v>第21期</v>
      </c>
      <c r="E426" s="75" t="str">
        <f>[2]自有船应收租金!I368</f>
        <v>2019.02.28-2019.03.01</v>
      </c>
      <c r="F426" s="76">
        <f>[2]自有船应收租金!V368</f>
        <v>0</v>
      </c>
      <c r="G426" s="75">
        <f>[2]自有船应收租金!AA368</f>
        <v>4993.3904109589002</v>
      </c>
      <c r="H426" s="75">
        <f>IF([2]自有船应收租金!AB368="","",[2]自有船应收租金!AB368)</f>
        <v>4989.7299999999996</v>
      </c>
      <c r="I426" s="77" t="str">
        <f>[2]自有船应收租金!Y368</f>
        <v>1.25%佣金</v>
      </c>
    </row>
    <row r="427" spans="2:9" s="53" customFormat="1" ht="12" customHeight="1">
      <c r="B427" s="75" t="str">
        <f>[2]自有船应收租金!B369</f>
        <v>ACACIA MING</v>
      </c>
      <c r="C427" s="75" t="str">
        <f>[2]自有船应收租金!C369</f>
        <v>ONE</v>
      </c>
      <c r="D427" s="75" t="str">
        <f>[2]自有船应收租金!F369</f>
        <v>第21期</v>
      </c>
      <c r="E427" s="75" t="str">
        <f>[2]自有船应收租金!I369</f>
        <v>2019.02.19-2019.03.01</v>
      </c>
      <c r="F427" s="76">
        <f>[2]自有船应收租金!V369</f>
        <v>0</v>
      </c>
      <c r="G427" s="75">
        <f>[2]自有船应收租金!AA369</f>
        <v>52896.404109588999</v>
      </c>
      <c r="H427" s="75">
        <f>IF([2]自有船应收租金!AB369="","",[2]自有船应收租金!AB369)</f>
        <v>52896.4</v>
      </c>
      <c r="I427" s="77" t="str">
        <f>[2]自有船应收租金!Y369</f>
        <v>1.25%佣金</v>
      </c>
    </row>
    <row r="428" spans="2:9" s="53" customFormat="1" ht="12" customHeight="1">
      <c r="B428" s="75" t="str">
        <f>[2]自有船应收租金!B370</f>
        <v>ACACIA MING</v>
      </c>
      <c r="C428" s="75" t="str">
        <f>[2]自有船应收租金!C370</f>
        <v>ONE</v>
      </c>
      <c r="D428" s="75" t="str">
        <f>[2]自有船应收租金!F370</f>
        <v>第21期</v>
      </c>
      <c r="E428" s="75" t="str">
        <f>[2]自有船应收租金!I370</f>
        <v>2019.03.01-2019.03.06</v>
      </c>
      <c r="F428" s="76">
        <f>[2]自有船应收租金!V370</f>
        <v>0</v>
      </c>
      <c r="G428" s="75">
        <f>[2]自有船应收租金!AA370</f>
        <v>24966.952054794499</v>
      </c>
      <c r="H428" s="75">
        <f>IF([2]自有船应收租金!AB370="","",[2]自有船应收租金!AB370)</f>
        <v>24963.3</v>
      </c>
      <c r="I428" s="77" t="str">
        <f>[2]自有船应收租金!Y370</f>
        <v>1.25%佣金</v>
      </c>
    </row>
    <row r="429" spans="2:9" s="53" customFormat="1" ht="12" customHeight="1">
      <c r="B429" s="75" t="str">
        <f>[2]自有船应收租金!B371</f>
        <v>Heung-A Manila</v>
      </c>
      <c r="C429" s="75" t="str">
        <f>[2]自有船应收租金!C371</f>
        <v>SCP</v>
      </c>
      <c r="D429" s="75" t="str">
        <f>[2]自有船应收租金!F371</f>
        <v>第4期</v>
      </c>
      <c r="E429" s="75" t="str">
        <f>[2]自有船应收租金!I371</f>
        <v>2019.02.17-2019.03.04</v>
      </c>
      <c r="F429" s="76">
        <f>[2]自有船应收租金!V371</f>
        <v>0</v>
      </c>
      <c r="G429" s="75">
        <f>[2]自有船应收租金!AA371</f>
        <v>73928.510273972599</v>
      </c>
      <c r="H429" s="75">
        <f>IF([2]自有船应收租金!AB371="","",[2]自有船应收租金!AB371)</f>
        <v>73924.850000000006</v>
      </c>
      <c r="I429" s="77" t="str">
        <f>[2]自有船应收租金!Y371</f>
        <v>1.25%佣金</v>
      </c>
    </row>
    <row r="430" spans="2:9" s="53" customFormat="1" ht="12" customHeight="1">
      <c r="B430" s="75" t="str">
        <f>[2]自有船应收租金!B372</f>
        <v>JRS CARINA</v>
      </c>
      <c r="C430" s="75" t="str">
        <f>[2]自有船应收租金!C372</f>
        <v>CCL</v>
      </c>
      <c r="D430" s="75" t="str">
        <f>[2]自有船应收租金!F372</f>
        <v>第17期</v>
      </c>
      <c r="E430" s="75" t="str">
        <f>[2]自有船应收租金!I372</f>
        <v>2019.02.25-2019.03.12</v>
      </c>
      <c r="F430" s="76">
        <f>[2]自有船应收租金!V372</f>
        <v>0</v>
      </c>
      <c r="G430" s="75">
        <f>[2]自有船应收租金!AA372</f>
        <v>95913.303799999994</v>
      </c>
      <c r="H430" s="75">
        <f>IF([2]自有船应收租金!AB372="","",[2]自有船应收租金!AB372)</f>
        <v>95905.02</v>
      </c>
      <c r="I430" s="77" t="str">
        <f>[2]自有船应收租金!Y372</f>
        <v>船东费</v>
      </c>
    </row>
    <row r="431" spans="2:9" s="53" customFormat="1" ht="12" customHeight="1">
      <c r="B431" s="75" t="str">
        <f>[2]自有船应收租金!B373</f>
        <v>ACACIA LIBRA</v>
      </c>
      <c r="C431" s="75" t="str">
        <f>[2]自有船应收租金!C373</f>
        <v>CNC</v>
      </c>
      <c r="D431" s="75" t="str">
        <f>[2]自有船应收租金!F373</f>
        <v>第2期</v>
      </c>
      <c r="E431" s="75" t="str">
        <f>[2]自有船应收租金!I373</f>
        <v>2019.02.18-2019.02.23</v>
      </c>
      <c r="F431" s="76">
        <f>[2]自有船应收租金!V373</f>
        <v>0</v>
      </c>
      <c r="G431" s="75">
        <f>[2]自有船应收租金!AA373</f>
        <v>37563.767123287696</v>
      </c>
      <c r="H431" s="75">
        <f>IF([2]自有船应收租金!AB373="","",[2]自有船应收租金!AB373)</f>
        <v>37563.769999999997</v>
      </c>
      <c r="I431" s="77" t="str">
        <f>[2]自有船应收租金!Y373</f>
        <v>接船检验费</v>
      </c>
    </row>
    <row r="432" spans="2:9" s="53" customFormat="1" ht="12" customHeight="1">
      <c r="B432" s="75" t="str">
        <f>[2]自有船应收租金!B374</f>
        <v>ACACIA LIBRA</v>
      </c>
      <c r="C432" s="75" t="str">
        <f>[2]自有船应收租金!C374</f>
        <v>CNC</v>
      </c>
      <c r="D432" s="75" t="str">
        <f>[2]自有船应收租金!F374</f>
        <v>第3期</v>
      </c>
      <c r="E432" s="75" t="str">
        <f>[2]自有船应收租金!I374</f>
        <v>2019.02.23-2019.02.27</v>
      </c>
      <c r="F432" s="76">
        <f>[2]自有船应收租金!V374</f>
        <v>0</v>
      </c>
      <c r="G432" s="75">
        <f>[2]自有船应收租金!AA374</f>
        <v>30371.0136986301</v>
      </c>
      <c r="H432" s="75">
        <f>IF([2]自有船应收租金!AB374="","",[2]自有船应收租金!AB374)</f>
        <v>30371.01</v>
      </c>
      <c r="I432" s="77">
        <f>[2]自有船应收租金!Y374</f>
        <v>0</v>
      </c>
    </row>
    <row r="433" spans="2:9" s="53" customFormat="1" ht="12" customHeight="1">
      <c r="B433" s="75" t="str">
        <f>[2]自有船应收租金!B375</f>
        <v>ACACIA ARIES</v>
      </c>
      <c r="C433" s="75" t="str">
        <f>[2]自有船应收租金!C375</f>
        <v>STM</v>
      </c>
      <c r="D433" s="75" t="str">
        <f>[2]自有船应收租金!F375</f>
        <v>第4期</v>
      </c>
      <c r="E433" s="75" t="str">
        <f>[2]自有船应收租金!I375</f>
        <v>2019.02.24-2019.03.11</v>
      </c>
      <c r="F433" s="76">
        <f>[2]自有船应收租金!V375</f>
        <v>0</v>
      </c>
      <c r="G433" s="75">
        <f>[2]自有船应收租金!AA375</f>
        <v>60650</v>
      </c>
      <c r="H433" s="75">
        <f>IF([2]自有船应收租金!AB375="","",[2]自有船应收租金!AB375)</f>
        <v>60650</v>
      </c>
      <c r="I433" s="77">
        <f>[2]自有船应收租金!Y375</f>
        <v>0</v>
      </c>
    </row>
    <row r="434" spans="2:9" s="53" customFormat="1" ht="12" customHeight="1">
      <c r="B434" s="75" t="str">
        <f>[2]自有船应收租金!B376</f>
        <v>Heung-A Jakarta</v>
      </c>
      <c r="C434" s="75" t="str">
        <f>[2]自有船应收租金!C376</f>
        <v>Heung-A</v>
      </c>
      <c r="D434" s="75" t="str">
        <f>[2]自有船应收租金!F376</f>
        <v>第21期</v>
      </c>
      <c r="E434" s="75" t="str">
        <f>[2]自有船应收租金!I376</f>
        <v>2019.02.28-2019.03.15</v>
      </c>
      <c r="F434" s="76">
        <f>[2]自有船应收租金!V376</f>
        <v>0</v>
      </c>
      <c r="G434" s="75">
        <f>[2]自有船应收租金!AA376</f>
        <v>81883.125</v>
      </c>
      <c r="H434" s="75">
        <f>IF([2]自有船应收租金!AB376="","",[2]自有船应收租金!AB376)</f>
        <v>81864.45</v>
      </c>
      <c r="I434" s="77" t="str">
        <f>[2]自有船应收租金!Y376</f>
        <v>1.25%佣金</v>
      </c>
    </row>
    <row r="435" spans="2:9" s="53" customFormat="1" ht="12" customHeight="1">
      <c r="B435" s="75" t="str">
        <f>[2]自有船应收租金!B377</f>
        <v>ACACIA MAKOTO</v>
      </c>
      <c r="C435" s="75" t="str">
        <f>[2]自有船应收租金!C377</f>
        <v>STM</v>
      </c>
      <c r="D435" s="75" t="str">
        <f>[2]自有船应收租金!F377</f>
        <v>第17期</v>
      </c>
      <c r="E435" s="75" t="str">
        <f>[2]自有船应收租金!I377</f>
        <v>2019.02.24-2019.03.11</v>
      </c>
      <c r="F435" s="76">
        <f>[2]自有船应收租金!V377</f>
        <v>0</v>
      </c>
      <c r="G435" s="75">
        <f>[2]自有船应收租金!AA377</f>
        <v>91200</v>
      </c>
      <c r="H435" s="75">
        <f>IF([2]自有船应收租金!AB377="","",[2]自有船应收租金!AB377)</f>
        <v>91200</v>
      </c>
      <c r="I435" s="77">
        <f>[2]自有船应收租金!Y377</f>
        <v>0</v>
      </c>
    </row>
    <row r="436" spans="2:9" s="53" customFormat="1" ht="12" customHeight="1">
      <c r="B436" s="75" t="str">
        <f>[2]自有船应收租金!B378</f>
        <v>OPDR LISBOA</v>
      </c>
      <c r="C436" s="75" t="str">
        <f>[2]自有船应收租金!C378</f>
        <v>HEDE</v>
      </c>
      <c r="D436" s="75" t="str">
        <f>[2]自有船应收租金!F378</f>
        <v>第1期</v>
      </c>
      <c r="E436" s="75" t="str">
        <f>[2]自有船应收租金!I378</f>
        <v>2019.02.21-2019.03.08</v>
      </c>
      <c r="F436" s="76">
        <f>[2]自有船应收租金!V378</f>
        <v>0</v>
      </c>
      <c r="G436" s="75">
        <f>[2]自有船应收租金!AA378</f>
        <v>74100</v>
      </c>
      <c r="H436" s="75">
        <f>IF([2]自有船应收租金!AB378="","",[2]自有船应收租金!AB378)</f>
        <v>74100</v>
      </c>
      <c r="I436" s="77">
        <f>[2]自有船应收租金!Y378</f>
        <v>0</v>
      </c>
    </row>
    <row r="437" spans="2:9" s="53" customFormat="1" ht="12" customHeight="1">
      <c r="B437" s="75" t="str">
        <f>[2]自有船应收租金!B379</f>
        <v>Heung-A Singapore</v>
      </c>
      <c r="C437" s="75" t="str">
        <f>[2]自有船应收租金!C379</f>
        <v>SNL</v>
      </c>
      <c r="D437" s="75" t="str">
        <f>[2]自有船应收租金!F379</f>
        <v>第5期</v>
      </c>
      <c r="E437" s="75" t="str">
        <f>[2]自有船应收租金!I379</f>
        <v>2019.02.05-2019.02.23</v>
      </c>
      <c r="F437" s="76">
        <f>[2]自有船应收租金!V379</f>
        <v>0</v>
      </c>
      <c r="G437" s="75">
        <f>[2]自有船应收租金!AA379</f>
        <v>2537.3758333333199</v>
      </c>
      <c r="H437" s="75">
        <f>IF([2]自有船应收租金!AB379="","",[2]自有船应收租金!AB379)</f>
        <v>2537.38</v>
      </c>
      <c r="I437" s="77" t="str">
        <f>[2]自有船应收租金!Y379</f>
        <v>春节停租（2.05 1745lt-2.19 1317lt 13.8139天）</v>
      </c>
    </row>
    <row r="438" spans="2:9" s="53" customFormat="1" ht="12" customHeight="1">
      <c r="B438" s="75" t="str">
        <f>[2]自有船应收租金!B380</f>
        <v>Heung-A Singapore</v>
      </c>
      <c r="C438" s="75" t="str">
        <f>[2]自有船应收租金!C380</f>
        <v>SNL</v>
      </c>
      <c r="D438" s="75" t="str">
        <f>[2]自有船应收租金!F380</f>
        <v>第6期</v>
      </c>
      <c r="E438" s="75" t="str">
        <f>[2]自有船应收租金!I380</f>
        <v>2019.02.23-2019.03.10</v>
      </c>
      <c r="F438" s="76">
        <f>[2]自有船应收租金!V380</f>
        <v>0</v>
      </c>
      <c r="G438" s="75">
        <f>[2]自有船应收租金!AA380</f>
        <v>67825</v>
      </c>
      <c r="H438" s="75">
        <f>IF([2]自有船应收租金!AB380="","",[2]自有船应收租金!AB380)</f>
        <v>67799.399999999994</v>
      </c>
      <c r="I438" s="77">
        <f>[2]自有船应收租金!Y380</f>
        <v>0</v>
      </c>
    </row>
    <row r="439" spans="2:9" s="53" customFormat="1" ht="12" customHeight="1">
      <c r="B439" s="75" t="str">
        <f>[2]自有船应收租金!B381</f>
        <v>ACACIA TAURUS</v>
      </c>
      <c r="C439" s="75" t="str">
        <f>[2]自有船应收租金!C381</f>
        <v>STM</v>
      </c>
      <c r="D439" s="75" t="str">
        <f>[2]自有船应收租金!F381</f>
        <v>第16期</v>
      </c>
      <c r="E439" s="75" t="str">
        <f>[2]自有船应收租金!I381</f>
        <v>2019.02.17-2019.03.04</v>
      </c>
      <c r="F439" s="76">
        <f>[2]自有船应收租金!V381</f>
        <v>0</v>
      </c>
      <c r="G439" s="75">
        <f>[2]自有船应收租金!AA381</f>
        <v>60650</v>
      </c>
      <c r="H439" s="75">
        <f>IF([2]自有船应收租金!AB381="","",[2]自有船应收租金!AB381)</f>
        <v>60650</v>
      </c>
      <c r="I439" s="77">
        <f>[2]自有船应收租金!Y381</f>
        <v>0</v>
      </c>
    </row>
    <row r="440" spans="2:9" s="53" customFormat="1" ht="12" customHeight="1">
      <c r="B440" s="75" t="str">
        <f>[2]自有船应收租金!B382</f>
        <v>ACACIA VIRGO</v>
      </c>
      <c r="C440" s="75" t="str">
        <f>[2]自有船应收租金!C382</f>
        <v>STM</v>
      </c>
      <c r="D440" s="75" t="str">
        <f>[2]自有船应收租金!F382</f>
        <v>第1期</v>
      </c>
      <c r="E440" s="75" t="str">
        <f>[2]自有船应收租金!I382</f>
        <v>2019.02.16-2019.02.17</v>
      </c>
      <c r="F440" s="76">
        <f>[2]自有船应收租金!V382</f>
        <v>0</v>
      </c>
      <c r="G440" s="75">
        <f>[2]自有船应收租金!AA382</f>
        <v>-112854.4338</v>
      </c>
      <c r="H440" s="75">
        <f>IF([2]自有船应收租金!AB382="","",[2]自有船应收租金!AB382)</f>
        <v>-112854.43</v>
      </c>
      <c r="I440" s="77">
        <f>[2]自有船应收租金!Y382</f>
        <v>0</v>
      </c>
    </row>
    <row r="441" spans="2:9" s="53" customFormat="1" ht="12" customHeight="1">
      <c r="B441" s="75" t="str">
        <f>[2]自有船应收租金!B383</f>
        <v>ACACIA MING</v>
      </c>
      <c r="C441" s="75" t="str">
        <f>[2]自有船应收租金!C383</f>
        <v>ONE</v>
      </c>
      <c r="D441" s="75" t="str">
        <f>[2]自有船应收租金!F383</f>
        <v>第22期</v>
      </c>
      <c r="E441" s="75" t="str">
        <f>[2]自有船应收租金!I383</f>
        <v>2019.03.06-2019.03.21</v>
      </c>
      <c r="F441" s="76">
        <f>[2]自有船应收租金!V383</f>
        <v>0</v>
      </c>
      <c r="G441" s="75">
        <f>[2]自有船应收租金!AA383</f>
        <v>74900.8561643836</v>
      </c>
      <c r="H441" s="75">
        <f>IF([2]自有船应收租金!AB383="","",[2]自有船应收租金!AB383)</f>
        <v>74897.2</v>
      </c>
      <c r="I441" s="77" t="str">
        <f>[2]自有船应收租金!Y383</f>
        <v>1.25%佣金</v>
      </c>
    </row>
    <row r="442" spans="2:9" s="53" customFormat="1" ht="12" customHeight="1">
      <c r="B442" s="75" t="str">
        <f>[2]自有船应收租金!B384</f>
        <v>JRS CORVUS</v>
      </c>
      <c r="C442" s="75" t="str">
        <f>[2]自有船应收租金!C384</f>
        <v>ONE</v>
      </c>
      <c r="D442" s="75" t="str">
        <f>[2]自有船应收租金!F384</f>
        <v>第22期</v>
      </c>
      <c r="E442" s="75" t="str">
        <f>[2]自有船应收租金!I384</f>
        <v>2019.03.01-2019.03.16</v>
      </c>
      <c r="F442" s="76">
        <f>[2]自有船应收租金!V384</f>
        <v>0</v>
      </c>
      <c r="G442" s="75">
        <f>[2]自有船应收租金!AA384</f>
        <v>74900.8561643836</v>
      </c>
      <c r="H442" s="75">
        <f>IF([2]自有船应收租金!AB384="","",[2]自有船应收租金!AB384)</f>
        <v>74897.19</v>
      </c>
      <c r="I442" s="77" t="str">
        <f>[2]自有船应收租金!Y384</f>
        <v>1.25%佣金</v>
      </c>
    </row>
    <row r="443" spans="2:9" s="53" customFormat="1" ht="12">
      <c r="B443" s="75" t="str">
        <f>[2]自有船应收租金!B385</f>
        <v>ACACIA VIRGO</v>
      </c>
      <c r="C443" s="75" t="str">
        <f>[2]自有船应收租金!C385</f>
        <v>CMS</v>
      </c>
      <c r="D443" s="75" t="str">
        <f>[2]自有船应收租金!F385</f>
        <v>final</v>
      </c>
      <c r="E443" s="75" t="str">
        <f>[2]自有船应收租金!I385</f>
        <v>2019.01.11-2019.02.02</v>
      </c>
      <c r="F443" s="76">
        <f>[2]自有船应收租金!V385</f>
        <v>0</v>
      </c>
      <c r="G443" s="75">
        <f>[2]自有船应收租金!AA385</f>
        <v>3331.96</v>
      </c>
      <c r="H443" s="75">
        <f>IF([2]自有船应收租金!AB385="","",[2]自有船应收租金!AB385)</f>
        <v>3308.36</v>
      </c>
      <c r="I443" s="77" t="s">
        <v>166</v>
      </c>
    </row>
    <row r="444" spans="2:9" s="53" customFormat="1" ht="12" customHeight="1">
      <c r="B444" s="75" t="str">
        <f>[2]自有船应收租金!B386</f>
        <v>OPDR LISBOA</v>
      </c>
      <c r="C444" s="75" t="str">
        <f>[2]自有船应收租金!C386</f>
        <v>HEDE</v>
      </c>
      <c r="D444" s="75" t="str">
        <f>[2]自有船应收租金!F386</f>
        <v>第2期</v>
      </c>
      <c r="E444" s="75" t="str">
        <f>[2]自有船应收租金!I386</f>
        <v>2019.03.08-2019.03.23</v>
      </c>
      <c r="F444" s="76">
        <f>[2]自有船应收租金!V386</f>
        <v>0</v>
      </c>
      <c r="G444" s="75">
        <f>[2]自有船应收租金!AA386</f>
        <v>208851.86799999999</v>
      </c>
      <c r="H444" s="75">
        <f>IF([2]自有船应收租金!AB386="","",[2]自有船应收租金!AB386)</f>
        <v>208851.87</v>
      </c>
      <c r="I444" s="77" t="str">
        <f>[2]自有船应收租金!Y386</f>
        <v>接船检验费</v>
      </c>
    </row>
    <row r="445" spans="2:9" s="53" customFormat="1" ht="12" customHeight="1">
      <c r="B445" s="75" t="str">
        <f>[2]自有船应收租金!B387</f>
        <v>ACACIA ARIES</v>
      </c>
      <c r="C445" s="75" t="str">
        <f>[2]自有船应收租金!C387</f>
        <v>STM</v>
      </c>
      <c r="D445" s="75" t="str">
        <f>[2]自有船应收租金!F387</f>
        <v>第5期</v>
      </c>
      <c r="E445" s="75" t="str">
        <f>[2]自有船应收租金!I387</f>
        <v>2019.03.11-2019.03.26</v>
      </c>
      <c r="F445" s="76">
        <f>[2]自有船应收租金!V387</f>
        <v>0</v>
      </c>
      <c r="G445" s="75">
        <f>[2]自有船应收租金!AA387</f>
        <v>60650</v>
      </c>
      <c r="H445" s="75">
        <f>IF([2]自有船应收租金!AB387="","",[2]自有船应收租金!AB387)</f>
        <v>60650</v>
      </c>
      <c r="I445" s="77">
        <f>[2]自有船应收租金!Y387</f>
        <v>0</v>
      </c>
    </row>
    <row r="446" spans="2:9" s="53" customFormat="1" ht="12" customHeight="1">
      <c r="B446" s="75" t="str">
        <f>[2]自有船应收租金!B388</f>
        <v>ACACIA HAWK</v>
      </c>
      <c r="C446" s="75" t="str">
        <f>[2]自有船应收租金!C388</f>
        <v>CMS</v>
      </c>
      <c r="D446" s="75" t="str">
        <f>[2]自有船应收租金!F388</f>
        <v>第28期</v>
      </c>
      <c r="E446" s="75" t="str">
        <f>[2]自有船应收租金!I388</f>
        <v>2019.03.09-2019.03.24</v>
      </c>
      <c r="F446" s="76">
        <f>[2]自有船应收租金!V388</f>
        <v>0</v>
      </c>
      <c r="G446" s="75">
        <f>[2]自有船应收租金!AA388</f>
        <v>79048.715753424694</v>
      </c>
      <c r="H446" s="75">
        <f>IF([2]自有船应收租金!AB388="","",[2]自有船应收租金!AB388)</f>
        <v>79028.72</v>
      </c>
      <c r="I446" s="77" t="str">
        <f>[2]自有船应收租金!Y388</f>
        <v>1.25%佣金</v>
      </c>
    </row>
    <row r="447" spans="2:9" s="53" customFormat="1" ht="12" customHeight="1">
      <c r="B447" s="75" t="str">
        <f>[2]自有船应收租金!B389</f>
        <v>Heung-A Jakarta</v>
      </c>
      <c r="C447" s="75" t="str">
        <f>[2]自有船应收租金!C389</f>
        <v>Heung-A</v>
      </c>
      <c r="D447" s="75" t="str">
        <f>[2]自有船应收租金!F389</f>
        <v>第22期</v>
      </c>
      <c r="E447" s="75" t="str">
        <f>[2]自有船应收租金!I389</f>
        <v>2019.03.15-2019.03.30</v>
      </c>
      <c r="F447" s="76">
        <f>[2]自有船应收租金!V389</f>
        <v>0</v>
      </c>
      <c r="G447" s="75">
        <f>[2]自有船应收租金!AA389</f>
        <v>81483.384999999995</v>
      </c>
      <c r="H447" s="75">
        <f>IF([2]自有船应收租金!AB389="","",[2]自有船应收租金!AB389)</f>
        <v>81464.710000000006</v>
      </c>
      <c r="I447" s="77" t="str">
        <f>[2]自有船应收租金!Y389</f>
        <v>1.25%佣金/船东费</v>
      </c>
    </row>
    <row r="448" spans="2:9" s="53" customFormat="1" ht="12" customHeight="1">
      <c r="B448" s="75" t="str">
        <f>[2]自有船应收租金!B390</f>
        <v>JRS CARINA</v>
      </c>
      <c r="C448" s="75" t="str">
        <f>[2]自有船应收租金!C390</f>
        <v>CCL</v>
      </c>
      <c r="D448" s="75" t="str">
        <f>[2]自有船应收租金!F390</f>
        <v>第18期</v>
      </c>
      <c r="E448" s="75" t="str">
        <f>[2]自有船应收租金!I390</f>
        <v>2019.03.12-2019.03.27</v>
      </c>
      <c r="F448" s="76">
        <f>[2]自有船应收租金!V390</f>
        <v>0</v>
      </c>
      <c r="G448" s="75">
        <f>[2]自有船应收租金!AA390</f>
        <v>73103.97</v>
      </c>
      <c r="H448" s="75">
        <f>IF([2]自有船应收租金!AB390="","",[2]自有船应收租金!AB390)</f>
        <v>73103.97</v>
      </c>
      <c r="I448" s="77" t="str">
        <f>[2]自有船应收租金!Y390</f>
        <v>船东费</v>
      </c>
    </row>
    <row r="449" spans="2:9" s="53" customFormat="1" ht="12" customHeight="1">
      <c r="B449" s="75" t="str">
        <f>[2]自有船应收租金!B391</f>
        <v>ACACIA LAN</v>
      </c>
      <c r="C449" s="75" t="str">
        <f>[2]自有船应收租金!C391</f>
        <v>Heung-A</v>
      </c>
      <c r="D449" s="75" t="str">
        <f>[2]自有船应收租金!F391</f>
        <v>第22期</v>
      </c>
      <c r="E449" s="75" t="str">
        <f>[2]自有船应收租金!I391</f>
        <v>2019.03.10-2019.03.25</v>
      </c>
      <c r="F449" s="76">
        <f>[2]自有船应收租金!V391</f>
        <v>0</v>
      </c>
      <c r="G449" s="75">
        <f>[2]自有船应收租金!AA391</f>
        <v>69437.5</v>
      </c>
      <c r="H449" s="75">
        <f>IF([2]自有船应收租金!AB391="","",[2]自有船应收租金!AB391)</f>
        <v>69422.5</v>
      </c>
      <c r="I449" s="77">
        <f>[2]自有船应收租金!Y391</f>
        <v>0</v>
      </c>
    </row>
    <row r="450" spans="2:9" s="53" customFormat="1" ht="12" customHeight="1">
      <c r="B450" s="75" t="str">
        <f>[2]自有船应收租金!B392</f>
        <v>ACACIA LEO</v>
      </c>
      <c r="C450" s="75" t="str">
        <f>[2]自有船应收租金!C392</f>
        <v>FESCO</v>
      </c>
      <c r="D450" s="75" t="str">
        <f>[2]自有船应收租金!F392</f>
        <v>第18期</v>
      </c>
      <c r="E450" s="75" t="str">
        <f>[2]自有船应收租金!I392</f>
        <v>2019.03.08-2019.03.23</v>
      </c>
      <c r="F450" s="76">
        <f>[2]自有船应收租金!V392</f>
        <v>0</v>
      </c>
      <c r="G450" s="75">
        <f>[2]自有船应收租金!AA392</f>
        <v>81650</v>
      </c>
      <c r="H450" s="75">
        <f>IF([2]自有船应收租金!AB392="","",[2]自有船应收租金!AB392)</f>
        <v>81630.59</v>
      </c>
      <c r="I450" s="77">
        <f>[2]自有船应收租金!Y392</f>
        <v>0</v>
      </c>
    </row>
    <row r="451" spans="2:9" s="53" customFormat="1" ht="12" customHeight="1">
      <c r="B451" s="75" t="str">
        <f>[2]自有船应收租金!B393</f>
        <v>ACACIA LIBRA</v>
      </c>
      <c r="C451" s="75" t="str">
        <f>[2]自有船应收租金!C393</f>
        <v>CNC</v>
      </c>
      <c r="D451" s="75" t="str">
        <f>[2]自有船应收租金!F393</f>
        <v>prefinal</v>
      </c>
      <c r="E451" s="75" t="str">
        <f>[2]自有船应收租金!I393</f>
        <v>2019.02.27-2019.03.01</v>
      </c>
      <c r="F451" s="76">
        <f>[2]自有船应收租金!V393</f>
        <v>0</v>
      </c>
      <c r="G451" s="75">
        <f>[2]自有船应收租金!AA393</f>
        <v>40097.758162602702</v>
      </c>
      <c r="H451" s="75">
        <f>IF([2]自有船应收租金!AB393="","",[2]自有船应收租金!AB393)</f>
        <v>40097.78</v>
      </c>
      <c r="I451" s="77" t="str">
        <f>[2]自有船应收租金!Y393</f>
        <v>还船检验费/劳务费/船东费预留</v>
      </c>
    </row>
    <row r="452" spans="2:9" s="53" customFormat="1" ht="12" customHeight="1">
      <c r="B452" s="75" t="str">
        <f>[2]自有船应收租金!B394</f>
        <v>ACACIA MAKOTO</v>
      </c>
      <c r="C452" s="75" t="str">
        <f>[2]自有船应收租金!C394</f>
        <v>STM</v>
      </c>
      <c r="D452" s="75" t="str">
        <f>[2]自有船应收租金!F394</f>
        <v>第18期</v>
      </c>
      <c r="E452" s="75" t="str">
        <f>[2]自有船应收租金!I394</f>
        <v>2019.03.11-2019.03.26</v>
      </c>
      <c r="F452" s="76">
        <f>[2]自有船应收租金!V394</f>
        <v>0</v>
      </c>
      <c r="G452" s="75">
        <f>[2]自有船应收租金!AA394</f>
        <v>91200</v>
      </c>
      <c r="H452" s="75">
        <f>IF([2]自有船应收租金!AB394="","",[2]自有船应收租金!AB394)</f>
        <v>91200</v>
      </c>
      <c r="I452" s="77">
        <f>[2]自有船应收租金!Y394</f>
        <v>0</v>
      </c>
    </row>
    <row r="453" spans="2:9" s="53" customFormat="1" ht="12" customHeight="1">
      <c r="B453" s="75" t="str">
        <f>[2]自有船应收租金!B395</f>
        <v>Heung-A Manila</v>
      </c>
      <c r="C453" s="75" t="str">
        <f>[2]自有船应收租金!C395</f>
        <v>SCP</v>
      </c>
      <c r="D453" s="75" t="str">
        <f>[2]自有船应收租金!F395</f>
        <v>第5期</v>
      </c>
      <c r="E453" s="75" t="str">
        <f>[2]自有船应收租金!I395</f>
        <v>2019.03.04-2019.03.19</v>
      </c>
      <c r="F453" s="76">
        <f>[2]自有船应收租金!V395</f>
        <v>0</v>
      </c>
      <c r="G453" s="75">
        <f>[2]自有船应收租金!AA395</f>
        <v>73928.510273972599</v>
      </c>
      <c r="H453" s="75">
        <f>IF([2]自有船应收租金!AB395="","",[2]自有船应收租金!AB395)</f>
        <v>73924.84</v>
      </c>
      <c r="I453" s="77" t="str">
        <f>[2]自有船应收租金!Y395</f>
        <v>1.25%佣金</v>
      </c>
    </row>
    <row r="454" spans="2:9" s="53" customFormat="1" ht="12" customHeight="1">
      <c r="B454" s="75" t="str">
        <f>[2]自有船应收租金!B396</f>
        <v>Heung-A Singapore</v>
      </c>
      <c r="C454" s="75" t="str">
        <f>[2]自有船应收租金!C396</f>
        <v>SNL</v>
      </c>
      <c r="D454" s="75" t="str">
        <f>[2]自有船应收租金!F396</f>
        <v>第7期</v>
      </c>
      <c r="E454" s="75" t="str">
        <f>[2]自有船应收租金!I396</f>
        <v>2019.03.10-2019.03.25</v>
      </c>
      <c r="F454" s="76">
        <f>[2]自有船应收租金!V396</f>
        <v>0</v>
      </c>
      <c r="G454" s="75">
        <f>[2]自有船应收租金!AA396</f>
        <v>67825</v>
      </c>
      <c r="H454" s="75">
        <f>IF([2]自有船应收租金!AB396="","",[2]自有船应收租金!AB396)</f>
        <v>67800.34</v>
      </c>
      <c r="I454" s="77">
        <f>[2]自有船应收租金!Y396</f>
        <v>0</v>
      </c>
    </row>
    <row r="455" spans="2:9" s="53" customFormat="1" ht="12" customHeight="1">
      <c r="B455" s="75" t="str">
        <f>[2]自有船应收租金!B397</f>
        <v>ACACIA TAURUS</v>
      </c>
      <c r="C455" s="75" t="str">
        <f>[2]自有船应收租金!C397</f>
        <v>STM</v>
      </c>
      <c r="D455" s="75" t="str">
        <f>[2]自有船应收租金!F397</f>
        <v>第17期</v>
      </c>
      <c r="E455" s="75" t="str">
        <f>[2]自有船应收租金!I397</f>
        <v>2019.03.04-2019.03.19</v>
      </c>
      <c r="F455" s="76">
        <f>[2]自有船应收租金!V397</f>
        <v>0</v>
      </c>
      <c r="G455" s="75">
        <f>[2]自有船应收租金!AA397</f>
        <v>60170.82</v>
      </c>
      <c r="H455" s="75">
        <f>IF([2]自有船应收租金!AB397="","",[2]自有船应收租金!AB397)</f>
        <v>60170.82</v>
      </c>
      <c r="I455" s="77" t="str">
        <f>[2]自有船应收租金!Y397</f>
        <v>船东费</v>
      </c>
    </row>
    <row r="456" spans="2:9" s="53" customFormat="1" ht="12" customHeight="1">
      <c r="B456" s="75" t="str">
        <f>[2]自有船应收租金!B398</f>
        <v>ACACIA LIBRA</v>
      </c>
      <c r="C456" s="75" t="str">
        <f>[2]自有船应收租金!C398</f>
        <v>STM</v>
      </c>
      <c r="D456" s="75" t="str">
        <f>[2]自有船应收租金!F398</f>
        <v>第1期</v>
      </c>
      <c r="E456" s="75" t="str">
        <f>[2]自有船应收租金!I398</f>
        <v>2019.03.02-2019.03.17</v>
      </c>
      <c r="F456" s="76">
        <f>[2]自有船应收租金!V398</f>
        <v>0</v>
      </c>
      <c r="G456" s="75">
        <f>[2]自有船应收租金!AA398</f>
        <v>250973.2</v>
      </c>
      <c r="H456" s="75">
        <f>IF([2]自有船应收租金!AB398="","",[2]自有船应收租金!AB398)</f>
        <v>250973.2</v>
      </c>
      <c r="I456" s="77">
        <f>[2]自有船应收租金!Y398</f>
        <v>0</v>
      </c>
    </row>
    <row r="457" spans="2:9" s="53" customFormat="1" ht="12" customHeight="1">
      <c r="B457" s="75" t="str">
        <f>[2]自有船应收租金!B399</f>
        <v>Heung-A Manila</v>
      </c>
      <c r="C457" s="75" t="str">
        <f>[2]自有船应收租金!C399</f>
        <v>SCP</v>
      </c>
      <c r="D457" s="75" t="str">
        <f>[2]自有船应收租金!F399</f>
        <v>第6期</v>
      </c>
      <c r="E457" s="75" t="str">
        <f>[2]自有船应收租金!I399</f>
        <v>2019.03.19-2019.04.03</v>
      </c>
      <c r="F457" s="76">
        <f>[2]自有船应收租金!V399</f>
        <v>0</v>
      </c>
      <c r="G457" s="75">
        <f>[2]自有船应收租金!AA399</f>
        <v>13928.510273972601</v>
      </c>
      <c r="H457" s="75">
        <f>IF([2]自有船应收租金!AB399="","",[2]自有船应收租金!AB399)</f>
        <v>13924.83</v>
      </c>
      <c r="I457" s="77" t="str">
        <f>[2]自有船应收租金!Y399</f>
        <v>1.25%佣金</v>
      </c>
    </row>
    <row r="458" spans="2:9" s="53" customFormat="1" ht="12" customHeight="1">
      <c r="B458" s="75" t="str">
        <f>[2]自有船应收租金!B400</f>
        <v>JRS CORVUS</v>
      </c>
      <c r="C458" s="75" t="str">
        <f>[2]自有船应收租金!C400</f>
        <v>ONE</v>
      </c>
      <c r="D458" s="75" t="str">
        <f>[2]自有船应收租金!F400</f>
        <v>第23期</v>
      </c>
      <c r="E458" s="75" t="str">
        <f>[2]自有船应收租金!I400</f>
        <v>2019.03.16-2019.03.31</v>
      </c>
      <c r="F458" s="76">
        <f>[2]自有船应收租金!V400</f>
        <v>0</v>
      </c>
      <c r="G458" s="75">
        <f>[2]自有船应收租金!AA400</f>
        <v>74900.8561643836</v>
      </c>
      <c r="H458" s="75">
        <f>IF([2]自有船应收租金!AB400="","",[2]自有船应收租金!AB400)</f>
        <v>74897.2</v>
      </c>
      <c r="I458" s="77" t="str">
        <f>[2]自有船应收租金!Y400</f>
        <v>1.25%佣金</v>
      </c>
    </row>
    <row r="459" spans="2:9" s="53" customFormat="1" ht="12" customHeight="1">
      <c r="B459" s="75" t="str">
        <f>[2]自有船应收租金!B401</f>
        <v>ACACIA LIBRA</v>
      </c>
      <c r="C459" s="75" t="str">
        <f>[2]自有船应收租金!C401</f>
        <v>STM</v>
      </c>
      <c r="D459" s="75" t="str">
        <f>[2]自有船应收租金!F401</f>
        <v>第2期</v>
      </c>
      <c r="E459" s="75" t="str">
        <f>[2]自有船应收租金!I401</f>
        <v>2019.03.17-2019.04.01</v>
      </c>
      <c r="F459" s="76">
        <f>[2]自有船应收租金!V401</f>
        <v>0</v>
      </c>
      <c r="G459" s="75">
        <f>[2]自有船应收租金!AA401</f>
        <v>90650</v>
      </c>
      <c r="H459" s="75">
        <f>IF([2]自有船应收租金!AB401="","",[2]自有船应收租金!AB401)</f>
        <v>90650</v>
      </c>
      <c r="I459" s="77">
        <f>[2]自有船应收租金!Y401</f>
        <v>0</v>
      </c>
    </row>
    <row r="460" spans="2:9" s="53" customFormat="1" ht="12" customHeight="1">
      <c r="B460" s="75" t="str">
        <f>[2]自有船应收租金!B402</f>
        <v>ACACIA TAURUS</v>
      </c>
      <c r="C460" s="75" t="str">
        <f>[2]自有船应收租金!C402</f>
        <v>STM</v>
      </c>
      <c r="D460" s="75" t="str">
        <f>[2]自有船应收租金!F402</f>
        <v>第18期</v>
      </c>
      <c r="E460" s="75" t="str">
        <f>[2]自有船应收租金!I402</f>
        <v>2019.03.19-2019.04.03</v>
      </c>
      <c r="F460" s="76">
        <f>[2]自有船应收租金!V402</f>
        <v>0</v>
      </c>
      <c r="G460" s="75">
        <f>[2]自有船应收租金!AA402</f>
        <v>60650</v>
      </c>
      <c r="H460" s="75">
        <f>IF([2]自有船应收租金!AB402="","",[2]自有船应收租金!AB402)</f>
        <v>60650</v>
      </c>
      <c r="I460" s="77">
        <f>[2]自有船应收租金!Y402</f>
        <v>0</v>
      </c>
    </row>
    <row r="461" spans="2:9" s="53" customFormat="1" ht="12" customHeight="1">
      <c r="B461" s="75" t="str">
        <f>[2]自有船应收租金!B403</f>
        <v>ACACIA MING</v>
      </c>
      <c r="C461" s="75" t="str">
        <f>[2]自有船应收租金!C403</f>
        <v>ONE</v>
      </c>
      <c r="D461" s="75" t="str">
        <f>[2]自有船应收租金!F403</f>
        <v>第23期</v>
      </c>
      <c r="E461" s="75" t="str">
        <f>[2]自有船应收租金!I403</f>
        <v>2019.03.21-2019.04.05</v>
      </c>
      <c r="F461" s="76">
        <f>[2]自有船应收租金!V403</f>
        <v>0</v>
      </c>
      <c r="G461" s="75">
        <f>[2]自有船应收租金!AA403</f>
        <v>75101.8561643836</v>
      </c>
      <c r="H461" s="75">
        <f>IF([2]自有船应收租金!AB403="","",[2]自有船应收租金!AB403)</f>
        <v>75098.19</v>
      </c>
      <c r="I461" s="77" t="str">
        <f>[2]自有船应收租金!Y403</f>
        <v>1.25%佣金/2018.12.18-2019.01.05劳务费</v>
      </c>
    </row>
    <row r="462" spans="2:9" s="53" customFormat="1" ht="12" customHeight="1">
      <c r="B462" s="75" t="str">
        <f>[2]自有船应收租金!B404</f>
        <v>ACACIA LEO</v>
      </c>
      <c r="C462" s="75" t="str">
        <f>[2]自有船应收租金!C404</f>
        <v>FESCO</v>
      </c>
      <c r="D462" s="75" t="str">
        <f>[2]自有船应收租金!F404</f>
        <v>第19期</v>
      </c>
      <c r="E462" s="75" t="str">
        <f>[2]自有船应收租金!I404</f>
        <v>2019.03.23-2019.04.07</v>
      </c>
      <c r="F462" s="76">
        <f>[2]自有船应收租金!V404</f>
        <v>0</v>
      </c>
      <c r="G462" s="75">
        <f>[2]自有船应收租金!AA404</f>
        <v>81650</v>
      </c>
      <c r="H462" s="75">
        <f>IF([2]自有船应收租金!AB404="","",[2]自有船应收租金!AB404)</f>
        <v>81630.55</v>
      </c>
      <c r="I462" s="77">
        <f>[2]自有船应收租金!Y404</f>
        <v>0</v>
      </c>
    </row>
    <row r="463" spans="2:9" s="53" customFormat="1" ht="12" customHeight="1">
      <c r="B463" s="75" t="str">
        <f>[2]自有船应收租金!B405</f>
        <v>Heung-A Singapore</v>
      </c>
      <c r="C463" s="75" t="str">
        <f>[2]自有船应收租金!C405</f>
        <v>SNL</v>
      </c>
      <c r="D463" s="75" t="str">
        <f>[2]自有船应收租金!F405</f>
        <v>第8期</v>
      </c>
      <c r="E463" s="75" t="str">
        <f>[2]自有船应收租金!I405</f>
        <v>2019.03.25-2019.04.09</v>
      </c>
      <c r="F463" s="76">
        <f>[2]自有船应收租金!V405</f>
        <v>0</v>
      </c>
      <c r="G463" s="75">
        <f>[2]自有船应收租金!AA405</f>
        <v>67500</v>
      </c>
      <c r="H463" s="75">
        <f>IF([2]自有船应收租金!AB405="","",[2]自有船应收租金!AB405)</f>
        <v>67473.850000000006</v>
      </c>
      <c r="I463" s="77" t="str">
        <f>[2]自有船应收租金!Y405</f>
        <v>交船检验费</v>
      </c>
    </row>
    <row r="464" spans="2:9" s="53" customFormat="1" ht="12" customHeight="1">
      <c r="B464" s="75" t="str">
        <f>[2]自有船应收租金!B406</f>
        <v>JRS CARINA</v>
      </c>
      <c r="C464" s="75" t="str">
        <f>[2]自有船应收租金!C406</f>
        <v>CCL</v>
      </c>
      <c r="D464" s="75" t="str">
        <f>[2]自有船应收租金!F406</f>
        <v>第19期</v>
      </c>
      <c r="E464" s="75" t="str">
        <f>[2]自有船应收租金!I406</f>
        <v>2019.03.27-2019.04.11</v>
      </c>
      <c r="F464" s="76">
        <f>[2]自有船应收租金!V406</f>
        <v>0</v>
      </c>
      <c r="G464" s="75">
        <f>[2]自有船应收租金!AA406</f>
        <v>71456.091499999995</v>
      </c>
      <c r="H464" s="75">
        <f>IF([2]自有船应收租金!AB406="","",[2]自有船应收租金!AB406)</f>
        <v>71417.08</v>
      </c>
      <c r="I464" s="77" t="str">
        <f>[2]自有船应收租金!Y406</f>
        <v>停租（3.10 2320-3.11 0648 0.3111天)</v>
      </c>
    </row>
    <row r="465" spans="2:9" s="53" customFormat="1" ht="12" customHeight="1">
      <c r="B465" s="75" t="str">
        <f>[2]自有船应收租金!B407</f>
        <v>OPDR LISBOA</v>
      </c>
      <c r="C465" s="75" t="str">
        <f>[2]自有船应收租金!C407</f>
        <v>HEDE</v>
      </c>
      <c r="D465" s="75" t="str">
        <f>[2]自有船应收租金!F407</f>
        <v>第3期</v>
      </c>
      <c r="E465" s="75" t="str">
        <f>[2]自有船应收租金!I407</f>
        <v>2019.03.23-2019.04.07</v>
      </c>
      <c r="F465" s="76">
        <f>[2]自有船应收租金!V407</f>
        <v>0</v>
      </c>
      <c r="G465" s="75">
        <f>[2]自有船应收租金!AA407</f>
        <v>-65894.179999999993</v>
      </c>
      <c r="H465" s="75">
        <f>IF([2]自有船应收租金!AB407="","",[2]自有船应收租金!AB407)</f>
        <v>-65894.179999999993</v>
      </c>
      <c r="I465" s="77" t="str">
        <f>[2]自有船应收租金!Y407</f>
        <v>停租：3.9 15：3-3.31 15：30 21.99583天/4.03 8：30-20：00  0.47917天/4.03 20：00-4.04 08：15 0.51042天 0.5平摊</v>
      </c>
    </row>
    <row r="466" spans="2:9" s="53" customFormat="1" ht="12" customHeight="1">
      <c r="B466" s="75" t="str">
        <f>[2]自有船应收租金!B408</f>
        <v>ACACIA HAWK</v>
      </c>
      <c r="C466" s="75" t="str">
        <f>[2]自有船应收租金!C408</f>
        <v>CMS</v>
      </c>
      <c r="D466" s="75" t="str">
        <f>[2]自有船应收租金!F408</f>
        <v>第29期</v>
      </c>
      <c r="E466" s="75" t="str">
        <f>[2]自有船应收租金!I408</f>
        <v>2019.03.24-2019.04.08</v>
      </c>
      <c r="F466" s="76">
        <f>[2]自有船应收租金!V408</f>
        <v>0</v>
      </c>
      <c r="G466" s="75">
        <f>[2]自有船应收租金!AA408</f>
        <v>77851.405753424697</v>
      </c>
      <c r="H466" s="75">
        <f>IF([2]自有船应收租金!AB408="","",[2]自有船应收租金!AB408)</f>
        <v>77831.41</v>
      </c>
      <c r="I466" s="77" t="str">
        <f>[2]自有船应收租金!Y408</f>
        <v>1.25%佣金/船东费</v>
      </c>
    </row>
    <row r="467" spans="2:9" s="53" customFormat="1" ht="12" customHeight="1">
      <c r="B467" s="75" t="str">
        <f>[2]自有船应收租金!B409</f>
        <v>ACACIA MAKOTO</v>
      </c>
      <c r="C467" s="75" t="str">
        <f>[2]自有船应收租金!C409</f>
        <v>STM</v>
      </c>
      <c r="D467" s="75" t="str">
        <f>[2]自有船应收租金!F409</f>
        <v>第19期</v>
      </c>
      <c r="E467" s="75" t="str">
        <f>[2]自有船应收租金!I409</f>
        <v>2019.03.26-2019.04.10</v>
      </c>
      <c r="F467" s="76">
        <f>[2]自有船应收租金!V409</f>
        <v>0</v>
      </c>
      <c r="G467" s="75">
        <f>[2]自有船应收租金!AA409</f>
        <v>91200</v>
      </c>
      <c r="H467" s="75">
        <f>IF([2]自有船应收租金!AB409="","",[2]自有船应收租金!AB409)</f>
        <v>91200</v>
      </c>
      <c r="I467" s="77">
        <f>[2]自有船应收租金!Y409</f>
        <v>0</v>
      </c>
    </row>
    <row r="468" spans="2:9" s="53" customFormat="1" ht="12" customHeight="1">
      <c r="B468" s="75" t="str">
        <f>[2]自有船应收租金!B410</f>
        <v>ACACIA LAN</v>
      </c>
      <c r="C468" s="75" t="str">
        <f>[2]自有船应收租金!C410</f>
        <v>Heung-A</v>
      </c>
      <c r="D468" s="75" t="str">
        <f>[2]自有船应收租金!F410</f>
        <v>第23期</v>
      </c>
      <c r="E468" s="75" t="str">
        <f>[2]自有船应收租金!I410</f>
        <v>2019.03.25-2019.04.09</v>
      </c>
      <c r="F468" s="76">
        <f>[2]自有船应收租金!V410</f>
        <v>0</v>
      </c>
      <c r="G468" s="75">
        <f>[2]自有船应收租金!AA410</f>
        <v>69437.5</v>
      </c>
      <c r="H468" s="75">
        <f>IF([2]自有船应收租金!AB410="","",[2]自有船应收租金!AB410)</f>
        <v>69422.5</v>
      </c>
      <c r="I468" s="77">
        <f>[2]自有船应收租金!Y410</f>
        <v>0</v>
      </c>
    </row>
    <row r="469" spans="2:9" s="53" customFormat="1" ht="12" customHeight="1">
      <c r="B469" s="75" t="str">
        <f>[2]自有船应收租金!B411</f>
        <v>ACACIA ARIES</v>
      </c>
      <c r="C469" s="75" t="str">
        <f>[2]自有船应收租金!C411</f>
        <v>STM</v>
      </c>
      <c r="D469" s="75" t="str">
        <f>[2]自有船应收租金!F411</f>
        <v>第6期</v>
      </c>
      <c r="E469" s="75" t="str">
        <f>[2]自有船应收租金!I411</f>
        <v>2019.03.26-2019.04.10</v>
      </c>
      <c r="F469" s="76">
        <f>[2]自有船应收租金!V411</f>
        <v>0</v>
      </c>
      <c r="G469" s="75">
        <f>[2]自有船应收租金!AA411</f>
        <v>60650</v>
      </c>
      <c r="H469" s="75">
        <f>IF([2]自有船应收租金!AB411="","",[2]自有船应收租金!AB411)</f>
        <v>60650</v>
      </c>
      <c r="I469" s="77">
        <f>[2]自有船应收租金!Y411</f>
        <v>0</v>
      </c>
    </row>
    <row r="470" spans="2:9" s="53" customFormat="1" ht="12" customHeight="1">
      <c r="B470" s="75" t="str">
        <f>[2]自有船应收租金!B412</f>
        <v>Heung-A Jakarta</v>
      </c>
      <c r="C470" s="75" t="str">
        <f>[2]自有船应收租金!C412</f>
        <v>Heung-A</v>
      </c>
      <c r="D470" s="75" t="str">
        <f>[2]自有船应收租金!F412</f>
        <v>第23期</v>
      </c>
      <c r="E470" s="75" t="str">
        <f>[2]自有船应收租金!I412</f>
        <v>2019.03.30-2019.04.14</v>
      </c>
      <c r="F470" s="76">
        <f>[2]自有船应收租金!V412</f>
        <v>0</v>
      </c>
      <c r="G470" s="75">
        <f>[2]自有船应收租金!AA412</f>
        <v>63521.904999999999</v>
      </c>
      <c r="H470" s="75">
        <f>IF([2]自有船应收租金!AB412="","",[2]自有船应收租金!AB412)</f>
        <v>63503.21</v>
      </c>
      <c r="I470" s="77" t="str">
        <f>[2]自有船应收租金!Y412</f>
        <v>1.25%佣金/停租（2.27 0238-0406 0.0611天,3.09 0215-3.11 1236 2.4313天）/船东费</v>
      </c>
    </row>
    <row r="471" spans="2:9" s="53" customFormat="1" ht="12">
      <c r="B471" s="75" t="str">
        <f>[2]自有船应收租金!B413</f>
        <v>ACACIA ARIES</v>
      </c>
      <c r="C471" s="75" t="str">
        <f>[2]自有船应收租金!C413</f>
        <v>SCP</v>
      </c>
      <c r="D471" s="75" t="str">
        <f>[2]自有船应收租金!F413</f>
        <v>final</v>
      </c>
      <c r="E471" s="75" t="str">
        <f>[2]自有船应收租金!I413</f>
        <v>2018.12.27-2018.12.28</v>
      </c>
      <c r="F471" s="76">
        <f>[2]自有船应收租金!V413</f>
        <v>0</v>
      </c>
      <c r="G471" s="75">
        <f>[2]自有船应收租金!AA413</f>
        <v>2811.25</v>
      </c>
      <c r="H471" s="75">
        <f>IF([2]自有船应收租金!AB413="","",[2]自有船应收租金!AB413)</f>
        <v>2803.94</v>
      </c>
      <c r="I471" s="77" t="str">
        <f>[2]自有船应收租金!Y413</f>
        <v>索赔预留返还/还船检验费/返还交船检验费差额/索赔</v>
      </c>
    </row>
    <row r="472" spans="2:9" s="53" customFormat="1" ht="12">
      <c r="B472" s="75" t="str">
        <f>[2]自有船应收租金!B414</f>
        <v>ACACIA LIBRA</v>
      </c>
      <c r="C472" s="75" t="str">
        <f>[2]自有船应收租金!C414</f>
        <v>CNC</v>
      </c>
      <c r="D472" s="75" t="str">
        <f>[2]自有船应收租金!F414</f>
        <v>final</v>
      </c>
      <c r="E472" s="75" t="str">
        <f>[2]自有船应收租金!I414</f>
        <v>2019.02.27-2019.03.01</v>
      </c>
      <c r="F472" s="76">
        <f>[2]自有船应收租金!V414</f>
        <v>0</v>
      </c>
      <c r="G472" s="75">
        <f>[2]自有船应收租金!AA414</f>
        <v>1500</v>
      </c>
      <c r="H472" s="75">
        <f>IF([2]自有船应收租金!AB414="","",[2]自有船应收租金!AB414)</f>
        <v>1500</v>
      </c>
      <c r="I472" s="77" t="str">
        <f>[2]自有船应收租金!Y414</f>
        <v>船东费预留返留</v>
      </c>
    </row>
    <row r="473" spans="2:9" s="53" customFormat="1" ht="12" customHeight="1">
      <c r="B473" s="75" t="str">
        <f>[2]自有船应收租金!B415</f>
        <v>JRS CORVUS</v>
      </c>
      <c r="C473" s="75" t="str">
        <f>[2]自有船应收租金!C415</f>
        <v>ONE</v>
      </c>
      <c r="D473" s="75" t="str">
        <f>[2]自有船应收租金!F415</f>
        <v>第24期</v>
      </c>
      <c r="E473" s="75" t="str">
        <f>[2]自有船应收租金!I415</f>
        <v>2019.03.31-2019.04.15</v>
      </c>
      <c r="F473" s="76">
        <f>[2]自有船应收租金!V415</f>
        <v>0</v>
      </c>
      <c r="G473" s="75">
        <f>[2]自有船应收租金!AA415</f>
        <v>73843.046784588994</v>
      </c>
      <c r="H473" s="75">
        <f>IF([2]自有船应收租金!AB415="","",[2]自有船应收租金!AB415)</f>
        <v>73839.39</v>
      </c>
      <c r="I473" s="77" t="str">
        <f>[2]自有船应收租金!Y415</f>
        <v>1.25%佣金/停租2019.03.07 2050-3.08 0050lt 0.16667天</v>
      </c>
    </row>
    <row r="474" spans="2:9" s="53" customFormat="1" ht="12" customHeight="1">
      <c r="B474" s="75" t="str">
        <f>[2]自有船应收租金!B416</f>
        <v>ACACIA HAWK</v>
      </c>
      <c r="C474" s="75" t="str">
        <f>[2]自有船应收租金!C416</f>
        <v>CMS</v>
      </c>
      <c r="D474" s="75" t="str">
        <f>[2]自有船应收租金!F416</f>
        <v>第30期</v>
      </c>
      <c r="E474" s="75" t="str">
        <f>[2]自有船应收租金!I416</f>
        <v>2019.04.08-2019.04.23</v>
      </c>
      <c r="F474" s="76">
        <f>[2]自有船应收租金!V416</f>
        <v>0</v>
      </c>
      <c r="G474" s="75">
        <f>[2]自有船应收租金!AA416</f>
        <v>79048.715753424694</v>
      </c>
      <c r="H474" s="75">
        <f>IF([2]自有船应收租金!AB416="","",[2]自有船应收租金!AB416)</f>
        <v>79028.72</v>
      </c>
      <c r="I474" s="77" t="str">
        <f>[2]自有船应收租金!Y416</f>
        <v>1.25%佣金</v>
      </c>
    </row>
    <row r="475" spans="2:9" s="53" customFormat="1" ht="12" customHeight="1">
      <c r="B475" s="75" t="str">
        <f>[2]自有船应收租金!B417</f>
        <v>ACACIA MING</v>
      </c>
      <c r="C475" s="75" t="str">
        <f>[2]自有船应收租金!C417</f>
        <v>ONE</v>
      </c>
      <c r="D475" s="75" t="str">
        <f>[2]自有船应收租金!F417</f>
        <v>第24期</v>
      </c>
      <c r="E475" s="75" t="str">
        <f>[2]自有船应收租金!I417</f>
        <v>2019.04.05-2019.04.20</v>
      </c>
      <c r="F475" s="76">
        <f>[2]自有船应收租金!V417</f>
        <v>0</v>
      </c>
      <c r="G475" s="75">
        <f>[2]自有船应收租金!AA417</f>
        <v>75029.8561643836</v>
      </c>
      <c r="H475" s="75">
        <f>IF([2]自有船应收租金!AB417="","",[2]自有船应收租金!AB417)</f>
        <v>75026.19</v>
      </c>
      <c r="I475" s="77" t="str">
        <f>[2]自有船应收租金!Y417</f>
        <v>1.25%佣金/v.025EW劳务费</v>
      </c>
    </row>
    <row r="476" spans="2:9" s="53" customFormat="1" ht="12" customHeight="1">
      <c r="B476" s="75" t="str">
        <f>[2]自有船应收租金!B418</f>
        <v>ACACIA TAURUS</v>
      </c>
      <c r="C476" s="75" t="str">
        <f>[2]自有船应收租金!C418</f>
        <v>STM</v>
      </c>
      <c r="D476" s="75" t="str">
        <f>[2]自有船应收租金!F418</f>
        <v>第19期</v>
      </c>
      <c r="E476" s="75" t="str">
        <f>[2]自有船应收租金!I418</f>
        <v>2019.04.03-2019.04.18</v>
      </c>
      <c r="F476" s="76">
        <f>[2]自有船应收租金!V418</f>
        <v>0</v>
      </c>
      <c r="G476" s="75">
        <f>[2]自有船应收租金!AA418</f>
        <v>23361.62</v>
      </c>
      <c r="H476" s="75">
        <f>IF([2]自有船应收租金!AB418="","",[2]自有船应收租金!AB418)</f>
        <v>23361.62</v>
      </c>
      <c r="I476" s="77" t="str">
        <f>[2]自有船应收租金!Y418</f>
        <v>春节停租（2.07 2212-2.15 1740LT 7.8111天）</v>
      </c>
    </row>
    <row r="477" spans="2:9" s="53" customFormat="1" ht="12" customHeight="1">
      <c r="B477" s="75" t="str">
        <f>[2]自有船应收租金!B419</f>
        <v>Heung-A Manila</v>
      </c>
      <c r="C477" s="75" t="str">
        <f>[2]自有船应收租金!C419</f>
        <v>SCP</v>
      </c>
      <c r="D477" s="75" t="str">
        <f>[2]自有船应收租金!F419</f>
        <v>第7期</v>
      </c>
      <c r="E477" s="75" t="str">
        <f>[2]自有船应收租金!I419</f>
        <v>2019.04.03-2019.04.18</v>
      </c>
      <c r="F477" s="76">
        <f>[2]自有船应收租金!V419</f>
        <v>0</v>
      </c>
      <c r="G477" s="75">
        <f>[2]自有船应收租金!AA419</f>
        <v>133478.51027397299</v>
      </c>
      <c r="H477" s="75">
        <f>IF([2]自有船应收租金!AB419="","",[2]自有船应收租金!AB419)</f>
        <v>133478.51</v>
      </c>
      <c r="I477" s="77" t="str">
        <f>[2]自有船应收租金!Y419</f>
        <v>1.25%佣金/交船检验费</v>
      </c>
    </row>
    <row r="478" spans="2:9" s="53" customFormat="1" ht="12">
      <c r="B478" s="75" t="str">
        <f>[2]自有船应收租金!B420</f>
        <v>ACACIA LAN</v>
      </c>
      <c r="C478" s="75" t="str">
        <f>[2]自有船应收租金!C420</f>
        <v>Heung-A</v>
      </c>
      <c r="D478" s="75" t="str">
        <f>[2]自有船应收租金!F420</f>
        <v>final</v>
      </c>
      <c r="E478" s="75" t="str">
        <f>[2]自有船应收租金!I420</f>
        <v>2019.04.09-2019.04.26</v>
      </c>
      <c r="F478" s="76">
        <f>[2]自有船应收租金!V420</f>
        <v>0</v>
      </c>
      <c r="G478" s="75">
        <f>[2]自有船应收租金!AA420</f>
        <v>72032.213333333304</v>
      </c>
      <c r="H478" s="75">
        <f>IF([2]自有船应收租金!AB420="","",[2]自有船应收租金!AB420)</f>
        <v>72032.210000000006</v>
      </c>
      <c r="I478" s="77" t="str">
        <f>[2]自有船应收租金!Y420</f>
        <v>还船检验费/停租（3.30 0600-3.30 1030LT 0.1875天）/船东费/停租2019.03.03 0700-3.4 0450lt JP  0.9097天</v>
      </c>
    </row>
    <row r="479" spans="2:9" s="53" customFormat="1" ht="12" customHeight="1">
      <c r="B479" s="75" t="str">
        <f>[2]自有船应收租金!B421</f>
        <v>ACACIA MAKOTO</v>
      </c>
      <c r="C479" s="75" t="str">
        <f>[2]自有船应收租金!C421</f>
        <v>STM</v>
      </c>
      <c r="D479" s="75" t="str">
        <f>[2]自有船应收租金!F421</f>
        <v>第20期</v>
      </c>
      <c r="E479" s="75" t="str">
        <f>[2]自有船应收租金!I421</f>
        <v>2019.04.10-2019.04.25</v>
      </c>
      <c r="F479" s="76">
        <f>[2]自有船应收租金!V421</f>
        <v>0</v>
      </c>
      <c r="G479" s="75">
        <f>[2]自有船应收租金!AA421</f>
        <v>-114595.72</v>
      </c>
      <c r="H479" s="75">
        <f>IF([2]自有船应收租金!AB421="","",[2]自有船应收租金!AB421)</f>
        <v>-114595.72</v>
      </c>
      <c r="I479" s="77" t="str">
        <f>[2]自有船应收租金!Y421</f>
        <v>春节停租（2.10 0630lt-3.2 1635lt 20.4201天）</v>
      </c>
    </row>
    <row r="480" spans="2:9" s="53" customFormat="1" ht="12" customHeight="1">
      <c r="B480" s="75" t="str">
        <f>[2]自有船应收租金!B422</f>
        <v>ACACIA ARIES</v>
      </c>
      <c r="C480" s="75" t="str">
        <f>[2]自有船应收租金!C422</f>
        <v>STM</v>
      </c>
      <c r="D480" s="75" t="str">
        <f>[2]自有船应收租金!F422</f>
        <v>第7期</v>
      </c>
      <c r="E480" s="75" t="str">
        <f>[2]自有船应收租金!I422</f>
        <v>2019.04.10-2019.04.25</v>
      </c>
      <c r="F480" s="76">
        <f>[2]自有船应收租金!V422</f>
        <v>0</v>
      </c>
      <c r="G480" s="75">
        <f>[2]自有船应收租金!AA422</f>
        <v>36195.83</v>
      </c>
      <c r="H480" s="75">
        <f>IF([2]自有船应收租金!AB422="","",[2]自有船应收租金!AB422)</f>
        <v>36195.83</v>
      </c>
      <c r="I480" s="77" t="str">
        <f>[2]自有船应收租金!Y422</f>
        <v>春节停租（2.10 0227-2.15 0227LT 5天）</v>
      </c>
    </row>
    <row r="481" spans="2:9" s="53" customFormat="1" ht="12" customHeight="1">
      <c r="B481" s="75" t="str">
        <f>[2]自有船应收租金!B423</f>
        <v>ACACIA LIBRA</v>
      </c>
      <c r="C481" s="75" t="str">
        <f>[2]自有船应收租金!C423</f>
        <v>STM</v>
      </c>
      <c r="D481" s="75" t="str">
        <f>[2]自有船应收租金!F423</f>
        <v>第3期</v>
      </c>
      <c r="E481" s="75" t="str">
        <f>[2]自有船应收租金!I423</f>
        <v>2019.04.01-2019.04.16</v>
      </c>
      <c r="F481" s="76">
        <f>[2]自有船应收租金!V423</f>
        <v>0</v>
      </c>
      <c r="G481" s="75">
        <f>[2]自有船应收租金!AA423</f>
        <v>90650</v>
      </c>
      <c r="H481" s="75">
        <f>IF([2]自有船应收租金!AB423="","",[2]自有船应收租金!AB423)</f>
        <v>90650</v>
      </c>
      <c r="I481" s="77">
        <f>[2]自有船应收租金!Y423</f>
        <v>0</v>
      </c>
    </row>
    <row r="482" spans="2:9" s="53" customFormat="1" ht="12" customHeight="1">
      <c r="B482" s="75" t="str">
        <f>[2]自有船应收租金!B424</f>
        <v>ACACIA LEO</v>
      </c>
      <c r="C482" s="75" t="str">
        <f>[2]自有船应收租金!C424</f>
        <v>FESCO</v>
      </c>
      <c r="D482" s="75" t="str">
        <f>[2]自有船应收租金!F424</f>
        <v>第20期</v>
      </c>
      <c r="E482" s="75" t="str">
        <f>[2]自有船应收租金!I424</f>
        <v>2019.04.07-2019.04.22</v>
      </c>
      <c r="F482" s="76">
        <f>[2]自有船应收租金!V424</f>
        <v>0</v>
      </c>
      <c r="G482" s="75">
        <f>[2]自有船应收租金!AA424</f>
        <v>81650</v>
      </c>
      <c r="H482" s="75">
        <f>IF([2]自有船应收租金!AB424="","",[2]自有船应收租金!AB424)</f>
        <v>81630.570000000007</v>
      </c>
      <c r="I482" s="77">
        <f>[2]自有船应收租金!Y424</f>
        <v>0</v>
      </c>
    </row>
    <row r="483" spans="2:9" s="53" customFormat="1" ht="12" customHeight="1">
      <c r="B483" s="75" t="str">
        <f>[2]自有船应收租金!B425</f>
        <v>Heung-A Jakarta</v>
      </c>
      <c r="C483" s="75" t="str">
        <f>[2]自有船应收租金!C425</f>
        <v>Heung-A</v>
      </c>
      <c r="D483" s="75" t="str">
        <f>[2]自有船应收租金!F425</f>
        <v>第24期</v>
      </c>
      <c r="E483" s="75" t="str">
        <f>[2]自有船应收租金!I425</f>
        <v>2019.04.14-2019.04.29</v>
      </c>
      <c r="F483" s="76">
        <f>[2]自有船应收租金!V425</f>
        <v>0</v>
      </c>
      <c r="G483" s="75">
        <f>[2]自有船应收租金!AA425</f>
        <v>80223.945000000007</v>
      </c>
      <c r="H483" s="75">
        <f>IF([2]自有船应收租金!AB425="","",[2]自有船应收租金!AB425)</f>
        <v>80205.289999999994</v>
      </c>
      <c r="I483" s="77" t="str">
        <f>[2]自有船应收租金!Y425</f>
        <v>1.25%佣金/船东费</v>
      </c>
    </row>
    <row r="484" spans="2:9" s="53" customFormat="1" ht="12" customHeight="1">
      <c r="B484" s="75" t="str">
        <f>[2]自有船应收租金!B426</f>
        <v>JRS CARINA</v>
      </c>
      <c r="C484" s="75" t="str">
        <f>[2]自有船应收租金!C426</f>
        <v>CCL</v>
      </c>
      <c r="D484" s="75" t="str">
        <f>[2]自有船应收租金!F426</f>
        <v>第20期</v>
      </c>
      <c r="E484" s="75" t="str">
        <f>[2]自有船应收租金!I426</f>
        <v>2019.04.11-2019.04.26</v>
      </c>
      <c r="F484" s="76">
        <f>[2]自有船应收租金!V426</f>
        <v>0</v>
      </c>
      <c r="G484" s="75">
        <f>[2]自有船应收租金!AA426</f>
        <v>73525</v>
      </c>
      <c r="H484" s="75">
        <f>IF([2]自有船应收租金!AB426="","",[2]自有船应收租金!AB426)</f>
        <v>73516.710000000006</v>
      </c>
      <c r="I484" s="77">
        <f>[2]自有船应收租金!Y426</f>
        <v>0</v>
      </c>
    </row>
    <row r="485" spans="2:9" s="53" customFormat="1" ht="12" customHeight="1">
      <c r="B485" s="75" t="str">
        <f>[2]自有船应收租金!B427</f>
        <v>JRS CORVUS</v>
      </c>
      <c r="C485" s="75" t="str">
        <f>[2]自有船应收租金!C427</f>
        <v>ONE</v>
      </c>
      <c r="D485" s="75" t="str">
        <f>[2]自有船应收租金!F427</f>
        <v>第25期</v>
      </c>
      <c r="E485" s="75" t="str">
        <f>[2]自有船应收租金!I427</f>
        <v>2019.04.15-2019.04.30</v>
      </c>
      <c r="F485" s="76">
        <f>[2]自有船应收租金!V427</f>
        <v>0</v>
      </c>
      <c r="G485" s="75">
        <f>[2]自有船应收租金!AA427</f>
        <v>74900.8561643836</v>
      </c>
      <c r="H485" s="75">
        <f>IF([2]自有船应收租金!AB427="","",[2]自有船应收租金!AB427)</f>
        <v>74897.19</v>
      </c>
      <c r="I485" s="77" t="str">
        <f>[2]自有船应收租金!Y427</f>
        <v>1.25%佣金</v>
      </c>
    </row>
    <row r="486" spans="2:9" s="53" customFormat="1" ht="12" customHeight="1">
      <c r="B486" s="75" t="str">
        <f>[2]自有船应收租金!B428</f>
        <v>ACACIA LIBRA</v>
      </c>
      <c r="C486" s="75" t="str">
        <f>[2]自有船应收租金!C428</f>
        <v>STM</v>
      </c>
      <c r="D486" s="75" t="str">
        <f>[2]自有船应收租金!F428</f>
        <v>第4期</v>
      </c>
      <c r="E486" s="75" t="str">
        <f>[2]自有船应收租金!I428</f>
        <v>2019.04.16-2019.05.01</v>
      </c>
      <c r="F486" s="76">
        <f>[2]自有船应收租金!V428</f>
        <v>0</v>
      </c>
      <c r="G486" s="75">
        <f>[2]自有船应收租金!AA428</f>
        <v>90356.56</v>
      </c>
      <c r="H486" s="75">
        <f>IF([2]自有船应收租金!AB428="","",[2]自有船应收租金!AB428)</f>
        <v>90356.56</v>
      </c>
      <c r="I486" s="77" t="str">
        <f>[2]自有船应收租金!Y428</f>
        <v>船东费</v>
      </c>
    </row>
    <row r="487" spans="2:9" s="53" customFormat="1" ht="12" customHeight="1">
      <c r="B487" s="75" t="str">
        <f>[2]自有船应收租金!B429</f>
        <v>OPDR LISBOA</v>
      </c>
      <c r="C487" s="75" t="str">
        <f>[2]自有船应收租金!C429</f>
        <v>HEDE</v>
      </c>
      <c r="D487" s="75" t="str">
        <f>[2]自有船应收租金!F429</f>
        <v>第4期</v>
      </c>
      <c r="E487" s="75" t="str">
        <f>[2]自有船应收租金!I429</f>
        <v>2019.04.07-2019.04.22</v>
      </c>
      <c r="F487" s="76">
        <f>[2]自有船应收租金!V429</f>
        <v>0</v>
      </c>
      <c r="G487" s="75">
        <f>[2]自有船应收租金!AA429</f>
        <v>74028.179999999993</v>
      </c>
      <c r="H487" s="75">
        <f>IF([2]自有船应收租金!AB429="","",[2]自有船应收租金!AB429)</f>
        <v>74028.179999999993</v>
      </c>
      <c r="I487" s="77" t="str">
        <f>[2]自有船应收租金!Y429</f>
        <v>船东费</v>
      </c>
    </row>
    <row r="488" spans="2:9" s="53" customFormat="1" ht="12" customHeight="1">
      <c r="B488" s="75" t="str">
        <f>[2]自有船应收租金!B430</f>
        <v>Heung-A Singapore</v>
      </c>
      <c r="C488" s="75" t="str">
        <f>[2]自有船应收租金!C430</f>
        <v>SNL</v>
      </c>
      <c r="D488" s="75" t="str">
        <f>[2]自有船应收租金!F430</f>
        <v>第9期</v>
      </c>
      <c r="E488" s="75" t="str">
        <f>[2]自有船应收租金!I430</f>
        <v>2019.04.09-2019.04.24</v>
      </c>
      <c r="F488" s="76">
        <f>[2]自有船应收租金!V430</f>
        <v>0</v>
      </c>
      <c r="G488" s="75">
        <f>[2]自有船应收租金!AA430</f>
        <v>67825</v>
      </c>
      <c r="H488" s="75">
        <f>IF([2]自有船应收租金!AB430="","",[2]自有船应收租金!AB430)</f>
        <v>67800.33</v>
      </c>
      <c r="I488" s="77">
        <f>[2]自有船应收租金!Y430</f>
        <v>0</v>
      </c>
    </row>
    <row r="489" spans="2:9" s="53" customFormat="1" ht="12" customHeight="1">
      <c r="B489" s="75" t="str">
        <f>[2]自有船应收租金!B431</f>
        <v>ACACIA TAURUS</v>
      </c>
      <c r="C489" s="75" t="str">
        <f>[2]自有船应收租金!C431</f>
        <v>STM</v>
      </c>
      <c r="D489" s="75" t="str">
        <f>[2]自有船应收租金!F431</f>
        <v>第20期</v>
      </c>
      <c r="E489" s="75" t="str">
        <f>[2]自有船应收租金!I431</f>
        <v>2019.04.18-2019.05.03</v>
      </c>
      <c r="F489" s="76">
        <f>[2]自有船应收租金!V431</f>
        <v>0</v>
      </c>
      <c r="G489" s="75">
        <f>[2]自有船应收租金!AA431</f>
        <v>60086.96</v>
      </c>
      <c r="H489" s="75">
        <f>IF([2]自有船应收租金!AB431="","",[2]自有船应收租金!AB431)</f>
        <v>60086.96</v>
      </c>
      <c r="I489" s="77" t="str">
        <f>[2]自有船应收租金!Y431</f>
        <v>船东费</v>
      </c>
    </row>
    <row r="490" spans="2:9" s="53" customFormat="1" ht="12" customHeight="1">
      <c r="B490" s="75" t="str">
        <f>[2]自有船应收租金!B432</f>
        <v>Heung-A Manila</v>
      </c>
      <c r="C490" s="75" t="str">
        <f>[2]自有船应收租金!C432</f>
        <v>SCP</v>
      </c>
      <c r="D490" s="75" t="str">
        <f>[2]自有船应收租金!F432</f>
        <v>第8期</v>
      </c>
      <c r="E490" s="75" t="str">
        <f>[2]自有船应收租金!I432</f>
        <v>2019.04.18-2019.05.03</v>
      </c>
      <c r="F490" s="76">
        <f>[2]自有船应收租金!V432</f>
        <v>0</v>
      </c>
      <c r="G490" s="75">
        <f>[2]自有船应收租金!AA432</f>
        <v>73928.510273972599</v>
      </c>
      <c r="H490" s="75">
        <f>IF([2]自有船应收租金!AB432="","",[2]自有船应收租金!AB432)</f>
        <v>73924.850000000006</v>
      </c>
      <c r="I490" s="77" t="str">
        <f>[2]自有船应收租金!Y432</f>
        <v>1.25%佣金</v>
      </c>
    </row>
    <row r="491" spans="2:9" s="53" customFormat="1" ht="12" customHeight="1">
      <c r="B491" s="75" t="str">
        <f>[2]自有船应收租金!B433</f>
        <v>ACACIA VIRGO</v>
      </c>
      <c r="C491" s="75" t="str">
        <f>[2]自有船应收租金!C433</f>
        <v>TSL</v>
      </c>
      <c r="D491" s="75" t="str">
        <f>[2]自有船应收租金!F433</f>
        <v>第1期</v>
      </c>
      <c r="E491" s="75" t="str">
        <f>[2]自有船应收租金!I433</f>
        <v>2019.04.06-2019.04.20</v>
      </c>
      <c r="F491" s="76">
        <f>[2]自有船应收租金!V433</f>
        <v>0</v>
      </c>
      <c r="G491" s="75">
        <f>[2]自有船应收租金!AA433</f>
        <v>90834.828767123297</v>
      </c>
      <c r="H491" s="75">
        <f>IF([2]自有船应收租金!AB433="","",[2]自有船应收租金!AB433)</f>
        <v>90816.19</v>
      </c>
      <c r="I491" s="77" t="str">
        <f>[2]自有船应收租金!Y433</f>
        <v>1.25%佣金</v>
      </c>
    </row>
    <row r="492" spans="2:9" s="53" customFormat="1" ht="12" customHeight="1">
      <c r="B492" s="75" t="str">
        <f>[2]自有船应收租金!B434</f>
        <v>ACACIA VIRGO</v>
      </c>
      <c r="C492" s="75" t="str">
        <f>[2]自有船应收租金!C434</f>
        <v>TSL</v>
      </c>
      <c r="D492" s="75" t="str">
        <f>[2]自有船应收租金!F434</f>
        <v>prefinal</v>
      </c>
      <c r="E492" s="75" t="str">
        <f>[2]自有船应收租金!I434</f>
        <v>2019.04.20-2019.04.23</v>
      </c>
      <c r="F492" s="76">
        <f>[2]自有船应收租金!V434</f>
        <v>0</v>
      </c>
      <c r="G492" s="75">
        <f>[2]自有船应收租金!AA434</f>
        <v>16786.520203767101</v>
      </c>
      <c r="H492" s="75">
        <f>IF([2]自有船应收租金!AB434="","",[2]自有船应收租金!AB434)</f>
        <v>16756.66</v>
      </c>
      <c r="I492" s="77" t="str">
        <f>[2]自有船应收租金!Y434</f>
        <v>1.25%佣金/船东费预留/船员劳务费</v>
      </c>
    </row>
    <row r="493" spans="2:9" s="53" customFormat="1" ht="12" customHeight="1">
      <c r="B493" s="75" t="str">
        <f>[2]自有船应收租金!B435</f>
        <v>ACACIA MING</v>
      </c>
      <c r="C493" s="75" t="str">
        <f>[2]自有船应收租金!C435</f>
        <v>ONE</v>
      </c>
      <c r="D493" s="75" t="str">
        <f>[2]自有船应收租金!F435</f>
        <v>第25期</v>
      </c>
      <c r="E493" s="75" t="str">
        <f>[2]自有船应收租金!I435</f>
        <v>2019.04.20-2019.05.05</v>
      </c>
      <c r="F493" s="76">
        <f>[2]自有船应收租金!V435</f>
        <v>0</v>
      </c>
      <c r="G493" s="75">
        <f>[2]自有船应收租金!AA435</f>
        <v>75020.8561643836</v>
      </c>
      <c r="H493" s="75">
        <f>IF([2]自有船应收租金!AB435="","",[2]自有船应收租金!AB435)</f>
        <v>75017.19</v>
      </c>
      <c r="I493" s="77" t="str">
        <f>[2]自有船应收租金!Y435</f>
        <v>1.25%佣金/v.026EW劳务费</v>
      </c>
    </row>
    <row r="494" spans="2:9" s="53" customFormat="1" ht="12">
      <c r="B494" s="75" t="str">
        <f>[2]自有船应收租金!B436</f>
        <v>ACACIA LEO</v>
      </c>
      <c r="C494" s="75" t="str">
        <f>[2]自有船应收租金!C436</f>
        <v>FESCO</v>
      </c>
      <c r="D494" s="75" t="str">
        <f>[2]自有船应收租金!F436</f>
        <v>第21期</v>
      </c>
      <c r="E494" s="75" t="str">
        <f>[2]自有船应收租金!I436</f>
        <v>2019.04.22-2019.05.07</v>
      </c>
      <c r="F494" s="76">
        <f>[2]自有船应收租金!V436</f>
        <v>0</v>
      </c>
      <c r="G494" s="75">
        <f>[2]自有船应收租金!AA436</f>
        <v>81650</v>
      </c>
      <c r="H494" s="75">
        <f>IF([2]自有船应收租金!AB436="","",[2]自有船应收租金!AB436)</f>
        <v>81650</v>
      </c>
      <c r="I494" s="77">
        <f>[2]自有船应收租金!Y436</f>
        <v>0</v>
      </c>
    </row>
    <row r="495" spans="2:9" s="53" customFormat="1" ht="12">
      <c r="B495" s="75" t="str">
        <f>[2]自有船应收租金!B437</f>
        <v>ACACIA LEO</v>
      </c>
      <c r="C495" s="75" t="str">
        <f>[2]自有船应收租金!C437</f>
        <v>FESCO</v>
      </c>
      <c r="D495" s="75" t="str">
        <f>[2]自有船应收租金!F437</f>
        <v>prefinal</v>
      </c>
      <c r="E495" s="75" t="str">
        <f>[2]自有船应收租金!I437</f>
        <v>2019.05.07-2019.05.15</v>
      </c>
      <c r="F495" s="76">
        <f>[2]自有船应收租金!V437</f>
        <v>0</v>
      </c>
      <c r="G495" s="75">
        <f>[2]自有船应收租金!AA437</f>
        <v>-60877.794500000004</v>
      </c>
      <c r="H495" s="75">
        <f>IF([2]自有船应收租金!AB437="","",[2]自有船应收租金!AB437)</f>
        <v>-61669.31</v>
      </c>
      <c r="I495" s="77" t="str">
        <f>[2]自有船应收租金!Y437</f>
        <v>船东费预留</v>
      </c>
    </row>
    <row r="496" spans="2:9" s="53" customFormat="1" ht="12" customHeight="1">
      <c r="B496" s="75" t="str">
        <f>[2]自有船应收租金!B438</f>
        <v>ACACIA HAWK</v>
      </c>
      <c r="C496" s="75" t="str">
        <f>[2]自有船应收租金!C438</f>
        <v>CMS</v>
      </c>
      <c r="D496" s="75" t="str">
        <f>[2]自有船应收租金!F438</f>
        <v>第31期</v>
      </c>
      <c r="E496" s="75" t="str">
        <f>[2]自有船应收租金!I438</f>
        <v>2019.04.23-2019.05.08</v>
      </c>
      <c r="F496" s="76">
        <f>[2]自有船应收租金!V438</f>
        <v>0</v>
      </c>
      <c r="G496" s="75">
        <f>[2]自有船应收租金!AA438</f>
        <v>79048.715753424694</v>
      </c>
      <c r="H496" s="75">
        <f>IF([2]自有船应收租金!AB438="","",[2]自有船应收租金!AB438)</f>
        <v>79028.72</v>
      </c>
      <c r="I496" s="77" t="str">
        <f>[2]自有船应收租金!Y438</f>
        <v>1.25%佣金</v>
      </c>
    </row>
    <row r="497" spans="2:9" s="53" customFormat="1" ht="12" customHeight="1">
      <c r="B497" s="75" t="str">
        <f>[2]自有船应收租金!B439</f>
        <v>Heung-A Singapore</v>
      </c>
      <c r="C497" s="75" t="str">
        <f>[2]自有船应收租金!C439</f>
        <v>SNL</v>
      </c>
      <c r="D497" s="75" t="str">
        <f>[2]自有船应收租金!F439</f>
        <v>第10期</v>
      </c>
      <c r="E497" s="75" t="str">
        <f>[2]自有船应收租金!I439</f>
        <v>2019.04.24-2019.05.09</v>
      </c>
      <c r="F497" s="76">
        <f>[2]自有船应收租金!V439</f>
        <v>0</v>
      </c>
      <c r="G497" s="75">
        <f>[2]自有船应收租金!AA439</f>
        <v>67825</v>
      </c>
      <c r="H497" s="75">
        <f>IF([2]自有船应收租金!AB439="","",[2]自有船应收租金!AB439)</f>
        <v>67800.36</v>
      </c>
      <c r="I497" s="77">
        <f>[2]自有船应收租金!Y439</f>
        <v>0</v>
      </c>
    </row>
    <row r="498" spans="2:9" s="53" customFormat="1" ht="12" customHeight="1">
      <c r="B498" s="75" t="str">
        <f>[2]自有船应收租金!B440</f>
        <v>JRS CARINA</v>
      </c>
      <c r="C498" s="75" t="str">
        <f>[2]自有船应收租金!C440</f>
        <v>CCL</v>
      </c>
      <c r="D498" s="75" t="str">
        <f>[2]自有船应收租金!F440</f>
        <v>第21期</v>
      </c>
      <c r="E498" s="75" t="str">
        <f>[2]自有船应收租金!I440</f>
        <v>2019.04.26-2019.04.30</v>
      </c>
      <c r="F498" s="76">
        <f>[2]自有船应收租金!V440</f>
        <v>0</v>
      </c>
      <c r="G498" s="75">
        <f>[2]自有船应收租金!AA440</f>
        <v>19606.666666666701</v>
      </c>
      <c r="H498" s="75">
        <f>IF([2]自有船应收租金!AB440="","",[2]自有船应收租金!AB440)</f>
        <v>19606.669999999998</v>
      </c>
      <c r="I498" s="77">
        <f>[2]自有船应收租金!Y440</f>
        <v>0</v>
      </c>
    </row>
    <row r="499" spans="2:9" s="53" customFormat="1" ht="12" customHeight="1">
      <c r="B499" s="75" t="str">
        <f>[2]自有船应收租金!B441</f>
        <v>JRS CARINA</v>
      </c>
      <c r="C499" s="75" t="str">
        <f>[2]自有船应收租金!C441</f>
        <v>CCL</v>
      </c>
      <c r="D499" s="75" t="str">
        <f>[2]自有船应收租金!F441</f>
        <v>第21期</v>
      </c>
      <c r="E499" s="75" t="str">
        <f>[2]自有船应收租金!I441</f>
        <v>2019.04.30-2019.05.11</v>
      </c>
      <c r="F499" s="76">
        <f>[2]自有船应收租金!V441</f>
        <v>0</v>
      </c>
      <c r="G499" s="75">
        <f>[2]自有船应收租金!AA441</f>
        <v>51773.333333333299</v>
      </c>
      <c r="H499" s="75">
        <f>IF([2]自有船应收租金!AB441="","",[2]自有船应收租金!AB441)</f>
        <v>51809.82</v>
      </c>
      <c r="I499" s="77">
        <f>[2]自有船应收租金!Y441</f>
        <v>0</v>
      </c>
    </row>
    <row r="500" spans="2:9" s="53" customFormat="1" ht="12" customHeight="1">
      <c r="B500" s="75" t="str">
        <f>[2]自有船应收租金!B442</f>
        <v>ACACIA ARIES</v>
      </c>
      <c r="C500" s="75" t="str">
        <f>[2]自有船应收租金!C442</f>
        <v>STM</v>
      </c>
      <c r="D500" s="75" t="str">
        <f>[2]自有船应收租金!F442</f>
        <v>第8期</v>
      </c>
      <c r="E500" s="75" t="str">
        <f>[2]自有船应收租金!I442</f>
        <v>2019.04.25-2019.05.10</v>
      </c>
      <c r="F500" s="76">
        <f>[2]自有船应收租金!V442</f>
        <v>0</v>
      </c>
      <c r="G500" s="75">
        <f>[2]自有船应收租金!AA442</f>
        <v>60650</v>
      </c>
      <c r="H500" s="75">
        <f>IF([2]自有船应收租金!AB442="","",[2]自有船应收租金!AB442)</f>
        <v>60650</v>
      </c>
      <c r="I500" s="77">
        <f>[2]自有船应收租金!Y442</f>
        <v>0</v>
      </c>
    </row>
    <row r="501" spans="2:9" s="53" customFormat="1" ht="12" customHeight="1">
      <c r="B501" s="75" t="str">
        <f>[2]自有船应收租金!B443</f>
        <v>ACACIA MAKOTO</v>
      </c>
      <c r="C501" s="75" t="str">
        <f>[2]自有船应收租金!C443</f>
        <v>STM</v>
      </c>
      <c r="D501" s="75" t="str">
        <f>[2]自有船应收租金!F443</f>
        <v>第21期</v>
      </c>
      <c r="E501" s="75" t="str">
        <f>[2]自有船应收租金!I443</f>
        <v>2019.04.25-2019.05.10</v>
      </c>
      <c r="F501" s="76">
        <f>[2]自有船应收租金!V443</f>
        <v>0</v>
      </c>
      <c r="G501" s="75">
        <f>[2]自有船应收租金!AA443</f>
        <v>72048.990000000005</v>
      </c>
      <c r="H501" s="75">
        <f>IF([2]自有船应收租金!AB443="","",[2]自有船应收租金!AB443)</f>
        <v>72048.75</v>
      </c>
      <c r="I501" s="77" t="str">
        <f>[2]自有船应收租金!Y443</f>
        <v>船东费</v>
      </c>
    </row>
    <row r="502" spans="2:9" s="53" customFormat="1" ht="12" customHeight="1">
      <c r="B502" s="75" t="str">
        <f>[2]自有船应收租金!B444</f>
        <v>Heung-A Jakarta</v>
      </c>
      <c r="C502" s="75" t="str">
        <f>[2]自有船应收租金!C444</f>
        <v>Heung-A</v>
      </c>
      <c r="D502" s="75" t="str">
        <f>[2]自有船应收租金!F444</f>
        <v>第25期</v>
      </c>
      <c r="E502" s="75" t="str">
        <f>[2]自有船应收租金!I444</f>
        <v>2019.04.29-2019.05.14</v>
      </c>
      <c r="F502" s="76">
        <f>[2]自有船应收租金!V444</f>
        <v>0</v>
      </c>
      <c r="G502" s="75">
        <f>[2]自有船应收租金!AA444</f>
        <v>81883.125</v>
      </c>
      <c r="H502" s="75">
        <f>IF([2]自有船应收租金!AB444="","",[2]自有船应收租金!AB444)</f>
        <v>81864.479999999996</v>
      </c>
      <c r="I502" s="77" t="str">
        <f>[2]自有船应收租金!Y444</f>
        <v>1.25%佣金</v>
      </c>
    </row>
    <row r="503" spans="2:9" s="53" customFormat="1" ht="12" customHeight="1">
      <c r="B503" s="75" t="str">
        <f>[2]自有船应收租金!B445</f>
        <v>JRS CORVUS</v>
      </c>
      <c r="C503" s="75" t="str">
        <f>[2]自有船应收租金!C445</f>
        <v>ONE</v>
      </c>
      <c r="D503" s="75" t="str">
        <f>[2]自有船应收租金!F445</f>
        <v>第26期</v>
      </c>
      <c r="E503" s="75" t="str">
        <f>[2]自有船应收租金!I445</f>
        <v>2019.04.30-2019.05.15</v>
      </c>
      <c r="F503" s="76">
        <f>[2]自有船应收租金!V445</f>
        <v>0</v>
      </c>
      <c r="G503" s="75">
        <f>[2]自有船应收租金!AA445</f>
        <v>74656.906164383603</v>
      </c>
      <c r="H503" s="75">
        <f>IF([2]自有船应收租金!AB445="","",[2]自有船应收租金!AB445)</f>
        <v>74653.259999999995</v>
      </c>
      <c r="I503" s="77" t="str">
        <f>[2]自有船应收租金!Y445</f>
        <v>1.25%佣金/船东费</v>
      </c>
    </row>
    <row r="504" spans="2:9" s="53" customFormat="1" ht="12" customHeight="1">
      <c r="B504" s="75" t="str">
        <f>[2]自有船应收租金!B446</f>
        <v>OPDR LISBOA</v>
      </c>
      <c r="C504" s="75" t="str">
        <f>[2]自有船应收租金!C446</f>
        <v>HEDE</v>
      </c>
      <c r="D504" s="75" t="str">
        <f>[2]自有船应收租金!F446</f>
        <v>第5期</v>
      </c>
      <c r="E504" s="75" t="str">
        <f>[2]自有船应收租金!I446</f>
        <v>2019.04.22-2019.05.07</v>
      </c>
      <c r="F504" s="76">
        <f>[2]自有船应收租金!V446</f>
        <v>0</v>
      </c>
      <c r="G504" s="75">
        <f>[2]自有船应收租金!AA446</f>
        <v>74100</v>
      </c>
      <c r="H504" s="75">
        <f>IF([2]自有船应收租金!AB446="","",[2]自有船应收租金!AB446)</f>
        <v>74100</v>
      </c>
      <c r="I504" s="77">
        <f>[2]自有船应收租金!Y446</f>
        <v>0</v>
      </c>
    </row>
    <row r="505" spans="2:9" s="53" customFormat="1" ht="12">
      <c r="B505" s="75" t="str">
        <f>[2]自有船应收租金!B447</f>
        <v>ACACIA VIRGO</v>
      </c>
      <c r="C505" s="75" t="str">
        <f>[2]自有船应收租金!C447</f>
        <v>TSL</v>
      </c>
      <c r="D505" s="75" t="str">
        <f>[2]自有船应收租金!F447</f>
        <v>final</v>
      </c>
      <c r="E505" s="75" t="str">
        <f>[2]自有船应收租金!I447</f>
        <v>2019.04.20-2019.04.23</v>
      </c>
      <c r="F505" s="76">
        <f>[2]自有船应收租金!V447</f>
        <v>0</v>
      </c>
      <c r="G505" s="75">
        <f>[2]自有船应收租金!AA447</f>
        <v>4985.1400000000003</v>
      </c>
      <c r="H505" s="75">
        <f>IF([2]自有船应收租金!AB447="","",[2]自有船应收租金!AB447)</f>
        <v>4985.1400000000003</v>
      </c>
      <c r="I505" s="77" t="str">
        <f>[2]自有船应收租金!Y447</f>
        <v>船东费预留返还/接还船检验费/船东费</v>
      </c>
    </row>
    <row r="506" spans="2:9" s="53" customFormat="1" ht="12" customHeight="1">
      <c r="B506" s="75" t="str">
        <f>[2]自有船应收租金!B448</f>
        <v>ACACIA LIBRA</v>
      </c>
      <c r="C506" s="75" t="str">
        <f>[2]自有船应收租金!C448</f>
        <v>STM</v>
      </c>
      <c r="D506" s="75" t="str">
        <f>[2]自有船应收租金!F448</f>
        <v>第5期</v>
      </c>
      <c r="E506" s="75" t="str">
        <f>[2]自有船应收租金!I448</f>
        <v>2019.05.01-2019.05.16</v>
      </c>
      <c r="F506" s="76">
        <f>[2]自有船应收租金!V448</f>
        <v>0</v>
      </c>
      <c r="G506" s="75">
        <f>[2]自有船应收租金!AA448</f>
        <v>90650</v>
      </c>
      <c r="H506" s="75">
        <f>IF([2]自有船应收租金!AB448="","",[2]自有船应收租金!AB448)</f>
        <v>90650</v>
      </c>
      <c r="I506" s="77">
        <f>[2]自有船应收租金!Y448</f>
        <v>0</v>
      </c>
    </row>
    <row r="507" spans="2:9" s="53" customFormat="1" ht="12" customHeight="1">
      <c r="B507" s="75" t="str">
        <f>[2]自有船应收租金!B449</f>
        <v>ACACIA TAURUS</v>
      </c>
      <c r="C507" s="75" t="str">
        <f>[2]自有船应收租金!C449</f>
        <v>STM</v>
      </c>
      <c r="D507" s="75" t="str">
        <f>[2]自有船应收租金!F449</f>
        <v>第21期</v>
      </c>
      <c r="E507" s="75" t="str">
        <f>[2]自有船应收租金!I449</f>
        <v>2019.05.03-2019.05.18</v>
      </c>
      <c r="F507" s="76">
        <f>[2]自有船应收租金!V449</f>
        <v>0</v>
      </c>
      <c r="G507" s="75">
        <f>[2]自有船应收租金!AA449</f>
        <v>60650</v>
      </c>
      <c r="H507" s="75">
        <f>IF([2]自有船应收租金!AB449="","",[2]自有船应收租金!AB449)</f>
        <v>60650</v>
      </c>
      <c r="I507" s="77">
        <f>[2]自有船应收租金!Y449</f>
        <v>0</v>
      </c>
    </row>
    <row r="508" spans="2:9" s="53" customFormat="1" ht="12" customHeight="1">
      <c r="B508" s="75" t="str">
        <f>[2]自有船应收租金!B450</f>
        <v>ACACIA HAWK</v>
      </c>
      <c r="C508" s="75" t="str">
        <f>[2]自有船应收租金!C450</f>
        <v>CMS</v>
      </c>
      <c r="D508" s="75" t="str">
        <f>[2]自有船应收租金!F450</f>
        <v>第32期</v>
      </c>
      <c r="E508" s="75" t="str">
        <f>[2]自有船应收租金!I450</f>
        <v>2019.05.08-2019.05.23</v>
      </c>
      <c r="F508" s="76">
        <f>[2]自有船应收租金!V450</f>
        <v>0</v>
      </c>
      <c r="G508" s="75">
        <f>[2]自有船应收租金!AA450</f>
        <v>79048.715753424694</v>
      </c>
      <c r="H508" s="75">
        <f>IF([2]自有船应收租金!AB450="","",[2]自有船应收租金!AB450)</f>
        <v>79028.72</v>
      </c>
      <c r="I508" s="77" t="str">
        <f>[2]自有船应收租金!Y450</f>
        <v>1.25%佣金</v>
      </c>
    </row>
    <row r="509" spans="2:9" s="53" customFormat="1" ht="12" customHeight="1">
      <c r="B509" s="75" t="str">
        <f>[2]自有船应收租金!B451</f>
        <v>ACACIA MING</v>
      </c>
      <c r="C509" s="75" t="str">
        <f>[2]自有船应收租金!C451</f>
        <v>ONE</v>
      </c>
      <c r="D509" s="75" t="str">
        <f>[2]自有船应收租金!F451</f>
        <v>第26期</v>
      </c>
      <c r="E509" s="75" t="str">
        <f>[2]自有船应收租金!I451</f>
        <v>2019.05.05-2019.05.20</v>
      </c>
      <c r="F509" s="76">
        <f>[2]自有船应收租金!V451</f>
        <v>0</v>
      </c>
      <c r="G509" s="75">
        <f>[2]自有船应收租金!AA451</f>
        <v>62280.580945547903</v>
      </c>
      <c r="H509" s="75">
        <f>IF([2]自有船应收租金!AB451="","",[2]自有船应收租金!AB451)</f>
        <v>62276.95</v>
      </c>
      <c r="I509" s="77" t="str">
        <f>[2]自有船应收租金!Y451</f>
        <v>1.25%佣金/停租（4.10 1918-4.12 17:00  1.90417天）</v>
      </c>
    </row>
    <row r="510" spans="2:9" s="53" customFormat="1" ht="12" customHeight="1">
      <c r="B510" s="75" t="str">
        <f>[2]自有船应收租金!B452</f>
        <v>OPDR LISBOA</v>
      </c>
      <c r="C510" s="75" t="str">
        <f>[2]自有船应收租金!C452</f>
        <v>HEDE</v>
      </c>
      <c r="D510" s="75" t="str">
        <f>[2]自有船应收租金!F452</f>
        <v>第6期</v>
      </c>
      <c r="E510" s="75" t="str">
        <f>[2]自有船应收租金!I452</f>
        <v>2019.05.07-2019.05.22</v>
      </c>
      <c r="F510" s="76">
        <f>[2]自有船应收租金!V452</f>
        <v>0</v>
      </c>
      <c r="G510" s="75">
        <f>[2]自有船应收租金!AA452</f>
        <v>74100</v>
      </c>
      <c r="H510" s="75">
        <f>IF([2]自有船应收租金!AB452="","",[2]自有船应收租金!AB452)</f>
        <v>74100</v>
      </c>
      <c r="I510" s="77">
        <f>[2]自有船应收租金!Y452</f>
        <v>0</v>
      </c>
    </row>
    <row r="511" spans="2:9" s="53" customFormat="1" ht="12" customHeight="1">
      <c r="B511" s="75" t="str">
        <f>[2]自有船应收租金!B453</f>
        <v>Heung-A Manila</v>
      </c>
      <c r="C511" s="75" t="str">
        <f>[2]自有船应收租金!C453</f>
        <v>SCP</v>
      </c>
      <c r="D511" s="75" t="str">
        <f>[2]自有船应收租金!F453</f>
        <v>第9期</v>
      </c>
      <c r="E511" s="75" t="str">
        <f>[2]自有船应收租金!I453</f>
        <v>2019.05.03-2019.05.18</v>
      </c>
      <c r="F511" s="76">
        <f>[2]自有船应收租金!V453</f>
        <v>0</v>
      </c>
      <c r="G511" s="75">
        <f>[2]自有船应收租金!AA453</f>
        <v>44481.935273972602</v>
      </c>
      <c r="H511" s="75">
        <f>IF([2]自有船应收租金!AB453="","",[2]自有船应收租金!AB453)</f>
        <v>44478.14</v>
      </c>
      <c r="I511" s="77" t="str">
        <f>[2]自有船应收租金!Y453</f>
        <v>1.25%佣金/五一6天空置</v>
      </c>
    </row>
    <row r="512" spans="2:9" s="53" customFormat="1" ht="12" customHeight="1">
      <c r="B512" s="75" t="str">
        <f>[2]自有船应收租金!B454</f>
        <v>ACACIA ARIES</v>
      </c>
      <c r="C512" s="75" t="str">
        <f>[2]自有船应收租金!C454</f>
        <v>STM</v>
      </c>
      <c r="D512" s="75" t="str">
        <f>[2]自有船应收租金!F454</f>
        <v>第9期</v>
      </c>
      <c r="E512" s="75" t="str">
        <f>[2]自有船应收租金!I454</f>
        <v>2019.05.10-2019.05.25</v>
      </c>
      <c r="F512" s="76">
        <f>[2]自有船应收租金!V454</f>
        <v>0</v>
      </c>
      <c r="G512" s="75">
        <f>[2]自有船应收租金!AA454</f>
        <v>60310.02</v>
      </c>
      <c r="H512" s="75">
        <f>IF([2]自有船应收租金!AB454="","",[2]自有船应收租金!AB454)</f>
        <v>60310.02</v>
      </c>
      <c r="I512" s="77" t="str">
        <f>[2]自有船应收租金!Y454</f>
        <v>船东费</v>
      </c>
    </row>
    <row r="513" spans="2:9" s="53" customFormat="1" ht="12" customHeight="1">
      <c r="B513" s="75" t="str">
        <f>[2]自有船应收租金!B455</f>
        <v>Heung-A Jakarta</v>
      </c>
      <c r="C513" s="75" t="str">
        <f>[2]自有船应收租金!C455</f>
        <v>Heung-A</v>
      </c>
      <c r="D513" s="75" t="str">
        <f>[2]自有船应收租金!F455</f>
        <v>第26期</v>
      </c>
      <c r="E513" s="75" t="str">
        <f>[2]自有船应收租金!I455</f>
        <v>2019.05.14-2019.05.29</v>
      </c>
      <c r="F513" s="76">
        <f>[2]自有船应收租金!V455</f>
        <v>0</v>
      </c>
      <c r="G513" s="75">
        <f>[2]自有船应收租金!AA455</f>
        <v>81883.125</v>
      </c>
      <c r="H513" s="75">
        <f>IF([2]自有船应收租金!AB455="","",[2]自有船应收租金!AB455)</f>
        <v>81864.52</v>
      </c>
      <c r="I513" s="77" t="str">
        <f>[2]自有船应收租金!Y455</f>
        <v>1.25%佣金</v>
      </c>
    </row>
    <row r="514" spans="2:9" s="53" customFormat="1" ht="12" customHeight="1">
      <c r="B514" s="75" t="str">
        <f>[2]自有船应收租金!B456</f>
        <v>JRS CARINA</v>
      </c>
      <c r="C514" s="75" t="str">
        <f>[2]自有船应收租金!C456</f>
        <v>CCL</v>
      </c>
      <c r="D514" s="75" t="str">
        <f>[2]自有船应收租金!F456</f>
        <v>第22期</v>
      </c>
      <c r="E514" s="75" t="str">
        <f>[2]自有船应收租金!I456</f>
        <v>2019.05.11-2019.05.26</v>
      </c>
      <c r="F514" s="76">
        <f>[2]自有船应收租金!V456</f>
        <v>0</v>
      </c>
      <c r="G514" s="75">
        <f>[2]自有船应收租金!AA456</f>
        <v>69313.45</v>
      </c>
      <c r="H514" s="75">
        <f>IF([2]自有船应收租金!AB456="","",[2]自有船应收租金!AB456)</f>
        <v>69311.05</v>
      </c>
      <c r="I514" s="77" t="str">
        <f>[2]自有船应收租金!Y456</f>
        <v>船东费</v>
      </c>
    </row>
    <row r="515" spans="2:9" s="53" customFormat="1" ht="12" customHeight="1">
      <c r="B515" s="75" t="str">
        <f>[2]自有船应收租金!B457</f>
        <v>ACACIA LEO</v>
      </c>
      <c r="C515" s="75" t="str">
        <f>[2]自有船应收租金!C457</f>
        <v>FESCO</v>
      </c>
      <c r="D515" s="75" t="str">
        <f>[2]自有船应收租金!F457</f>
        <v>final</v>
      </c>
      <c r="E515" s="75" t="str">
        <f>[2]自有船应收租金!I457</f>
        <v>2019.05.07-2019.05.15</v>
      </c>
      <c r="F515" s="76">
        <f>[2]自有船应收租金!V457</f>
        <v>0</v>
      </c>
      <c r="G515" s="75">
        <f>[2]自有船应收租金!AA457</f>
        <v>10472.39</v>
      </c>
      <c r="H515" s="75">
        <f>IF([2]自有船应收租金!AB457="","",[2]自有船应收租金!AB457)</f>
        <v>10452.99</v>
      </c>
      <c r="I515" s="77" t="str">
        <f>[2]自有船应收租金!Y457</f>
        <v>船东费预留/租家prefinal欠款/还船检验费</v>
      </c>
    </row>
    <row r="516" spans="2:9" s="53" customFormat="1" ht="12">
      <c r="B516" s="75" t="str">
        <f>[2]自有船应收租金!B458</f>
        <v>JRS CORVUS</v>
      </c>
      <c r="C516" s="75" t="str">
        <f>[2]自有船应收租金!C458</f>
        <v>ONE</v>
      </c>
      <c r="D516" s="75" t="str">
        <f>[2]自有船应收租金!F458</f>
        <v>第27期</v>
      </c>
      <c r="E516" s="75" t="str">
        <f>[2]自有船应收租金!I458</f>
        <v>2019.05.15-2019.05.30</v>
      </c>
      <c r="F516" s="76">
        <f>[2]自有船应收租金!V458</f>
        <v>0</v>
      </c>
      <c r="G516" s="75">
        <f>[2]自有船应收租金!AA458</f>
        <v>66988.842338013696</v>
      </c>
      <c r="H516" s="75">
        <f>IF([2]自有船应收租金!AB458="","",[2]自有船应收租金!AB458)</f>
        <v>66985.22</v>
      </c>
      <c r="I516" s="77" t="str">
        <f>[2]自有船应收租金!Y458</f>
        <v>1.25%佣金/停租（4.15 13：28-4.16 19：30lt  1.25139天）</v>
      </c>
    </row>
    <row r="517" spans="2:9" s="53" customFormat="1" ht="12" customHeight="1">
      <c r="B517" s="75" t="str">
        <f>[2]自有船应收租金!B459</f>
        <v>ACACIA LAN</v>
      </c>
      <c r="C517" s="75" t="str">
        <f>[2]自有船应收租金!C459</f>
        <v>Heung-A</v>
      </c>
      <c r="D517" s="75" t="str">
        <f>[2]自有船应收租金!F459</f>
        <v>第01期</v>
      </c>
      <c r="E517" s="75" t="str">
        <f>[2]自有船应收租金!I459</f>
        <v>2019.05.13-2019.05.28</v>
      </c>
      <c r="F517" s="76">
        <f>[2]自有船应收租金!V459</f>
        <v>0</v>
      </c>
      <c r="G517" s="75">
        <f>[2]自有船应收租金!AA459</f>
        <v>50956.022499999999</v>
      </c>
      <c r="H517" s="75">
        <f>IF([2]自有船应收租金!AB459="","",[2]自有船应收租金!AB459)</f>
        <v>50940.93</v>
      </c>
      <c r="I517" s="77" t="str">
        <f>[2]自有船应收租金!Y459</f>
        <v>交船检验费</v>
      </c>
    </row>
    <row r="518" spans="2:9" s="53" customFormat="1" ht="12" customHeight="1">
      <c r="B518" s="75" t="str">
        <f>[2]自有船应收租金!B460</f>
        <v>ACACIA MAKOTO</v>
      </c>
      <c r="C518" s="75" t="str">
        <f>[2]自有船应收租金!C460</f>
        <v>STM</v>
      </c>
      <c r="D518" s="75" t="str">
        <f>[2]自有船应收租金!F460</f>
        <v>第22期</v>
      </c>
      <c r="E518" s="75" t="str">
        <f>[2]自有船应收租金!I460</f>
        <v>2019.05.10-2019.05.25</v>
      </c>
      <c r="F518" s="76">
        <f>[2]自有船应收租金!V460</f>
        <v>0</v>
      </c>
      <c r="G518" s="75">
        <f>[2]自有船应收租金!AA460</f>
        <v>87785.31</v>
      </c>
      <c r="H518" s="75">
        <f>IF([2]自有船应收租金!AB460="","",[2]自有船应收租金!AB460)</f>
        <v>87785.31</v>
      </c>
      <c r="I518" s="77" t="str">
        <f>[2]自有船应收租金!Y460</f>
        <v>船东费</v>
      </c>
    </row>
    <row r="519" spans="2:9" s="53" customFormat="1" ht="12" customHeight="1">
      <c r="B519" s="75" t="str">
        <f>[2]自有船应收租金!B461</f>
        <v>Heung-A Singapore</v>
      </c>
      <c r="C519" s="75" t="str">
        <f>[2]自有船应收租金!C461</f>
        <v>SNL</v>
      </c>
      <c r="D519" s="75" t="str">
        <f>[2]自有船应收租金!F461</f>
        <v>第11期</v>
      </c>
      <c r="E519" s="75" t="str">
        <f>[2]自有船应收租金!I461</f>
        <v>2019.05.09-2019.05.24</v>
      </c>
      <c r="F519" s="76">
        <f>[2]自有船应收租金!V461</f>
        <v>0</v>
      </c>
      <c r="G519" s="75">
        <f>[2]自有船应收租金!AA461</f>
        <v>67825</v>
      </c>
      <c r="H519" s="75">
        <f>IF([2]自有船应收租金!AB461="","",[2]自有船应收租金!AB461)</f>
        <v>67798.850000000006</v>
      </c>
      <c r="I519" s="77">
        <f>[2]自有船应收租金!Y461</f>
        <v>0</v>
      </c>
    </row>
    <row r="520" spans="2:9" s="53" customFormat="1" ht="12">
      <c r="B520" s="75" t="str">
        <f>[2]自有船应收租金!B462</f>
        <v>ACACIA LIBRA</v>
      </c>
      <c r="C520" s="75" t="str">
        <f>[2]自有船应收租金!C462</f>
        <v>STM</v>
      </c>
      <c r="D520" s="75" t="str">
        <f>[2]自有船应收租金!F462</f>
        <v>第6期</v>
      </c>
      <c r="E520" s="75" t="str">
        <f>[2]自有船应收租金!I462</f>
        <v>2019.05.16-2019.05.31</v>
      </c>
      <c r="F520" s="76">
        <f>[2]自有船应收租金!V462</f>
        <v>0</v>
      </c>
      <c r="G520" s="75">
        <f>[2]自有船应收租金!AA462</f>
        <v>90345.49</v>
      </c>
      <c r="H520" s="75">
        <f>IF([2]自有船应收租金!AB462="","",[2]自有船应收租金!AB462)</f>
        <v>90345.49</v>
      </c>
      <c r="I520" s="77" t="str">
        <f>[2]自有船应收租金!Y462</f>
        <v>船东费</v>
      </c>
    </row>
    <row r="521" spans="2:9" s="53" customFormat="1" ht="12" customHeight="1">
      <c r="B521" s="75" t="str">
        <f>[2]自有船应收租金!B463</f>
        <v>OPDR LISBOA</v>
      </c>
      <c r="C521" s="75" t="str">
        <f>[2]自有船应收租金!C463</f>
        <v>HEDE</v>
      </c>
      <c r="D521" s="75" t="str">
        <f>[2]自有船应收租金!F463</f>
        <v>第7期</v>
      </c>
      <c r="E521" s="75" t="str">
        <f>[2]自有船应收租金!I463</f>
        <v>2019.05.22-2019.06.06</v>
      </c>
      <c r="F521" s="76">
        <f>[2]自有船应收租金!V463</f>
        <v>0</v>
      </c>
      <c r="G521" s="75">
        <f>[2]自有船应收租金!AA463</f>
        <v>73979.16</v>
      </c>
      <c r="H521" s="75">
        <f>IF([2]自有船应收租金!AB463="","",[2]自有船应收租金!AB463)</f>
        <v>73979.16</v>
      </c>
      <c r="I521" s="77" t="str">
        <f>[2]自有船应收租金!Y463</f>
        <v>4.03修船停泊费</v>
      </c>
    </row>
    <row r="522" spans="2:9" s="53" customFormat="1" ht="12" customHeight="1">
      <c r="B522" s="75" t="str">
        <f>[2]自有船应收租金!B464</f>
        <v>ACACIA TAURUS</v>
      </c>
      <c r="C522" s="75" t="str">
        <f>[2]自有船应收租金!C464</f>
        <v>STM</v>
      </c>
      <c r="D522" s="75" t="str">
        <f>[2]自有船应收租金!F464</f>
        <v>第22期</v>
      </c>
      <c r="E522" s="75" t="str">
        <f>[2]自有船应收租金!I464</f>
        <v>2019.05.18-2019.06.02</v>
      </c>
      <c r="F522" s="76">
        <f>[2]自有船应收租金!V464</f>
        <v>0</v>
      </c>
      <c r="G522" s="75">
        <f>[2]自有船应收租金!AA464</f>
        <v>60519.14</v>
      </c>
      <c r="H522" s="75">
        <f>IF([2]自有船应收租金!AB464="","",[2]自有船应收租金!AB464)</f>
        <v>60519.14</v>
      </c>
      <c r="I522" s="77" t="str">
        <f>[2]自有船应收租金!Y464</f>
        <v>船东费</v>
      </c>
    </row>
    <row r="523" spans="2:9" s="53" customFormat="1" ht="12" customHeight="1">
      <c r="B523" s="75" t="str">
        <f>[2]自有船应收租金!B465</f>
        <v>Heung-A Manila</v>
      </c>
      <c r="C523" s="75" t="str">
        <f>[2]自有船应收租金!C465</f>
        <v>SCP</v>
      </c>
      <c r="D523" s="75" t="str">
        <f>[2]自有船应收租金!F465</f>
        <v>第10期</v>
      </c>
      <c r="E523" s="75" t="str">
        <f>[2]自有船应收租金!I465</f>
        <v>2019.05.18-2019.05.30</v>
      </c>
      <c r="F523" s="76">
        <f>[2]自有船应收租金!V465</f>
        <v>0</v>
      </c>
      <c r="G523" s="75">
        <f>[2]自有船应收租金!AA465</f>
        <v>66201.268317351598</v>
      </c>
      <c r="H523" s="75">
        <f>IF([2]自有船应收租金!AB465="","",[2]自有船应收租金!AB465)</f>
        <v>66197.210000000006</v>
      </c>
      <c r="I523" s="77" t="str">
        <f>[2]自有船应收租金!Y465</f>
        <v>1.25%佣金/五一实际4.52天空置,返款</v>
      </c>
    </row>
    <row r="524" spans="2:9" s="53" customFormat="1" ht="12" customHeight="1">
      <c r="B524" s="75" t="str">
        <f>[2]自有船应收租金!B466</f>
        <v>Heung-A Manila</v>
      </c>
      <c r="C524" s="75" t="str">
        <f>[2]自有船应收租金!C466</f>
        <v>SCP</v>
      </c>
      <c r="D524" s="75" t="str">
        <f>[2]自有船应收租金!F466</f>
        <v>第10期</v>
      </c>
      <c r="E524" s="75" t="str">
        <f>[2]自有船应收租金!I466</f>
        <v>2019.05.30-2019.06.02</v>
      </c>
      <c r="F524" s="76">
        <f>[2]自有船应收租金!V466</f>
        <v>0</v>
      </c>
      <c r="G524" s="75">
        <f>[2]自有船应收租金!AA466</f>
        <v>16085.077054794499</v>
      </c>
      <c r="H524" s="75">
        <f>IF([2]自有船应收租金!AB466="","",[2]自有船应收租金!AB466)</f>
        <v>16085.08</v>
      </c>
      <c r="I524" s="77" t="str">
        <f>[2]自有船应收租金!Y466</f>
        <v>1.25%佣金</v>
      </c>
    </row>
    <row r="525" spans="2:9" s="53" customFormat="1" ht="12">
      <c r="B525" s="75" t="str">
        <f>[2]自有船应收租金!B467</f>
        <v>ACACIA MING</v>
      </c>
      <c r="C525" s="75" t="str">
        <f>[2]自有船应收租金!C467</f>
        <v>ONE</v>
      </c>
      <c r="D525" s="75" t="str">
        <f>[2]自有船应收租金!F467</f>
        <v>第27期</v>
      </c>
      <c r="E525" s="75" t="str">
        <f>[2]自有船应收租金!I467</f>
        <v>2019.05.20-2019.06.04</v>
      </c>
      <c r="F525" s="76">
        <f>[2]自有船应收租金!V467</f>
        <v>0</v>
      </c>
      <c r="G525" s="75">
        <f>[2]自有船应收租金!AA467</f>
        <v>74900.8561643836</v>
      </c>
      <c r="H525" s="75">
        <f>IF([2]自有船应收租金!AB467="","",[2]自有船应收租金!AB467)</f>
        <v>74897.240000000005</v>
      </c>
      <c r="I525" s="77" t="str">
        <f>[2]自有船应收租金!Y467</f>
        <v>1.25%佣金</v>
      </c>
    </row>
    <row r="526" spans="2:9" s="53" customFormat="1" ht="12">
      <c r="B526" s="75" t="str">
        <f>[2]自有船应收租金!B468</f>
        <v>ACACIA VIRGO</v>
      </c>
      <c r="C526" s="75" t="str">
        <f>[2]自有船应收租金!C468</f>
        <v>TSL</v>
      </c>
      <c r="D526" s="75" t="str">
        <f>[2]自有船应收租金!F468</f>
        <v>第1期</v>
      </c>
      <c r="E526" s="75" t="str">
        <f>[2]自有船应收租金!I468</f>
        <v>2019.05.20-2019.05.26</v>
      </c>
      <c r="F526" s="76">
        <f>[2]自有船应收租金!V468</f>
        <v>0</v>
      </c>
      <c r="G526" s="75">
        <f>[2]自有船应收租金!AA468</f>
        <v>37774.212328767098</v>
      </c>
      <c r="H526" s="75">
        <f>IF([2]自有船应收租金!AB468="","",[2]自有船应收租金!AB468)</f>
        <v>37760.61</v>
      </c>
      <c r="I526" s="77" t="str">
        <f>[2]自有船应收租金!Y468</f>
        <v>1.25%佣金</v>
      </c>
    </row>
    <row r="527" spans="2:9" s="53" customFormat="1" ht="12">
      <c r="B527" s="75" t="str">
        <f>[2]自有船应收租金!B469</f>
        <v>ACACIA HAWK</v>
      </c>
      <c r="C527" s="75" t="str">
        <f>[2]自有船应收租金!C469</f>
        <v>CMS</v>
      </c>
      <c r="D527" s="75" t="str">
        <f>[2]自有船应收租金!F469</f>
        <v>第33期</v>
      </c>
      <c r="E527" s="75" t="str">
        <f>[2]自有船应收租金!I469</f>
        <v>2019.05.23-2019.06.07</v>
      </c>
      <c r="F527" s="76">
        <f>[2]自有船应收租金!V469</f>
        <v>0</v>
      </c>
      <c r="G527" s="75">
        <f>[2]自有船应收租金!AA469</f>
        <v>79048.715753424694</v>
      </c>
      <c r="H527" s="75">
        <f>IF([2]自有船应收租金!AB469="","",[2]自有船应收租金!AB469)</f>
        <v>79028.72</v>
      </c>
      <c r="I527" s="77" t="str">
        <f>[2]自有船应收租金!Y469</f>
        <v>1.25%佣金</v>
      </c>
    </row>
    <row r="528" spans="2:9" s="53" customFormat="1" ht="12">
      <c r="B528" s="75" t="str">
        <f>[2]自有船应收租金!B470</f>
        <v>Heung-A Singapore</v>
      </c>
      <c r="C528" s="75" t="str">
        <f>[2]自有船应收租金!C470</f>
        <v>SNL</v>
      </c>
      <c r="D528" s="75" t="str">
        <f>[2]自有船应收租金!F470</f>
        <v>第12期</v>
      </c>
      <c r="E528" s="75" t="str">
        <f>[2]自有船应收租金!I470</f>
        <v>2019.05.24-2019.06.08</v>
      </c>
      <c r="F528" s="76">
        <f>[2]自有船应收租金!V470</f>
        <v>0</v>
      </c>
      <c r="G528" s="75">
        <f>[2]自有船应收租金!AA470</f>
        <v>67825</v>
      </c>
      <c r="H528" s="75">
        <f>IF([2]自有船应收租金!AB470="","",[2]自有船应收租金!AB470)</f>
        <v>67798.89</v>
      </c>
      <c r="I528" s="77">
        <f>[2]自有船应收租金!Y470</f>
        <v>0</v>
      </c>
    </row>
    <row r="529" spans="2:9" s="53" customFormat="1" ht="12">
      <c r="B529" s="75" t="str">
        <f>[2]自有船应收租金!B471</f>
        <v>ACACIA ARIES</v>
      </c>
      <c r="C529" s="75" t="str">
        <f>[2]自有船应收租金!C471</f>
        <v>STM</v>
      </c>
      <c r="D529" s="75" t="str">
        <f>[2]自有船应收租金!F471</f>
        <v>第10期</v>
      </c>
      <c r="E529" s="75" t="str">
        <f>[2]自有船应收租金!I471</f>
        <v>2019.05.25-2019.06.09</v>
      </c>
      <c r="F529" s="76">
        <f>[2]自有船应收租金!V471</f>
        <v>0</v>
      </c>
      <c r="G529" s="75">
        <f>[2]自有船应收租金!AA471</f>
        <v>60650</v>
      </c>
      <c r="H529" s="75">
        <f>IF([2]自有船应收租金!AB471="","",[2]自有船应收租金!AB471)</f>
        <v>60650</v>
      </c>
      <c r="I529" s="77">
        <f>[2]自有船应收租金!Y471</f>
        <v>0</v>
      </c>
    </row>
    <row r="530" spans="2:9" s="53" customFormat="1" ht="12">
      <c r="B530" s="75" t="str">
        <f>[2]自有船应收租金!B472</f>
        <v>ACACIA MAKOTO</v>
      </c>
      <c r="C530" s="75" t="str">
        <f>[2]自有船应收租金!C472</f>
        <v>STM</v>
      </c>
      <c r="D530" s="75" t="str">
        <f>[2]自有船应收租金!F472</f>
        <v>第23期</v>
      </c>
      <c r="E530" s="75" t="str">
        <f>[2]自有船应收租金!I472</f>
        <v>2019.05.25-2019.06.09</v>
      </c>
      <c r="F530" s="76">
        <f>[2]自有船应收租金!V472</f>
        <v>0</v>
      </c>
      <c r="G530" s="75">
        <f>[2]自有船应收租金!AA472</f>
        <v>91200</v>
      </c>
      <c r="H530" s="75">
        <f>IF([2]自有船应收租金!AB472="","",[2]自有船应收租金!AB472)</f>
        <v>91200</v>
      </c>
      <c r="I530" s="77">
        <f>[2]自有船应收租金!Y472</f>
        <v>0</v>
      </c>
    </row>
    <row r="531" spans="2:9" s="53" customFormat="1" ht="12">
      <c r="B531" s="75" t="str">
        <f>[2]自有船应收租金!B473</f>
        <v>JRS CARINA</v>
      </c>
      <c r="C531" s="75" t="str">
        <f>[2]自有船应收租金!C473</f>
        <v>CCL</v>
      </c>
      <c r="D531" s="75" t="str">
        <f>[2]自有船应收租金!F473</f>
        <v>第23期</v>
      </c>
      <c r="E531" s="75" t="str">
        <f>[2]自有船应收租金!I473</f>
        <v>2019.05.26-2019.06.10</v>
      </c>
      <c r="F531" s="76">
        <f>[2]自有船应收租金!V473</f>
        <v>0</v>
      </c>
      <c r="G531" s="75">
        <f>[2]自有船应收租金!AA473</f>
        <v>70636</v>
      </c>
      <c r="H531" s="75">
        <f>IF([2]自有船应收租金!AB473="","",[2]自有船应收租金!AB473)</f>
        <v>70627.72</v>
      </c>
      <c r="I531" s="77" t="str">
        <f>[2]自有船应收租金!Y473</f>
        <v>返还船东费</v>
      </c>
    </row>
    <row r="532" spans="2:9" s="53" customFormat="1" ht="12">
      <c r="B532" s="75" t="str">
        <f>[2]自有船应收租金!B474</f>
        <v>ACACIA VIRGO</v>
      </c>
      <c r="C532" s="75" t="str">
        <f>[2]自有船应收租金!C474</f>
        <v>TSL</v>
      </c>
      <c r="D532" s="75" t="str">
        <f>[2]自有船应收租金!F474</f>
        <v>prefinal</v>
      </c>
      <c r="E532" s="75" t="str">
        <f>[2]自有船应收租金!I474</f>
        <v>2019.05.26-2019.05.28</v>
      </c>
      <c r="F532" s="76">
        <f>[2]自有船应收租金!V474</f>
        <v>0</v>
      </c>
      <c r="G532" s="75">
        <f>[2]自有船应收租金!AA474</f>
        <v>21432.080123287698</v>
      </c>
      <c r="H532" s="75">
        <f>IF([2]自有船应收租金!AB474="","",[2]自有船应收租金!AB474)</f>
        <v>21422.07</v>
      </c>
      <c r="I532" s="77" t="str">
        <f>[2]自有船应收租金!Y474</f>
        <v>1.25%佣金/19021EW 劳务费/船东项预留</v>
      </c>
    </row>
    <row r="533" spans="2:9" s="53" customFormat="1" ht="12">
      <c r="B533" s="75" t="str">
        <f>[2]自有船应收租金!B475</f>
        <v>ACACIA VIRGO</v>
      </c>
      <c r="C533" s="75" t="str">
        <f>[2]自有船应收租金!C475</f>
        <v>TSL</v>
      </c>
      <c r="D533" s="75" t="str">
        <f>[2]自有船应收租金!F475</f>
        <v>final</v>
      </c>
      <c r="E533" s="75" t="str">
        <f>[2]自有船应收租金!I475</f>
        <v>2019.05.26-2019.05.28</v>
      </c>
      <c r="F533" s="76">
        <f>[2]自有船应收租金!V475</f>
        <v>0</v>
      </c>
      <c r="G533" s="75">
        <f>[2]自有船应收租金!AA475</f>
        <v>4375</v>
      </c>
      <c r="H533" s="75">
        <f>IF([2]自有船应收租金!AB475="","",[2]自有船应收租金!AB475)</f>
        <v>4361.3500000000004</v>
      </c>
      <c r="I533" s="77" t="str">
        <f>[2]自有船应收租金!Y475</f>
        <v>船东项预留</v>
      </c>
    </row>
    <row r="534" spans="2:9" s="53" customFormat="1" ht="12">
      <c r="B534" s="75" t="str">
        <f>[2]自有船应收租金!B476</f>
        <v>ACACIA LAN</v>
      </c>
      <c r="C534" s="75" t="str">
        <f>[2]自有船应收租金!C476</f>
        <v>Heung-A</v>
      </c>
      <c r="D534" s="75" t="str">
        <f>[2]自有船应收租金!F476</f>
        <v>第02期</v>
      </c>
      <c r="E534" s="75" t="str">
        <f>[2]自有船应收租金!I476</f>
        <v>2019.05.28-2019.06.12</v>
      </c>
      <c r="F534" s="76">
        <f>[2]自有船应收租金!V476</f>
        <v>0</v>
      </c>
      <c r="G534" s="75">
        <f>[2]自有船应收租金!AA476</f>
        <v>66512.5</v>
      </c>
      <c r="H534" s="75">
        <f>IF([2]自有船应收租金!AB476="","",[2]自有船应收租金!AB476)</f>
        <v>66497.5</v>
      </c>
      <c r="I534" s="77">
        <f>[2]自有船应收租金!Y476</f>
        <v>0</v>
      </c>
    </row>
    <row r="535" spans="2:9" s="53" customFormat="1" ht="12">
      <c r="B535" s="75" t="str">
        <f>[2]自有船应收租金!B477</f>
        <v>Heung-A Jakarta</v>
      </c>
      <c r="C535" s="75" t="str">
        <f>[2]自有船应收租金!C477</f>
        <v>Heung-A</v>
      </c>
      <c r="D535" s="75" t="str">
        <f>[2]自有船应收租金!F477</f>
        <v>第27期</v>
      </c>
      <c r="E535" s="75" t="str">
        <f>[2]自有船应收租金!I477</f>
        <v>2019.05.29-2019.06.13</v>
      </c>
      <c r="F535" s="76">
        <f>[2]自有船应收租金!V477</f>
        <v>0</v>
      </c>
      <c r="G535" s="75">
        <f>[2]自有船应收租金!AA477</f>
        <v>81883.125</v>
      </c>
      <c r="H535" s="75">
        <f>IF([2]自有船应收租金!AB477="","",[2]自有船应收租金!AB477)</f>
        <v>81864.5</v>
      </c>
      <c r="I535" s="77" t="str">
        <f>[2]自有船应收租金!Y477</f>
        <v>1.25%佣金</v>
      </c>
    </row>
    <row r="536" spans="2:9" s="53" customFormat="1" ht="12">
      <c r="B536" s="75" t="str">
        <f>[2]自有船应收租金!B478</f>
        <v>JRS CORVUS</v>
      </c>
      <c r="C536" s="75" t="str">
        <f>[2]自有船应收租金!C478</f>
        <v>ONE</v>
      </c>
      <c r="D536" s="75" t="str">
        <f>[2]自有船应收租金!F478</f>
        <v>第28期</v>
      </c>
      <c r="E536" s="75" t="str">
        <f>[2]自有船应收租金!I478</f>
        <v>2019.05.30-2019.06.14</v>
      </c>
      <c r="F536" s="76">
        <f>[2]自有船应收租金!V478</f>
        <v>0</v>
      </c>
      <c r="G536" s="75">
        <f>[2]自有船应收租金!AA478</f>
        <v>71565.176164383607</v>
      </c>
      <c r="H536" s="75">
        <f>IF([2]自有船应收租金!AB478="","",[2]自有船应收租金!AB478)</f>
        <v>71561.58</v>
      </c>
      <c r="I536" s="77" t="str">
        <f>[2]自有船应收租金!Y478</f>
        <v>1.25%佣金/船东费</v>
      </c>
    </row>
    <row r="537" spans="2:9" s="53" customFormat="1" ht="12">
      <c r="B537" s="75" t="str">
        <f>[2]自有船应收租金!B479</f>
        <v>ACACIA LIBRA</v>
      </c>
      <c r="C537" s="75" t="str">
        <f>[2]自有船应收租金!C479</f>
        <v>STM</v>
      </c>
      <c r="D537" s="75" t="str">
        <f>[2]自有船应收租金!F479</f>
        <v>第7期</v>
      </c>
      <c r="E537" s="75" t="str">
        <f>[2]自有船应收租金!I479</f>
        <v>2019.05.31-2019.06.15</v>
      </c>
      <c r="F537" s="76">
        <f>[2]自有船应收租金!V479</f>
        <v>0</v>
      </c>
      <c r="G537" s="75">
        <f>[2]自有船应收租金!AA479</f>
        <v>90650</v>
      </c>
      <c r="H537" s="75">
        <f>IF([2]自有船应收租金!AB479="","",[2]自有船应收租金!AB479)</f>
        <v>90650</v>
      </c>
      <c r="I537" s="77">
        <f>[2]自有船应收租金!Y479</f>
        <v>0</v>
      </c>
    </row>
    <row r="538" spans="2:9" s="53" customFormat="1" ht="12">
      <c r="B538" s="75" t="str">
        <f>[2]自有船应收租金!B480</f>
        <v>ACACIA VIRGO</v>
      </c>
      <c r="C538" s="75" t="str">
        <f>[2]自有船应收租金!C480</f>
        <v>STM</v>
      </c>
      <c r="D538" s="75" t="str">
        <f>[2]自有船应收租金!F480</f>
        <v>final</v>
      </c>
      <c r="E538" s="75" t="str">
        <f>[2]自有船应收租金!I480</f>
        <v>2019.06.01-2019.06.04</v>
      </c>
      <c r="F538" s="76">
        <f>[2]自有船应收租金!V480</f>
        <v>0</v>
      </c>
      <c r="G538" s="75">
        <f>[2]自有船应收租金!AA480</f>
        <v>17104.0736666667</v>
      </c>
      <c r="H538" s="75">
        <f>IF([2]自有船应收租金!AB480="","",[2]自有船应收租金!AB480)</f>
        <v>17104.07</v>
      </c>
      <c r="I538" s="77" t="str">
        <f>[2]自有船应收租金!Y480</f>
        <v>劳务费/船东费</v>
      </c>
    </row>
    <row r="539" spans="2:9" s="53" customFormat="1" ht="12">
      <c r="B539" s="75" t="str">
        <f>[2]自有船应收租金!B481</f>
        <v>ACACIA LEO</v>
      </c>
      <c r="C539" s="75" t="str">
        <f>[2]自有船应收租金!C481</f>
        <v>STM</v>
      </c>
      <c r="D539" s="75" t="str">
        <f>[2]自有船应收租金!F481</f>
        <v>final</v>
      </c>
      <c r="E539" s="75" t="str">
        <f>[2]自有船应收租金!I481</f>
        <v>2019.05.24-2019.06.02</v>
      </c>
      <c r="F539" s="76">
        <f>[2]自有船应收租金!V481</f>
        <v>0</v>
      </c>
      <c r="G539" s="75">
        <f>[2]自有船应收租金!AA481</f>
        <v>33634.650999999998</v>
      </c>
      <c r="H539" s="75">
        <f>IF([2]自有船应收租金!AB481="","",[2]自有船应收租金!AB481)</f>
        <v>33634.65</v>
      </c>
      <c r="I539" s="77" t="str">
        <f>[2]自有船应收租金!Y481</f>
        <v>劳务费/船东费</v>
      </c>
    </row>
    <row r="540" spans="2:9" s="53" customFormat="1" ht="12">
      <c r="B540" s="75" t="str">
        <f>[2]自有船应收租金!B482</f>
        <v>ACACIA TAURUS</v>
      </c>
      <c r="C540" s="75" t="str">
        <f>[2]自有船应收租金!C482</f>
        <v>STM</v>
      </c>
      <c r="D540" s="75" t="str">
        <f>[2]自有船应收租金!F482</f>
        <v>第23期</v>
      </c>
      <c r="E540" s="75" t="str">
        <f>[2]自有船应收租金!I482</f>
        <v>2019.06.02-2019.06.17</v>
      </c>
      <c r="F540" s="76">
        <f>[2]自有船应收租金!V482</f>
        <v>0</v>
      </c>
      <c r="G540" s="75">
        <f>[2]自有船应收租金!AA482</f>
        <v>60291.55</v>
      </c>
      <c r="H540" s="75">
        <f>IF([2]自有船应收租金!AB482="","",[2]自有船应收租金!AB482)</f>
        <v>60291.55</v>
      </c>
      <c r="I540" s="77" t="str">
        <f>[2]自有船应收租金!Y482</f>
        <v>船东费</v>
      </c>
    </row>
    <row r="541" spans="2:9" s="53" customFormat="1" ht="12">
      <c r="B541" s="75" t="str">
        <f>[2]自有船应收租金!B483</f>
        <v>ACACIA MING</v>
      </c>
      <c r="C541" s="75" t="str">
        <f>[2]自有船应收租金!C483</f>
        <v>ONE</v>
      </c>
      <c r="D541" s="75" t="str">
        <f>[2]自有船应收租金!F483</f>
        <v>第28期</v>
      </c>
      <c r="E541" s="75" t="str">
        <f>[2]自有船应收租金!I483</f>
        <v>2019.06.04-2019.06.19</v>
      </c>
      <c r="F541" s="76">
        <f>[2]自有船应收租金!V483</f>
        <v>0</v>
      </c>
      <c r="G541" s="75">
        <f>[2]自有船应收租金!AA483</f>
        <v>75110.8561643836</v>
      </c>
      <c r="H541" s="75">
        <f>IF([2]自有船应收租金!AB483="","",[2]自有船应收租金!AB483)</f>
        <v>75107.240000000005</v>
      </c>
      <c r="I541" s="77" t="str">
        <f>[2]自有船应收租金!Y483</f>
        <v>1.25%佣金/v.027e劳务费</v>
      </c>
    </row>
    <row r="542" spans="2:9" s="53" customFormat="1" ht="12">
      <c r="B542" s="75" t="str">
        <f>[2]自有船应收租金!B484</f>
        <v>Heung-A Manila</v>
      </c>
      <c r="C542" s="75" t="str">
        <f>[2]自有船应收租金!C484</f>
        <v>SCP</v>
      </c>
      <c r="D542" s="75" t="str">
        <f>[2]自有船应收租金!F484</f>
        <v>第11期</v>
      </c>
      <c r="E542" s="75" t="str">
        <f>[2]自有船应收租金!I484</f>
        <v>2019.06.02-2019.06.17</v>
      </c>
      <c r="F542" s="76">
        <f>[2]自有船应收租金!V484</f>
        <v>0</v>
      </c>
      <c r="G542" s="75">
        <f>[2]自有船应收租金!AA484</f>
        <v>80425.385273972599</v>
      </c>
      <c r="H542" s="75">
        <f>IF([2]自有船应收租金!AB484="","",[2]自有船应收租金!AB484)</f>
        <v>80421.78</v>
      </c>
      <c r="I542" s="77" t="str">
        <f>[2]自有船应收租金!Y484</f>
        <v>1.25%佣金</v>
      </c>
    </row>
    <row r="543" spans="2:9" s="53" customFormat="1" ht="12">
      <c r="B543" s="75" t="str">
        <f>[2]自有船应收租金!B485</f>
        <v>ACACIA HAWK</v>
      </c>
      <c r="C543" s="75" t="str">
        <f>[2]自有船应收租金!C485</f>
        <v>CMS</v>
      </c>
      <c r="D543" s="75" t="str">
        <f>[2]自有船应收租金!F485</f>
        <v>第34期</v>
      </c>
      <c r="E543" s="75" t="str">
        <f>[2]自有船应收租金!I485</f>
        <v>2019.06.07-2019.06.22</v>
      </c>
      <c r="F543" s="76">
        <f>[2]自有船应收租金!V485</f>
        <v>0</v>
      </c>
      <c r="G543" s="75">
        <f>[2]自有船应收租金!AA485</f>
        <v>79048.715753424694</v>
      </c>
      <c r="H543" s="75">
        <f>IF([2]自有船应收租金!AB485="","",[2]自有船应收租金!AB485)</f>
        <v>79028.72</v>
      </c>
      <c r="I543" s="77" t="str">
        <f>[2]自有船应收租金!Y485</f>
        <v>1.25%佣金</v>
      </c>
    </row>
    <row r="544" spans="2:9" s="53" customFormat="1" ht="12">
      <c r="B544" s="75" t="str">
        <f>[2]自有船应收租金!B486</f>
        <v>OPDR LISBOA</v>
      </c>
      <c r="C544" s="75" t="str">
        <f>[2]自有船应收租金!C486</f>
        <v>HEDE</v>
      </c>
      <c r="D544" s="75" t="str">
        <f>[2]自有船应收租金!F486</f>
        <v>第8期</v>
      </c>
      <c r="E544" s="75" t="str">
        <f>[2]自有船应收租金!I486</f>
        <v>2019.06.06-2019.06.21</v>
      </c>
      <c r="F544" s="76">
        <f>[2]自有船应收租金!V486</f>
        <v>0</v>
      </c>
      <c r="G544" s="75">
        <f>[2]自有船应收租金!AA486</f>
        <v>75266</v>
      </c>
      <c r="H544" s="75">
        <f>IF([2]自有船应收租金!AB486="","",[2]自有船应收租金!AB486)</f>
        <v>75266</v>
      </c>
      <c r="I544" s="77" t="str">
        <f>[2]自有船应收租金!Y486</f>
        <v>1905ew 劳务费</v>
      </c>
    </row>
    <row r="545" spans="2:9" s="53" customFormat="1" ht="12">
      <c r="B545" s="75" t="str">
        <f>[2]自有船应收租金!B487</f>
        <v>OPDR LISBOA</v>
      </c>
      <c r="C545" s="75" t="str">
        <f>[2]自有船应收租金!C487</f>
        <v>HEDE</v>
      </c>
      <c r="D545" s="75" t="str">
        <f>[2]自有船应收租金!F487</f>
        <v>第8期</v>
      </c>
      <c r="E545" s="75" t="str">
        <f>[2]自有船应收租金!I487</f>
        <v>2019.06.06-2019.06.21</v>
      </c>
      <c r="F545" s="76">
        <f>[2]自有船应收租金!V487</f>
        <v>0</v>
      </c>
      <c r="G545" s="75">
        <f>[2]自有船应收租金!AA487</f>
        <v>4438</v>
      </c>
      <c r="H545" s="75">
        <f>IF([2]自有船应收租金!AB487="","",[2]自有船应收租金!AB487)</f>
        <v>4438</v>
      </c>
      <c r="I545" s="77" t="str">
        <f>[2]自有船应收租金!Y487</f>
        <v>1901ew-1904ew 劳务费</v>
      </c>
    </row>
    <row r="546" spans="2:9" s="53" customFormat="1" ht="12">
      <c r="B546" s="75" t="str">
        <f>[2]自有船应收租金!B488</f>
        <v>ACACIA ARIES</v>
      </c>
      <c r="C546" s="75" t="str">
        <f>[2]自有船应收租金!C488</f>
        <v>STM</v>
      </c>
      <c r="D546" s="75" t="str">
        <f>[2]自有船应收租金!F488</f>
        <v>第11期</v>
      </c>
      <c r="E546" s="75" t="str">
        <f>[2]自有船应收租金!I488</f>
        <v>2019.06.09-2019.06.24</v>
      </c>
      <c r="F546" s="76">
        <f>[2]自有船应收租金!V488</f>
        <v>0</v>
      </c>
      <c r="G546" s="75">
        <f>[2]自有船应收租金!AA488</f>
        <v>60003.05</v>
      </c>
      <c r="H546" s="75">
        <f>IF([2]自有船应收租金!AB488="","",[2]自有船应收租金!AB488)</f>
        <v>60003.05</v>
      </c>
      <c r="I546" s="77" t="str">
        <f>[2]自有船应收租金!Y488</f>
        <v>船东费</v>
      </c>
    </row>
    <row r="547" spans="2:9" s="53" customFormat="1" ht="12">
      <c r="B547" s="75" t="str">
        <f>[2]自有船应收租金!B489</f>
        <v>ACACIA MAKOTO</v>
      </c>
      <c r="C547" s="75" t="str">
        <f>[2]自有船应收租金!C489</f>
        <v>STM</v>
      </c>
      <c r="D547" s="75" t="str">
        <f>[2]自有船应收租金!F489</f>
        <v>第24期</v>
      </c>
      <c r="E547" s="75" t="str">
        <f>[2]自有船应收租金!I489</f>
        <v>2019.06.09-2019.06.24</v>
      </c>
      <c r="F547" s="76">
        <f>[2]自有船应收租金!V489</f>
        <v>0</v>
      </c>
      <c r="G547" s="75">
        <f>[2]自有船应收租金!AA489</f>
        <v>89649.18</v>
      </c>
      <c r="H547" s="75">
        <f>IF([2]自有船应收租金!AB489="","",[2]自有船应收租金!AB489)</f>
        <v>89649.18</v>
      </c>
      <c r="I547" s="77" t="str">
        <f>[2]自有船应收租金!Y489</f>
        <v>船东费</v>
      </c>
    </row>
    <row r="548" spans="2:9" s="53" customFormat="1" ht="12">
      <c r="B548" s="75" t="str">
        <f>[2]自有船应收租金!B490</f>
        <v>Heung-A Singapore</v>
      </c>
      <c r="C548" s="75" t="str">
        <f>[2]自有船应收租金!C490</f>
        <v>SNL</v>
      </c>
      <c r="D548" s="75" t="str">
        <f>[2]自有船应收租金!F490</f>
        <v>第13期</v>
      </c>
      <c r="E548" s="75" t="str">
        <f>[2]自有船应收租金!I490</f>
        <v>2019.06.08-2019.06.23</v>
      </c>
      <c r="F548" s="76">
        <f>[2]自有船应收租金!V490</f>
        <v>0</v>
      </c>
      <c r="G548" s="75">
        <f>[2]自有船应收租金!AA490</f>
        <v>64963.88</v>
      </c>
      <c r="H548" s="75">
        <f>IF([2]自有船应收租金!AB490="","",[2]自有船应收租金!AB490)</f>
        <v>64937.75</v>
      </c>
      <c r="I548" s="77" t="str">
        <f>[2]自有船应收租金!Y490</f>
        <v>船东费</v>
      </c>
    </row>
    <row r="549" spans="2:9" s="53" customFormat="1" ht="12" customHeight="1">
      <c r="B549" s="75" t="str">
        <f>[2]自有船应收租金!B491</f>
        <v>ACACIA VIRGO</v>
      </c>
      <c r="C549" s="75" t="str">
        <f>[2]自有船应收租金!C491</f>
        <v>LYGCK</v>
      </c>
      <c r="D549" s="75" t="str">
        <f>[2]自有船应收租金!F491</f>
        <v>第1期</v>
      </c>
      <c r="E549" s="75" t="str">
        <f>[2]自有船应收租金!I491</f>
        <v>2019.06.08-2019.06.15</v>
      </c>
      <c r="F549" s="76">
        <f>[2]自有船应收租金!V491</f>
        <v>0</v>
      </c>
      <c r="G549" s="75">
        <f>[2]自有船应收租金!AA491</f>
        <v>45241.934931506803</v>
      </c>
      <c r="H549" s="75">
        <f>IF([2]自有船应收租金!AB491="","",[2]自有船应收租金!AB491)</f>
        <v>45238.29</v>
      </c>
      <c r="I549" s="77" t="str">
        <f>[2]自有船应收租金!Y491</f>
        <v>1.25%佣金</v>
      </c>
    </row>
    <row r="550" spans="2:9" s="53" customFormat="1" ht="12" customHeight="1">
      <c r="B550" s="75" t="str">
        <f>[2]自有船应收租金!B492</f>
        <v>Heung-A Jakarta</v>
      </c>
      <c r="C550" s="75" t="str">
        <f>[2]自有船应收租金!C492</f>
        <v>Heung-A</v>
      </c>
      <c r="D550" s="75" t="str">
        <f>[2]自有船应收租金!F492</f>
        <v>第28期</v>
      </c>
      <c r="E550" s="75" t="str">
        <f>[2]自有船应收租金!I492</f>
        <v>2019.06.13-2019.06.28</v>
      </c>
      <c r="F550" s="76">
        <f>[2]自有船应收租金!V492</f>
        <v>0</v>
      </c>
      <c r="G550" s="75">
        <f>[2]自有船应收租金!AA492</f>
        <v>81883.125</v>
      </c>
      <c r="H550" s="75">
        <f>IF([2]自有船应收租金!AB492="","",[2]自有船应收租金!AB492)</f>
        <v>81864.5</v>
      </c>
      <c r="I550" s="77" t="str">
        <f>[2]自有船应收租金!Y492</f>
        <v>1.25%佣金</v>
      </c>
    </row>
    <row r="551" spans="2:9" s="53" customFormat="1" ht="12" customHeight="1">
      <c r="B551" s="75" t="str">
        <f>[2]自有船应收租金!B493</f>
        <v>JRS CARINA</v>
      </c>
      <c r="C551" s="75" t="str">
        <f>[2]自有船应收租金!C493</f>
        <v>CCL</v>
      </c>
      <c r="D551" s="75" t="str">
        <f>[2]自有船应收租金!F493</f>
        <v>第24期</v>
      </c>
      <c r="E551" s="75" t="str">
        <f>[2]自有船应收租金!I493</f>
        <v>2019.06.10-2019.06.25</v>
      </c>
      <c r="F551" s="76">
        <f>[2]自有船应收租金!V493</f>
        <v>0</v>
      </c>
      <c r="G551" s="75">
        <f>[2]自有船应收租金!AA493</f>
        <v>70600</v>
      </c>
      <c r="H551" s="75">
        <f>IF([2]自有船应收租金!AB493="","",[2]自有船应收租金!AB493)</f>
        <v>70591.7</v>
      </c>
      <c r="I551" s="77">
        <f>[2]自有船应收租金!Y493</f>
        <v>0</v>
      </c>
    </row>
    <row r="552" spans="2:9" s="53" customFormat="1" ht="12" customHeight="1">
      <c r="B552" s="75" t="str">
        <f>[2]自有船应收租金!B494</f>
        <v>JRS CORVUS</v>
      </c>
      <c r="C552" s="75" t="str">
        <f>[2]自有船应收租金!C494</f>
        <v>ONE</v>
      </c>
      <c r="D552" s="75" t="str">
        <f>[2]自有船应收租金!F494</f>
        <v>第29期</v>
      </c>
      <c r="E552" s="75" t="str">
        <f>[2]自有船应收租金!I494</f>
        <v>2019.06.14-2019.06.29</v>
      </c>
      <c r="F552" s="76">
        <f>[2]自有船应收租金!V494</f>
        <v>0</v>
      </c>
      <c r="G552" s="75">
        <f>[2]自有船应收租金!AA494</f>
        <v>74900.8561643836</v>
      </c>
      <c r="H552" s="75">
        <f>IF([2]自有船应收租金!AB494="","",[2]自有船应收租金!AB494)</f>
        <v>74897.240000000005</v>
      </c>
      <c r="I552" s="77" t="str">
        <f>[2]自有船应收租金!Y494</f>
        <v>1.25%佣金</v>
      </c>
    </row>
    <row r="553" spans="2:9" s="53" customFormat="1" ht="12" customHeight="1">
      <c r="B553" s="75" t="str">
        <f>[2]自有船应收租金!B495</f>
        <v>ACACIA LAN</v>
      </c>
      <c r="C553" s="75" t="str">
        <f>[2]自有船应收租金!C495</f>
        <v>Heung-A</v>
      </c>
      <c r="D553" s="75" t="str">
        <f>[2]自有船应收租金!F495</f>
        <v>第03期</v>
      </c>
      <c r="E553" s="75" t="str">
        <f>[2]自有船应收租金!I495</f>
        <v>2019.06.12-2019.06.27</v>
      </c>
      <c r="F553" s="76">
        <f>[2]自有船应收租金!V495</f>
        <v>0</v>
      </c>
      <c r="G553" s="75">
        <f>[2]自有船应收租金!AA495</f>
        <v>66512.5</v>
      </c>
      <c r="H553" s="75">
        <f>IF([2]自有船应收租金!AB495="","",[2]自有船应收租金!AB495)</f>
        <v>66497.5</v>
      </c>
      <c r="I553" s="77">
        <f>[2]自有船应收租金!Y495</f>
        <v>0</v>
      </c>
    </row>
    <row r="554" spans="2:9" s="53" customFormat="1" ht="12" customHeight="1">
      <c r="B554" s="75" t="str">
        <f>[2]自有船应收租金!B496</f>
        <v>ACACIA VIRGO</v>
      </c>
      <c r="C554" s="75" t="str">
        <f>[2]自有船应收租金!C496</f>
        <v>LYGCK</v>
      </c>
      <c r="D554" s="75" t="str">
        <f>[2]自有船应收租金!F496</f>
        <v>第2期</v>
      </c>
      <c r="E554" s="75" t="str">
        <f>[2]自有船应收租金!I496</f>
        <v>2019.06.15-2019.06.22</v>
      </c>
      <c r="F554" s="76">
        <f>[2]自有船应收租金!V496</f>
        <v>0</v>
      </c>
      <c r="G554" s="75">
        <f>[2]自有船应收租金!AA496</f>
        <v>45241.934931506803</v>
      </c>
      <c r="H554" s="75">
        <f>IF([2]自有船应收租金!AB496="","",[2]自有船应收租金!AB496)</f>
        <v>45238.33</v>
      </c>
      <c r="I554" s="77" t="str">
        <f>[2]自有船应收租金!Y496</f>
        <v>1.25%佣金</v>
      </c>
    </row>
    <row r="555" spans="2:9" s="53" customFormat="1" ht="12" customHeight="1">
      <c r="B555" s="75" t="str">
        <f>[2]自有船应收租金!B497</f>
        <v>ACACIA LIBRA</v>
      </c>
      <c r="C555" s="75" t="str">
        <f>[2]自有船应收租金!C497</f>
        <v>STM</v>
      </c>
      <c r="D555" s="75" t="str">
        <f>[2]自有船应收租金!F497</f>
        <v>第8期</v>
      </c>
      <c r="E555" s="75" t="str">
        <f>[2]自有船应收租金!I497</f>
        <v>2019.06.15-2019.06.30</v>
      </c>
      <c r="F555" s="76">
        <f>[2]自有船应收租金!V497</f>
        <v>0</v>
      </c>
      <c r="G555" s="75">
        <f>[2]自有船应收租金!AA497</f>
        <v>90209.600000000006</v>
      </c>
      <c r="H555" s="75">
        <f>IF([2]自有船应收租金!AB497="","",[2]自有船应收租金!AB497)</f>
        <v>90209.600000000006</v>
      </c>
      <c r="I555" s="77" t="str">
        <f>[2]自有船应收租金!Y497</f>
        <v>船东费</v>
      </c>
    </row>
    <row r="556" spans="2:9" s="53" customFormat="1" ht="12" customHeight="1">
      <c r="B556" s="75" t="str">
        <f>[2]自有船应收租金!B498</f>
        <v>Heung-A Manila</v>
      </c>
      <c r="C556" s="75" t="str">
        <f>[2]自有船应收租金!C498</f>
        <v>SCP</v>
      </c>
      <c r="D556" s="75" t="str">
        <f>[2]自有船应收租金!F498</f>
        <v>第12期</v>
      </c>
      <c r="E556" s="75" t="str">
        <f>[2]自有船应收租金!I498</f>
        <v>2019.06.17-2019.07.02</v>
      </c>
      <c r="F556" s="76">
        <f>[2]自有船应收租金!V498</f>
        <v>0</v>
      </c>
      <c r="G556" s="75">
        <f>[2]自有船应收租金!AA498</f>
        <v>80425.385273972599</v>
      </c>
      <c r="H556" s="75">
        <f>IF([2]自有船应收租金!AB498="","",[2]自有船应收租金!AB498)</f>
        <v>80421.759999999995</v>
      </c>
      <c r="I556" s="77" t="str">
        <f>[2]自有船应收租金!Y498</f>
        <v>1.25%佣金</v>
      </c>
    </row>
    <row r="557" spans="2:9" s="53" customFormat="1" ht="12" customHeight="1">
      <c r="B557" s="75" t="str">
        <f>[2]自有船应收租金!B499</f>
        <v>ACACIA MING</v>
      </c>
      <c r="C557" s="75" t="str">
        <f>[2]自有船应收租金!C499</f>
        <v>ONE</v>
      </c>
      <c r="D557" s="75" t="str">
        <f>[2]自有船应收租金!F499</f>
        <v>第29期</v>
      </c>
      <c r="E557" s="75" t="str">
        <f>[2]自有船应收租金!I499</f>
        <v>2019.06.19-2019.07.04</v>
      </c>
      <c r="F557" s="76">
        <f>[2]自有船应收租金!V499</f>
        <v>0</v>
      </c>
      <c r="G557" s="75">
        <f>[2]自有船应收租金!AA499</f>
        <v>73936.286164383506</v>
      </c>
      <c r="H557" s="75">
        <f>IF([2]自有船应收租金!AB499="","",[2]自有船应收租金!AB499)</f>
        <v>73932.66</v>
      </c>
      <c r="I557" s="77" t="str">
        <f>[2]自有船应收租金!Y499</f>
        <v>1.25%佣金/船东费</v>
      </c>
    </row>
    <row r="558" spans="2:9" s="53" customFormat="1" ht="12" customHeight="1">
      <c r="B558" s="75" t="str">
        <f>[2]自有船应收租金!B500</f>
        <v>ACACIA TAURUS</v>
      </c>
      <c r="C558" s="75" t="str">
        <f>[2]自有船应收租金!C500</f>
        <v>STM</v>
      </c>
      <c r="D558" s="75" t="str">
        <f>[2]自有船应收租金!F500</f>
        <v>第24期</v>
      </c>
      <c r="E558" s="75" t="str">
        <f>[2]自有船应收租金!I500</f>
        <v>2019.06.17-2019.07.02</v>
      </c>
      <c r="F558" s="76">
        <f>[2]自有船应收租金!V500</f>
        <v>0</v>
      </c>
      <c r="G558" s="75">
        <f>[2]自有船应收租金!AA500</f>
        <v>60650</v>
      </c>
      <c r="H558" s="75">
        <f>IF([2]自有船应收租金!AB500="","",[2]自有船应收租金!AB500)</f>
        <v>60650</v>
      </c>
      <c r="I558" s="77">
        <f>[2]自有船应收租金!Y500</f>
        <v>0</v>
      </c>
    </row>
    <row r="559" spans="2:9" s="53" customFormat="1" ht="12" customHeight="1">
      <c r="B559" s="75" t="str">
        <f>[2]自有船应收租金!B501</f>
        <v>OPDR LISBOA</v>
      </c>
      <c r="C559" s="75" t="str">
        <f>[2]自有船应收租金!C501</f>
        <v>HEDE</v>
      </c>
      <c r="D559" s="75" t="str">
        <f>[2]自有船应收租金!F501</f>
        <v>第9期</v>
      </c>
      <c r="E559" s="75" t="str">
        <f>[2]自有船应收租金!I501</f>
        <v>2019.06.21-2019.07.06</v>
      </c>
      <c r="F559" s="76">
        <f>[2]自有船应收租金!V501</f>
        <v>0</v>
      </c>
      <c r="G559" s="75">
        <f>[2]自有船应收租金!AA501</f>
        <v>75713</v>
      </c>
      <c r="H559" s="75">
        <f>IF([2]自有船应收租金!AB501="","",[2]自有船应收租金!AB501)</f>
        <v>75713</v>
      </c>
      <c r="I559" s="77" t="str">
        <f>[2]自有船应收租金!Y501</f>
        <v>1906ew-1907ew 劳务费</v>
      </c>
    </row>
    <row r="560" spans="2:9" s="53" customFormat="1" ht="12" customHeight="1">
      <c r="B560" s="75" t="str">
        <f>[2]自有船应收租金!B502</f>
        <v>ACACIA HAWK</v>
      </c>
      <c r="C560" s="75" t="str">
        <f>[2]自有船应收租金!C502</f>
        <v>CMS</v>
      </c>
      <c r="D560" s="75" t="str">
        <f>[2]自有船应收租金!F502</f>
        <v>第35期</v>
      </c>
      <c r="E560" s="75" t="str">
        <f>[2]自有船应收租金!I502</f>
        <v>2019.06.22-2019.07.07</v>
      </c>
      <c r="F560" s="76">
        <f>[2]自有船应收租金!V502</f>
        <v>0</v>
      </c>
      <c r="G560" s="75">
        <f>[2]自有船应收租金!AA502</f>
        <v>79048.715753424694</v>
      </c>
      <c r="H560" s="75">
        <f>IF([2]自有船应收租金!AB502="","",[2]自有船应收租金!AB502)</f>
        <v>79028.72</v>
      </c>
      <c r="I560" s="77" t="str">
        <f>[2]自有船应收租金!Y502</f>
        <v>1.25%佣金</v>
      </c>
    </row>
    <row r="561" spans="2:9" s="53" customFormat="1" ht="12" customHeight="1">
      <c r="B561" s="75" t="str">
        <f>[2]自有船应收租金!B503</f>
        <v>ACACIA VIRGO</v>
      </c>
      <c r="C561" s="75" t="str">
        <f>[2]自有船应收租金!C503</f>
        <v>LYGCK</v>
      </c>
      <c r="D561" s="75" t="str">
        <f>[2]自有船应收租金!F503</f>
        <v>final</v>
      </c>
      <c r="E561" s="75" t="str">
        <f>[2]自有船应收租金!I503</f>
        <v>2019.06.22-2019.06.30</v>
      </c>
      <c r="F561" s="76">
        <f>[2]自有船应收租金!V503</f>
        <v>0</v>
      </c>
      <c r="G561" s="75">
        <f>[2]自有船应收租金!AA503</f>
        <v>-25410.536275684899</v>
      </c>
      <c r="H561" s="75">
        <f>IF([2]自有船应收租金!AB503="","",[2]自有船应收租金!AB503)</f>
        <v>-25410.54</v>
      </c>
      <c r="I561" s="77" t="str">
        <f>[2]自有船应收租金!Y503</f>
        <v>1.25%佣金/停租(19.06.10 0142-0906 0.3083天）/接还船检验费/船东费</v>
      </c>
    </row>
    <row r="562" spans="2:9" s="53" customFormat="1" ht="12" customHeight="1">
      <c r="B562" s="75" t="str">
        <f>[2]自有船应收租金!B504</f>
        <v>Heung-A Singapore</v>
      </c>
      <c r="C562" s="75" t="str">
        <f>[2]自有船应收租金!C504</f>
        <v>SNL</v>
      </c>
      <c r="D562" s="75" t="str">
        <f>[2]自有船应收租金!F504</f>
        <v>第14期</v>
      </c>
      <c r="E562" s="75" t="str">
        <f>[2]自有船应收租金!I504</f>
        <v>2019.06.23-2019.07.08</v>
      </c>
      <c r="F562" s="76">
        <f>[2]自有船应收租金!V504</f>
        <v>0</v>
      </c>
      <c r="G562" s="75">
        <f>[2]自有船应收租金!AA504</f>
        <v>67825</v>
      </c>
      <c r="H562" s="75">
        <f>IF([2]自有船应收租金!AB504="","",[2]自有船应收租金!AB504)</f>
        <v>67798.83</v>
      </c>
      <c r="I562" s="77">
        <f>[2]自有船应收租金!Y504</f>
        <v>0</v>
      </c>
    </row>
    <row r="563" spans="2:9" s="53" customFormat="1" ht="12" customHeight="1">
      <c r="B563" s="75" t="str">
        <f>[2]自有船应收租金!B505</f>
        <v>ACACIA ARIES</v>
      </c>
      <c r="C563" s="75" t="str">
        <f>[2]自有船应收租金!C505</f>
        <v>STM</v>
      </c>
      <c r="D563" s="75" t="str">
        <f>[2]自有船应收租金!F505</f>
        <v>第12期</v>
      </c>
      <c r="E563" s="75" t="str">
        <f>[2]自有船应收租金!I505</f>
        <v>2019.06.24-2019.07.09</v>
      </c>
      <c r="F563" s="76">
        <f>[2]自有船应收租金!V505</f>
        <v>0</v>
      </c>
      <c r="G563" s="75">
        <f>[2]自有船应收租金!AA505</f>
        <v>29919.279999999999</v>
      </c>
      <c r="H563" s="75">
        <f>IF([2]自有船应收租金!AB505="","",[2]自有船应收租金!AB505)</f>
        <v>29919.279999999999</v>
      </c>
      <c r="I563" s="77" t="str">
        <f>[2]自有船应收租金!Y505</f>
        <v>停租（19/5/22 17:00-5/29 8:15 6.6354天）</v>
      </c>
    </row>
    <row r="564" spans="2:9" s="53" customFormat="1" ht="12" customHeight="1">
      <c r="B564" s="75" t="str">
        <f>[2]自有船应收租金!B506</f>
        <v>ACACIA MAKOTO</v>
      </c>
      <c r="C564" s="75" t="str">
        <f>[2]自有船应收租金!C506</f>
        <v>STM</v>
      </c>
      <c r="D564" s="75" t="str">
        <f>[2]自有船应收租金!F506</f>
        <v>第25期</v>
      </c>
      <c r="E564" s="75" t="str">
        <f>[2]自有船应收租金!I506</f>
        <v>2019.06.24-2019.07.09</v>
      </c>
      <c r="F564" s="76">
        <f>[2]自有船应收租金!V506</f>
        <v>0</v>
      </c>
      <c r="G564" s="75">
        <f>[2]自有船应收租金!AA506</f>
        <v>91200</v>
      </c>
      <c r="H564" s="75">
        <f>IF([2]自有船应收租金!AB506="","",[2]自有船应收租金!AB506)</f>
        <v>91200</v>
      </c>
      <c r="I564" s="77">
        <f>[2]自有船应收租金!Y506</f>
        <v>0</v>
      </c>
    </row>
    <row r="565" spans="2:9" s="53" customFormat="1" ht="12" customHeight="1">
      <c r="B565" s="75" t="str">
        <f>[2]自有船应收租金!B507</f>
        <v>JRS CARINA</v>
      </c>
      <c r="C565" s="75" t="str">
        <f>[2]自有船应收租金!C507</f>
        <v>CCL</v>
      </c>
      <c r="D565" s="75" t="str">
        <f>[2]自有船应收租金!F507</f>
        <v>第25期</v>
      </c>
      <c r="E565" s="75" t="str">
        <f>[2]自有船应收租金!I507</f>
        <v>2019.06.25-2019.07.10</v>
      </c>
      <c r="F565" s="76">
        <f>[2]自有船应收租金!V507</f>
        <v>0</v>
      </c>
      <c r="G565" s="75">
        <f>[2]自有船应收租金!AA507</f>
        <v>70304.98</v>
      </c>
      <c r="H565" s="75">
        <f>IF([2]自有船应收租金!AB507="","",[2]自有船应收租金!AB507)</f>
        <v>70296.66</v>
      </c>
      <c r="I565" s="77" t="str">
        <f>[2]自有船应收租金!Y507</f>
        <v>船东费</v>
      </c>
    </row>
    <row r="566" spans="2:9" s="53" customFormat="1" ht="12" customHeight="1">
      <c r="B566" s="75" t="str">
        <f>[2]自有船应收租金!B508</f>
        <v>ACACIA LEO</v>
      </c>
      <c r="C566" s="75" t="str">
        <f>[2]自有船应收租金!C508</f>
        <v>LYGCK</v>
      </c>
      <c r="D566" s="75" t="str">
        <f>[2]自有船应收租金!F508</f>
        <v>第01期</v>
      </c>
      <c r="E566" s="75" t="str">
        <f>[2]自有船应收租金!I508</f>
        <v>2019.06.26-2019.06.30</v>
      </c>
      <c r="F566" s="76">
        <f>[2]自有船应收租金!V508</f>
        <v>0</v>
      </c>
      <c r="G566" s="75">
        <f>[2]自有船应收租金!AA508</f>
        <v>20322.534246575298</v>
      </c>
      <c r="H566" s="75">
        <f>IF([2]自有船应收租金!AB508="","",[2]自有船应收租金!AB508)</f>
        <v>20310.099999999999</v>
      </c>
      <c r="I566" s="77" t="str">
        <f>[2]自有船应收租金!Y508</f>
        <v>1.25%佣金</v>
      </c>
    </row>
    <row r="567" spans="2:9" s="53" customFormat="1" ht="12" customHeight="1">
      <c r="B567" s="75" t="str">
        <f>[2]自有船应收租金!B509</f>
        <v>ACACIA LAN</v>
      </c>
      <c r="C567" s="75" t="str">
        <f>[2]自有船应收租金!C509</f>
        <v>Heung-A</v>
      </c>
      <c r="D567" s="75" t="str">
        <f>[2]自有船应收租金!F509</f>
        <v>第04期</v>
      </c>
      <c r="E567" s="75" t="str">
        <f>[2]自有船应收租金!I509</f>
        <v>2019.06.27-2019.07.12</v>
      </c>
      <c r="F567" s="76">
        <f>[2]自有船应收租金!V509</f>
        <v>0</v>
      </c>
      <c r="G567" s="75">
        <f>[2]自有船应收租金!AA509</f>
        <v>66512.5</v>
      </c>
      <c r="H567" s="75">
        <f>IF([2]自有船应收租金!AB509="","",[2]自有船应收租金!AB509)</f>
        <v>66497.5</v>
      </c>
      <c r="I567" s="77">
        <f>[2]自有船应收租金!Y509</f>
        <v>0</v>
      </c>
    </row>
    <row r="568" spans="2:9" s="53" customFormat="1" ht="12" customHeight="1">
      <c r="B568" s="75" t="str">
        <f>[2]自有船应收租金!B510</f>
        <v>Heung-A Jakarta</v>
      </c>
      <c r="C568" s="75" t="str">
        <f>[2]自有船应收租金!C510</f>
        <v>Heung-A</v>
      </c>
      <c r="D568" s="75" t="str">
        <f>[2]自有船应收租金!F510</f>
        <v>第29期</v>
      </c>
      <c r="E568" s="75" t="str">
        <f>[2]自有船应收租金!I510</f>
        <v>2019.06.28-2019.07.13</v>
      </c>
      <c r="F568" s="76">
        <f>[2]自有船应收租金!V510</f>
        <v>0</v>
      </c>
      <c r="G568" s="75">
        <f>[2]自有船应收租金!AA510</f>
        <v>81883.125</v>
      </c>
      <c r="H568" s="75">
        <f>IF([2]自有船应收租金!AB510="","",[2]自有船应收租金!AB510)</f>
        <v>81864.45</v>
      </c>
      <c r="I568" s="77" t="str">
        <f>[2]自有船应收租金!Y510</f>
        <v>1.25%佣金</v>
      </c>
    </row>
    <row r="569" spans="2:9" s="53" customFormat="1" ht="12" customHeight="1">
      <c r="B569" s="75" t="str">
        <f>[2]自有船应收租金!B511</f>
        <v>JRS CORVUS</v>
      </c>
      <c r="C569" s="75" t="str">
        <f>[2]自有船应收租金!C511</f>
        <v>ONE</v>
      </c>
      <c r="D569" s="75" t="str">
        <f>[2]自有船应收租金!F511</f>
        <v>第30期</v>
      </c>
      <c r="E569" s="75" t="str">
        <f>[2]自有船应收租金!I511</f>
        <v>2019.06.29-2019.07.14</v>
      </c>
      <c r="F569" s="76">
        <f>[2]自有船应收租金!V511</f>
        <v>0</v>
      </c>
      <c r="G569" s="75">
        <f>[2]自有船应收租金!AA511</f>
        <v>74900.8561643836</v>
      </c>
      <c r="H569" s="75">
        <f>IF([2]自有船应收租金!AB511="","",[2]自有船应收租金!AB511)</f>
        <v>74897.19</v>
      </c>
      <c r="I569" s="77" t="str">
        <f>[2]自有船应收租金!Y511</f>
        <v>1.25%佣金</v>
      </c>
    </row>
    <row r="570" spans="2:9" s="53" customFormat="1" ht="12" customHeight="1">
      <c r="B570" s="75" t="str">
        <f>[2]自有船应收租金!B512</f>
        <v>ACACIA LIBRA</v>
      </c>
      <c r="C570" s="75" t="str">
        <f>[2]自有船应收租金!C512</f>
        <v>STM</v>
      </c>
      <c r="D570" s="75" t="str">
        <f>[2]自有船应收租金!F512</f>
        <v>第9期</v>
      </c>
      <c r="E570" s="75" t="str">
        <f>[2]自有船应收租金!I512</f>
        <v>2019.06.30-2019.07.15</v>
      </c>
      <c r="F570" s="76">
        <f>[2]自有船应收租金!V512</f>
        <v>0</v>
      </c>
      <c r="G570" s="75">
        <f>[2]自有船应收租金!AA512</f>
        <v>90360.99</v>
      </c>
      <c r="H570" s="75">
        <f>IF([2]自有船应收租金!AB512="","",[2]自有船应收租金!AB512)</f>
        <v>90360.99</v>
      </c>
      <c r="I570" s="77" t="str">
        <f>[2]自有船应收租金!Y512</f>
        <v>船东费</v>
      </c>
    </row>
    <row r="571" spans="2:9" s="53" customFormat="1" ht="12" customHeight="1">
      <c r="B571" s="75" t="str">
        <f>[2]自有船应收租金!B513</f>
        <v>ACACIA VIRGO</v>
      </c>
      <c r="C571" s="75" t="str">
        <f>[2]自有船应收租金!C513</f>
        <v>ONE</v>
      </c>
      <c r="D571" s="75" t="str">
        <f>[2]自有船应收租金!F513</f>
        <v>第01期</v>
      </c>
      <c r="E571" s="75" t="str">
        <f>[2]自有船应收租金!I513</f>
        <v>2019.07.01-2019.07.16</v>
      </c>
      <c r="F571" s="76">
        <f>[2]自有船应收租金!V513</f>
        <v>0</v>
      </c>
      <c r="G571" s="75">
        <f>[2]自有船应收租金!AA513</f>
        <v>100082.10616438399</v>
      </c>
      <c r="H571" s="75">
        <f>IF([2]自有船应收租金!AB513="","",[2]自有船应收租金!AB513)</f>
        <v>100058.79</v>
      </c>
      <c r="I571" s="77" t="str">
        <f>[2]自有船应收租金!Y513</f>
        <v>1.25%佣金</v>
      </c>
    </row>
    <row r="572" spans="2:9" s="53" customFormat="1" ht="12" customHeight="1">
      <c r="B572" s="75" t="str">
        <f>[2]自有船应收租金!B514</f>
        <v>Heung-A Manila</v>
      </c>
      <c r="C572" s="75" t="str">
        <f>[2]自有船应收租金!C514</f>
        <v>SCP</v>
      </c>
      <c r="D572" s="75" t="str">
        <f>[2]自有船应收租金!F514</f>
        <v>第13期</v>
      </c>
      <c r="E572" s="75" t="str">
        <f>[2]自有船应收租金!I514</f>
        <v>2019.07.02-2019.07.17</v>
      </c>
      <c r="F572" s="76">
        <f>[2]自有船应收租金!V514</f>
        <v>0</v>
      </c>
      <c r="G572" s="75">
        <f>[2]自有船应收租金!AA514</f>
        <v>80425.385273972599</v>
      </c>
      <c r="H572" s="75">
        <f>IF([2]自有船应收租金!AB514="","",[2]自有船应收租金!AB514)</f>
        <v>80421.73</v>
      </c>
      <c r="I572" s="77" t="str">
        <f>[2]自有船应收租金!Y514</f>
        <v>1.25%佣金</v>
      </c>
    </row>
    <row r="573" spans="2:9" s="53" customFormat="1" ht="12" customHeight="1">
      <c r="B573" s="75" t="str">
        <f>[2]自有船应收租金!B515</f>
        <v>ACACIA TAURUS</v>
      </c>
      <c r="C573" s="75" t="str">
        <f>[2]自有船应收租金!C515</f>
        <v>STM</v>
      </c>
      <c r="D573" s="75" t="str">
        <f>[2]自有船应收租金!F515</f>
        <v>第25期</v>
      </c>
      <c r="E573" s="75" t="str">
        <f>[2]自有船应收租金!I515</f>
        <v>2019.07.02-2019.07.17</v>
      </c>
      <c r="F573" s="76">
        <f>[2]自有船应收租金!V515</f>
        <v>0</v>
      </c>
      <c r="G573" s="75">
        <f>[2]自有船应收租金!AA515</f>
        <v>60426.51</v>
      </c>
      <c r="H573" s="75">
        <f>IF([2]自有船应收租金!AB515="","",[2]自有船应收租金!AB515)</f>
        <v>60426.51</v>
      </c>
      <c r="I573" s="77" t="str">
        <f>[2]自有船应收租金!Y515</f>
        <v>船东费</v>
      </c>
    </row>
    <row r="574" spans="2:9" s="53" customFormat="1" ht="12" customHeight="1">
      <c r="B574" s="75" t="str">
        <f>[2]自有船应收租金!B516</f>
        <v>ACACIA LEO</v>
      </c>
      <c r="C574" s="75" t="str">
        <f>[2]自有船应收租金!C516</f>
        <v>LYGCK</v>
      </c>
      <c r="D574" s="75" t="str">
        <f>[2]自有船应收租金!F516</f>
        <v>final</v>
      </c>
      <c r="E574" s="75" t="str">
        <f>[2]自有船应收租金!I516</f>
        <v>2019.06.30-2019.07.19</v>
      </c>
      <c r="F574" s="76">
        <f>[2]自有船应收租金!V516</f>
        <v>0</v>
      </c>
      <c r="G574" s="75">
        <f>[2]自有船应收租金!AA516</f>
        <v>11895.631027397299</v>
      </c>
      <c r="H574" s="75">
        <f>IF([2]自有船应收租金!AB516="","",[2]自有船应收租金!AB516)</f>
        <v>11883.34</v>
      </c>
      <c r="I574" s="77" t="str">
        <f>[2]自有船应收租金!Y516</f>
        <v>1.25%佣金/接还船检验费/船东费/19301E-19306W劳务费</v>
      </c>
    </row>
    <row r="575" spans="2:9" s="53" customFormat="1" ht="12" customHeight="1">
      <c r="B575" s="75" t="str">
        <f>[2]自有船应收租金!B517</f>
        <v>ACACIA MING</v>
      </c>
      <c r="C575" s="75" t="str">
        <f>[2]自有船应收租金!C517</f>
        <v>ONE</v>
      </c>
      <c r="D575" s="75" t="str">
        <f>[2]自有船应收租金!F517</f>
        <v>第30期</v>
      </c>
      <c r="E575" s="75" t="str">
        <f>[2]自有船应收租金!I517</f>
        <v>2019.07.04-2019.07.19</v>
      </c>
      <c r="F575" s="76">
        <f>[2]自有船应收租金!V517</f>
        <v>0</v>
      </c>
      <c r="G575" s="75">
        <f>[2]自有船应收租金!AA517</f>
        <v>75017.8561643836</v>
      </c>
      <c r="H575" s="75">
        <f>IF([2]自有船应收租金!AB517="","",[2]自有船应收租金!AB517)</f>
        <v>75014.2</v>
      </c>
      <c r="I575" s="77" t="str">
        <f>[2]自有船应收租金!Y517</f>
        <v>1.25%佣金/028ew 劳务费</v>
      </c>
    </row>
    <row r="576" spans="2:9" s="53" customFormat="1" ht="12" customHeight="1">
      <c r="B576" s="75" t="str">
        <f>[2]自有船应收租金!B518</f>
        <v>OPDR LISBOA</v>
      </c>
      <c r="C576" s="75" t="str">
        <f>[2]自有船应收租金!C518</f>
        <v>HEDE</v>
      </c>
      <c r="D576" s="75" t="str">
        <f>[2]自有船应收租金!F518</f>
        <v>第10期</v>
      </c>
      <c r="E576" s="75" t="str">
        <f>[2]自有船应收租金!I518</f>
        <v>2019.07.06-2019.07.21</v>
      </c>
      <c r="F576" s="76">
        <f>[2]自有船应收租金!V518</f>
        <v>0</v>
      </c>
      <c r="G576" s="75">
        <f>[2]自有船应收租金!AA518</f>
        <v>73326.47</v>
      </c>
      <c r="H576" s="75">
        <f>IF([2]自有船应收租金!AB518="","",[2]自有船应收租金!AB518)</f>
        <v>73326.47</v>
      </c>
      <c r="I576" s="77" t="str">
        <f>[2]自有船应收租金!Y518</f>
        <v>船东费/1908ew 劳务费</v>
      </c>
    </row>
    <row r="577" spans="2:9" s="53" customFormat="1" ht="12" customHeight="1">
      <c r="B577" s="75" t="str">
        <f>[2]自有船应收租金!B519</f>
        <v>ACACIA HAWK</v>
      </c>
      <c r="C577" s="75" t="str">
        <f>[2]自有船应收租金!C519</f>
        <v>CMS</v>
      </c>
      <c r="D577" s="75" t="str">
        <f>[2]自有船应收租金!F519</f>
        <v>第36期</v>
      </c>
      <c r="E577" s="75" t="str">
        <f>[2]自有船应收租金!I519</f>
        <v>2019.07.07-2019.07.12</v>
      </c>
      <c r="F577" s="76">
        <f>[2]自有船应收租金!V519</f>
        <v>0</v>
      </c>
      <c r="G577" s="75">
        <f>[2]自有船应收租金!AA519</f>
        <v>26349.5719178082</v>
      </c>
      <c r="H577" s="75">
        <f>IF([2]自有船应收租金!AB519="","",[2]自有船应收租金!AB519)</f>
        <v>26349.57</v>
      </c>
      <c r="I577" s="77" t="str">
        <f>[2]自有船应收租金!Y519</f>
        <v>1.25%佣金</v>
      </c>
    </row>
    <row r="578" spans="2:9" s="53" customFormat="1" ht="12" customHeight="1">
      <c r="B578" s="75" t="str">
        <f>[2]自有船应收租金!B520</f>
        <v>ACACIA HAWK</v>
      </c>
      <c r="C578" s="75" t="str">
        <f>[2]自有船应收租金!C520</f>
        <v>CMS</v>
      </c>
      <c r="D578" s="75" t="str">
        <f>[2]自有船应收租金!F520</f>
        <v>第36期</v>
      </c>
      <c r="E578" s="75" t="str">
        <f>[2]自有船应收租金!I520</f>
        <v>2019.07.12-2019.07.22</v>
      </c>
      <c r="F578" s="76">
        <f>[2]自有船应收租金!V520</f>
        <v>0</v>
      </c>
      <c r="G578" s="75">
        <f>[2]自有船应收租金!AA520</f>
        <v>49736.6438356164</v>
      </c>
      <c r="H578" s="75">
        <f>IF([2]自有船应收租金!AB520="","",[2]自有船应收租金!AB520)</f>
        <v>49716.65</v>
      </c>
      <c r="I578" s="77" t="str">
        <f>[2]自有船应收租金!Y520</f>
        <v>1.25%佣金</v>
      </c>
    </row>
    <row r="579" spans="2:9" s="53" customFormat="1" ht="12" customHeight="1">
      <c r="B579" s="75" t="str">
        <f>[2]自有船应收租金!B521</f>
        <v>Heung-A Singapore</v>
      </c>
      <c r="C579" s="75" t="str">
        <f>[2]自有船应收租金!C521</f>
        <v>SNL</v>
      </c>
      <c r="D579" s="75" t="str">
        <f>[2]自有船应收租金!F521</f>
        <v>第15期</v>
      </c>
      <c r="E579" s="75" t="str">
        <f>[2]自有船应收租金!I521</f>
        <v>2019.07.08-2019.07.23</v>
      </c>
      <c r="F579" s="76">
        <f>[2]自有船应收租金!V521</f>
        <v>0</v>
      </c>
      <c r="G579" s="75">
        <f>[2]自有船应收租金!AA521</f>
        <v>67825</v>
      </c>
      <c r="H579" s="75">
        <f>IF([2]自有船应收租金!AB521="","",[2]自有船应收租金!AB521)</f>
        <v>67798.850000000006</v>
      </c>
      <c r="I579" s="77">
        <f>[2]自有船应收租金!Y521</f>
        <v>0</v>
      </c>
    </row>
    <row r="580" spans="2:9" s="53" customFormat="1" ht="12" customHeight="1">
      <c r="B580" s="75" t="str">
        <f>[2]自有船应收租金!B522</f>
        <v>ACACIA ARIES</v>
      </c>
      <c r="C580" s="75" t="str">
        <f>[2]自有船应收租金!C522</f>
        <v>STM</v>
      </c>
      <c r="D580" s="75" t="str">
        <f>[2]自有船应收租金!F522</f>
        <v>第13期</v>
      </c>
      <c r="E580" s="75" t="str">
        <f>[2]自有船应收租金!I522</f>
        <v>2019.07.09-2019.07.24</v>
      </c>
      <c r="F580" s="76">
        <f>[2]自有船应收租金!V522</f>
        <v>0</v>
      </c>
      <c r="G580" s="75">
        <f>[2]自有船应收租金!AA522</f>
        <v>60030.879999999997</v>
      </c>
      <c r="H580" s="75">
        <f>IF([2]自有船应收租金!AB522="","",[2]自有船应收租金!AB522)</f>
        <v>60030.879999999997</v>
      </c>
      <c r="I580" s="77" t="str">
        <f>[2]自有船应收租金!Y522</f>
        <v>船东费</v>
      </c>
    </row>
    <row r="581" spans="2:9" s="53" customFormat="1" ht="12" customHeight="1">
      <c r="B581" s="75" t="str">
        <f>[2]自有船应收租金!B523</f>
        <v>ACACIA MAKOTO</v>
      </c>
      <c r="C581" s="75" t="str">
        <f>[2]自有船应收租金!C523</f>
        <v>STM</v>
      </c>
      <c r="D581" s="75" t="str">
        <f>[2]自有船应收租金!F523</f>
        <v>第26期</v>
      </c>
      <c r="E581" s="75" t="str">
        <f>[2]自有船应收租金!I523</f>
        <v>2019.07.09-2019.07.24</v>
      </c>
      <c r="F581" s="76">
        <f>[2]自有船应收租金!V523</f>
        <v>0</v>
      </c>
      <c r="G581" s="75">
        <f>[2]自有船应收租金!AA523</f>
        <v>88954.2</v>
      </c>
      <c r="H581" s="75">
        <f>IF([2]自有船应收租金!AB523="","",[2]自有船应收租金!AB523)</f>
        <v>88954.2</v>
      </c>
      <c r="I581" s="77" t="str">
        <f>[2]自有船应收租金!Y523</f>
        <v>船东费</v>
      </c>
    </row>
    <row r="582" spans="2:9" s="53" customFormat="1" ht="12" customHeight="1">
      <c r="B582" s="75" t="str">
        <f>[2]自有船应收租金!B524</f>
        <v>JRS CARINA</v>
      </c>
      <c r="C582" s="75" t="str">
        <f>[2]自有船应收租金!C524</f>
        <v>CCL</v>
      </c>
      <c r="D582" s="75" t="str">
        <f>[2]自有船应收租金!F524</f>
        <v>第26期</v>
      </c>
      <c r="E582" s="75" t="str">
        <f>[2]自有船应收租金!I524</f>
        <v>2019.07.10-2019.07.25</v>
      </c>
      <c r="F582" s="76">
        <f>[2]自有船应收租金!V524</f>
        <v>0</v>
      </c>
      <c r="G582" s="75">
        <f>[2]自有船应收租金!AA524</f>
        <v>70600</v>
      </c>
      <c r="H582" s="75">
        <f>IF([2]自有船应收租金!AB524="","",[2]自有船应收租金!AB524)</f>
        <v>70591.69</v>
      </c>
      <c r="I582" s="77">
        <f>[2]自有船应收租金!Y524</f>
        <v>0</v>
      </c>
    </row>
    <row r="583" spans="2:9" s="53" customFormat="1" ht="12" customHeight="1">
      <c r="B583" s="75" t="str">
        <f>[2]自有船应收租金!B525</f>
        <v>ACACIA LAN</v>
      </c>
      <c r="C583" s="75" t="str">
        <f>[2]自有船应收租金!C525</f>
        <v>Heung-A</v>
      </c>
      <c r="D583" s="75" t="str">
        <f>[2]自有船应收租金!F525</f>
        <v>第05期</v>
      </c>
      <c r="E583" s="75" t="str">
        <f>[2]自有船应收租金!I525</f>
        <v>2019.07.12-2019.07.27</v>
      </c>
      <c r="F583" s="76">
        <f>[2]自有船应收租金!V525</f>
        <v>0</v>
      </c>
      <c r="G583" s="75">
        <f>[2]自有船应收租金!AA525</f>
        <v>65878.42</v>
      </c>
      <c r="H583" s="75">
        <f>IF([2]自有船应收租金!AB525="","",[2]自有船应收租金!AB525)</f>
        <v>65863.42</v>
      </c>
      <c r="I583" s="77" t="str">
        <f>[2]自有船应收租金!Y525</f>
        <v>船东费</v>
      </c>
    </row>
    <row r="584" spans="2:9" s="53" customFormat="1" ht="12" customHeight="1">
      <c r="B584" s="75" t="str">
        <f>[2]自有船应收租金!B526</f>
        <v>Heung-A Jakarta</v>
      </c>
      <c r="C584" s="75" t="str">
        <f>[2]自有船应收租金!C526</f>
        <v>Heung-A</v>
      </c>
      <c r="D584" s="75" t="str">
        <f>[2]自有船应收租金!F526</f>
        <v>第30期</v>
      </c>
      <c r="E584" s="75" t="str">
        <f>[2]自有船应收租金!I526</f>
        <v>2019.07.13-2019.07.28</v>
      </c>
      <c r="F584" s="76">
        <f>[2]自有船应收租金!V526</f>
        <v>0</v>
      </c>
      <c r="G584" s="75">
        <f>[2]自有船应收租金!AA526</f>
        <v>78029.425000000003</v>
      </c>
      <c r="H584" s="75">
        <f>IF([2]自有船应收租金!AB526="","",[2]自有船应收租金!AB526)</f>
        <v>78010.77</v>
      </c>
      <c r="I584" s="77" t="str">
        <f>[2]自有船应收租金!Y526</f>
        <v>1.25%佣金/船东费</v>
      </c>
    </row>
    <row r="585" spans="2:9" s="53" customFormat="1" ht="12" customHeight="1">
      <c r="B585" s="75" t="str">
        <f>[2]自有船应收租金!B527</f>
        <v>JRS CORVUS</v>
      </c>
      <c r="C585" s="75" t="str">
        <f>[2]自有船应收租金!C527</f>
        <v>ONE</v>
      </c>
      <c r="D585" s="75" t="str">
        <f>[2]自有船应收租金!F527</f>
        <v>第31期</v>
      </c>
      <c r="E585" s="75" t="str">
        <f>[2]自有船应收租金!I527</f>
        <v>2019.07.14-2019.07.29</v>
      </c>
      <c r="F585" s="76">
        <f>[2]自有船应收租金!V527</f>
        <v>0</v>
      </c>
      <c r="G585" s="75">
        <f>[2]自有船应收租金!AA527</f>
        <v>74900.8561643836</v>
      </c>
      <c r="H585" s="75">
        <f>IF([2]自有船应收租金!AB527="","",[2]自有船应收租金!AB527)</f>
        <v>74897.2</v>
      </c>
      <c r="I585" s="77" t="str">
        <f>[2]自有船应收租金!Y527</f>
        <v>1.25%佣金</v>
      </c>
    </row>
    <row r="586" spans="2:9" s="53" customFormat="1" ht="12" customHeight="1">
      <c r="B586" s="75" t="str">
        <f>[2]自有船应收租金!B528</f>
        <v>ACACIA VIRGO</v>
      </c>
      <c r="C586" s="75" t="str">
        <f>[2]自有船应收租金!C528</f>
        <v>ONE</v>
      </c>
      <c r="D586" s="75" t="str">
        <f>[2]自有船应收租金!F528</f>
        <v>第02期</v>
      </c>
      <c r="E586" s="75" t="str">
        <f>[2]自有船应收租金!I528</f>
        <v>2019.07.16-2019.07.31</v>
      </c>
      <c r="F586" s="76">
        <f>[2]自有船应收租金!V528</f>
        <v>0</v>
      </c>
      <c r="G586" s="75">
        <f>[2]自有船应收租金!AA528</f>
        <v>100082.10616438399</v>
      </c>
      <c r="H586" s="75">
        <f>IF([2]自有船应收租金!AB528="","",[2]自有船应收租金!AB528)</f>
        <v>100058.81</v>
      </c>
      <c r="I586" s="77" t="str">
        <f>[2]自有船应收租金!Y528</f>
        <v>1.25%佣金</v>
      </c>
    </row>
    <row r="587" spans="2:9" s="53" customFormat="1" ht="12" customHeight="1">
      <c r="B587" s="75" t="str">
        <f>[2]自有船应收租金!B529</f>
        <v>ACACIA LIBRA</v>
      </c>
      <c r="C587" s="75" t="str">
        <f>[2]自有船应收租金!C529</f>
        <v>STM</v>
      </c>
      <c r="D587" s="75" t="str">
        <f>[2]自有船应收租金!F529</f>
        <v>第10期</v>
      </c>
      <c r="E587" s="75" t="str">
        <f>[2]自有船应收租金!I529</f>
        <v>2019.07.15-2019.07.30</v>
      </c>
      <c r="F587" s="76">
        <f>[2]自有船应收租金!V529</f>
        <v>0</v>
      </c>
      <c r="G587" s="75">
        <f>[2]自有船应收租金!AA529</f>
        <v>90650</v>
      </c>
      <c r="H587" s="75">
        <f>IF([2]自有船应收租金!AB529="","",[2]自有船应收租金!AB529)</f>
        <v>90650</v>
      </c>
      <c r="I587" s="77">
        <f>[2]自有船应收租金!Y529</f>
        <v>0</v>
      </c>
    </row>
    <row r="588" spans="2:9" s="53" customFormat="1" ht="12" customHeight="1">
      <c r="B588" s="75" t="str">
        <f>[2]自有船应收租金!B530</f>
        <v>Heung-A Manila</v>
      </c>
      <c r="C588" s="75" t="str">
        <f>[2]自有船应收租金!C530</f>
        <v>SCP</v>
      </c>
      <c r="D588" s="75" t="str">
        <f>[2]自有船应收租金!F530</f>
        <v>第14期</v>
      </c>
      <c r="E588" s="75" t="str">
        <f>[2]自有船应收租金!I530</f>
        <v>2019.07.17-2019.08.01</v>
      </c>
      <c r="F588" s="76">
        <f>[2]自有船应收租金!V530</f>
        <v>0</v>
      </c>
      <c r="G588" s="75">
        <f>[2]自有船应收租金!AA530</f>
        <v>80425.385273972599</v>
      </c>
      <c r="H588" s="75">
        <f>IF([2]自有船应收租金!AB530="","",[2]自有船应收租金!AB530)</f>
        <v>80421.73</v>
      </c>
      <c r="I588" s="77" t="str">
        <f>[2]自有船应收租金!Y530</f>
        <v>1.25%佣金</v>
      </c>
    </row>
    <row r="589" spans="2:9" s="53" customFormat="1" ht="12" customHeight="1">
      <c r="B589" s="75" t="str">
        <f>[2]自有船应收租金!B531</f>
        <v>ACACIA TAURUS</v>
      </c>
      <c r="C589" s="75" t="str">
        <f>[2]自有船应收租金!C531</f>
        <v>STM</v>
      </c>
      <c r="D589" s="75" t="str">
        <f>[2]自有船应收租金!F531</f>
        <v>第26期</v>
      </c>
      <c r="E589" s="75" t="str">
        <f>[2]自有船应收租金!I531</f>
        <v>2019.07.17-2019.08.01</v>
      </c>
      <c r="F589" s="76">
        <f>[2]自有船应收租金!V531</f>
        <v>0</v>
      </c>
      <c r="G589" s="75">
        <f>[2]自有船应收租金!AA531</f>
        <v>60650</v>
      </c>
      <c r="H589" s="75">
        <f>IF([2]自有船应收租金!AB531="","",[2]自有船应收租金!AB531)</f>
        <v>60650</v>
      </c>
      <c r="I589" s="77">
        <f>[2]自有船应收租金!Y531</f>
        <v>0</v>
      </c>
    </row>
    <row r="590" spans="2:9" s="53" customFormat="1" ht="12" customHeight="1">
      <c r="B590" s="75" t="str">
        <f>[2]自有船应收租金!B532</f>
        <v>ACACIA MING</v>
      </c>
      <c r="C590" s="75" t="str">
        <f>[2]自有船应收租金!C532</f>
        <v>ONE</v>
      </c>
      <c r="D590" s="75" t="str">
        <f>[2]自有船应收租金!F532</f>
        <v>第31期</v>
      </c>
      <c r="E590" s="75" t="str">
        <f>[2]自有船应收租金!I532</f>
        <v>2019.07.19-2019.08.03</v>
      </c>
      <c r="F590" s="76">
        <f>[2]自有船应收租金!V532</f>
        <v>0</v>
      </c>
      <c r="G590" s="75">
        <f>[2]自有船应收租金!AA532</f>
        <v>74233.096164383605</v>
      </c>
      <c r="H590" s="75">
        <f>IF([2]自有船应收租金!AB532="","",[2]自有船应收租金!AB532)</f>
        <v>0</v>
      </c>
      <c r="I590" s="77" t="str">
        <f>[2]自有船应收租金!Y532</f>
        <v>1.25%佣金/船东费</v>
      </c>
    </row>
    <row r="591" spans="2:9" s="53" customFormat="1" ht="12" customHeight="1">
      <c r="B591" s="75" t="str">
        <f>[2]自有船应收租金!B533</f>
        <v>OPDR LISBOA</v>
      </c>
      <c r="C591" s="75" t="str">
        <f>[2]自有船应收租金!C533</f>
        <v>HEDE</v>
      </c>
      <c r="D591" s="75" t="str">
        <f>[2]自有船应收租金!F533</f>
        <v>第11期</v>
      </c>
      <c r="E591" s="75" t="str">
        <f>[2]自有船应收租金!I533</f>
        <v>2019.07.21-2019.08.05</v>
      </c>
      <c r="F591" s="76">
        <f>[2]自有船应收租金!V533</f>
        <v>0</v>
      </c>
      <c r="G591" s="75">
        <f>[2]自有船应收租金!AA533</f>
        <v>75641</v>
      </c>
      <c r="H591" s="75">
        <f>IF([2]自有船应收租金!AB533="","",[2]自有船应收租金!AB533)</f>
        <v>75641</v>
      </c>
      <c r="I591" s="77" t="str">
        <f>[2]自有船应收租金!Y533</f>
        <v>1909ew-1910ew 劳务费</v>
      </c>
    </row>
    <row r="592" spans="2:9" s="53" customFormat="1" ht="12" customHeight="1">
      <c r="B592" s="75" t="str">
        <f>[2]自有船应收租金!B534</f>
        <v>ACACIA HAWK</v>
      </c>
      <c r="C592" s="75" t="str">
        <f>[2]自有船应收租金!C534</f>
        <v>CMS</v>
      </c>
      <c r="D592" s="75" t="str">
        <f>[2]自有船应收租金!F534</f>
        <v>第37期</v>
      </c>
      <c r="E592" s="75" t="str">
        <f>[2]自有船应收租金!I534</f>
        <v>2019.07.22-2019.08.06</v>
      </c>
      <c r="F592" s="76">
        <f>[2]自有船应收租金!V534</f>
        <v>0</v>
      </c>
      <c r="G592" s="75">
        <f>[2]自有船应收租金!AA534</f>
        <v>74604.965753424694</v>
      </c>
      <c r="H592" s="75">
        <f>IF([2]自有船应收租金!AB534="","",[2]自有船应收租金!AB534)</f>
        <v>74584.97</v>
      </c>
      <c r="I592" s="77" t="str">
        <f>[2]自有船应收租金!Y534</f>
        <v>1.25%佣金</v>
      </c>
    </row>
    <row r="593" spans="2:9" s="53" customFormat="1" ht="12" customHeight="1">
      <c r="B593" s="75" t="str">
        <f>[2]自有船应收租金!B535</f>
        <v>Heung-A Singapore</v>
      </c>
      <c r="C593" s="75" t="str">
        <f>[2]自有船应收租金!C535</f>
        <v>SNL</v>
      </c>
      <c r="D593" s="75" t="str">
        <f>[2]自有船应收租金!F535</f>
        <v>第16期</v>
      </c>
      <c r="E593" s="75" t="str">
        <f>[2]自有船应收租金!I535</f>
        <v>2019.07.23-2019.08.07</v>
      </c>
      <c r="F593" s="76">
        <f>[2]自有船应收租金!V535</f>
        <v>0</v>
      </c>
      <c r="G593" s="75">
        <f>[2]自有船应收租金!AA535</f>
        <v>67825</v>
      </c>
      <c r="H593" s="75">
        <f>IF([2]自有船应收租金!AB535="","",[2]自有船应收租金!AB535)</f>
        <v>67798.86</v>
      </c>
      <c r="I593" s="77">
        <f>[2]自有船应收租金!Y535</f>
        <v>0</v>
      </c>
    </row>
    <row r="594" spans="2:9" s="53" customFormat="1" ht="12" customHeight="1">
      <c r="B594" s="75" t="str">
        <f>[2]自有船应收租金!B536</f>
        <v>ACACIA ARIES</v>
      </c>
      <c r="C594" s="75" t="str">
        <f>[2]自有船应收租金!C536</f>
        <v>STM</v>
      </c>
      <c r="D594" s="75" t="str">
        <f>[2]自有船应收租金!F536</f>
        <v>第14期</v>
      </c>
      <c r="E594" s="75" t="str">
        <f>[2]自有船应收租金!I536</f>
        <v>2019.07.24-2019.08.08</v>
      </c>
      <c r="F594" s="76">
        <f>[2]自有船应收租金!V536</f>
        <v>0</v>
      </c>
      <c r="G594" s="75">
        <f>[2]自有船应收租金!AA536</f>
        <v>60650</v>
      </c>
      <c r="H594" s="75">
        <f>IF([2]自有船应收租金!AB536="","",[2]自有船应收租金!AB536)</f>
        <v>60650</v>
      </c>
      <c r="I594" s="77">
        <f>[2]自有船应收租金!Y536</f>
        <v>0</v>
      </c>
    </row>
    <row r="595" spans="2:9" s="53" customFormat="1" ht="12" customHeight="1">
      <c r="B595" s="75" t="str">
        <f>[2]自有船应收租金!B537</f>
        <v>ACACIA MAKOTO</v>
      </c>
      <c r="C595" s="75" t="str">
        <f>[2]自有船应收租金!C537</f>
        <v>STM</v>
      </c>
      <c r="D595" s="75" t="str">
        <f>[2]自有船应收租金!F537</f>
        <v>第27期</v>
      </c>
      <c r="E595" s="75" t="str">
        <f>[2]自有船应收租金!I537</f>
        <v>2019.07.24-2019.08.08</v>
      </c>
      <c r="F595" s="76">
        <f>[2]自有船应收租金!V537</f>
        <v>0</v>
      </c>
      <c r="G595" s="75">
        <f>[2]自有船应收租金!AA537</f>
        <v>91200</v>
      </c>
      <c r="H595" s="75">
        <f>IF([2]自有船应收租金!AB537="","",[2]自有船应收租金!AB537)</f>
        <v>91200</v>
      </c>
      <c r="I595" s="77">
        <f>[2]自有船应收租金!Y537</f>
        <v>0</v>
      </c>
    </row>
    <row r="596" spans="2:9" s="53" customFormat="1" ht="12" customHeight="1">
      <c r="B596" s="75" t="str">
        <f>[2]自有船应收租金!B538</f>
        <v>JRS CARINA</v>
      </c>
      <c r="C596" s="75" t="str">
        <f>[2]自有船应收租金!C538</f>
        <v>CCL</v>
      </c>
      <c r="D596" s="75" t="str">
        <f>[2]自有船应收租金!F538</f>
        <v>第27期</v>
      </c>
      <c r="E596" s="75" t="str">
        <f>[2]自有船应收租金!I538</f>
        <v>2019.07.25-2019.08.09</v>
      </c>
      <c r="F596" s="76">
        <f>[2]自有船应收租金!V538</f>
        <v>0</v>
      </c>
      <c r="G596" s="75">
        <f>[2]自有船应收租金!AA538</f>
        <v>70182.33</v>
      </c>
      <c r="H596" s="75">
        <f>IF([2]自有船应收租金!AB538="","",[2]自有船应收租金!AB538)</f>
        <v>70179.929999999993</v>
      </c>
      <c r="I596" s="77" t="str">
        <f>[2]自有船应收租金!Y538</f>
        <v>船东费</v>
      </c>
    </row>
    <row r="597" spans="2:9" s="53" customFormat="1" ht="12" customHeight="1">
      <c r="B597" s="75" t="str">
        <f>[2]自有船应收租金!B539</f>
        <v>ACACIA LAN</v>
      </c>
      <c r="C597" s="75" t="str">
        <f>[2]自有船应收租金!C539</f>
        <v>Heung-A</v>
      </c>
      <c r="D597" s="75" t="str">
        <f>[2]自有船应收租金!F539</f>
        <v>第06期</v>
      </c>
      <c r="E597" s="75" t="str">
        <f>[2]自有船应收租金!I539</f>
        <v>2019.07.27-2019.08.11</v>
      </c>
      <c r="F597" s="76">
        <f>[2]自有船应收租金!V539</f>
        <v>0</v>
      </c>
      <c r="G597" s="75">
        <f>[2]自有船应收租金!AA539</f>
        <v>66358.070000000007</v>
      </c>
      <c r="H597" s="75">
        <f>IF([2]自有船应收租金!AB539="","",[2]自有船应收租金!AB539)</f>
        <v>66343.070000000007</v>
      </c>
      <c r="I597" s="77" t="str">
        <f>[2]自有船应收租金!Y539</f>
        <v>船东费</v>
      </c>
    </row>
    <row r="598" spans="2:9" s="53" customFormat="1" ht="12" customHeight="1">
      <c r="B598" s="75" t="str">
        <f>[2]自有船应收租金!B540</f>
        <v>Heung-A Jakarta</v>
      </c>
      <c r="C598" s="75" t="str">
        <f>[2]自有船应收租金!C540</f>
        <v>Heung-A</v>
      </c>
      <c r="D598" s="75" t="str">
        <f>[2]自有船应收租金!F540</f>
        <v>第31期</v>
      </c>
      <c r="E598" s="75" t="str">
        <f>[2]自有船应收租金!I540</f>
        <v>2019.07.28-2019.08.01</v>
      </c>
      <c r="F598" s="76">
        <f>[2]自有船应收租金!V540</f>
        <v>0</v>
      </c>
      <c r="G598" s="75">
        <f>[2]自有船应收租金!AA540</f>
        <v>21835.5</v>
      </c>
      <c r="H598" s="75">
        <f>IF([2]自有船应收租金!AB540="","",[2]自有船应收租金!AB540)</f>
        <v>21835.5</v>
      </c>
      <c r="I598" s="77" t="str">
        <f>[2]自有船应收租金!Y540</f>
        <v>1.25%佣金</v>
      </c>
    </row>
    <row r="599" spans="2:9" s="53" customFormat="1" ht="12" customHeight="1">
      <c r="B599" s="75" t="str">
        <f>[2]自有船应收租金!B541</f>
        <v>Heung-A Jakarta</v>
      </c>
      <c r="C599" s="75" t="str">
        <f>[2]自有船应收租金!C541</f>
        <v>Heung-A</v>
      </c>
      <c r="D599" s="75" t="str">
        <f>[2]自有船应收租金!F541</f>
        <v>第31期</v>
      </c>
      <c r="E599" s="75" t="str">
        <f>[2]自有船应收租金!I541</f>
        <v>2019.08.01-2019.08.12</v>
      </c>
      <c r="F599" s="76">
        <f>[2]自有船应收租金!V541</f>
        <v>0</v>
      </c>
      <c r="G599" s="75">
        <f>[2]自有船应收租金!AA541</f>
        <v>58584.364999999998</v>
      </c>
      <c r="H599" s="75">
        <f>IF([2]自有船应收租金!AB541="","",[2]自有船应收租金!AB541)</f>
        <v>58565.75</v>
      </c>
      <c r="I599" s="77" t="str">
        <f>[2]自有船应收租金!Y541</f>
        <v>1.25%佣金/船东费</v>
      </c>
    </row>
    <row r="600" spans="2:9" s="53" customFormat="1" ht="12" customHeight="1">
      <c r="B600" s="75" t="str">
        <f>[2]自有船应收租金!B542</f>
        <v>JRS CORVUS</v>
      </c>
      <c r="C600" s="75" t="str">
        <f>[2]自有船应收租金!C542</f>
        <v>ONE</v>
      </c>
      <c r="D600" s="75" t="str">
        <f>[2]自有船应收租金!F542</f>
        <v>第32期</v>
      </c>
      <c r="E600" s="75" t="str">
        <f>[2]自有船应收租金!I542</f>
        <v>2019.07.29-2019.08.13</v>
      </c>
      <c r="F600" s="76">
        <f>[2]自有船应收租金!V542</f>
        <v>0</v>
      </c>
      <c r="G600" s="75">
        <f>[2]自有船应收租金!AA542</f>
        <v>74163.507613698603</v>
      </c>
      <c r="H600" s="75">
        <f>IF([2]自有船应收租金!AB542="","",[2]自有船应收租金!AB542)</f>
        <v>74159.88</v>
      </c>
      <c r="I600" s="77" t="str">
        <f>[2]自有船应收租金!Y542</f>
        <v>1.25%佣金/停租（6.02 1938-6.02 2230UTC  0.11944天）</v>
      </c>
    </row>
    <row r="601" spans="2:9" s="53" customFormat="1" ht="12" customHeight="1">
      <c r="B601" s="75" t="str">
        <f>[2]自有船应收租金!B543</f>
        <v>ACACIA VIRGO</v>
      </c>
      <c r="C601" s="75" t="str">
        <f>[2]自有船应收租金!C543</f>
        <v>ONE</v>
      </c>
      <c r="D601" s="75" t="str">
        <f>[2]自有船应收租金!F543</f>
        <v>第03期</v>
      </c>
      <c r="E601" s="75" t="str">
        <f>[2]自有船应收租金!I543</f>
        <v>2019.07.31-2019.08.15</v>
      </c>
      <c r="F601" s="76">
        <f>[2]自有船应收租金!V543</f>
        <v>0</v>
      </c>
      <c r="G601" s="75">
        <f>[2]自有船应收租金!AA543</f>
        <v>99157.226164383595</v>
      </c>
      <c r="H601" s="75">
        <f>IF([2]自有船应收租金!AB543="","",[2]自有船应收租金!AB543)</f>
        <v>99133.94</v>
      </c>
      <c r="I601" s="77" t="str">
        <f>[2]自有船应收租金!Y543</f>
        <v>1.25%佣金/船东费</v>
      </c>
    </row>
    <row r="602" spans="2:9" s="53" customFormat="1" ht="12" customHeight="1">
      <c r="B602" s="75" t="str">
        <f>[2]自有船应收租金!B544</f>
        <v>ACACIA LIBRA</v>
      </c>
      <c r="C602" s="75" t="str">
        <f>[2]自有船应收租金!C544</f>
        <v>STM</v>
      </c>
      <c r="D602" s="75" t="str">
        <f>[2]自有船应收租金!F544</f>
        <v>第11期</v>
      </c>
      <c r="E602" s="75" t="str">
        <f>[2]自有船应收租金!I544</f>
        <v>2019.07.30-2019.08.14</v>
      </c>
      <c r="F602" s="76">
        <f>[2]自有船应收租金!V544</f>
        <v>0</v>
      </c>
      <c r="G602" s="75">
        <f>[2]自有船应收租金!AA544</f>
        <v>90034.84</v>
      </c>
      <c r="H602" s="75">
        <f>IF([2]自有船应收租金!AB544="","",[2]自有船应收租金!AB544)</f>
        <v>90034.84</v>
      </c>
      <c r="I602" s="77" t="str">
        <f>[2]自有船应收租金!Y544</f>
        <v>船东费</v>
      </c>
    </row>
    <row r="603" spans="2:9" s="53" customFormat="1" ht="12" customHeight="1">
      <c r="B603" s="75" t="str">
        <f>[2]自有船应收租金!B545</f>
        <v>ACACIA TAURUS</v>
      </c>
      <c r="C603" s="75" t="str">
        <f>[2]自有船应收租金!C545</f>
        <v>STM</v>
      </c>
      <c r="D603" s="75" t="str">
        <f>[2]自有船应收租金!F545</f>
        <v>第27期</v>
      </c>
      <c r="E603" s="75" t="str">
        <f>[2]自有船应收租金!I545</f>
        <v>2019.08.01-2019.08.16</v>
      </c>
      <c r="F603" s="76">
        <f>[2]自有船应收租金!V545</f>
        <v>0</v>
      </c>
      <c r="G603" s="75">
        <f>[2]自有船应收租金!AA545</f>
        <v>60290.35</v>
      </c>
      <c r="H603" s="75">
        <f>IF([2]自有船应收租金!AB545="","",[2]自有船应收租金!AB545)</f>
        <v>60290.35</v>
      </c>
      <c r="I603" s="77" t="str">
        <f>[2]自有船应收租金!Y545</f>
        <v>船东费</v>
      </c>
    </row>
    <row r="604" spans="2:9" s="53" customFormat="1" ht="12" customHeight="1">
      <c r="B604" s="75" t="str">
        <f>[2]自有船应收租金!B546</f>
        <v>Heung-A Manila</v>
      </c>
      <c r="C604" s="75" t="str">
        <f>[2]自有船应收租金!C546</f>
        <v>SCP</v>
      </c>
      <c r="D604" s="75" t="str">
        <f>[2]自有船应收租金!F546</f>
        <v>第15期</v>
      </c>
      <c r="E604" s="75" t="str">
        <f>[2]自有船应收租金!I546</f>
        <v>2019.08.01-2019.08.16</v>
      </c>
      <c r="F604" s="76">
        <f>[2]自有船应收租金!V546</f>
        <v>0</v>
      </c>
      <c r="G604" s="75">
        <f>[2]自有船应收租金!AA546</f>
        <v>10567.7052739726</v>
      </c>
      <c r="H604" s="75">
        <f>IF([2]自有船应收租金!AB546="","",[2]自有船应收租金!AB546)</f>
        <v>10564.1</v>
      </c>
      <c r="I604" s="77" t="str">
        <f>[2]自有船应收租金!Y546</f>
        <v>1.25%佣金/船东预留费/船东费</v>
      </c>
    </row>
    <row r="605" spans="2:9" s="53" customFormat="1" ht="12" customHeight="1">
      <c r="B605" s="75" t="str">
        <f>[2]自有船应收租金!B547</f>
        <v>ACACIA MING</v>
      </c>
      <c r="C605" s="75" t="str">
        <f>[2]自有船应收租金!C547</f>
        <v>ONE</v>
      </c>
      <c r="D605" s="75" t="str">
        <f>[2]自有船应收租金!F547</f>
        <v>第32期</v>
      </c>
      <c r="E605" s="75" t="str">
        <f>[2]自有船应收租金!I547</f>
        <v>2019.08.03-2019.08.18</v>
      </c>
      <c r="F605" s="76">
        <f>[2]自有船应收租金!V547</f>
        <v>0</v>
      </c>
      <c r="G605" s="75">
        <f>[2]自有船应收租金!AA547</f>
        <v>75050.8561643836</v>
      </c>
      <c r="H605" s="75">
        <f>IF([2]自有船应收租金!AB547="","",[2]自有船应收租金!AB547)</f>
        <v>0</v>
      </c>
      <c r="I605" s="77" t="str">
        <f>[2]自有船应收租金!Y547</f>
        <v>1.25%佣金/029ew 劳务费</v>
      </c>
    </row>
    <row r="606" spans="2:9" s="53" customFormat="1" ht="12" customHeight="1">
      <c r="B606" s="75" t="str">
        <f>[2]自有船应收租金!B548</f>
        <v>OPDR LISBOA</v>
      </c>
      <c r="C606" s="75" t="str">
        <f>[2]自有船应收租金!C548</f>
        <v>HEDE</v>
      </c>
      <c r="D606" s="75" t="str">
        <f>[2]自有船应收租金!F548</f>
        <v>第12期</v>
      </c>
      <c r="E606" s="75" t="str">
        <f>[2]自有船应收租金!I548</f>
        <v>2019.08.05-2019.08.20</v>
      </c>
      <c r="F606" s="76">
        <f>[2]自有船应收租金!V548</f>
        <v>0</v>
      </c>
      <c r="G606" s="75">
        <f>[2]自有船应收租金!AA548</f>
        <v>74775</v>
      </c>
      <c r="H606" s="75">
        <f>IF([2]自有船应收租金!AB548="","",[2]自有船应收租金!AB548)</f>
        <v>74775</v>
      </c>
      <c r="I606" s="77" t="str">
        <f>[2]自有船应收租金!Y548</f>
        <v>1911ew 劳务费</v>
      </c>
    </row>
    <row r="607" spans="2:9" s="53" customFormat="1" ht="12" customHeight="1">
      <c r="B607" s="75" t="str">
        <f>[2]自有船应收租金!B549</f>
        <v>ACACIA HAWK</v>
      </c>
      <c r="C607" s="75" t="str">
        <f>[2]自有船应收租金!C549</f>
        <v>CMS</v>
      </c>
      <c r="D607" s="75" t="str">
        <f>[2]自有船应收租金!F549</f>
        <v>第38期</v>
      </c>
      <c r="E607" s="75" t="str">
        <f>[2]自有船应收租金!I549</f>
        <v>2019.08.06-2019.08.21</v>
      </c>
      <c r="F607" s="76">
        <f>[2]自有船应收租金!V549</f>
        <v>0</v>
      </c>
      <c r="G607" s="75">
        <f>[2]自有船应收租金!AA549</f>
        <v>74604.965753424694</v>
      </c>
      <c r="H607" s="75">
        <f>IF([2]自有船应收租金!AB549="","",[2]自有船应收租金!AB549)</f>
        <v>74584.97</v>
      </c>
      <c r="I607" s="77" t="str">
        <f>[2]自有船应收租金!Y549</f>
        <v>1.25%佣金</v>
      </c>
    </row>
    <row r="608" spans="2:9" s="53" customFormat="1" ht="12" customHeight="1">
      <c r="B608" s="75" t="str">
        <f>[2]自有船应收租金!B550</f>
        <v>Heung-A Singapore</v>
      </c>
      <c r="C608" s="75" t="str">
        <f>[2]自有船应收租金!C550</f>
        <v>SNL</v>
      </c>
      <c r="D608" s="75" t="str">
        <f>[2]自有船应收租金!F550</f>
        <v>第17期</v>
      </c>
      <c r="E608" s="75" t="str">
        <f>[2]自有船应收租金!I550</f>
        <v>2019.08.07-2019.08.22</v>
      </c>
      <c r="F608" s="76">
        <f>[2]自有船应收租金!V550</f>
        <v>0</v>
      </c>
      <c r="G608" s="75">
        <f>[2]自有船应收租金!AA550</f>
        <v>67825</v>
      </c>
      <c r="H608" s="75">
        <f>IF([2]自有船应收租金!AB550="","",[2]自有船应收租金!AB550)</f>
        <v>67798.91</v>
      </c>
      <c r="I608" s="77">
        <f>[2]自有船应收租金!Y550</f>
        <v>0</v>
      </c>
    </row>
    <row r="609" spans="2:9" s="53" customFormat="1" ht="12" customHeight="1">
      <c r="B609" s="75" t="str">
        <f>[2]自有船应收租金!B551</f>
        <v>ACACIA ARIES</v>
      </c>
      <c r="C609" s="75" t="str">
        <f>[2]自有船应收租金!C551</f>
        <v>STM</v>
      </c>
      <c r="D609" s="75" t="str">
        <f>[2]自有船应收租金!F551</f>
        <v>第15期</v>
      </c>
      <c r="E609" s="75" t="str">
        <f>[2]自有船应收租金!I551</f>
        <v>2019.08.08-2019.08.23</v>
      </c>
      <c r="F609" s="76">
        <f>[2]自有船应收租金!V551</f>
        <v>0</v>
      </c>
      <c r="G609" s="75">
        <f>[2]自有船应收租金!AA551</f>
        <v>60491.43</v>
      </c>
      <c r="H609" s="75">
        <f>IF([2]自有船应收租金!AB551="","",[2]自有船应收租金!AB551)</f>
        <v>60491.43</v>
      </c>
      <c r="I609" s="77" t="str">
        <f>[2]自有船应收租金!Y551</f>
        <v>船东费</v>
      </c>
    </row>
    <row r="610" spans="2:9" s="53" customFormat="1" ht="12" customHeight="1">
      <c r="B610" s="75" t="str">
        <f>[2]自有船应收租金!B552</f>
        <v>ACACIA MAKOTO</v>
      </c>
      <c r="C610" s="75" t="str">
        <f>[2]自有船应收租金!C552</f>
        <v>STM</v>
      </c>
      <c r="D610" s="75" t="str">
        <f>[2]自有船应收租金!F552</f>
        <v>第28期</v>
      </c>
      <c r="E610" s="75" t="str">
        <f>[2]自有船应收租金!I552</f>
        <v>2019.08.08-2019.08.23</v>
      </c>
      <c r="F610" s="76">
        <f>[2]自有船应收租金!V552</f>
        <v>0</v>
      </c>
      <c r="G610" s="75">
        <f>[2]自有船应收租金!AA552</f>
        <v>88730.37</v>
      </c>
      <c r="H610" s="75">
        <f>IF([2]自有船应收租金!AB552="","",[2]自有船应收租金!AB552)</f>
        <v>88730.37</v>
      </c>
      <c r="I610" s="77" t="str">
        <f>[2]自有船应收租金!Y552</f>
        <v>船东费</v>
      </c>
    </row>
    <row r="611" spans="2:9" s="53" customFormat="1" ht="12" customHeight="1">
      <c r="B611" s="75" t="str">
        <f>[2]自有船应收租金!B553</f>
        <v>JRS CARINA</v>
      </c>
      <c r="C611" s="75" t="str">
        <f>[2]自有船应收租金!C553</f>
        <v>CCL</v>
      </c>
      <c r="D611" s="75" t="str">
        <f>[2]自有船应收租金!F553</f>
        <v>第28期</v>
      </c>
      <c r="E611" s="75" t="str">
        <f>[2]自有船应收租金!I553</f>
        <v>2019.08.09-2019.08.24</v>
      </c>
      <c r="F611" s="76">
        <f>[2]自有船应收租金!V553</f>
        <v>0</v>
      </c>
      <c r="G611" s="75">
        <f>[2]自有船应收租金!AA553</f>
        <v>70600</v>
      </c>
      <c r="H611" s="75">
        <f>IF([2]自有船应收租金!AB553="","",[2]自有船应收租金!AB553)</f>
        <v>70591.72</v>
      </c>
      <c r="I611" s="77">
        <f>[2]自有船应收租金!Y553</f>
        <v>0</v>
      </c>
    </row>
    <row r="612" spans="2:9" s="53" customFormat="1" ht="12" customHeight="1">
      <c r="B612" s="75" t="str">
        <f>[2]自有船应收租金!B554</f>
        <v>ACACIA LEO</v>
      </c>
      <c r="C612" s="75" t="str">
        <f>[2]自有船应收租金!C554</f>
        <v>STM</v>
      </c>
      <c r="D612" s="75" t="str">
        <f>[2]自有船应收租金!F554</f>
        <v>第01期</v>
      </c>
      <c r="E612" s="75" t="str">
        <f>[2]自有船应收租金!I554</f>
        <v>2019.08.09-2019.08.24</v>
      </c>
      <c r="F612" s="76">
        <f>[2]自有船应收租金!V554</f>
        <v>0</v>
      </c>
      <c r="G612" s="75">
        <f>[2]自有船应收租金!AA554</f>
        <v>266279.52500000002</v>
      </c>
      <c r="H612" s="75">
        <f>IF([2]自有船应收租金!AB554="","",[2]自有船应收租金!AB554)</f>
        <v>266279.53000000003</v>
      </c>
      <c r="I612" s="77">
        <f>[2]自有船应收租金!Y554</f>
        <v>0</v>
      </c>
    </row>
    <row r="613" spans="2:9" s="53" customFormat="1" ht="12" customHeight="1">
      <c r="B613" s="75" t="str">
        <f>[2]自有船应收租金!B555</f>
        <v>ACACIA LAN</v>
      </c>
      <c r="C613" s="75" t="str">
        <f>[2]自有船应收租金!C555</f>
        <v>Heung-A</v>
      </c>
      <c r="D613" s="75" t="str">
        <f>[2]自有船应收租金!F555</f>
        <v>第07期</v>
      </c>
      <c r="E613" s="75" t="str">
        <f>[2]自有船应收租金!I555</f>
        <v>2019.08.11-2019.08.26</v>
      </c>
      <c r="F613" s="76">
        <f>[2]自有船应收租金!V555</f>
        <v>0</v>
      </c>
      <c r="G613" s="75">
        <f>[2]自有船应收租金!AA555</f>
        <v>66512.5</v>
      </c>
      <c r="H613" s="75">
        <f>IF([2]自有船应收租金!AB555="","",[2]自有船应收租金!AB555)</f>
        <v>66497.5</v>
      </c>
      <c r="I613" s="77">
        <f>[2]自有船应收租金!Y555</f>
        <v>0</v>
      </c>
    </row>
    <row r="614" spans="2:9" s="53" customFormat="1" ht="12" customHeight="1">
      <c r="B614" s="75" t="str">
        <f>[2]自有船应收租金!B556</f>
        <v>Heung-A Jakarta</v>
      </c>
      <c r="C614" s="75" t="str">
        <f>[2]自有船应收租金!C556</f>
        <v>Heung-A</v>
      </c>
      <c r="D614" s="75" t="str">
        <f>[2]自有船应收租金!F556</f>
        <v>第32期</v>
      </c>
      <c r="E614" s="75" t="str">
        <f>[2]自有船应收租金!I556</f>
        <v>2019.08.12-2019.08.27</v>
      </c>
      <c r="F614" s="76">
        <f>[2]自有船应收租金!V556</f>
        <v>0</v>
      </c>
      <c r="G614" s="75">
        <f>[2]自有船应收租金!AA556</f>
        <v>80728.125</v>
      </c>
      <c r="H614" s="75">
        <f>IF([2]自有船应收租金!AB556="","",[2]自有船应收租金!AB556)</f>
        <v>80689.850000000006</v>
      </c>
      <c r="I614" s="77" t="str">
        <f>[2]自有船应收租金!Y556</f>
        <v>1.25%佣金</v>
      </c>
    </row>
    <row r="615" spans="2:9" s="53" customFormat="1" ht="12" customHeight="1">
      <c r="B615" s="75" t="str">
        <f>[2]自有船应收租金!B557</f>
        <v>JRS CORVUS</v>
      </c>
      <c r="C615" s="75" t="str">
        <f>[2]自有船应收租金!C557</f>
        <v>ONE</v>
      </c>
      <c r="D615" s="75" t="str">
        <f>[2]自有船应收租金!F557</f>
        <v>第33期</v>
      </c>
      <c r="E615" s="75" t="str">
        <f>[2]自有船应收租金!I557</f>
        <v>2019.08.13-2019.08.28</v>
      </c>
      <c r="F615" s="76">
        <f>[2]自有船应收租金!V557</f>
        <v>0</v>
      </c>
      <c r="G615" s="75">
        <f>[2]自有船应收租金!AA557</f>
        <v>74900.8561643836</v>
      </c>
      <c r="H615" s="75">
        <f>IF([2]自有船应收租金!AB557="","",[2]自有船应收租金!AB557)</f>
        <v>74897.27</v>
      </c>
      <c r="I615" s="77" t="str">
        <f>[2]自有船应收租金!Y557</f>
        <v>1.25%佣金</v>
      </c>
    </row>
    <row r="616" spans="2:9" s="53" customFormat="1" ht="12" customHeight="1">
      <c r="B616" s="75" t="str">
        <f>[2]自有船应收租金!B558</f>
        <v>ACACIA VIRGO</v>
      </c>
      <c r="C616" s="75" t="str">
        <f>[2]自有船应收租金!C558</f>
        <v>ONE</v>
      </c>
      <c r="D616" s="75" t="str">
        <f>[2]自有船应收租金!F558</f>
        <v>第04期</v>
      </c>
      <c r="E616" s="75" t="str">
        <f>[2]自有船应收租金!I558</f>
        <v>2019.08.15-2019.08.30</v>
      </c>
      <c r="F616" s="76">
        <f>[2]自有船应收租金!V558</f>
        <v>0</v>
      </c>
      <c r="G616" s="75">
        <f>[2]自有船应收租金!AA558</f>
        <v>100082.10616438399</v>
      </c>
      <c r="H616" s="75">
        <f>IF([2]自有船应收租金!AB558="","",[2]自有船应收租金!AB558)</f>
        <v>100058.83</v>
      </c>
      <c r="I616" s="77" t="str">
        <f>[2]自有船应收租金!Y558</f>
        <v>1.25%佣金</v>
      </c>
    </row>
    <row r="617" spans="2:9" s="53" customFormat="1" ht="12" customHeight="1">
      <c r="B617" s="75" t="str">
        <f>[2]自有船应收租金!B559</f>
        <v>ACACIA LIBRA</v>
      </c>
      <c r="C617" s="75" t="str">
        <f>[2]自有船应收租金!C559</f>
        <v>STM</v>
      </c>
      <c r="D617" s="75" t="str">
        <f>[2]自有船应收租金!F559</f>
        <v>第12期</v>
      </c>
      <c r="E617" s="75" t="str">
        <f>[2]自有船应收租金!I559</f>
        <v>2019.08.14-2019.08.29</v>
      </c>
      <c r="F617" s="76">
        <f>[2]自有船应收租金!V559</f>
        <v>0</v>
      </c>
      <c r="G617" s="75">
        <f>[2]自有船应收租金!AA559</f>
        <v>90650</v>
      </c>
      <c r="H617" s="75">
        <f>IF([2]自有船应收租金!AB559="","",[2]自有船应收租金!AB559)</f>
        <v>90650</v>
      </c>
      <c r="I617" s="77">
        <f>[2]自有船应收租金!Y559</f>
        <v>0</v>
      </c>
    </row>
    <row r="618" spans="2:9" s="53" customFormat="1" ht="12" customHeight="1">
      <c r="B618" s="75" t="str">
        <f>[2]自有船应收租金!B560</f>
        <v>ACACIA TAURUS</v>
      </c>
      <c r="C618" s="75" t="str">
        <f>[2]自有船应收租金!C560</f>
        <v>STM</v>
      </c>
      <c r="D618" s="75" t="str">
        <f>[2]自有船应收租金!F560</f>
        <v>第28期</v>
      </c>
      <c r="E618" s="75" t="str">
        <f>[2]自有船应收租金!I560</f>
        <v>2019.08.16-2019.08.31</v>
      </c>
      <c r="F618" s="76">
        <f>[2]自有船应收租金!V560</f>
        <v>0</v>
      </c>
      <c r="G618" s="75">
        <f>[2]自有船应收租金!AA560</f>
        <v>60650</v>
      </c>
      <c r="H618" s="75">
        <f>IF([2]自有船应收租金!AB560="","",[2]自有船应收租金!AB560)</f>
        <v>60650</v>
      </c>
      <c r="I618" s="77">
        <f>[2]自有船应收租金!Y560</f>
        <v>0</v>
      </c>
    </row>
    <row r="619" spans="2:9" s="53" customFormat="1" ht="12" customHeight="1">
      <c r="B619" s="75" t="str">
        <f>[2]自有船应收租金!B561</f>
        <v>Heung-A Manila</v>
      </c>
      <c r="C619" s="75" t="str">
        <f>[2]自有船应收租金!C561</f>
        <v>SCP</v>
      </c>
      <c r="D619" s="75" t="str">
        <f>[2]自有船应收租金!F561</f>
        <v>第16期</v>
      </c>
      <c r="E619" s="75" t="str">
        <f>[2]自有船应收租金!I561</f>
        <v>2019.08.16-2019.08.31</v>
      </c>
      <c r="F619" s="76">
        <f>[2]自有船应收租金!V561</f>
        <v>0</v>
      </c>
      <c r="G619" s="75">
        <f>[2]自有船应收租金!AA561</f>
        <v>140425.38527397299</v>
      </c>
      <c r="H619" s="75">
        <f>IF([2]自有船应收租金!AB561="","",[2]自有船应收租金!AB561)</f>
        <v>140421.81</v>
      </c>
      <c r="I619" s="77" t="str">
        <f>[2]自有船应收租金!Y561</f>
        <v>1.25%佣金</v>
      </c>
    </row>
    <row r="620" spans="2:9" s="53" customFormat="1" ht="12" customHeight="1">
      <c r="B620" s="75" t="str">
        <f>[2]自有船应收租金!B562</f>
        <v>ACACIA MING</v>
      </c>
      <c r="C620" s="75" t="str">
        <f>[2]自有船应收租金!C562</f>
        <v>ONE</v>
      </c>
      <c r="D620" s="75" t="str">
        <f>[2]自有船应收租金!F562</f>
        <v>第33期</v>
      </c>
      <c r="E620" s="75" t="str">
        <f>[2]自有船应收租金!I562</f>
        <v>2019.08.18-2019.08.28</v>
      </c>
      <c r="F620" s="76">
        <f>[2]自有船应收租金!V562</f>
        <v>0</v>
      </c>
      <c r="G620" s="75">
        <f>[2]自有船应收租金!AA562</f>
        <v>51802.980074315099</v>
      </c>
      <c r="H620" s="75">
        <f>IF([2]自有船应收租金!AB562="","",[2]自有船应收租金!AB562)</f>
        <v>1705.87</v>
      </c>
      <c r="I620" s="77" t="str">
        <f>[2]自有船应收租金!Y562</f>
        <v>1.25%佣金</v>
      </c>
    </row>
    <row r="621" spans="2:9" s="53" customFormat="1" ht="12" customHeight="1">
      <c r="B621" s="75" t="str">
        <f>[2]自有船应收租金!B563</f>
        <v>OPDR LISBOA</v>
      </c>
      <c r="C621" s="75" t="str">
        <f>[2]自有船应收租金!C563</f>
        <v>HEDE</v>
      </c>
      <c r="D621" s="75" t="str">
        <f>[2]自有船应收租金!F563</f>
        <v>第13期</v>
      </c>
      <c r="E621" s="75" t="str">
        <f>[2]自有船应收租金!I563</f>
        <v>2019.08.20-2019.08.21</v>
      </c>
      <c r="F621" s="76">
        <f>[2]自有船应收租金!V563</f>
        <v>0</v>
      </c>
      <c r="G621" s="75">
        <f>[2]自有船应收租金!AA563</f>
        <v>6141</v>
      </c>
      <c r="H621" s="75">
        <f>IF([2]自有船应收租金!AB563="","",[2]自有船应收租金!AB563)</f>
        <v>6141</v>
      </c>
      <c r="I621" s="77" t="str">
        <f>[2]自有船应收租金!Y563</f>
        <v>1912ew 劳务费</v>
      </c>
    </row>
    <row r="622" spans="2:9" s="53" customFormat="1" ht="12" customHeight="1">
      <c r="B622" s="75" t="str">
        <f>[2]自有船应收租金!B564</f>
        <v>OPDR LISBOA</v>
      </c>
      <c r="C622" s="75" t="str">
        <f>[2]自有船应收租金!C564</f>
        <v>HEDE</v>
      </c>
      <c r="D622" s="75" t="str">
        <f>[2]自有船应收租金!F564</f>
        <v>第13期</v>
      </c>
      <c r="E622" s="75" t="str">
        <f>[2]自有船应收租金!I564</f>
        <v>2019.08.21-2019.09.04</v>
      </c>
      <c r="F622" s="76">
        <f>[2]自有船应收租金!V564</f>
        <v>0</v>
      </c>
      <c r="G622" s="75">
        <f>[2]自有船应收租金!AA564</f>
        <v>70560</v>
      </c>
      <c r="H622" s="75">
        <f>IF([2]自有船应收租金!AB564="","",[2]自有船应收租金!AB564)</f>
        <v>70560</v>
      </c>
      <c r="I622" s="77">
        <f>[2]自有船应收租金!Y564</f>
        <v>0</v>
      </c>
    </row>
    <row r="623" spans="2:9" s="53" customFormat="1" ht="12" customHeight="1">
      <c r="B623" s="75" t="str">
        <f>[2]自有船应收租金!B565</f>
        <v>ACACIA HAWK</v>
      </c>
      <c r="C623" s="75" t="str">
        <f>[2]自有船应收租金!C565</f>
        <v>CMS</v>
      </c>
      <c r="D623" s="75" t="str">
        <f>[2]自有船应收租金!F565</f>
        <v>第39期</v>
      </c>
      <c r="E623" s="75" t="str">
        <f>[2]自有船应收租金!I565</f>
        <v>2019.08.21-2019.09.05</v>
      </c>
      <c r="F623" s="76">
        <f>[2]自有船应收租金!V565</f>
        <v>0</v>
      </c>
      <c r="G623" s="75">
        <f>[2]自有船应收租金!AA565</f>
        <v>74604.965753424694</v>
      </c>
      <c r="H623" s="75">
        <f>IF([2]自有船应收租金!AB565="","",[2]自有船应收租金!AB565)</f>
        <v>74584.97</v>
      </c>
      <c r="I623" s="77" t="str">
        <f>[2]自有船应收租金!Y565</f>
        <v>1.25%佣金</v>
      </c>
    </row>
    <row r="624" spans="2:9" s="53" customFormat="1" ht="12" customHeight="1">
      <c r="B624" s="75" t="str">
        <f>[2]自有船应收租金!B566</f>
        <v>Heung-A Singapore</v>
      </c>
      <c r="C624" s="75" t="str">
        <f>[2]自有船应收租金!C566</f>
        <v>SNL</v>
      </c>
      <c r="D624" s="75" t="str">
        <f>[2]自有船应收租金!F566</f>
        <v>第18期</v>
      </c>
      <c r="E624" s="75" t="str">
        <f>[2]自有船应收租金!I566</f>
        <v>2019.08.22-2019.09.06</v>
      </c>
      <c r="F624" s="76">
        <f>[2]自有船应收租金!V566</f>
        <v>0</v>
      </c>
      <c r="G624" s="75">
        <f>[2]自有船应收租金!AA566</f>
        <v>67825</v>
      </c>
      <c r="H624" s="75">
        <f>IF([2]自有船应收租金!AB566="","",[2]自有船应收租金!AB566)</f>
        <v>67798.92</v>
      </c>
      <c r="I624" s="77">
        <f>[2]自有船应收租金!Y566</f>
        <v>0</v>
      </c>
    </row>
    <row r="625" spans="2:9" s="53" customFormat="1" ht="12" customHeight="1">
      <c r="B625" s="75" t="str">
        <f>[2]自有船应收租金!B567</f>
        <v>ACACIA ARIES</v>
      </c>
      <c r="C625" s="75" t="str">
        <f>[2]自有船应收租金!C567</f>
        <v>STM</v>
      </c>
      <c r="D625" s="75" t="str">
        <f>[2]自有船应收租金!F567</f>
        <v>第16期</v>
      </c>
      <c r="E625" s="75" t="str">
        <f>[2]自有船应收租金!I567</f>
        <v>2019.08.23-2019.09.07</v>
      </c>
      <c r="F625" s="76">
        <f>[2]自有船应收租金!V567</f>
        <v>0</v>
      </c>
      <c r="G625" s="75">
        <f>[2]自有船应收租金!AA567</f>
        <v>45836.19</v>
      </c>
      <c r="H625" s="75">
        <f>IF([2]自有船应收租金!AB567="","",[2]自有船应收租金!AB567)</f>
        <v>45836.19</v>
      </c>
      <c r="I625" s="77" t="str">
        <f>[2]自有船应收租金!Y567</f>
        <v>船东费</v>
      </c>
    </row>
    <row r="626" spans="2:9" s="53" customFormat="1" ht="12" customHeight="1">
      <c r="B626" s="75" t="str">
        <f>[2]自有船应收租金!B568</f>
        <v>ACACIA MAKOTO</v>
      </c>
      <c r="C626" s="75" t="str">
        <f>[2]自有船应收租金!C568</f>
        <v>STM</v>
      </c>
      <c r="D626" s="75" t="str">
        <f>[2]自有船应收租金!F568</f>
        <v>第29期</v>
      </c>
      <c r="E626" s="75" t="str">
        <f>[2]自有船应收租金!I568</f>
        <v>2019.08.23-2019.09.07</v>
      </c>
      <c r="F626" s="76">
        <f>[2]自有船应收租金!V568</f>
        <v>0</v>
      </c>
      <c r="G626" s="75">
        <f>[2]自有船应收租金!AA568</f>
        <v>91200</v>
      </c>
      <c r="H626" s="75">
        <f>IF([2]自有船应收租金!AB568="","",[2]自有船应收租金!AB568)</f>
        <v>91200</v>
      </c>
      <c r="I626" s="77">
        <f>[2]自有船应收租金!Y568</f>
        <v>0</v>
      </c>
    </row>
    <row r="627" spans="2:9" s="53" customFormat="1" ht="12" customHeight="1">
      <c r="B627" s="75" t="str">
        <f>[2]自有船应收租金!B569</f>
        <v>ACACIA LEO</v>
      </c>
      <c r="C627" s="75" t="str">
        <f>[2]自有船应收租金!C569</f>
        <v>STM</v>
      </c>
      <c r="D627" s="75" t="str">
        <f>[2]自有船应收租金!F569</f>
        <v>第02期</v>
      </c>
      <c r="E627" s="75" t="str">
        <f>[2]自有船应收租金!I569</f>
        <v>2019.08.24-2019.09.08</v>
      </c>
      <c r="F627" s="76">
        <f>[2]自有船应收租金!V569</f>
        <v>0</v>
      </c>
      <c r="G627" s="75">
        <f>[2]自有船应收租金!AA569</f>
        <v>75700</v>
      </c>
      <c r="H627" s="75">
        <f>IF([2]自有船应收租金!AB569="","",[2]自有船应收租金!AB569)</f>
        <v>75700</v>
      </c>
      <c r="I627" s="77">
        <f>[2]自有船应收租金!Y569</f>
        <v>0</v>
      </c>
    </row>
    <row r="628" spans="2:9" s="53" customFormat="1" ht="12" customHeight="1">
      <c r="B628" s="75" t="str">
        <f>[2]自有船应收租金!B570</f>
        <v>JRS CARINA</v>
      </c>
      <c r="C628" s="75" t="str">
        <f>[2]自有船应收租金!C570</f>
        <v>CCL</v>
      </c>
      <c r="D628" s="75" t="str">
        <f>[2]自有船应收租金!F570</f>
        <v>第29期</v>
      </c>
      <c r="E628" s="75" t="str">
        <f>[2]自有船应收租金!I570</f>
        <v>2019.08.24-2019.09.08</v>
      </c>
      <c r="F628" s="76">
        <f>[2]自有船应收租金!V570</f>
        <v>0</v>
      </c>
      <c r="G628" s="75">
        <f>[2]自有船应收租金!AA570</f>
        <v>70270.25</v>
      </c>
      <c r="H628" s="75">
        <f>IF([2]自有船应收租金!AB570="","",[2]自有船应收租金!AB570)</f>
        <v>70270.25</v>
      </c>
      <c r="I628" s="77" t="str">
        <f>[2]自有船应收租金!Y570</f>
        <v>船东费</v>
      </c>
    </row>
    <row r="629" spans="2:9" s="53" customFormat="1" ht="12" customHeight="1">
      <c r="B629" s="75" t="str">
        <f>[2]自有船应收租金!B571</f>
        <v>ACACIA LAN</v>
      </c>
      <c r="C629" s="75" t="str">
        <f>[2]自有船应收租金!C571</f>
        <v>Heung-A</v>
      </c>
      <c r="D629" s="75" t="str">
        <f>[2]自有船应收租金!F571</f>
        <v>第08期</v>
      </c>
      <c r="E629" s="75" t="str">
        <f>[2]自有船应收租金!I571</f>
        <v>2019.08.26-2019.09.10</v>
      </c>
      <c r="F629" s="76">
        <f>[2]自有船应收租金!V571</f>
        <v>0</v>
      </c>
      <c r="G629" s="75">
        <f>[2]自有船应收租金!AA571</f>
        <v>66512.5</v>
      </c>
      <c r="H629" s="75">
        <f>IF([2]自有船应收租金!AB571="","",[2]自有船应收租金!AB571)</f>
        <v>66497.5</v>
      </c>
      <c r="I629" s="77">
        <f>[2]自有船应收租金!Y571</f>
        <v>0</v>
      </c>
    </row>
    <row r="630" spans="2:9" s="53" customFormat="1" ht="12" customHeight="1">
      <c r="B630" s="75" t="str">
        <f>[2]自有船应收租金!B572</f>
        <v>Heung-A Jakarta</v>
      </c>
      <c r="C630" s="75" t="str">
        <f>[2]自有船应收租金!C572</f>
        <v>Heung-A</v>
      </c>
      <c r="D630" s="75" t="str">
        <f>[2]自有船应收租金!F572</f>
        <v>第33期</v>
      </c>
      <c r="E630" s="75" t="str">
        <f>[2]自有船应收租金!I572</f>
        <v>2019.08.27-2019.09.11</v>
      </c>
      <c r="F630" s="76">
        <f>[2]自有船应收租金!V572</f>
        <v>0</v>
      </c>
      <c r="G630" s="75">
        <f>[2]自有船应收租金!AA572</f>
        <v>80728.125</v>
      </c>
      <c r="H630" s="75">
        <f>IF([2]自有船应收租金!AB572="","",[2]自有船应收租金!AB572)</f>
        <v>80689.84</v>
      </c>
      <c r="I630" s="77" t="str">
        <f>[2]自有船应收租金!Y572</f>
        <v>1.25%佣金</v>
      </c>
    </row>
    <row r="631" spans="2:9" s="53" customFormat="1" ht="12" customHeight="1">
      <c r="B631" s="75" t="str">
        <f>[2]自有船应收租金!B573</f>
        <v>JRS CORVUS</v>
      </c>
      <c r="C631" s="75" t="str">
        <f>[2]自有船应收租金!C573</f>
        <v>ONE</v>
      </c>
      <c r="D631" s="75" t="str">
        <f>[2]自有船应收租金!F573</f>
        <v>第34期</v>
      </c>
      <c r="E631" s="75" t="str">
        <f>[2]自有船应收租金!I573</f>
        <v>2019.08.28-2019.09.12</v>
      </c>
      <c r="F631" s="76">
        <f>[2]自有船应收租金!V573</f>
        <v>0</v>
      </c>
      <c r="G631" s="75">
        <f>[2]自有船应收租金!AA573</f>
        <v>74900.8561643836</v>
      </c>
      <c r="H631" s="75">
        <f>IF([2]自有船应收租金!AB573="","",[2]自有船应收租金!AB573)</f>
        <v>74897.289999999994</v>
      </c>
      <c r="I631" s="77" t="str">
        <f>[2]自有船应收租金!Y573</f>
        <v>1.25%佣金</v>
      </c>
    </row>
    <row r="632" spans="2:9" s="53" customFormat="1" ht="12" customHeight="1">
      <c r="B632" s="75" t="str">
        <f>[2]自有船应收租金!B574</f>
        <v>ACACIA VIRGO</v>
      </c>
      <c r="C632" s="75" t="str">
        <f>[2]自有船应收租金!C574</f>
        <v>ONE</v>
      </c>
      <c r="D632" s="75" t="str">
        <f>[2]自有船应收租金!F574</f>
        <v>第05期</v>
      </c>
      <c r="E632" s="75" t="str">
        <f>[2]自有船应收租金!I574</f>
        <v>2019.08.30-2019.09.14</v>
      </c>
      <c r="F632" s="76">
        <f>[2]自有船应收租金!V574</f>
        <v>0</v>
      </c>
      <c r="G632" s="75">
        <f>[2]自有船应收租金!AA574</f>
        <v>100337.10616438399</v>
      </c>
      <c r="H632" s="75">
        <f>IF([2]自有船应收租金!AB574="","",[2]自有船应收租金!AB574)</f>
        <v>100313.84</v>
      </c>
      <c r="I632" s="77" t="str">
        <f>[2]自有船应收租金!Y574</f>
        <v>1.25%佣金/926e劳务费</v>
      </c>
    </row>
    <row r="633" spans="2:9" s="53" customFormat="1" ht="12" customHeight="1">
      <c r="B633" s="75" t="str">
        <f>[2]自有船应收租金!B575</f>
        <v>ACACIA MING</v>
      </c>
      <c r="C633" s="75" t="str">
        <f>[2]自有船应收租金!C575</f>
        <v>ONE</v>
      </c>
      <c r="D633" s="75" t="str">
        <f>[2]自有船应收租金!F575</f>
        <v>prefinal</v>
      </c>
      <c r="E633" s="75" t="str">
        <f>[2]自有船应收租金!I575</f>
        <v>2019.08.28-2019.08.27</v>
      </c>
      <c r="F633" s="76">
        <f>[2]自有船应收租金!V575</f>
        <v>0</v>
      </c>
      <c r="G633" s="75">
        <f>[2]自有船应收租金!AA575</f>
        <v>-129902.48919383599</v>
      </c>
      <c r="H633" s="75">
        <f>IF([2]自有船应收租金!AB575="","",[2]自有船应收租金!AB575)</f>
        <v>69471.31</v>
      </c>
      <c r="I633" s="77" t="str">
        <f>[2]自有船应收租金!Y575</f>
        <v>1.25%佣金/船东费预留</v>
      </c>
    </row>
    <row r="634" spans="2:9" s="53" customFormat="1" ht="12" customHeight="1">
      <c r="B634" s="75" t="str">
        <f>[2]自有船应收租金!B576</f>
        <v>ACACIA LIBRA</v>
      </c>
      <c r="C634" s="75" t="str">
        <f>[2]自有船应收租金!C576</f>
        <v>STM</v>
      </c>
      <c r="D634" s="75" t="str">
        <f>[2]自有船应收租金!F576</f>
        <v>prefinal</v>
      </c>
      <c r="E634" s="75" t="str">
        <f>[2]自有船应收租金!I576</f>
        <v>2019.08.29-2019.08.28</v>
      </c>
      <c r="F634" s="76">
        <f>[2]自有船应收租金!V576</f>
        <v>0</v>
      </c>
      <c r="G634" s="75">
        <f>[2]自有船应收租金!AA576</f>
        <v>-178117.14986666699</v>
      </c>
      <c r="H634" s="75">
        <f>IF([2]自有船应收租金!AB576="","",[2]自有船应收租金!AB576)</f>
        <v>-178117.15</v>
      </c>
      <c r="I634" s="77" t="str">
        <f>[2]自有船应收租金!Y576</f>
        <v>船东费</v>
      </c>
    </row>
    <row r="635" spans="2:9" s="53" customFormat="1" ht="12" customHeight="1">
      <c r="B635" s="75" t="str">
        <f>[2]自有船应收租金!B577</f>
        <v>ACACIA MING</v>
      </c>
      <c r="C635" s="75" t="str">
        <f>[2]自有船应收租金!C577</f>
        <v>ONE</v>
      </c>
      <c r="D635" s="75" t="str">
        <f>[2]自有船应收租金!F577</f>
        <v>final</v>
      </c>
      <c r="E635" s="75" t="str">
        <f>[2]自有船应收租金!I577</f>
        <v>2018.10.20-2019.08.27</v>
      </c>
      <c r="F635" s="76">
        <f>[2]自有船应收租金!V577</f>
        <v>0</v>
      </c>
      <c r="G635" s="75">
        <f>[2]自有船应收租金!AA577</f>
        <v>9835.08</v>
      </c>
      <c r="H635" s="75">
        <f>IF([2]自有船应收租金!AB577="","",[2]自有船应收租金!AB577)</f>
        <v>9831.6</v>
      </c>
      <c r="I635" s="77" t="str">
        <f>[2]自有船应收租金!Y577</f>
        <v>1.25%佣金/船东费预留返还/还船检验费/030ew 劳务费</v>
      </c>
    </row>
    <row r="636" spans="2:9" s="53" customFormat="1" ht="12" customHeight="1">
      <c r="B636" s="75" t="str">
        <f>[2]自有船应收租金!B578</f>
        <v>ACACIA TAURUS</v>
      </c>
      <c r="C636" s="75" t="str">
        <f>[2]自有船应收租金!C578</f>
        <v>STM</v>
      </c>
      <c r="D636" s="75" t="str">
        <f>[2]自有船应收租金!F578</f>
        <v>第29期</v>
      </c>
      <c r="E636" s="75" t="str">
        <f>[2]自有船应收租金!I578</f>
        <v>2019.08.31-2019.09.15</v>
      </c>
      <c r="F636" s="76">
        <f>[2]自有船应收租金!V578</f>
        <v>0</v>
      </c>
      <c r="G636" s="75">
        <f>[2]自有船应收租金!AA578</f>
        <v>60650</v>
      </c>
      <c r="H636" s="75">
        <f>IF([2]自有船应收租金!AB578="","",[2]自有船应收租金!AB578)</f>
        <v>60650</v>
      </c>
      <c r="I636" s="77">
        <f>[2]自有船应收租金!Y578</f>
        <v>0</v>
      </c>
    </row>
    <row r="637" spans="2:9" s="53" customFormat="1" ht="12" customHeight="1">
      <c r="B637" s="75" t="str">
        <f>[2]自有船应收租金!B579</f>
        <v>Heung-A Manila</v>
      </c>
      <c r="C637" s="75" t="str">
        <f>[2]自有船应收租金!C579</f>
        <v>SCP</v>
      </c>
      <c r="D637" s="75" t="str">
        <f>[2]自有船应收租金!F579</f>
        <v>第17期</v>
      </c>
      <c r="E637" s="75" t="str">
        <f>[2]自有船应收租金!I579</f>
        <v>2019.08.31-2019.09.15</v>
      </c>
      <c r="F637" s="76">
        <f>[2]自有船应收租金!V579</f>
        <v>0</v>
      </c>
      <c r="G637" s="75">
        <f>[2]自有船应收租金!AA579</f>
        <v>76539.085273972596</v>
      </c>
      <c r="H637" s="75">
        <f>IF([2]自有船应收租金!AB579="","",[2]自有船应收租金!AB579)</f>
        <v>76535.509999999995</v>
      </c>
      <c r="I637" s="77" t="str">
        <f>[2]自有船应收租金!Y579</f>
        <v>1.25%佣金/船东费</v>
      </c>
    </row>
    <row r="638" spans="2:9" s="53" customFormat="1" ht="12" customHeight="1">
      <c r="B638" s="75" t="str">
        <f>[2]自有船应收租金!B580</f>
        <v>ACACIA LIBRA</v>
      </c>
      <c r="C638" s="75" t="str">
        <f>[2]自有船应收租金!C580</f>
        <v>ONE</v>
      </c>
      <c r="D638" s="75" t="str">
        <f>[2]自有船应收租金!F580</f>
        <v>第01期</v>
      </c>
      <c r="E638" s="75" t="str">
        <f>[2]自有船应收租金!I580</f>
        <v>2019.08.31-2019.09.15</v>
      </c>
      <c r="F638" s="76">
        <f>[2]自有船应收租金!V580</f>
        <v>0</v>
      </c>
      <c r="G638" s="75">
        <f>[2]自有船应收租金!AA580</f>
        <v>100082.10616438399</v>
      </c>
      <c r="H638" s="75">
        <f>IF([2]自有船应收租金!AB580="","",[2]自有船应收租金!AB580)</f>
        <v>100058.84</v>
      </c>
      <c r="I638" s="77" t="str">
        <f>[2]自有船应收租金!Y580</f>
        <v>1.25%佣金</v>
      </c>
    </row>
    <row r="639" spans="2:9" s="53" customFormat="1" ht="12" customHeight="1">
      <c r="B639" s="75" t="str">
        <f>[2]自有船应收租金!B581</f>
        <v>OPDR LISBOA</v>
      </c>
      <c r="C639" s="75" t="str">
        <f>[2]自有船应收租金!C581</f>
        <v>HEDE</v>
      </c>
      <c r="D639" s="75" t="str">
        <f>[2]自有船应收租金!F581</f>
        <v>第14期</v>
      </c>
      <c r="E639" s="75" t="str">
        <f>[2]自有船应收租金!I581</f>
        <v>2019.09.04-2019.09.19</v>
      </c>
      <c r="F639" s="76">
        <f>[2]自有船应收租金!V581</f>
        <v>0</v>
      </c>
      <c r="G639" s="75">
        <f>[2]自有船应收租金!AA581</f>
        <v>76378</v>
      </c>
      <c r="H639" s="75">
        <f>IF([2]自有船应收租金!AB581="","",[2]自有船应收租金!AB581)</f>
        <v>76378</v>
      </c>
      <c r="I639" s="77" t="str">
        <f>[2]自有船应收租金!Y581</f>
        <v>1913ew 劳务费</v>
      </c>
    </row>
    <row r="640" spans="2:9" s="53" customFormat="1" ht="12" customHeight="1">
      <c r="B640" s="75" t="str">
        <f>[2]自有船应收租金!B582</f>
        <v>ACACIA HAWK</v>
      </c>
      <c r="C640" s="75" t="str">
        <f>[2]自有船应收租金!C582</f>
        <v>CMS</v>
      </c>
      <c r="D640" s="75" t="str">
        <f>[2]自有船应收租金!F582</f>
        <v>第40期</v>
      </c>
      <c r="E640" s="75" t="str">
        <f>[2]自有船应收租金!I582</f>
        <v>2019.09.05-2019.09.20</v>
      </c>
      <c r="F640" s="76">
        <f>[2]自有船应收租金!V582</f>
        <v>0</v>
      </c>
      <c r="G640" s="75">
        <f>[2]自有船应收租金!AA582</f>
        <v>74604.965753424694</v>
      </c>
      <c r="H640" s="75">
        <f>IF([2]自有船应收租金!AB582="","",[2]自有船应收租金!AB582)</f>
        <v>74584.97</v>
      </c>
      <c r="I640" s="77" t="str">
        <f>[2]自有船应收租金!Y582</f>
        <v>1.25%佣金</v>
      </c>
    </row>
    <row r="641" spans="2:9" s="53" customFormat="1" ht="12" customHeight="1">
      <c r="B641" s="75" t="str">
        <f>[2]自有船应收租金!B583</f>
        <v>Heung-A Singapore</v>
      </c>
      <c r="C641" s="75" t="str">
        <f>[2]自有船应收租金!C583</f>
        <v>SNL</v>
      </c>
      <c r="D641" s="75" t="str">
        <f>[2]自有船应收租金!F583</f>
        <v>第19期</v>
      </c>
      <c r="E641" s="75" t="str">
        <f>[2]自有船应收租金!I583</f>
        <v>2019.09.06-2019.09.21</v>
      </c>
      <c r="F641" s="76">
        <f>[2]自有船应收租金!V583</f>
        <v>0</v>
      </c>
      <c r="G641" s="75">
        <f>[2]自有船应收租金!AA583</f>
        <v>67825</v>
      </c>
      <c r="H641" s="75">
        <f>IF([2]自有船应收租金!AB583="","",[2]自有船应收租金!AB583)</f>
        <v>67798.899999999994</v>
      </c>
      <c r="I641" s="77">
        <f>[2]自有船应收租金!Y583</f>
        <v>0</v>
      </c>
    </row>
    <row r="642" spans="2:9" s="53" customFormat="1" ht="12" customHeight="1">
      <c r="B642" s="75" t="str">
        <f>[2]自有船应收租金!B584</f>
        <v>ACACIA ARIES</v>
      </c>
      <c r="C642" s="75" t="str">
        <f>[2]自有船应收租金!C584</f>
        <v>STM</v>
      </c>
      <c r="D642" s="75" t="str">
        <f>[2]自有船应收租金!F584</f>
        <v>第17期</v>
      </c>
      <c r="E642" s="75" t="str">
        <f>[2]自有船应收租金!I584</f>
        <v>2019.09.07-2019.09.22</v>
      </c>
      <c r="F642" s="76">
        <f>[2]自有船应收租金!V584</f>
        <v>0</v>
      </c>
      <c r="G642" s="75">
        <f>[2]自有船应收租金!AA584</f>
        <v>60299.89</v>
      </c>
      <c r="H642" s="75">
        <f>IF([2]自有船应收租金!AB584="","",[2]自有船应收租金!AB584)</f>
        <v>60299.89</v>
      </c>
      <c r="I642" s="77" t="str">
        <f>[2]自有船应收租金!Y584</f>
        <v>船东费</v>
      </c>
    </row>
    <row r="643" spans="2:9" s="53" customFormat="1" ht="12" customHeight="1">
      <c r="B643" s="75" t="str">
        <f>[2]自有船应收租金!B585</f>
        <v>ACACIA MAKOTO</v>
      </c>
      <c r="C643" s="75" t="str">
        <f>[2]自有船应收租金!C585</f>
        <v>STM</v>
      </c>
      <c r="D643" s="75" t="str">
        <f>[2]自有船应收租金!F585</f>
        <v>第30期</v>
      </c>
      <c r="E643" s="75" t="str">
        <f>[2]自有船应收租金!I585</f>
        <v>2019.09.07-2019.09.22</v>
      </c>
      <c r="F643" s="76">
        <f>[2]自有船应收租金!V585</f>
        <v>0</v>
      </c>
      <c r="G643" s="75">
        <f>[2]自有船应收租金!AA585</f>
        <v>87316.55</v>
      </c>
      <c r="H643" s="75">
        <f>IF([2]自有船应收租金!AB585="","",[2]自有船应收租金!AB585)</f>
        <v>87316.55</v>
      </c>
      <c r="I643" s="77" t="str">
        <f>[2]自有船应收租金!Y585</f>
        <v>船东费</v>
      </c>
    </row>
    <row r="644" spans="2:9" s="53" customFormat="1" ht="12" customHeight="1">
      <c r="B644" s="75" t="str">
        <f>[2]自有船应收租金!B586</f>
        <v>ACACIA LEO</v>
      </c>
      <c r="C644" s="75" t="str">
        <f>[2]自有船应收租金!C586</f>
        <v>STM</v>
      </c>
      <c r="D644" s="75" t="str">
        <f>[2]自有船应收租金!F586</f>
        <v>第03期</v>
      </c>
      <c r="E644" s="75" t="str">
        <f>[2]自有船应收租金!I586</f>
        <v>2019.09.08-2019.09.23</v>
      </c>
      <c r="F644" s="76">
        <f>[2]自有船应收租金!V586</f>
        <v>0</v>
      </c>
      <c r="G644" s="75">
        <f>[2]自有船应收租金!AA586</f>
        <v>75700</v>
      </c>
      <c r="H644" s="75">
        <f>IF([2]自有船应收租金!AB586="","",[2]自有船应收租金!AB586)</f>
        <v>75700</v>
      </c>
      <c r="I644" s="77">
        <f>[2]自有船应收租金!Y586</f>
        <v>0</v>
      </c>
    </row>
    <row r="645" spans="2:9" s="53" customFormat="1" ht="12" customHeight="1">
      <c r="B645" s="75" t="str">
        <f>[2]自有船应收租金!B587</f>
        <v>JRS CARINA</v>
      </c>
      <c r="C645" s="75" t="str">
        <f>[2]自有船应收租金!C587</f>
        <v>CCL</v>
      </c>
      <c r="D645" s="75" t="str">
        <f>[2]自有船应收租金!F587</f>
        <v>第30期</v>
      </c>
      <c r="E645" s="75" t="str">
        <f>[2]自有船应收租金!I587</f>
        <v>2019.09.08-2019.09.23</v>
      </c>
      <c r="F645" s="76">
        <f>[2]自有船应收租金!V587</f>
        <v>0</v>
      </c>
      <c r="G645" s="75">
        <f>[2]自有船应收租金!AA587</f>
        <v>70503.33</v>
      </c>
      <c r="H645" s="75">
        <f>IF([2]自有船应收租金!AB587="","",[2]自有船应收租金!AB587)</f>
        <v>70495.039999999994</v>
      </c>
      <c r="I645" s="77" t="str">
        <f>[2]自有船应收租金!Y587</f>
        <v>船东费</v>
      </c>
    </row>
    <row r="646" spans="2:9" s="53" customFormat="1" ht="12" customHeight="1">
      <c r="B646" s="75" t="str">
        <f>[2]自有船应收租金!B588</f>
        <v>ACACIA LAN</v>
      </c>
      <c r="C646" s="75" t="str">
        <f>[2]自有船应收租金!C588</f>
        <v>Heung-A</v>
      </c>
      <c r="D646" s="75" t="str">
        <f>[2]自有船应收租金!F588</f>
        <v>第09期</v>
      </c>
      <c r="E646" s="75" t="str">
        <f>[2]自有船应收租金!I588</f>
        <v>2019.09.10-2019.09.25</v>
      </c>
      <c r="F646" s="76">
        <f>[2]自有船应收租金!V588</f>
        <v>0</v>
      </c>
      <c r="G646" s="75">
        <f>[2]自有船应收租金!AA588</f>
        <v>66512.5</v>
      </c>
      <c r="H646" s="75">
        <f>IF([2]自有船应收租金!AB588="","",[2]自有船应收租金!AB588)</f>
        <v>66497.5</v>
      </c>
      <c r="I646" s="77">
        <f>[2]自有船应收租金!Y588</f>
        <v>0</v>
      </c>
    </row>
    <row r="647" spans="2:9" s="53" customFormat="1" ht="12" customHeight="1">
      <c r="B647" s="75" t="str">
        <f>[2]自有船应收租金!B589</f>
        <v>Heung-A Jakarta</v>
      </c>
      <c r="C647" s="75" t="str">
        <f>[2]自有船应收租金!C589</f>
        <v>Heung-A</v>
      </c>
      <c r="D647" s="75" t="str">
        <f>[2]自有船应收租金!F589</f>
        <v>第34期</v>
      </c>
      <c r="E647" s="75" t="str">
        <f>[2]自有船应收租金!I589</f>
        <v>2019.09.11-2019.09.26</v>
      </c>
      <c r="F647" s="76">
        <f>[2]自有船应收租金!V589</f>
        <v>0</v>
      </c>
      <c r="G647" s="75">
        <f>[2]自有船应收租金!AA589</f>
        <v>80728.125</v>
      </c>
      <c r="H647" s="75">
        <f>IF([2]自有船应收租金!AB589="","",[2]自有船应收租金!AB589)</f>
        <v>80689.84</v>
      </c>
      <c r="I647" s="77" t="str">
        <f>[2]自有船应收租金!Y589</f>
        <v>1.25%佣金</v>
      </c>
    </row>
    <row r="648" spans="2:9" s="53" customFormat="1" ht="12" customHeight="1">
      <c r="B648" s="75" t="str">
        <f>[2]自有船应收租金!B590</f>
        <v>JRS CORVUS</v>
      </c>
      <c r="C648" s="75" t="str">
        <f>[2]自有船应收租金!C590</f>
        <v>ONE</v>
      </c>
      <c r="D648" s="75" t="str">
        <f>[2]自有船应收租金!F590</f>
        <v>第35期</v>
      </c>
      <c r="E648" s="75" t="str">
        <f>[2]自有船应收租金!I590</f>
        <v>2019.09.12-2019.09.27</v>
      </c>
      <c r="F648" s="76">
        <f>[2]自有船应收租金!V590</f>
        <v>0</v>
      </c>
      <c r="G648" s="75">
        <f>[2]自有船应收租金!AA590</f>
        <v>74900.8561643836</v>
      </c>
      <c r="H648" s="75">
        <f>IF([2]自有船应收租金!AB590="","",[2]自有船应收租金!AB590)</f>
        <v>0</v>
      </c>
      <c r="I648" s="77" t="str">
        <f>[2]自有船应收租金!Y590</f>
        <v>1.25%佣金</v>
      </c>
    </row>
    <row r="649" spans="2:9" s="53" customFormat="1" ht="12" customHeight="1">
      <c r="B649" s="75" t="str">
        <f>[2]自有船应收租金!B591</f>
        <v>ACACIA VIRGO</v>
      </c>
      <c r="C649" s="75" t="str">
        <f>[2]自有船应收租金!C591</f>
        <v>ONE</v>
      </c>
      <c r="D649" s="75" t="str">
        <f>[2]自有船应收租金!F591</f>
        <v>第06期</v>
      </c>
      <c r="E649" s="75" t="str">
        <f>[2]自有船应收租金!I591</f>
        <v>2019.09.14-2019.09.29</v>
      </c>
      <c r="F649" s="76">
        <f>[2]自有船应收租金!V591</f>
        <v>0</v>
      </c>
      <c r="G649" s="75">
        <f>[2]自有船应收租金!AA591</f>
        <v>99937.206164383606</v>
      </c>
      <c r="H649" s="75">
        <f>IF([2]自有船应收租金!AB591="","",[2]自有船应收租金!AB591)</f>
        <v>99913.919999999998</v>
      </c>
      <c r="I649" s="77" t="str">
        <f>[2]自有船应收租金!Y591</f>
        <v>1.25%佣金/船东费</v>
      </c>
    </row>
    <row r="650" spans="2:9" s="53" customFormat="1" ht="12" customHeight="1">
      <c r="B650" s="75" t="str">
        <f>[2]自有船应收租金!B592</f>
        <v>ACACIA TAURUS</v>
      </c>
      <c r="C650" s="75" t="str">
        <f>[2]自有船应收租金!C592</f>
        <v>STM</v>
      </c>
      <c r="D650" s="75" t="str">
        <f>[2]自有船应收租金!F592</f>
        <v>第30期</v>
      </c>
      <c r="E650" s="75" t="str">
        <f>[2]自有船应收租金!I592</f>
        <v>2019.09.15-2019.09.30</v>
      </c>
      <c r="F650" s="76">
        <f>[2]自有船应收租金!V592</f>
        <v>0</v>
      </c>
      <c r="G650" s="75">
        <f>[2]自有船应收租金!AA592</f>
        <v>60061.25</v>
      </c>
      <c r="H650" s="75">
        <f>IF([2]自有船应收租金!AB592="","",[2]自有船应收租金!AB592)</f>
        <v>60061.25</v>
      </c>
      <c r="I650" s="77" t="str">
        <f>[2]自有船应收租金!Y592</f>
        <v>船东费</v>
      </c>
    </row>
    <row r="651" spans="2:9" s="53" customFormat="1" ht="12" customHeight="1">
      <c r="B651" s="75" t="str">
        <f>[2]自有船应收租金!B593</f>
        <v>Heung-A Manila</v>
      </c>
      <c r="C651" s="75" t="str">
        <f>[2]自有船应收租金!C593</f>
        <v>SCP</v>
      </c>
      <c r="D651" s="75" t="str">
        <f>[2]自有船应收租金!F593</f>
        <v>第18期</v>
      </c>
      <c r="E651" s="75" t="str">
        <f>[2]自有船应收租金!I593</f>
        <v>2019.09.15-2019.09.30</v>
      </c>
      <c r="F651" s="76">
        <f>[2]自有船应收租金!V593</f>
        <v>0</v>
      </c>
      <c r="G651" s="75">
        <f>[2]自有船应收租金!AA593</f>
        <v>78670.975273972595</v>
      </c>
      <c r="H651" s="75">
        <f>IF([2]自有船应收租金!AB593="","",[2]自有船应收租金!AB593)</f>
        <v>78667.37</v>
      </c>
      <c r="I651" s="77" t="str">
        <f>[2]自有船应收租金!Y593</f>
        <v>1.25%佣金/船东费</v>
      </c>
    </row>
    <row r="652" spans="2:9" s="53" customFormat="1" ht="12" customHeight="1">
      <c r="B652" s="75" t="str">
        <f>[2]自有船应收租金!B594</f>
        <v>ACACIA LIBRA</v>
      </c>
      <c r="C652" s="75" t="str">
        <f>[2]自有船应收租金!C594</f>
        <v>ONE</v>
      </c>
      <c r="D652" s="75" t="str">
        <f>[2]自有船应收租金!F594</f>
        <v>第02期</v>
      </c>
      <c r="E652" s="75" t="str">
        <f>[2]自有船应收租金!I594</f>
        <v>2019.09.15-2019.09.30</v>
      </c>
      <c r="F652" s="76">
        <f>[2]自有船应收租金!V594</f>
        <v>0</v>
      </c>
      <c r="G652" s="75">
        <f>[2]自有船应收租金!AA594</f>
        <v>85201.536164383506</v>
      </c>
      <c r="H652" s="75">
        <f>IF([2]自有船应收租金!AB594="","",[2]自有船应收租金!AB594)</f>
        <v>85178.28</v>
      </c>
      <c r="I652" s="77" t="str">
        <f>[2]自有船应收租金!Y594</f>
        <v>1.25%佣金/（19.9.16 2200-9.18 0336GMT 1.2333天停租）</v>
      </c>
    </row>
    <row r="653" spans="2:9" s="53" customFormat="1" ht="12" customHeight="1">
      <c r="B653" s="75" t="str">
        <f>[2]自有船应收租金!B595</f>
        <v>OPDR LISBOA</v>
      </c>
      <c r="C653" s="75" t="str">
        <f>[2]自有船应收租金!C595</f>
        <v>HEDE</v>
      </c>
      <c r="D653" s="75" t="str">
        <f>[2]自有船应收租金!F595</f>
        <v>第15期</v>
      </c>
      <c r="E653" s="75" t="str">
        <f>[2]自有船应收租金!I595</f>
        <v>2019.09.19-2019.10.04</v>
      </c>
      <c r="F653" s="76">
        <f>[2]自有船应收租金!V595</f>
        <v>0</v>
      </c>
      <c r="G653" s="75">
        <f>[2]自有船应收租金!AA595</f>
        <v>76750</v>
      </c>
      <c r="H653" s="75">
        <f>IF([2]自有船应收租金!AB595="","",[2]自有船应收租金!AB595)</f>
        <v>76750</v>
      </c>
      <c r="I653" s="77" t="str">
        <f>[2]自有船应收租金!Y595</f>
        <v>1914ew 劳务费</v>
      </c>
    </row>
    <row r="654" spans="2:9" s="53" customFormat="1" ht="12" customHeight="1">
      <c r="B654" s="75" t="str">
        <f>[2]自有船应收租金!B596</f>
        <v>ACACIA HAWK</v>
      </c>
      <c r="C654" s="75" t="str">
        <f>[2]自有船应收租金!C596</f>
        <v>CMS</v>
      </c>
      <c r="D654" s="75" t="str">
        <f>[2]自有船应收租金!F596</f>
        <v>第41期</v>
      </c>
      <c r="E654" s="75" t="str">
        <f>[2]自有船应收租金!I596</f>
        <v>2019.09.20-2019.10.05</v>
      </c>
      <c r="F654" s="76">
        <f>[2]自有船应收租金!V596</f>
        <v>0</v>
      </c>
      <c r="G654" s="75">
        <f>[2]自有船应收租金!AA596</f>
        <v>75542.465753424694</v>
      </c>
      <c r="H654" s="75">
        <f>IF([2]自有船应收租金!AB596="","",[2]自有船应收租金!AB596)</f>
        <v>75522.47</v>
      </c>
      <c r="I654" s="77">
        <f>[2]自有船应收租金!Y596</f>
        <v>0</v>
      </c>
    </row>
    <row r="655" spans="2:9" s="53" customFormat="1" ht="12" customHeight="1">
      <c r="B655" s="75" t="str">
        <f>[2]自有船应收租金!B597</f>
        <v>ACACIA MING</v>
      </c>
      <c r="C655" s="75" t="str">
        <f>[2]自有船应收租金!C597</f>
        <v>KMTC</v>
      </c>
      <c r="D655" s="75" t="str">
        <f>[2]自有船应收租金!F597</f>
        <v>第01期</v>
      </c>
      <c r="E655" s="75" t="str">
        <f>[2]自有船应收租金!I597</f>
        <v>2019.09.21-2019.10.06</v>
      </c>
      <c r="F655" s="76">
        <f>[2]自有船应收租金!V597</f>
        <v>0</v>
      </c>
      <c r="G655" s="75">
        <f>[2]自有船应收租金!AA597</f>
        <v>40206.912499999999</v>
      </c>
      <c r="H655" s="75">
        <f>IF([2]自有船应收租金!AB597="","",[2]自有船应收租金!AB597)</f>
        <v>40193.64</v>
      </c>
      <c r="I655" s="77" t="str">
        <f>[2]自有船应收租金!Y597</f>
        <v>1.25%佣金</v>
      </c>
    </row>
    <row r="656" spans="2:9" s="53" customFormat="1" ht="12" customHeight="1">
      <c r="B656" s="75" t="str">
        <f>[2]自有船应收租金!B598</f>
        <v>Heung-A Singapore</v>
      </c>
      <c r="C656" s="75" t="str">
        <f>[2]自有船应收租金!C598</f>
        <v>SNL</v>
      </c>
      <c r="D656" s="75" t="str">
        <f>[2]自有船应收租金!F598</f>
        <v>第20期</v>
      </c>
      <c r="E656" s="75" t="str">
        <f>[2]自有船应收租金!I598</f>
        <v>2019.09.21-2019.10.06</v>
      </c>
      <c r="F656" s="76">
        <f>[2]自有船应收租金!V598</f>
        <v>0</v>
      </c>
      <c r="G656" s="75">
        <f>[2]自有船应收租金!AA598</f>
        <v>64796.45</v>
      </c>
      <c r="H656" s="75">
        <f>IF([2]自有船应收租金!AB598="","",[2]自有船应收租金!AB598)</f>
        <v>64770.34</v>
      </c>
      <c r="I656" s="77" t="str">
        <f>[2]自有船应收租金!Y598</f>
        <v>船东费</v>
      </c>
    </row>
    <row r="657" spans="2:9" s="53" customFormat="1" ht="12" customHeight="1">
      <c r="B657" s="75" t="str">
        <f>[2]自有船应收租金!B599</f>
        <v>ACACIA ARIES</v>
      </c>
      <c r="C657" s="75" t="str">
        <f>[2]自有船应收租金!C599</f>
        <v>STM</v>
      </c>
      <c r="D657" s="75" t="str">
        <f>[2]自有船应收租金!F599</f>
        <v>第18期</v>
      </c>
      <c r="E657" s="75" t="str">
        <f>[2]自有船应收租金!I599</f>
        <v>2019.09.22-2019.10.07</v>
      </c>
      <c r="F657" s="76">
        <f>[2]自有船应收租金!V599</f>
        <v>0</v>
      </c>
      <c r="G657" s="75">
        <f>[2]自有船应收租金!AA599</f>
        <v>60650</v>
      </c>
      <c r="H657" s="75">
        <f>IF([2]自有船应收租金!AB599="","",[2]自有船应收租金!AB599)</f>
        <v>60650</v>
      </c>
      <c r="I657" s="77">
        <f>[2]自有船应收租金!Y599</f>
        <v>0</v>
      </c>
    </row>
    <row r="658" spans="2:9" s="53" customFormat="1" ht="12" customHeight="1">
      <c r="B658" s="75" t="str">
        <f>[2]自有船应收租金!B600</f>
        <v>ACACIA MAKOTO</v>
      </c>
      <c r="C658" s="75" t="str">
        <f>[2]自有船应收租金!C600</f>
        <v>STM</v>
      </c>
      <c r="D658" s="75" t="str">
        <f>[2]自有船应收租金!F600</f>
        <v>第31期</v>
      </c>
      <c r="E658" s="75" t="str">
        <f>[2]自有船应收租金!I600</f>
        <v>2019.09.22-2019.10.07</v>
      </c>
      <c r="F658" s="76">
        <f>[2]自有船应收租金!V600</f>
        <v>0</v>
      </c>
      <c r="G658" s="75">
        <f>[2]自有船应收租金!AA600</f>
        <v>91200</v>
      </c>
      <c r="H658" s="75">
        <f>IF([2]自有船应收租金!AB600="","",[2]自有船应收租金!AB600)</f>
        <v>91200</v>
      </c>
      <c r="I658" s="77">
        <f>[2]自有船应收租金!Y600</f>
        <v>0</v>
      </c>
    </row>
    <row r="659" spans="2:9" s="53" customFormat="1" ht="12" customHeight="1">
      <c r="B659" s="75" t="str">
        <f>[2]自有船应收租金!B601</f>
        <v>ACACIA LEO</v>
      </c>
      <c r="C659" s="75" t="str">
        <f>[2]自有船应收租金!C601</f>
        <v>STM</v>
      </c>
      <c r="D659" s="75" t="str">
        <f>[2]自有船应收租金!F601</f>
        <v>第04期</v>
      </c>
      <c r="E659" s="75" t="str">
        <f>[2]自有船应收租金!I601</f>
        <v>2019.09.23-2019.10.08</v>
      </c>
      <c r="F659" s="76">
        <f>[2]自有船应收租金!V601</f>
        <v>0</v>
      </c>
      <c r="G659" s="75">
        <f>[2]自有船应收租金!AA601</f>
        <v>75700</v>
      </c>
      <c r="H659" s="75">
        <f>IF([2]自有船应收租金!AB601="","",[2]自有船应收租金!AB601)</f>
        <v>75700</v>
      </c>
      <c r="I659" s="77">
        <f>[2]自有船应收租金!Y601</f>
        <v>0</v>
      </c>
    </row>
    <row r="660" spans="2:9" s="53" customFormat="1" ht="12" customHeight="1">
      <c r="B660" s="75" t="str">
        <f>[2]自有船应收租金!B602</f>
        <v>JRS CARINA</v>
      </c>
      <c r="C660" s="75" t="str">
        <f>[2]自有船应收租金!C602</f>
        <v>CCL</v>
      </c>
      <c r="D660" s="75" t="str">
        <f>[2]自有船应收租金!F602</f>
        <v>第31期</v>
      </c>
      <c r="E660" s="75" t="str">
        <f>[2]自有船应收租金!I602</f>
        <v>2019.09.23-2019.10.08</v>
      </c>
      <c r="F660" s="76">
        <f>[2]自有船应收租金!V602</f>
        <v>0</v>
      </c>
      <c r="G660" s="75">
        <f>[2]自有船应收租金!AA602</f>
        <v>65112.94</v>
      </c>
      <c r="H660" s="75">
        <f>IF([2]自有船应收租金!AB602="","",[2]自有船应收租金!AB602)</f>
        <v>65110.54</v>
      </c>
      <c r="I660" s="77" t="str">
        <f>[2]自有船应收租金!Y602</f>
        <v>船东费</v>
      </c>
    </row>
    <row r="661" spans="2:9" s="53" customFormat="1" ht="12" customHeight="1">
      <c r="B661" s="75" t="str">
        <f>[2]自有船应收租金!B603</f>
        <v>ACACIA LAN</v>
      </c>
      <c r="C661" s="75" t="str">
        <f>[2]自有船应收租金!C603</f>
        <v>Heung-A</v>
      </c>
      <c r="D661" s="75" t="str">
        <f>[2]自有船应收租金!F603</f>
        <v>第10期</v>
      </c>
      <c r="E661" s="75" t="str">
        <f>[2]自有船应收租金!I603</f>
        <v>2019.09.25-2019.10.10</v>
      </c>
      <c r="F661" s="76">
        <f>[2]自有船应收租金!V603</f>
        <v>0</v>
      </c>
      <c r="G661" s="75">
        <f>[2]自有船应收租金!AA603</f>
        <v>66512.5</v>
      </c>
      <c r="H661" s="75">
        <f>IF([2]自有船应收租金!AB603="","",[2]自有船应收租金!AB603)</f>
        <v>66497.5</v>
      </c>
      <c r="I661" s="77">
        <f>[2]自有船应收租金!Y603</f>
        <v>0</v>
      </c>
    </row>
    <row r="662" spans="2:9" s="53" customFormat="1" ht="12" customHeight="1">
      <c r="B662" s="75" t="str">
        <f>[2]自有船应收租金!B604</f>
        <v>Heung-A Jakarta</v>
      </c>
      <c r="C662" s="75" t="str">
        <f>[2]自有船应收租金!C604</f>
        <v>Heung-A</v>
      </c>
      <c r="D662" s="75" t="str">
        <f>[2]自有船应收租金!F604</f>
        <v>第35期</v>
      </c>
      <c r="E662" s="75" t="str">
        <f>[2]自有船应收租金!I604</f>
        <v>2019.09.26-2019.10.11</v>
      </c>
      <c r="F662" s="76">
        <f>[2]自有船应收租金!V604</f>
        <v>0</v>
      </c>
      <c r="G662" s="75">
        <f>[2]自有船应收租金!AA604</f>
        <v>80728.125</v>
      </c>
      <c r="H662" s="75">
        <f>IF([2]自有船应收租金!AB604="","",[2]自有船应收租金!AB604)</f>
        <v>80689.850000000006</v>
      </c>
      <c r="I662" s="77" t="str">
        <f>[2]自有船应收租金!Y604</f>
        <v>1.25%佣金</v>
      </c>
    </row>
    <row r="663" spans="2:9" s="53" customFormat="1" ht="12" customHeight="1">
      <c r="B663" s="75" t="str">
        <f>[2]自有船应收租金!B605</f>
        <v>JRS CORVUS</v>
      </c>
      <c r="C663" s="75" t="str">
        <f>[2]自有船应收租金!C605</f>
        <v>ONE</v>
      </c>
      <c r="D663" s="75" t="str">
        <f>[2]自有船应收租金!F605</f>
        <v>prefinal</v>
      </c>
      <c r="E663" s="75" t="str">
        <f>[2]自有船应收租金!I605</f>
        <v>2019.09.27-2019.10.07</v>
      </c>
      <c r="F663" s="76">
        <f>[2]自有船应收租金!V605</f>
        <v>0</v>
      </c>
      <c r="G663" s="75">
        <f>[2]自有船应收租金!AA605</f>
        <v>-75950.507273972602</v>
      </c>
      <c r="H663" s="75">
        <f>IF([2]自有船应收租金!AB605="","",[2]自有船应收租金!AB605)</f>
        <v>0</v>
      </c>
      <c r="I663" s="77" t="str">
        <f>[2]自有船应收租金!Y605</f>
        <v>1.25%佣金/停租（19.09.14 1218-09.20 0712 5.7875天）/船东费预留/船东费</v>
      </c>
    </row>
    <row r="664" spans="2:9" s="53" customFormat="1" ht="12" customHeight="1">
      <c r="B664" s="75" t="str">
        <f>[2]自有船应收租金!B606</f>
        <v>ACACIA VIRGO</v>
      </c>
      <c r="C664" s="75" t="str">
        <f>[2]自有船应收租金!C606</f>
        <v>ONE</v>
      </c>
      <c r="D664" s="75" t="str">
        <f>[2]自有船应收租金!F606</f>
        <v>final</v>
      </c>
      <c r="E664" s="75" t="str">
        <f>[2]自有船应收租金!I606</f>
        <v>2019.09.29-2019.10.01</v>
      </c>
      <c r="F664" s="76">
        <f>[2]自有船应收租金!V606</f>
        <v>0</v>
      </c>
      <c r="G664" s="75">
        <f>[2]自有船应收租金!AA606</f>
        <v>-8325.1914616438607</v>
      </c>
      <c r="H664" s="75">
        <f>IF([2]自有船应收租金!AB606="","",[2]自有船应收租金!AB606)</f>
        <v>-8325.19</v>
      </c>
      <c r="I664" s="77" t="str">
        <f>[2]自有船应收租金!Y606</f>
        <v>1.25%佣金/927e劳务费/停租（8.20-8.24 4天）（7.17 0418-7.19 1850 2.6056天）（7.20 2300-7.24 0055 3.07986天）/船东费/交还船检验费</v>
      </c>
    </row>
    <row r="665" spans="2:9" s="53" customFormat="1" ht="12" customHeight="1">
      <c r="B665" s="75" t="str">
        <f>[2]自有船应收租金!B607</f>
        <v>ACACIA VIRGO</v>
      </c>
      <c r="C665" s="75" t="str">
        <f>[2]自有船应收租金!C607</f>
        <v>LYGCK</v>
      </c>
      <c r="D665" s="75" t="str">
        <f>[2]自有船应收租金!F607</f>
        <v>final</v>
      </c>
      <c r="E665" s="75" t="str">
        <f>[2]自有船应收租金!I607</f>
        <v>2019.06.22-2019.06.30</v>
      </c>
      <c r="F665" s="76">
        <f>[2]自有船应收租金!V607</f>
        <v>0</v>
      </c>
      <c r="G665" s="75">
        <f>[2]自有船应收租金!AA607</f>
        <v>525</v>
      </c>
      <c r="H665" s="75">
        <f>IF([2]自有船应收租金!AB607="","",[2]自有船应收租金!AB607)</f>
        <v>521.41</v>
      </c>
      <c r="I665" s="77" t="str">
        <f>[2]自有船应收租金!Y607</f>
        <v>船员劳务费</v>
      </c>
    </row>
    <row r="666" spans="2:9" s="53" customFormat="1" ht="12" customHeight="1">
      <c r="B666" s="75" t="str">
        <f>[2]自有船应收租金!B608</f>
        <v>JRS CORVUS</v>
      </c>
      <c r="C666" s="75" t="str">
        <f>[2]自有船应收租金!C608</f>
        <v>ONE</v>
      </c>
      <c r="D666" s="75" t="str">
        <f>[2]自有船应收租金!F608</f>
        <v>final</v>
      </c>
      <c r="E666" s="75" t="str">
        <f>[2]自有船应收租金!I608</f>
        <v>2019.09.27-2019.10.07</v>
      </c>
      <c r="F666" s="76">
        <f>[2]自有船应收租金!V608</f>
        <v>0</v>
      </c>
      <c r="G666" s="75">
        <f>[2]自有船应收租金!AA608</f>
        <v>4212.74</v>
      </c>
      <c r="H666" s="75">
        <f>IF([2]自有船应收租金!AB608="","",[2]自有船应收租金!AB608)</f>
        <v>3159.67</v>
      </c>
      <c r="I666" s="77" t="str">
        <f>[2]自有船应收租金!Y608</f>
        <v>船东费预留返还/还船检验费/船东费</v>
      </c>
    </row>
    <row r="667" spans="2:9" s="53" customFormat="1" ht="12" customHeight="1">
      <c r="B667" s="75" t="str">
        <f>[2]自有船应收租金!B609</f>
        <v>ACACIA TAURUS</v>
      </c>
      <c r="C667" s="75" t="str">
        <f>[2]自有船应收租金!C609</f>
        <v>STM</v>
      </c>
      <c r="D667" s="75" t="str">
        <f>[2]自有船应收租金!F609</f>
        <v>第31期</v>
      </c>
      <c r="E667" s="75" t="str">
        <f>[2]自有船应收租金!I609</f>
        <v>2019.09.30-2019.10.15</v>
      </c>
      <c r="F667" s="76">
        <f>[2]自有船应收租金!V609</f>
        <v>0</v>
      </c>
      <c r="G667" s="75">
        <f>[2]自有船应收租金!AA609</f>
        <v>60650</v>
      </c>
      <c r="H667" s="75">
        <f>IF([2]自有船应收租金!AB609="","",[2]自有船应收租金!AB609)</f>
        <v>60650</v>
      </c>
      <c r="I667" s="77">
        <f>[2]自有船应收租金!Y609</f>
        <v>0</v>
      </c>
    </row>
    <row r="668" spans="2:9" s="53" customFormat="1" ht="12" customHeight="1">
      <c r="B668" s="75" t="str">
        <f>[2]自有船应收租金!B610</f>
        <v>Heung-A Manila</v>
      </c>
      <c r="C668" s="75" t="str">
        <f>[2]自有船应收租金!C610</f>
        <v>SCP</v>
      </c>
      <c r="D668" s="75" t="str">
        <f>[2]自有船应收租金!F610</f>
        <v>第19期</v>
      </c>
      <c r="E668" s="75" t="str">
        <f>[2]自有船应收租金!I610</f>
        <v>2019.09.30-2019.10.15</v>
      </c>
      <c r="F668" s="76">
        <f>[2]自有船应收租金!V610</f>
        <v>0</v>
      </c>
      <c r="G668" s="75">
        <f>[2]自有船应收租金!AA610</f>
        <v>79522.8552739726</v>
      </c>
      <c r="H668" s="75">
        <f>IF([2]自有船应收租金!AB610="","",[2]自有船应收租金!AB610)</f>
        <v>79519.27</v>
      </c>
      <c r="I668" s="77" t="str">
        <f>[2]自有船应收租金!Y610</f>
        <v>1.25%佣金/船东费</v>
      </c>
    </row>
    <row r="669" spans="2:9" s="53" customFormat="1" ht="12" customHeight="1">
      <c r="B669" s="75" t="str">
        <f>[2]自有船应收租金!B611</f>
        <v>ACACIA LIBRA</v>
      </c>
      <c r="C669" s="75" t="str">
        <f>[2]自有船应收租金!C611</f>
        <v>ONE</v>
      </c>
      <c r="D669" s="75" t="str">
        <f>[2]自有船应收租金!F611</f>
        <v>第03期</v>
      </c>
      <c r="E669" s="75" t="str">
        <f>[2]自有船应收租金!I611</f>
        <v>2019.09.30-2019.10.15</v>
      </c>
      <c r="F669" s="76">
        <f>[2]自有船应收租金!V611</f>
        <v>0</v>
      </c>
      <c r="G669" s="75">
        <f>[2]自有船应收租金!AA611</f>
        <v>254761.75616438399</v>
      </c>
      <c r="H669" s="75" t="str">
        <f>IF([2]自有船应收租金!AB611="","",[2]自有船应收租金!AB611)</f>
        <v/>
      </c>
      <c r="I669" s="77" t="str">
        <f>[2]自有船应收租金!Y611</f>
        <v>1.25%佣金</v>
      </c>
    </row>
    <row r="670" spans="2:9" s="53" customFormat="1" ht="12" customHeight="1">
      <c r="B670" s="75" t="str">
        <f>[2]自有船应收租金!B612</f>
        <v>ACACIA VIRGO</v>
      </c>
      <c r="C670" s="75" t="str">
        <f>[2]自有船应收租金!C612</f>
        <v>Heung-A</v>
      </c>
      <c r="D670" s="75" t="str">
        <f>[2]自有船应收租金!F612</f>
        <v>第01期</v>
      </c>
      <c r="E670" s="75" t="str">
        <f>[2]自有船应收租金!I612</f>
        <v>2019.10.04-2019.10.19</v>
      </c>
      <c r="F670" s="76">
        <f>[2]自有船应收租金!V612</f>
        <v>0</v>
      </c>
      <c r="G670" s="75">
        <f>[2]自有船应收租金!AA612</f>
        <v>100150</v>
      </c>
      <c r="H670" s="75">
        <f>IF([2]自有船应收租金!AB612="","",[2]自有船应收租金!AB612)</f>
        <v>100131.36</v>
      </c>
      <c r="I670" s="77" t="str">
        <f>[2]自有船应收租金!Y612</f>
        <v>1.25%佣金</v>
      </c>
    </row>
    <row r="671" spans="2:9" s="53" customFormat="1" ht="12" customHeight="1">
      <c r="B671" s="75" t="str">
        <f>[2]自有船应收租金!B613</f>
        <v>OPDR LISBOA</v>
      </c>
      <c r="C671" s="75" t="str">
        <f>[2]自有船应收租金!C613</f>
        <v>HEDE</v>
      </c>
      <c r="D671" s="75" t="str">
        <f>[2]自有船应收租金!F613</f>
        <v>第16期</v>
      </c>
      <c r="E671" s="75" t="str">
        <f>[2]自有船应收租金!I613</f>
        <v>2019.10.04-2019.10.19</v>
      </c>
      <c r="F671" s="76">
        <f>[2]自有船应收租金!V613</f>
        <v>0</v>
      </c>
      <c r="G671" s="75">
        <f>[2]自有船应收租金!AA613</f>
        <v>77756</v>
      </c>
      <c r="H671" s="75">
        <f>IF([2]自有船应收租金!AB613="","",[2]自有船应收租金!AB613)</f>
        <v>77756</v>
      </c>
      <c r="I671" s="77" t="str">
        <f>[2]自有船应收租金!Y613</f>
        <v>1915ew-1916ew 劳务费</v>
      </c>
    </row>
    <row r="672" spans="2:9" s="53" customFormat="1" ht="12" customHeight="1">
      <c r="B672" s="75" t="str">
        <f>[2]自有船应收租金!B614</f>
        <v>ACACIA HAWK</v>
      </c>
      <c r="C672" s="75" t="str">
        <f>[2]自有船应收租金!C614</f>
        <v>CMS</v>
      </c>
      <c r="D672" s="75" t="str">
        <f>[2]自有船应收租金!F614</f>
        <v>第42期</v>
      </c>
      <c r="E672" s="75" t="str">
        <f>[2]自有船应收租金!I614</f>
        <v>2019.10.05-2019.10.20</v>
      </c>
      <c r="F672" s="76">
        <f>[2]自有船应收租金!V614</f>
        <v>0</v>
      </c>
      <c r="G672" s="75">
        <f>[2]自有船应收租金!AA614</f>
        <v>75542.465753424694</v>
      </c>
      <c r="H672" s="75">
        <f>IF([2]自有船应收租金!AB614="","",[2]自有船应收租金!AB614)</f>
        <v>75522.47</v>
      </c>
      <c r="I672" s="77">
        <f>[2]自有船应收租金!Y614</f>
        <v>0</v>
      </c>
    </row>
    <row r="673" spans="2:9" s="53" customFormat="1" ht="12" customHeight="1">
      <c r="B673" s="75" t="str">
        <f>[2]自有船应收租金!B615</f>
        <v>ACACIA MING</v>
      </c>
      <c r="C673" s="75" t="str">
        <f>[2]自有船应收租金!C615</f>
        <v>KMTC</v>
      </c>
      <c r="D673" s="75" t="str">
        <f>[2]自有船应收租金!F615</f>
        <v>第02期</v>
      </c>
      <c r="E673" s="75" t="str">
        <f>[2]自有船应收租金!I615</f>
        <v>2019.10.06-2019.10.21</v>
      </c>
      <c r="F673" s="76">
        <f>[2]自有船应收租金!V615</f>
        <v>0</v>
      </c>
      <c r="G673" s="75">
        <f>[2]自有船应收租金!AA615</f>
        <v>167029.19</v>
      </c>
      <c r="H673" s="75">
        <f>IF([2]自有船应收租金!AB615="","",[2]自有船应收租金!AB615)</f>
        <v>167027.28</v>
      </c>
      <c r="I673" s="77" t="str">
        <f>[2]自有船应收租金!Y615</f>
        <v>1.25%佣金/交船检验费</v>
      </c>
    </row>
    <row r="674" spans="2:9" s="53" customFormat="1" ht="12" customHeight="1">
      <c r="B674" s="75" t="str">
        <f>[2]自有船应收租金!B616</f>
        <v>Heung-A Singapore</v>
      </c>
      <c r="C674" s="75" t="str">
        <f>[2]自有船应收租金!C616</f>
        <v>SNL</v>
      </c>
      <c r="D674" s="75" t="str">
        <f>[2]自有船应收租金!F616</f>
        <v>final</v>
      </c>
      <c r="E674" s="75" t="str">
        <f>[2]自有船应收租金!I616</f>
        <v>2019.10.06-2019.10.10</v>
      </c>
      <c r="F674" s="76">
        <f>[2]自有船应收租金!V616</f>
        <v>0</v>
      </c>
      <c r="G674" s="75">
        <f>[2]自有船应收租金!AA616</f>
        <v>-58435.114166666703</v>
      </c>
      <c r="H674" s="75">
        <f>IF([2]自有船应收租金!AB616="","",[2]自有船应收租金!AB616)</f>
        <v>-58435.11</v>
      </c>
      <c r="I674" s="77" t="str">
        <f>[2]自有船应收租金!Y616</f>
        <v>还船检验费</v>
      </c>
    </row>
    <row r="675" spans="2:9" s="53" customFormat="1" ht="12" customHeight="1">
      <c r="B675" s="75" t="str">
        <f>[2]自有船应收租金!B617</f>
        <v>ACACIA ARIES</v>
      </c>
      <c r="C675" s="75" t="str">
        <f>[2]自有船应收租金!C617</f>
        <v>STM</v>
      </c>
      <c r="D675" s="75" t="str">
        <f>[2]自有船应收租金!F617</f>
        <v>第19期</v>
      </c>
      <c r="E675" s="75" t="str">
        <f>[2]自有船应收租金!I617</f>
        <v>2019.10.07-2019.10.22</v>
      </c>
      <c r="F675" s="76">
        <f>[2]自有船应收租金!V617</f>
        <v>0</v>
      </c>
      <c r="G675" s="75">
        <f>[2]自有船应收租金!AA617</f>
        <v>60650</v>
      </c>
      <c r="H675" s="75">
        <f>IF([2]自有船应收租金!AB617="","",[2]自有船应收租金!AB617)</f>
        <v>60650</v>
      </c>
      <c r="I675" s="77">
        <f>[2]自有船应收租金!Y617</f>
        <v>0</v>
      </c>
    </row>
    <row r="676" spans="2:9" s="53" customFormat="1" ht="12" customHeight="1">
      <c r="B676" s="75" t="str">
        <f>[2]自有船应收租金!B618</f>
        <v>ACACIA MAKOTO</v>
      </c>
      <c r="C676" s="75" t="str">
        <f>[2]自有船应收租金!C618</f>
        <v>STM</v>
      </c>
      <c r="D676" s="75" t="str">
        <f>[2]自有船应收租金!F618</f>
        <v>第32期</v>
      </c>
      <c r="E676" s="75" t="str">
        <f>[2]自有船应收租金!I618</f>
        <v>2019.10.07-2019.10.22</v>
      </c>
      <c r="F676" s="76">
        <f>[2]自有船应收租金!V618</f>
        <v>0</v>
      </c>
      <c r="G676" s="75">
        <f>[2]自有船应收租金!AA618</f>
        <v>91200</v>
      </c>
      <c r="H676" s="75">
        <f>IF([2]自有船应收租金!AB618="","",[2]自有船应收租金!AB618)</f>
        <v>91200</v>
      </c>
      <c r="I676" s="77">
        <f>[2]自有船应收租金!Y618</f>
        <v>0</v>
      </c>
    </row>
    <row r="677" spans="2:9" s="53" customFormat="1" ht="12" customHeight="1">
      <c r="B677" s="75" t="str">
        <f>[2]自有船应收租金!B619</f>
        <v>ACACIA LEO</v>
      </c>
      <c r="C677" s="75" t="str">
        <f>[2]自有船应收租金!C619</f>
        <v>STM</v>
      </c>
      <c r="D677" s="75" t="str">
        <f>[2]自有船应收租金!F619</f>
        <v>prefinal</v>
      </c>
      <c r="E677" s="75" t="str">
        <f>[2]自有船应收租金!I619</f>
        <v>2019.10.08-2019.10.29</v>
      </c>
      <c r="F677" s="76">
        <f>[2]自有船应收租金!V619</f>
        <v>0</v>
      </c>
      <c r="G677" s="75">
        <f>[2]自有船应收租金!AA619</f>
        <v>-158670.300666667</v>
      </c>
      <c r="H677" s="75">
        <f>IF([2]自有船应收租金!AB619="","",[2]自有船应收租金!AB619)</f>
        <v>-158670.29999999999</v>
      </c>
      <c r="I677" s="77" t="str">
        <f>[2]自有船应收租金!Y619</f>
        <v>船东费/船东费预留</v>
      </c>
    </row>
    <row r="678" spans="2:9" s="53" customFormat="1" ht="12" customHeight="1">
      <c r="B678" s="75" t="str">
        <f>[2]自有船应收租金!B620</f>
        <v>JRS CARINA</v>
      </c>
      <c r="C678" s="75" t="str">
        <f>[2]自有船应收租金!C620</f>
        <v>CCL</v>
      </c>
      <c r="D678" s="75" t="str">
        <f>[2]自有船应收租金!F620</f>
        <v>第32期</v>
      </c>
      <c r="E678" s="75" t="str">
        <f>[2]自有船应收租金!I620</f>
        <v>2019.10.08-2019.10.23</v>
      </c>
      <c r="F678" s="76">
        <f>[2]自有船应收租金!V620</f>
        <v>0</v>
      </c>
      <c r="G678" s="75">
        <f>[2]自有船应收租金!AA620</f>
        <v>70600</v>
      </c>
      <c r="H678" s="75">
        <f>IF([2]自有船应收租金!AB620="","",[2]自有船应收租金!AB620)</f>
        <v>70591.710000000006</v>
      </c>
      <c r="I678" s="77">
        <f>[2]自有船应收租金!Y620</f>
        <v>0</v>
      </c>
    </row>
    <row r="679" spans="2:9" s="53" customFormat="1" ht="12" customHeight="1">
      <c r="B679" s="75" t="str">
        <f>[2]自有船应收租金!B621</f>
        <v>ACACIA LAN</v>
      </c>
      <c r="C679" s="75" t="str">
        <f>[2]自有船应收租金!C621</f>
        <v>Heung-A</v>
      </c>
      <c r="D679" s="75" t="str">
        <f>[2]自有船应收租金!F621</f>
        <v>第11期</v>
      </c>
      <c r="E679" s="75" t="str">
        <f>[2]自有船应收租金!I621</f>
        <v>2019.10.10-2019.10.25</v>
      </c>
      <c r="F679" s="76">
        <f>[2]自有船应收租金!V621</f>
        <v>0</v>
      </c>
      <c r="G679" s="75">
        <f>[2]自有船应收租金!AA621</f>
        <v>66032.02</v>
      </c>
      <c r="H679" s="75">
        <f>IF([2]自有船应收租金!AB621="","",[2]自有船应收租金!AB621)</f>
        <v>66017.02</v>
      </c>
      <c r="I679" s="77" t="str">
        <f>[2]自有船应收租金!Y621</f>
        <v>船东费</v>
      </c>
    </row>
    <row r="680" spans="2:9" s="53" customFormat="1" ht="12" customHeight="1">
      <c r="B680" s="75" t="str">
        <f>[2]自有船应收租金!B622</f>
        <v>Heung-A Jakarta</v>
      </c>
      <c r="C680" s="75" t="str">
        <f>[2]自有船应收租金!C622</f>
        <v>Heung-A</v>
      </c>
      <c r="D680" s="75" t="str">
        <f>[2]自有船应收租金!F622</f>
        <v>第36期</v>
      </c>
      <c r="E680" s="75" t="str">
        <f>[2]自有船应收租金!I622</f>
        <v>2019.10.11-2019.10.26</v>
      </c>
      <c r="F680" s="76">
        <f>[2]自有船应收租金!V622</f>
        <v>0</v>
      </c>
      <c r="G680" s="75">
        <f>[2]自有船应收租金!AA622</f>
        <v>80728.125</v>
      </c>
      <c r="H680" s="75">
        <f>IF([2]自有船应收租金!AB622="","",[2]自有船应收租金!AB622)</f>
        <v>80689.850000000006</v>
      </c>
      <c r="I680" s="77" t="str">
        <f>[2]自有船应收租金!Y622</f>
        <v>1.25%佣金</v>
      </c>
    </row>
    <row r="681" spans="2:9" s="53" customFormat="1" ht="12" customHeight="1">
      <c r="B681" s="75" t="str">
        <f>[2]自有船应收租金!B623</f>
        <v>JRS CORVUS</v>
      </c>
      <c r="C681" s="75" t="str">
        <f>[2]自有船应收租金!C623</f>
        <v>STM</v>
      </c>
      <c r="D681" s="75" t="str">
        <f>[2]自有船应收租金!F623</f>
        <v>第01期</v>
      </c>
      <c r="E681" s="75" t="str">
        <f>[2]自有船应收租金!I623</f>
        <v>2019.10.11-2019.10.26</v>
      </c>
      <c r="F681" s="76">
        <f>[2]自有船应收租金!V623</f>
        <v>0</v>
      </c>
      <c r="G681" s="75">
        <f>[2]自有船应收租金!AA623</f>
        <v>72700</v>
      </c>
      <c r="H681" s="75">
        <f>IF([2]自有船应收租金!AB623="","",[2]自有船应收租金!AB623)</f>
        <v>72700</v>
      </c>
      <c r="I681" s="77">
        <f>[2]自有船应收租金!Y623</f>
        <v>0</v>
      </c>
    </row>
    <row r="682" spans="2:9" s="53" customFormat="1" ht="12" customHeight="1">
      <c r="B682" s="75" t="str">
        <f>[2]自有船应收租金!B624</f>
        <v>ACACIA TAURUS</v>
      </c>
      <c r="C682" s="75" t="str">
        <f>[2]自有船应收租金!C624</f>
        <v>STM</v>
      </c>
      <c r="D682" s="75" t="str">
        <f>[2]自有船应收租金!F624</f>
        <v>第32期</v>
      </c>
      <c r="E682" s="75" t="str">
        <f>[2]自有船应收租金!I624</f>
        <v>2019.10.15-2019.10.30</v>
      </c>
      <c r="F682" s="76">
        <f>[2]自有船应收租金!V624</f>
        <v>0</v>
      </c>
      <c r="G682" s="75">
        <f>[2]自有船应收租金!AA624</f>
        <v>60650</v>
      </c>
      <c r="H682" s="75">
        <f>IF([2]自有船应收租金!AB624="","",[2]自有船应收租金!AB624)</f>
        <v>60650</v>
      </c>
      <c r="I682" s="77">
        <f>[2]自有船应收租金!Y624</f>
        <v>0</v>
      </c>
    </row>
    <row r="683" spans="2:9" s="53" customFormat="1" ht="12" customHeight="1">
      <c r="B683" s="75" t="str">
        <f>[2]自有船应收租金!B625</f>
        <v>Heung-A Manila</v>
      </c>
      <c r="C683" s="75" t="str">
        <f>[2]自有船应收租金!C625</f>
        <v>SCP</v>
      </c>
      <c r="D683" s="75" t="str">
        <f>[2]自有船应收租金!F625</f>
        <v>第20期</v>
      </c>
      <c r="E683" s="75" t="str">
        <f>[2]自有船应收租金!I625</f>
        <v>2019.10.15-2019.10.30</v>
      </c>
      <c r="F683" s="76">
        <f>[2]自有船应收租金!V625</f>
        <v>0</v>
      </c>
      <c r="G683" s="75">
        <f>[2]自有船应收租金!AA625</f>
        <v>45425.385273972599</v>
      </c>
      <c r="H683" s="75">
        <f>IF([2]自有船应收租金!AB625="","",[2]自有船应收租金!AB625)</f>
        <v>45421.760000000002</v>
      </c>
      <c r="I683" s="77" t="str">
        <f>[2]自有船应收租金!Y625</f>
        <v>1.25%佣金</v>
      </c>
    </row>
    <row r="684" spans="2:9" s="53" customFormat="1" ht="12" customHeight="1">
      <c r="B684" s="75" t="str">
        <f>[2]自有船应收租金!B626</f>
        <v>ACACIA LIBRA</v>
      </c>
      <c r="C684" s="75" t="str">
        <f>[2]自有船应收租金!C626</f>
        <v>ONE</v>
      </c>
      <c r="D684" s="75" t="str">
        <f>[2]自有船应收租金!F626</f>
        <v>第04期</v>
      </c>
      <c r="E684" s="75" t="str">
        <f>[2]自有船应收租金!I626</f>
        <v>2019.10.15-2019.10.30</v>
      </c>
      <c r="F684" s="76">
        <f>[2]自有船应收租金!V626</f>
        <v>0</v>
      </c>
      <c r="G684" s="75">
        <f>[2]自有船应收租金!AA626</f>
        <v>100789.10616438399</v>
      </c>
      <c r="H684" s="75" t="str">
        <f>IF([2]自有船应收租金!AB626="","",[2]自有船应收租金!AB626)</f>
        <v/>
      </c>
      <c r="I684" s="77" t="str">
        <f>[2]自有船应收租金!Y626</f>
        <v>1.25%佣金/V.031WE 劳务费</v>
      </c>
    </row>
    <row r="685" spans="2:9" s="53" customFormat="1" ht="12" customHeight="1">
      <c r="B685" s="75" t="str">
        <f>[2]自有船应收租金!B627</f>
        <v>ACACIA VIRGO</v>
      </c>
      <c r="C685" s="75" t="str">
        <f>[2]自有船应收租金!C627</f>
        <v>Heung-A</v>
      </c>
      <c r="D685" s="75" t="str">
        <f>[2]自有船应收租金!F627</f>
        <v>第02期</v>
      </c>
      <c r="E685" s="75" t="str">
        <f>[2]自有船应收租金!I627</f>
        <v>2019.10.19-2019.11.03</v>
      </c>
      <c r="F685" s="76">
        <f>[2]自有船应收租金!V627</f>
        <v>0</v>
      </c>
      <c r="G685" s="75">
        <f>[2]自有船应收租金!AA627</f>
        <v>100150</v>
      </c>
      <c r="H685" s="75">
        <f>IF([2]自有船应收租金!AB627="","",[2]自有船应收租金!AB627)</f>
        <v>100131.36</v>
      </c>
      <c r="I685" s="77" t="str">
        <f>[2]自有船应收租金!Y627</f>
        <v>1.25%佣金</v>
      </c>
    </row>
    <row r="686" spans="2:9" s="53" customFormat="1" ht="12" customHeight="1">
      <c r="B686" s="75" t="str">
        <f>[2]自有船应收租金!B628</f>
        <v>OPDR LISBOA</v>
      </c>
      <c r="C686" s="75" t="str">
        <f>[2]自有船应收租金!C628</f>
        <v>HEDE</v>
      </c>
      <c r="D686" s="75" t="str">
        <f>[2]自有船应收租金!F628</f>
        <v>第17期</v>
      </c>
      <c r="E686" s="75" t="str">
        <f>[2]自有船应收租金!I628</f>
        <v>2019.10.19-2019.11.03</v>
      </c>
      <c r="F686" s="76">
        <f>[2]自有船应收租金!V628</f>
        <v>0</v>
      </c>
      <c r="G686" s="75">
        <f>[2]自有船应收租金!AA628</f>
        <v>76722</v>
      </c>
      <c r="H686" s="75">
        <f>IF([2]自有船应收租金!AB628="","",[2]自有船应收租金!AB628)</f>
        <v>76722</v>
      </c>
      <c r="I686" s="77" t="str">
        <f>[2]自有船应收租金!Y628</f>
        <v>1917ew 劳务费</v>
      </c>
    </row>
    <row r="687" spans="2:9" s="53" customFormat="1" ht="12" customHeight="1">
      <c r="B687" s="75" t="str">
        <f>[2]自有船应收租金!B629</f>
        <v>ACACIA HAWK</v>
      </c>
      <c r="C687" s="75" t="str">
        <f>[2]自有船应收租金!C629</f>
        <v>CMS</v>
      </c>
      <c r="D687" s="75" t="str">
        <f>[2]自有船应收租金!F629</f>
        <v>第43期</v>
      </c>
      <c r="E687" s="75" t="str">
        <f>[2]自有船应收租金!I629</f>
        <v>2019.10.20-2019.11.04</v>
      </c>
      <c r="F687" s="76">
        <f>[2]自有船应收租金!V629</f>
        <v>0</v>
      </c>
      <c r="G687" s="75">
        <f>[2]自有船应收租金!AA629</f>
        <v>75542.465753424694</v>
      </c>
      <c r="H687" s="75">
        <f>IF([2]自有船应收租金!AB629="","",[2]自有船应收租金!AB629)</f>
        <v>75522.47</v>
      </c>
      <c r="I687" s="77">
        <f>[2]自有船应收租金!Y629</f>
        <v>0</v>
      </c>
    </row>
    <row r="688" spans="2:9" s="53" customFormat="1" ht="12" customHeight="1">
      <c r="B688" s="75" t="str">
        <f>[2]自有船应收租金!B630</f>
        <v>ACACIA MING</v>
      </c>
      <c r="C688" s="75" t="str">
        <f>[2]自有船应收租金!C630</f>
        <v>KMTC</v>
      </c>
      <c r="D688" s="75" t="str">
        <f>[2]自有船应收租金!F630</f>
        <v>第03期</v>
      </c>
      <c r="E688" s="75" t="str">
        <f>[2]自有船应收租金!I630</f>
        <v>2019.10.21-2019.11.05</v>
      </c>
      <c r="F688" s="76">
        <f>[2]自有船应收租金!V630</f>
        <v>0</v>
      </c>
      <c r="G688" s="75">
        <f>[2]自有船应收租金!AA630</f>
        <v>74762.5</v>
      </c>
      <c r="H688" s="75">
        <f>IF([2]自有船应收租金!AB630="","",[2]自有船应收租金!AB630)</f>
        <v>74760.59</v>
      </c>
      <c r="I688" s="77" t="str">
        <f>[2]自有船应收租金!Y630</f>
        <v>1.25%佣金</v>
      </c>
    </row>
    <row r="689" spans="2:9" s="53" customFormat="1" ht="12" customHeight="1">
      <c r="B689" s="75" t="str">
        <f>[2]自有船应收租金!B631</f>
        <v>Heung-A Singapore</v>
      </c>
      <c r="C689" s="75" t="str">
        <f>[2]自有船应收租金!C631</f>
        <v>SNL</v>
      </c>
      <c r="D689" s="75" t="str">
        <f>[2]自有船应收租金!F631</f>
        <v>第01期</v>
      </c>
      <c r="E689" s="75" t="str">
        <f>[2]自有船应收租金!I631</f>
        <v>2019.10.22-2019.11.06</v>
      </c>
      <c r="F689" s="76">
        <f>[2]自有船应收租金!V631</f>
        <v>0</v>
      </c>
      <c r="G689" s="75">
        <f>[2]自有船应收租金!AA631</f>
        <v>79825</v>
      </c>
      <c r="H689" s="75">
        <f>IF([2]自有船应收租金!AB631="","",[2]自有船应收租金!AB631)</f>
        <v>79798.850000000006</v>
      </c>
      <c r="I689" s="77">
        <f>[2]自有船应收租金!Y631</f>
        <v>0</v>
      </c>
    </row>
    <row r="690" spans="2:9" s="53" customFormat="1" ht="12" customHeight="1">
      <c r="B690" s="75" t="str">
        <f>[2]自有船应收租金!B632</f>
        <v>ACACIA ARIES</v>
      </c>
      <c r="C690" s="75" t="str">
        <f>[2]自有船应收租金!C632</f>
        <v>STM</v>
      </c>
      <c r="D690" s="75" t="str">
        <f>[2]自有船应收租金!F632</f>
        <v>第20期</v>
      </c>
      <c r="E690" s="75" t="str">
        <f>[2]自有船应收租金!I632</f>
        <v>2019.10.22-2019.11.06</v>
      </c>
      <c r="F690" s="76">
        <f>[2]自有船应收租金!V632</f>
        <v>0</v>
      </c>
      <c r="G690" s="75">
        <f>[2]自有船应收租金!AA632</f>
        <v>60392.27</v>
      </c>
      <c r="H690" s="75">
        <f>IF([2]自有船应收租金!AB632="","",[2]自有船应收租金!AB632)</f>
        <v>60392.27</v>
      </c>
      <c r="I690" s="77" t="str">
        <f>[2]自有船应收租金!Y632</f>
        <v>船东费</v>
      </c>
    </row>
    <row r="691" spans="2:9" s="53" customFormat="1" ht="12" customHeight="1">
      <c r="B691" s="75" t="str">
        <f>[2]自有船应收租金!B633</f>
        <v>ACACIA MAKOTO</v>
      </c>
      <c r="C691" s="75" t="str">
        <f>[2]自有船应收租金!C633</f>
        <v>STM</v>
      </c>
      <c r="D691" s="75" t="str">
        <f>[2]自有船应收租金!F633</f>
        <v>第33期</v>
      </c>
      <c r="E691" s="75" t="str">
        <f>[2]自有船应收租金!I633</f>
        <v>2019.10.22-2019.11.06</v>
      </c>
      <c r="F691" s="76">
        <f>[2]自有船应收租金!V633</f>
        <v>0</v>
      </c>
      <c r="G691" s="75">
        <f>[2]自有船应收租金!AA633</f>
        <v>91200</v>
      </c>
      <c r="H691" s="75">
        <f>IF([2]自有船应收租金!AB633="","",[2]自有船应收租金!AB633)</f>
        <v>91200</v>
      </c>
      <c r="I691" s="77">
        <f>[2]自有船应收租金!Y633</f>
        <v>0</v>
      </c>
    </row>
    <row r="692" spans="2:9" s="53" customFormat="1" ht="12" customHeight="1">
      <c r="B692" s="75" t="str">
        <f>[2]自有船应收租金!B634</f>
        <v>JRS CARINA</v>
      </c>
      <c r="C692" s="75" t="str">
        <f>[2]自有船应收租金!C634</f>
        <v>CCL</v>
      </c>
      <c r="D692" s="75" t="str">
        <f>[2]自有船应收租金!F634</f>
        <v>第33期</v>
      </c>
      <c r="E692" s="75" t="str">
        <f>[2]自有船应收租金!I634</f>
        <v>2019.10.23-2019.11.07</v>
      </c>
      <c r="F692" s="76">
        <f>[2]自有船应收租金!V634</f>
        <v>0</v>
      </c>
      <c r="G692" s="75">
        <f>[2]自有船应收租金!AA634</f>
        <v>51103.741875</v>
      </c>
      <c r="H692" s="75">
        <f>IF([2]自有船应收租金!AB634="","",[2]自有船应收租金!AB634)</f>
        <v>51101.34</v>
      </c>
      <c r="I692" s="77" t="str">
        <f>[2]自有船应收租金!Y634</f>
        <v>船东费</v>
      </c>
    </row>
    <row r="693" spans="2:9" s="53" customFormat="1" ht="12" customHeight="1">
      <c r="B693" s="75" t="str">
        <f>[2]自有船应收租金!B635</f>
        <v>ACACIA LAN</v>
      </c>
      <c r="C693" s="75" t="str">
        <f>[2]自有船应收租金!C635</f>
        <v>Heung-A</v>
      </c>
      <c r="D693" s="75" t="str">
        <f>[2]自有船应收租金!F635</f>
        <v>prefinal</v>
      </c>
      <c r="E693" s="75" t="str">
        <f>[2]自有船应收租金!I635</f>
        <v>2019.10.25-2019.11.18</v>
      </c>
      <c r="F693" s="76">
        <f>[2]自有船应收租金!V635</f>
        <v>0</v>
      </c>
      <c r="G693" s="75">
        <f>[2]自有船应收租金!AA635</f>
        <v>29772.952000000001</v>
      </c>
      <c r="H693" s="75">
        <f>IF([2]自有船应收租金!AB635="","",[2]自有船应收租金!AB635)</f>
        <v>29772.9</v>
      </c>
      <c r="I693" s="77" t="str">
        <f>[2]自有船应收租金!Y635</f>
        <v>还船检验费/船东费预留/船东费</v>
      </c>
    </row>
    <row r="694" spans="2:9" s="53" customFormat="1" ht="12" customHeight="1">
      <c r="B694" s="75" t="str">
        <f>[2]自有船应收租金!B636</f>
        <v>Heung-A Jakarta</v>
      </c>
      <c r="C694" s="75" t="str">
        <f>[2]自有船应收租金!C636</f>
        <v>Heung-A</v>
      </c>
      <c r="D694" s="75" t="str">
        <f>[2]自有船应收租金!F636</f>
        <v>第37期</v>
      </c>
      <c r="E694" s="75" t="str">
        <f>[2]自有船应收租金!I636</f>
        <v>2019.10.26-2019.11.10</v>
      </c>
      <c r="F694" s="76">
        <f>[2]自有船应收租金!V636</f>
        <v>0</v>
      </c>
      <c r="G694" s="75">
        <f>[2]自有船应收租金!AA636</f>
        <v>80728.125</v>
      </c>
      <c r="H694" s="75">
        <f>IF([2]自有船应收租金!AB636="","",[2]自有船应收租金!AB636)</f>
        <v>80689.83</v>
      </c>
      <c r="I694" s="77" t="str">
        <f>[2]自有船应收租金!Y636</f>
        <v>1.25%佣金</v>
      </c>
    </row>
    <row r="695" spans="2:9" s="53" customFormat="1" ht="12" customHeight="1">
      <c r="B695" s="75" t="str">
        <f>[2]自有船应收租金!B637</f>
        <v>JRS CORVUS</v>
      </c>
      <c r="C695" s="75" t="str">
        <f>[2]自有船应收租金!C637</f>
        <v>STM</v>
      </c>
      <c r="D695" s="75" t="str">
        <f>[2]自有船应收租金!F637</f>
        <v>prefinal</v>
      </c>
      <c r="E695" s="75" t="str">
        <f>[2]自有船应收租金!I637</f>
        <v>2019.10.26-2019.11.10</v>
      </c>
      <c r="F695" s="76">
        <f>[2]自有船应收租金!V637</f>
        <v>0</v>
      </c>
      <c r="G695" s="75">
        <f>[2]自有船应收租金!AA637</f>
        <v>176579.158</v>
      </c>
      <c r="H695" s="75">
        <f>IF([2]自有船应收租金!AB637="","",[2]自有船应收租金!AB637)</f>
        <v>176579.16</v>
      </c>
      <c r="I695" s="77" t="str">
        <f>[2]自有船应收租金!Y637</f>
        <v>船东费预留/停租（19.10.20 0312-10.25 1630 5.5542天）</v>
      </c>
    </row>
    <row r="696" spans="2:9" s="53" customFormat="1" ht="12" customHeight="1">
      <c r="B696" s="75" t="str">
        <f>[2]自有船应收租金!B638</f>
        <v>JRS CORVUS</v>
      </c>
      <c r="C696" s="75" t="str">
        <f>[2]自有船应收租金!C638</f>
        <v>STM</v>
      </c>
      <c r="D696" s="75" t="str">
        <f>[2]自有船应收租金!F638</f>
        <v>final</v>
      </c>
      <c r="E696" s="75" t="str">
        <f>[2]自有船应收租金!I638</f>
        <v>2019.10.26-2019.11.10</v>
      </c>
      <c r="F696" s="76">
        <f>[2]自有船应收租金!V638</f>
        <v>0</v>
      </c>
      <c r="G696" s="75">
        <f>[2]自有船应收租金!AA638</f>
        <v>1900.5</v>
      </c>
      <c r="H696" s="75">
        <f>IF([2]自有船应收租金!AB638="","",[2]自有船应收租金!AB638)</f>
        <v>1900.5</v>
      </c>
      <c r="I696" s="77" t="str">
        <f>[2]自有船应收租金!Y638</f>
        <v>船东费预留返还/船东费</v>
      </c>
    </row>
    <row r="697" spans="2:9" s="53" customFormat="1" ht="12" customHeight="1">
      <c r="B697" s="75" t="str">
        <f>[2]自有船应收租金!B639</f>
        <v>ACACIA LEO</v>
      </c>
      <c r="C697" s="75" t="str">
        <f>[2]自有船应收租金!C639</f>
        <v>TSL</v>
      </c>
      <c r="D697" s="75" t="str">
        <f>[2]自有船应收租金!F639</f>
        <v>第01期</v>
      </c>
      <c r="E697" s="75" t="str">
        <f>[2]自有船应收租金!I639</f>
        <v>2019.10.30-2019.11.06</v>
      </c>
      <c r="F697" s="76">
        <f>[2]自有船应收租金!V639</f>
        <v>0</v>
      </c>
      <c r="G697" s="75">
        <f>[2]自有船应收租金!AA639</f>
        <v>38006.164383561598</v>
      </c>
      <c r="H697" s="75">
        <f>IF([2]自有船应收租金!AB639="","",[2]自有船应收租金!AB639)</f>
        <v>38006.160000000003</v>
      </c>
      <c r="I697" s="77" t="str">
        <f>[2]自有船应收租金!Y639</f>
        <v>1.25%佣金</v>
      </c>
    </row>
    <row r="698" spans="2:9" s="53" customFormat="1" ht="12" customHeight="1">
      <c r="B698" s="75" t="str">
        <f>[2]自有船应收租金!B640</f>
        <v>ACACIA LEO</v>
      </c>
      <c r="C698" s="75" t="str">
        <f>[2]自有船应收租金!C640</f>
        <v>STM</v>
      </c>
      <c r="D698" s="75" t="str">
        <f>[2]自有船应收租金!F640</f>
        <v>final</v>
      </c>
      <c r="E698" s="75" t="str">
        <f>[2]自有船应收租金!I640</f>
        <v>2019.10.08-2019.10.29</v>
      </c>
      <c r="F698" s="76">
        <f>[2]自有船应收租金!V640</f>
        <v>0</v>
      </c>
      <c r="G698" s="75">
        <f>[2]自有船应收租金!AA640</f>
        <v>1086.3699999999999</v>
      </c>
      <c r="H698" s="75">
        <f>IF([2]自有船应收租金!AB640="","",[2]自有船应收租金!AB640)</f>
        <v>1086.3699999999999</v>
      </c>
      <c r="I698" s="77" t="str">
        <f>[2]自有船应收租金!Y640</f>
        <v>船东费预留返还</v>
      </c>
    </row>
    <row r="699" spans="2:9" s="53" customFormat="1" ht="12" customHeight="1">
      <c r="B699" s="75" t="str">
        <f>[2]自有船应收租金!B641</f>
        <v>ACACIA TAURUS</v>
      </c>
      <c r="C699" s="75" t="str">
        <f>[2]自有船应收租金!C641</f>
        <v>STM</v>
      </c>
      <c r="D699" s="75" t="str">
        <f>[2]自有船应收租金!F641</f>
        <v>第33期</v>
      </c>
      <c r="E699" s="75" t="str">
        <f>[2]自有船应收租金!I641</f>
        <v>2019.10.30-2019.11.14</v>
      </c>
      <c r="F699" s="76">
        <f>[2]自有船应收租金!V641</f>
        <v>0</v>
      </c>
      <c r="G699" s="75">
        <f>[2]自有船应收租金!AA641</f>
        <v>60546.91</v>
      </c>
      <c r="H699" s="75">
        <f>IF([2]自有船应收租金!AB641="","",[2]自有船应收租金!AB641)</f>
        <v>60546.91</v>
      </c>
      <c r="I699" s="77" t="str">
        <f>[2]自有船应收租金!Y641</f>
        <v>船东费</v>
      </c>
    </row>
    <row r="700" spans="2:9" s="53" customFormat="1" ht="12" customHeight="1">
      <c r="B700" s="75" t="str">
        <f>[2]自有船应收租金!B642</f>
        <v>Heung-A Manila</v>
      </c>
      <c r="C700" s="75" t="str">
        <f>[2]自有船应收租金!C642</f>
        <v>SCP</v>
      </c>
      <c r="D700" s="75" t="str">
        <f>[2]自有船应收租金!F642</f>
        <v>第21期</v>
      </c>
      <c r="E700" s="75" t="str">
        <f>[2]自有船应收租金!I642</f>
        <v>2019.10.30-2019.11.14</v>
      </c>
      <c r="F700" s="76">
        <f>[2]自有船应收租金!V642</f>
        <v>0</v>
      </c>
      <c r="G700" s="75">
        <f>[2]自有船应收租金!AA642</f>
        <v>2621.1252739726001</v>
      </c>
      <c r="H700" s="75">
        <f>IF([2]自有船应收租金!AB642="","",[2]自有船应收租金!AB642)</f>
        <v>2621.13</v>
      </c>
      <c r="I700" s="77" t="str">
        <f>[2]自有船应收租金!Y642</f>
        <v>1.25%佣金/船东费</v>
      </c>
    </row>
    <row r="701" spans="2:9" s="53" customFormat="1" ht="12" customHeight="1">
      <c r="B701" s="75" t="str">
        <f>[2]自有船应收租金!B643</f>
        <v>ACACIA LIBRA</v>
      </c>
      <c r="C701" s="75" t="str">
        <f>[2]自有船应收租金!C643</f>
        <v>ONE</v>
      </c>
      <c r="D701" s="75" t="str">
        <f>[2]自有船应收租金!F643</f>
        <v>prefinal</v>
      </c>
      <c r="E701" s="75" t="str">
        <f>[2]自有船应收租金!I643</f>
        <v>2019.10.30-2019.11.04</v>
      </c>
      <c r="F701" s="76">
        <f>[2]自有船应收租金!V643</f>
        <v>0</v>
      </c>
      <c r="G701" s="75">
        <f>[2]自有船应收租金!AA643</f>
        <v>-273019.92273972603</v>
      </c>
      <c r="H701" s="75" t="str">
        <f>IF([2]自有船应收租金!AB643="","",[2]自有船应收租金!AB643)</f>
        <v/>
      </c>
      <c r="I701" s="77" t="str">
        <f>[2]自有船应收租金!Y643</f>
        <v>1.25%佣金</v>
      </c>
    </row>
    <row r="702" spans="2:9" s="53" customFormat="1" ht="12" customHeight="1">
      <c r="B702" s="75" t="str">
        <f>[2]自有船应收租金!B644</f>
        <v>ACACIA LAN</v>
      </c>
      <c r="C702" s="75" t="str">
        <f>[2]自有船应收租金!C644</f>
        <v>Heung-A</v>
      </c>
      <c r="D702" s="75" t="str">
        <f>[2]自有船应收租金!F644</f>
        <v>final</v>
      </c>
      <c r="E702" s="75" t="str">
        <f>[2]自有船应收租金!I644</f>
        <v>2019.10.25-2019.11.18</v>
      </c>
      <c r="F702" s="76">
        <f>[2]自有船应收租金!V644</f>
        <v>0</v>
      </c>
      <c r="G702" s="75">
        <f>[2]自有船应收租金!AA644</f>
        <v>8996.7099999999991</v>
      </c>
      <c r="H702" s="75">
        <f>IF([2]自有船应收租金!AB644="","",[2]自有船应收租金!AB644)</f>
        <v>8996.7099999999991</v>
      </c>
      <c r="I702" s="77" t="str">
        <f>[2]自有船应收租金!Y644</f>
        <v>船东费预留返还/船员劳务费/船东费</v>
      </c>
    </row>
    <row r="703" spans="2:9" s="53" customFormat="1" ht="12" customHeight="1">
      <c r="B703" s="75" t="str">
        <f>[2]自有船应收租金!B645</f>
        <v>ACACIA VIRGO</v>
      </c>
      <c r="C703" s="75" t="str">
        <f>[2]自有船应收租金!C645</f>
        <v>Heung-A</v>
      </c>
      <c r="D703" s="75" t="str">
        <f>[2]自有船应收租金!F645</f>
        <v>第03期</v>
      </c>
      <c r="E703" s="75" t="str">
        <f>[2]自有船应收租金!I645</f>
        <v>2019.11.03-2019.11.18</v>
      </c>
      <c r="F703" s="76">
        <f>[2]自有船应收租金!V645</f>
        <v>0</v>
      </c>
      <c r="G703" s="75">
        <f>[2]自有船应收租金!AA645</f>
        <v>100150</v>
      </c>
      <c r="H703" s="75">
        <f>IF([2]自有船应收租金!AB645="","",[2]自有船应收租金!AB645)</f>
        <v>100146.37</v>
      </c>
      <c r="I703" s="77" t="str">
        <f>[2]自有船应收租金!Y645</f>
        <v>1.25%佣金</v>
      </c>
    </row>
    <row r="704" spans="2:9" s="53" customFormat="1" ht="12" customHeight="1">
      <c r="B704" s="75" t="str">
        <f>[2]自有船应收租金!B646</f>
        <v>OPDR LISBOA</v>
      </c>
      <c r="C704" s="75" t="str">
        <f>[2]自有船应收租金!C646</f>
        <v>HEDE</v>
      </c>
      <c r="D704" s="75" t="str">
        <f>[2]自有船应收租金!F646</f>
        <v>prefinal</v>
      </c>
      <c r="E704" s="75" t="str">
        <f>[2]自有船应收租金!I646</f>
        <v>2019.11.03-2019.12.02</v>
      </c>
      <c r="F704" s="76">
        <f>[2]自有船应收租金!V646</f>
        <v>0</v>
      </c>
      <c r="G704" s="75">
        <f>[2]自有船应收租金!AA646</f>
        <v>31579</v>
      </c>
      <c r="H704" s="75">
        <f>IF([2]自有船应收租金!AB646="","",[2]自有船应收租金!AB646)</f>
        <v>30000</v>
      </c>
      <c r="I704" s="77" t="str">
        <f>[2]自有船应收租金!Y646</f>
        <v>1918-1919EW 劳务费/船东费预留/还船检验费</v>
      </c>
    </row>
    <row r="705" spans="2:9" s="53" customFormat="1" ht="12" customHeight="1">
      <c r="B705" s="75" t="str">
        <f>[2]自有船应收租金!B647</f>
        <v>ACACIA HAWK</v>
      </c>
      <c r="C705" s="75" t="str">
        <f>[2]自有船应收租金!C647</f>
        <v>CMS</v>
      </c>
      <c r="D705" s="75" t="str">
        <f>[2]自有船应收租金!F647</f>
        <v>第44期</v>
      </c>
      <c r="E705" s="75" t="str">
        <f>[2]自有船应收租金!I647</f>
        <v>2019.11.04-2019.11.19</v>
      </c>
      <c r="F705" s="76">
        <f>[2]自有船应收租金!V647</f>
        <v>0</v>
      </c>
      <c r="G705" s="75">
        <f>[2]自有船应收租金!AA647</f>
        <v>75542.465753424694</v>
      </c>
      <c r="H705" s="75">
        <f>IF([2]自有船应收租金!AB647="","",[2]自有船应收租金!AB647)</f>
        <v>75522.47</v>
      </c>
      <c r="I705" s="77">
        <f>[2]自有船应收租金!Y647</f>
        <v>0</v>
      </c>
    </row>
    <row r="706" spans="2:9" s="53" customFormat="1" ht="12" customHeight="1">
      <c r="B706" s="75" t="str">
        <f>[2]自有船应收租金!B648</f>
        <v>ACACIA LEO</v>
      </c>
      <c r="C706" s="75" t="str">
        <f>[2]自有船应收租金!C648</f>
        <v>TSL</v>
      </c>
      <c r="D706" s="75" t="str">
        <f>[2]自有船应收租金!F648</f>
        <v>第02期</v>
      </c>
      <c r="E706" s="75" t="str">
        <f>[2]自有船应收租金!I648</f>
        <v>2019.11.06-2019.11.13</v>
      </c>
      <c r="F706" s="76">
        <f>[2]自有船应收租金!V648</f>
        <v>0</v>
      </c>
      <c r="G706" s="75">
        <f>[2]自有船应收租金!AA648</f>
        <v>38006.164383561598</v>
      </c>
      <c r="H706" s="75">
        <f>IF([2]自有船应收租金!AB648="","",[2]自有船应收租金!AB648)</f>
        <v>37982.89</v>
      </c>
      <c r="I706" s="77" t="str">
        <f>[2]自有船应收租金!Y648</f>
        <v>1.25%佣金</v>
      </c>
    </row>
    <row r="707" spans="2:9" s="53" customFormat="1" ht="12" customHeight="1">
      <c r="B707" s="75" t="str">
        <f>[2]自有船应收租金!B649</f>
        <v>ACACIA MING</v>
      </c>
      <c r="C707" s="75" t="str">
        <f>[2]自有船应收租金!C649</f>
        <v>KMTC</v>
      </c>
      <c r="D707" s="75" t="str">
        <f>[2]自有船应收租金!F649</f>
        <v>第04期</v>
      </c>
      <c r="E707" s="75" t="str">
        <f>[2]自有船应收租金!I649</f>
        <v>2019.11.05-2019.11.20</v>
      </c>
      <c r="F707" s="76">
        <f>[2]自有船应收租金!V649</f>
        <v>0</v>
      </c>
      <c r="G707" s="75">
        <f>[2]自有船应收租金!AA649</f>
        <v>74762.5</v>
      </c>
      <c r="H707" s="75">
        <f>IF([2]自有船应收租金!AB649="","",[2]自有船应收租金!AB649)</f>
        <v>74760.59</v>
      </c>
      <c r="I707" s="77" t="str">
        <f>[2]自有船应收租金!Y649</f>
        <v>1.25%佣金</v>
      </c>
    </row>
    <row r="708" spans="2:9" s="53" customFormat="1" ht="12" customHeight="1">
      <c r="B708" s="75" t="str">
        <f>[2]自有船应收租金!B650</f>
        <v>Heung-A Singapore</v>
      </c>
      <c r="C708" s="75" t="str">
        <f>[2]自有船应收租金!C650</f>
        <v>SNL</v>
      </c>
      <c r="D708" s="75" t="str">
        <f>[2]自有船应收租金!F650</f>
        <v>第02期</v>
      </c>
      <c r="E708" s="75" t="str">
        <f>[2]自有船应收租金!I650</f>
        <v>2019.11.06-2019.11.21</v>
      </c>
      <c r="F708" s="76">
        <f>[2]自有船应收租金!V650</f>
        <v>0</v>
      </c>
      <c r="G708" s="75">
        <f>[2]自有船应收租金!AA650</f>
        <v>213789.69690000001</v>
      </c>
      <c r="H708" s="75">
        <f>IF([2]自有船应收租金!AB650="","",[2]自有船应收租金!AB650)</f>
        <v>213763.54</v>
      </c>
      <c r="I708" s="77" t="str">
        <f>[2]自有船应收租金!Y650</f>
        <v>交船检验费</v>
      </c>
    </row>
    <row r="709" spans="2:9" s="53" customFormat="1" ht="12" customHeight="1">
      <c r="B709" s="75" t="str">
        <f>[2]自有船应收租金!B651</f>
        <v>ACACIA ARIES</v>
      </c>
      <c r="C709" s="75" t="str">
        <f>[2]自有船应收租金!C651</f>
        <v>STM</v>
      </c>
      <c r="D709" s="75" t="str">
        <f>[2]自有船应收租金!F651</f>
        <v>第21期</v>
      </c>
      <c r="E709" s="75" t="str">
        <f>[2]自有船应收租金!I651</f>
        <v>2019.11.06-2019.11.21</v>
      </c>
      <c r="F709" s="76">
        <f>[2]自有船应收租金!V651</f>
        <v>0</v>
      </c>
      <c r="G709" s="75">
        <f>[2]自有船应收租金!AA651</f>
        <v>60650</v>
      </c>
      <c r="H709" s="75">
        <f>IF([2]自有船应收租金!AB651="","",[2]自有船应收租金!AB651)</f>
        <v>60650</v>
      </c>
      <c r="I709" s="77">
        <f>[2]自有船应收租金!Y651</f>
        <v>0</v>
      </c>
    </row>
    <row r="710" spans="2:9" s="53" customFormat="1" ht="12" customHeight="1">
      <c r="B710" s="75" t="str">
        <f>[2]自有船应收租金!B652</f>
        <v>ACACIA MAKOTO</v>
      </c>
      <c r="C710" s="75" t="str">
        <f>[2]自有船应收租金!C652</f>
        <v>STM</v>
      </c>
      <c r="D710" s="75" t="str">
        <f>[2]自有船应收租金!F652</f>
        <v>第34期</v>
      </c>
      <c r="E710" s="75" t="str">
        <f>[2]自有船应收租金!I652</f>
        <v>2019.11.06-2019.11.21</v>
      </c>
      <c r="F710" s="76">
        <f>[2]自有船应收租金!V652</f>
        <v>0</v>
      </c>
      <c r="G710" s="75">
        <f>[2]自有船应收租金!AA652</f>
        <v>89752.14</v>
      </c>
      <c r="H710" s="75">
        <f>IF([2]自有船应收租金!AB652="","",[2]自有船应收租金!AB652)</f>
        <v>89752.14</v>
      </c>
      <c r="I710" s="77" t="str">
        <f>[2]自有船应收租金!Y652</f>
        <v>船东费</v>
      </c>
    </row>
    <row r="711" spans="2:9" s="53" customFormat="1" ht="12" customHeight="1">
      <c r="B711" s="75" t="str">
        <f>[2]自有船应收租金!B653</f>
        <v>JRS CARINA</v>
      </c>
      <c r="C711" s="75" t="str">
        <f>[2]自有船应收租金!C653</f>
        <v>CCL</v>
      </c>
      <c r="D711" s="75" t="str">
        <f>[2]自有船应收租金!F653</f>
        <v>第34期</v>
      </c>
      <c r="E711" s="75" t="str">
        <f>[2]自有船应收租金!I653</f>
        <v>2019.11.07-2019.11.22</v>
      </c>
      <c r="F711" s="76">
        <f>[2]自有船应收租金!V653</f>
        <v>0</v>
      </c>
      <c r="G711" s="75">
        <f>[2]自有船应收租金!AA653</f>
        <v>70600</v>
      </c>
      <c r="H711" s="75">
        <f>IF([2]自有船应收租金!AB653="","",[2]自有船应收租金!AB653)</f>
        <v>70591.7</v>
      </c>
      <c r="I711" s="77">
        <f>[2]自有船应收租金!Y653</f>
        <v>0</v>
      </c>
    </row>
    <row r="712" spans="2:9" s="53" customFormat="1" ht="12" customHeight="1">
      <c r="B712" s="75" t="str">
        <f>[2]自有船应收租金!B654</f>
        <v>ACACIA LIBRA</v>
      </c>
      <c r="C712" s="75" t="str">
        <f>[2]自有船应收租金!C654</f>
        <v>STM</v>
      </c>
      <c r="D712" s="75" t="str">
        <f>[2]自有船应收租金!F654</f>
        <v>第01期</v>
      </c>
      <c r="E712" s="75" t="str">
        <f>[2]自有船应收租金!I654</f>
        <v>2019.11.08-2019.11.16</v>
      </c>
      <c r="F712" s="76">
        <f>[2]自有船应收租金!V654</f>
        <v>0</v>
      </c>
      <c r="G712" s="75">
        <f>[2]自有船应收租金!AA654</f>
        <v>113116.014666667</v>
      </c>
      <c r="H712" s="75">
        <f>IF([2]自有船应收租金!AB654="","",[2]自有船应收租金!AB654)</f>
        <v>113116.01</v>
      </c>
      <c r="I712" s="77" t="str">
        <f>[2]自有船应收租金!Y654</f>
        <v>船东费预留/船东费</v>
      </c>
    </row>
    <row r="713" spans="2:9" s="53" customFormat="1" ht="12" customHeight="1">
      <c r="B713" s="75" t="str">
        <f>[2]自有船应收租金!B655</f>
        <v>ACACIA LIBRA</v>
      </c>
      <c r="C713" s="75" t="str">
        <f>[2]自有船应收租金!C655</f>
        <v>STM</v>
      </c>
      <c r="D713" s="75" t="str">
        <f>[2]自有船应收租金!F655</f>
        <v>final</v>
      </c>
      <c r="E713" s="75" t="str">
        <f>[2]自有船应收租金!I655</f>
        <v>2019.11.08-2019.11.16</v>
      </c>
      <c r="F713" s="76">
        <f>[2]自有船应收租金!V655</f>
        <v>0</v>
      </c>
      <c r="G713" s="75">
        <f>[2]自有船应收租金!AA655</f>
        <v>936.4</v>
      </c>
      <c r="H713" s="75">
        <f>IF([2]自有船应收租金!AB655="","",[2]自有船应收租金!AB655)</f>
        <v>936.4</v>
      </c>
      <c r="I713" s="77" t="str">
        <f>[2]自有船应收租金!Y655</f>
        <v>船东费预留返还/船东费</v>
      </c>
    </row>
    <row r="714" spans="2:9" s="53" customFormat="1" ht="12" customHeight="1">
      <c r="B714" s="75" t="str">
        <f>[2]自有船应收租金!B656</f>
        <v>Heung-A Jakarta</v>
      </c>
      <c r="C714" s="75" t="str">
        <f>[2]自有船应收租金!C656</f>
        <v>Heung-A</v>
      </c>
      <c r="D714" s="75" t="str">
        <f>[2]自有船应收租金!F656</f>
        <v>第38期</v>
      </c>
      <c r="E714" s="75" t="str">
        <f>[2]自有船应收租金!I656</f>
        <v>2019.11.10-2019.11.25</v>
      </c>
      <c r="F714" s="76">
        <f>[2]自有船应收租金!V656</f>
        <v>0</v>
      </c>
      <c r="G714" s="75">
        <f>[2]自有船应收租金!AA656</f>
        <v>80728.125</v>
      </c>
      <c r="H714" s="75">
        <f>IF([2]自有船应收租金!AB656="","",[2]自有船应收租金!AB656)</f>
        <v>80714.83</v>
      </c>
      <c r="I714" s="77" t="str">
        <f>[2]自有船应收租金!Y656</f>
        <v>1.25%佣金</v>
      </c>
    </row>
    <row r="715" spans="2:9" s="53" customFormat="1" ht="12" customHeight="1">
      <c r="B715" s="75" t="str">
        <f>[2]自有船应收租金!B657</f>
        <v>JRS CORVUS</v>
      </c>
      <c r="C715" s="75" t="str">
        <f>[2]自有船应收租金!C657</f>
        <v>HEDE</v>
      </c>
      <c r="D715" s="75" t="str">
        <f>[2]自有船应收租金!F657</f>
        <v>第01期</v>
      </c>
      <c r="E715" s="75" t="str">
        <f>[2]自有船应收租金!I657</f>
        <v>2019.11.12-2019.11.27</v>
      </c>
      <c r="F715" s="76">
        <f>[2]自有船应收租金!V657</f>
        <v>0</v>
      </c>
      <c r="G715" s="75">
        <f>[2]自有船应收租金!AA657</f>
        <v>75600</v>
      </c>
      <c r="H715" s="75">
        <f>IF([2]自有船应收租金!AB657="","",[2]自有船应收租金!AB657)</f>
        <v>75600</v>
      </c>
      <c r="I715" s="77">
        <f>[2]自有船应收租金!Y657</f>
        <v>0</v>
      </c>
    </row>
    <row r="716" spans="2:9" s="53" customFormat="1" ht="12" customHeight="1">
      <c r="B716" s="75" t="str">
        <f>[2]自有船应收租金!B658</f>
        <v>ACACIA LEO</v>
      </c>
      <c r="C716" s="75" t="str">
        <f>[2]自有船应收租金!C658</f>
        <v>TSL</v>
      </c>
      <c r="D716" s="75" t="str">
        <f>[2]自有船应收租金!F658</f>
        <v>prefinal</v>
      </c>
      <c r="E716" s="75" t="str">
        <f>[2]自有船应收租金!I658</f>
        <v>2019.11.13-2019.11.23</v>
      </c>
      <c r="F716" s="76">
        <f>[2]自有船应收租金!V658</f>
        <v>0</v>
      </c>
      <c r="G716" s="75">
        <f>[2]自有船应收租金!AA658</f>
        <v>142366.95753424699</v>
      </c>
      <c r="H716" s="75">
        <f>IF([2]自有船应收租金!AB658="","",[2]自有船应收租金!AB658)</f>
        <v>142343.62</v>
      </c>
      <c r="I716" s="77" t="str">
        <f>[2]自有船应收租金!Y658</f>
        <v>1.25%佣金/船东费预估/劳务费19044-19045ew/停租（11.01 1814-11.05 1938LT 4.06天）</v>
      </c>
    </row>
    <row r="717" spans="2:9" s="53" customFormat="1" ht="12" customHeight="1">
      <c r="B717" s="75" t="str">
        <f>[2]自有船应收租金!B659</f>
        <v>ACACIA TAURUS</v>
      </c>
      <c r="C717" s="75" t="str">
        <f>[2]自有船应收租金!C659</f>
        <v>STM</v>
      </c>
      <c r="D717" s="75" t="str">
        <f>[2]自有船应收租金!F659</f>
        <v>第34期</v>
      </c>
      <c r="E717" s="75" t="str">
        <f>[2]自有船应收租金!I659</f>
        <v>2019.11.14-2019.11.29</v>
      </c>
      <c r="F717" s="76">
        <f>[2]自有船应收租金!V659</f>
        <v>0</v>
      </c>
      <c r="G717" s="75">
        <f>[2]自有船应收租金!AA659</f>
        <v>60650</v>
      </c>
      <c r="H717" s="75">
        <f>IF([2]自有船应收租金!AB659="","",[2]自有船应收租金!AB659)</f>
        <v>60650</v>
      </c>
      <c r="I717" s="77">
        <f>[2]自有船应收租金!Y659</f>
        <v>0</v>
      </c>
    </row>
    <row r="718" spans="2:9" s="53" customFormat="1" ht="12" customHeight="1">
      <c r="B718" s="75" t="str">
        <f>[2]自有船应收租金!B660</f>
        <v>Heung-A Manila</v>
      </c>
      <c r="C718" s="75" t="str">
        <f>[2]自有船应收租金!C660</f>
        <v>SCP</v>
      </c>
      <c r="D718" s="75" t="str">
        <f>[2]自有船应收租金!F660</f>
        <v>第22期</v>
      </c>
      <c r="E718" s="75" t="str">
        <f>[2]自有船应收租金!I660</f>
        <v>2019.11.14-2019.11.29</v>
      </c>
      <c r="F718" s="76">
        <f>[2]自有船应收租金!V660</f>
        <v>0</v>
      </c>
      <c r="G718" s="75">
        <f>[2]自有船应收租金!AA660</f>
        <v>123121.805273973</v>
      </c>
      <c r="H718" s="75">
        <f>IF([2]自有船应收租金!AB660="","",[2]自有船应收租金!AB660)</f>
        <v>79118.17</v>
      </c>
      <c r="I718" s="77" t="str">
        <f>[2]自有船应收租金!Y660</f>
        <v>1.25%佣金/停租19.10.25 0.1944days/船东预留费返还</v>
      </c>
    </row>
    <row r="719" spans="2:9" s="53" customFormat="1" ht="12" customHeight="1">
      <c r="B719" s="75" t="str">
        <f>[2]自有船应收租金!B661</f>
        <v>ACACIA LIBRA</v>
      </c>
      <c r="C719" s="75" t="str">
        <f>[2]自有船应收租金!C661</f>
        <v>SKR</v>
      </c>
      <c r="D719" s="75" t="str">
        <f>[2]自有船应收租金!F661</f>
        <v>第01期</v>
      </c>
      <c r="E719" s="75" t="str">
        <f>[2]自有船应收租金!I661</f>
        <v>2019.11.17-2019.12.02</v>
      </c>
      <c r="F719" s="76">
        <f>[2]自有船应收租金!V661</f>
        <v>0</v>
      </c>
      <c r="G719" s="75">
        <f>[2]自有船应收租金!AA661</f>
        <v>104239.726027397</v>
      </c>
      <c r="H719" s="75">
        <f>IF([2]自有船应收租金!AB661="","",[2]自有船应收租金!AB661)</f>
        <v>104226.44</v>
      </c>
      <c r="I719" s="77">
        <f>[2]自有船应收租金!Y661</f>
        <v>0</v>
      </c>
    </row>
    <row r="720" spans="2:9" s="53" customFormat="1" ht="12" customHeight="1">
      <c r="B720" s="75" t="str">
        <f>[2]自有船应收租金!B662</f>
        <v>ACACIA VIRGO</v>
      </c>
      <c r="C720" s="75" t="str">
        <f>[2]自有船应收租金!C662</f>
        <v>Heung-A</v>
      </c>
      <c r="D720" s="75" t="str">
        <f>[2]自有船应收租金!F662</f>
        <v>第04期</v>
      </c>
      <c r="E720" s="75" t="str">
        <f>[2]自有船应收租金!I662</f>
        <v>2019.11.18-2019.12.03</v>
      </c>
      <c r="F720" s="76">
        <f>[2]自有船应收租金!V662</f>
        <v>0</v>
      </c>
      <c r="G720" s="75">
        <f>[2]自有船应收租金!AA662</f>
        <v>100150</v>
      </c>
      <c r="H720" s="75">
        <f>IF([2]自有船应收租金!AB662="","",[2]自有船应收租金!AB662)</f>
        <v>100146.35</v>
      </c>
      <c r="I720" s="77" t="str">
        <f>[2]自有船应收租金!Y662</f>
        <v>1.25%佣金</v>
      </c>
    </row>
    <row r="721" spans="2:9" s="53" customFormat="1" ht="12" customHeight="1">
      <c r="B721" s="75" t="str">
        <f>[2]自有船应收租金!B663</f>
        <v>ACACIA HAWK</v>
      </c>
      <c r="C721" s="75" t="str">
        <f>[2]自有船应收租金!C663</f>
        <v>CMS</v>
      </c>
      <c r="D721" s="75" t="str">
        <f>[2]自有船应收租金!F663</f>
        <v>第45期</v>
      </c>
      <c r="E721" s="75" t="str">
        <f>[2]自有船应收租金!I663</f>
        <v>2019.11.19-2019.12.04</v>
      </c>
      <c r="F721" s="76">
        <f>[2]自有船应收租金!V663</f>
        <v>0</v>
      </c>
      <c r="G721" s="75">
        <f>[2]自有船应收租金!AA663</f>
        <v>72250.1457534246</v>
      </c>
      <c r="H721" s="75">
        <f>IF([2]自有船应收租金!AB663="","",[2]自有船应收租金!AB663)</f>
        <v>72230.149999999994</v>
      </c>
      <c r="I721" s="77" t="str">
        <f>[2]自有船应收租金!Y663</f>
        <v>船东费</v>
      </c>
    </row>
    <row r="722" spans="2:9" s="53" customFormat="1" ht="12" customHeight="1">
      <c r="B722" s="75" t="str">
        <f>[2]自有船应收租金!B664</f>
        <v>ACACIA MING</v>
      </c>
      <c r="C722" s="75" t="str">
        <f>[2]自有船应收租金!C664</f>
        <v>KMTC</v>
      </c>
      <c r="D722" s="75" t="str">
        <f>[2]自有船应收租金!F664</f>
        <v>第05期</v>
      </c>
      <c r="E722" s="75" t="str">
        <f>[2]自有船应收租金!I664</f>
        <v>2019.11.20-2019.12.05</v>
      </c>
      <c r="F722" s="76">
        <f>[2]自有船应收租金!V664</f>
        <v>0</v>
      </c>
      <c r="G722" s="75">
        <f>[2]自有船应收租金!AA664</f>
        <v>74762.5</v>
      </c>
      <c r="H722" s="75">
        <f>IF([2]自有船应收租金!AB664="","",[2]自有船应收租金!AB664)</f>
        <v>74760.59</v>
      </c>
      <c r="I722" s="77" t="str">
        <f>[2]自有船应收租金!Y664</f>
        <v>1.25%佣金</v>
      </c>
    </row>
    <row r="723" spans="2:9" s="53" customFormat="1" ht="12" customHeight="1">
      <c r="B723" s="75" t="str">
        <f>[2]自有船应收租金!B665</f>
        <v>Heung-A Singapore</v>
      </c>
      <c r="C723" s="75" t="str">
        <f>[2]自有船应收租金!C665</f>
        <v>SNL</v>
      </c>
      <c r="D723" s="75" t="str">
        <f>[2]自有船应收租金!F665</f>
        <v>第03期</v>
      </c>
      <c r="E723" s="75" t="str">
        <f>[2]自有船应收租金!I665</f>
        <v>2019.11.21-2019.12.06</v>
      </c>
      <c r="F723" s="76">
        <f>[2]自有船应收租金!V665</f>
        <v>0</v>
      </c>
      <c r="G723" s="75">
        <f>[2]自有船应收租金!AA665</f>
        <v>79825</v>
      </c>
      <c r="H723" s="75">
        <f>IF([2]自有船应收租金!AB665="","",[2]自有船应收租金!AB665)</f>
        <v>79798.850000000006</v>
      </c>
      <c r="I723" s="77">
        <f>[2]自有船应收租金!Y665</f>
        <v>0</v>
      </c>
    </row>
    <row r="724" spans="2:9" s="53" customFormat="1" ht="12" customHeight="1">
      <c r="B724" s="75" t="str">
        <f>[2]自有船应收租金!B666</f>
        <v>ACACIA ARIES</v>
      </c>
      <c r="C724" s="75" t="str">
        <f>[2]自有船应收租金!C666</f>
        <v>STM</v>
      </c>
      <c r="D724" s="75" t="str">
        <f>[2]自有船应收租金!F666</f>
        <v>第22期</v>
      </c>
      <c r="E724" s="75" t="str">
        <f>[2]自有船应收租金!I666</f>
        <v>2019.11.21-2019.12.06</v>
      </c>
      <c r="F724" s="76">
        <f>[2]自有船应收租金!V666</f>
        <v>0</v>
      </c>
      <c r="G724" s="75">
        <f>[2]自有船应收租金!AA666</f>
        <v>60278.68</v>
      </c>
      <c r="H724" s="75">
        <f>IF([2]自有船应收租金!AB666="","",[2]自有船应收租金!AB666)</f>
        <v>60278.68</v>
      </c>
      <c r="I724" s="77" t="str">
        <f>[2]自有船应收租金!Y666</f>
        <v>船东费</v>
      </c>
    </row>
    <row r="725" spans="2:9" s="53" customFormat="1" ht="12" customHeight="1">
      <c r="B725" s="75" t="str">
        <f>[2]自有船应收租金!B667</f>
        <v>ACACIA MAKOTO</v>
      </c>
      <c r="C725" s="75" t="str">
        <f>[2]自有船应收租金!C667</f>
        <v>STM</v>
      </c>
      <c r="D725" s="75" t="str">
        <f>[2]自有船应收租金!F667</f>
        <v>第35期</v>
      </c>
      <c r="E725" s="75" t="str">
        <f>[2]自有船应收租金!I667</f>
        <v>2019.11.21-2019.12.06</v>
      </c>
      <c r="F725" s="76">
        <f>[2]自有船应收租金!V667</f>
        <v>0</v>
      </c>
      <c r="G725" s="75">
        <f>[2]自有船应收租金!AA667</f>
        <v>89688.13</v>
      </c>
      <c r="H725" s="75">
        <f>IF([2]自有船应收租金!AB667="","",[2]自有船应收租金!AB667)</f>
        <v>89688.13</v>
      </c>
      <c r="I725" s="77" t="str">
        <f>[2]自有船应收租金!Y667</f>
        <v>船东费</v>
      </c>
    </row>
    <row r="726" spans="2:9" s="53" customFormat="1" ht="12" customHeight="1">
      <c r="B726" s="75" t="str">
        <f>[2]自有船应收租金!B668</f>
        <v>JRS CARINA</v>
      </c>
      <c r="C726" s="75" t="str">
        <f>[2]自有船应收租金!C668</f>
        <v>CCL</v>
      </c>
      <c r="D726" s="75" t="str">
        <f>[2]自有船应收租金!F668</f>
        <v>第35期</v>
      </c>
      <c r="E726" s="75" t="str">
        <f>[2]自有船应收租金!I668</f>
        <v>2019.11.22-2019.12.07</v>
      </c>
      <c r="F726" s="76">
        <f>[2]自有船应收租金!V668</f>
        <v>0</v>
      </c>
      <c r="G726" s="75">
        <f>[2]自有船应收租金!AA668</f>
        <v>68777.605466666704</v>
      </c>
      <c r="H726" s="75">
        <f>IF([2]自有船应收租金!AB668="","",[2]自有船应收租金!AB668)</f>
        <v>68775.350000000006</v>
      </c>
      <c r="I726" s="77" t="str">
        <f>[2]自有船应收租金!Y668</f>
        <v>船东费/停租2019.11.10 0.13403天</v>
      </c>
    </row>
    <row r="727" spans="2:9" s="53" customFormat="1" ht="12" customHeight="1">
      <c r="B727" s="75" t="str">
        <f>[2]自有船应收租金!B669</f>
        <v>Heung-A Jakarta</v>
      </c>
      <c r="C727" s="75" t="str">
        <f>[2]自有船应收租金!C669</f>
        <v>Heung-A</v>
      </c>
      <c r="D727" s="75" t="str">
        <f>[2]自有船应收租金!F669</f>
        <v>第39期</v>
      </c>
      <c r="E727" s="75" t="str">
        <f>[2]自有船应收租金!I669</f>
        <v>2019.11.25-2019.12.10</v>
      </c>
      <c r="F727" s="76">
        <f>[2]自有船应收租金!V669</f>
        <v>0</v>
      </c>
      <c r="G727" s="75">
        <f>[2]自有船应收租金!AA669</f>
        <v>80728.125</v>
      </c>
      <c r="H727" s="75">
        <f>IF([2]自有船应收租金!AB669="","",[2]自有船应收租金!AB669)</f>
        <v>80728.12</v>
      </c>
      <c r="I727" s="77" t="str">
        <f>[2]自有船应收租金!Y669</f>
        <v>1.25%佣金</v>
      </c>
    </row>
    <row r="728" spans="2:9" s="53" customFormat="1" ht="12" customHeight="1">
      <c r="B728" s="75" t="str">
        <f>[2]自有船应收租金!B670</f>
        <v>ACACIA LEO</v>
      </c>
      <c r="C728" s="75" t="str">
        <f>[2]自有船应收租金!C670</f>
        <v>STM</v>
      </c>
      <c r="D728" s="75" t="str">
        <f>[2]自有船应收租金!F670</f>
        <v>第01期</v>
      </c>
      <c r="E728" s="75" t="str">
        <f>[2]自有船应收租金!I670</f>
        <v>2019.11.25-2019.12.12</v>
      </c>
      <c r="F728" s="76">
        <f>[2]自有船应收租金!V670</f>
        <v>0</v>
      </c>
      <c r="G728" s="75">
        <f>[2]自有船应收租金!AA670</f>
        <v>67749.406000000003</v>
      </c>
      <c r="H728" s="75">
        <f>IF([2]自有船应收租金!AB670="","",[2]自有船应收租金!AB670)</f>
        <v>67749.41</v>
      </c>
      <c r="I728" s="77" t="str">
        <f>[2]自有船应收租金!Y670</f>
        <v>v.1948/1949ew 劳务费</v>
      </c>
    </row>
    <row r="729" spans="2:9" s="53" customFormat="1" ht="12" customHeight="1">
      <c r="B729" s="75" t="str">
        <f>[2]自有船应收租金!B671</f>
        <v>JRS CORVUS</v>
      </c>
      <c r="C729" s="75" t="str">
        <f>[2]自有船应收租金!C671</f>
        <v>HEDE</v>
      </c>
      <c r="D729" s="75" t="str">
        <f>[2]自有船应收租金!F671</f>
        <v>第02期</v>
      </c>
      <c r="E729" s="75" t="str">
        <f>[2]自有船应收租金!I671</f>
        <v>2019.11.27-2019.12.12</v>
      </c>
      <c r="F729" s="76">
        <f>[2]自有船应收租金!V671</f>
        <v>0</v>
      </c>
      <c r="G729" s="75">
        <f>[2]自有船应收租金!AA671</f>
        <v>210756.32500000001</v>
      </c>
      <c r="H729" s="75">
        <f>IF([2]自有船应收租金!AB671="","",[2]自有船应收租金!AB671)</f>
        <v>210756.33</v>
      </c>
      <c r="I729" s="77" t="str">
        <f>[2]自有船应收租金!Y671</f>
        <v>接船检验费</v>
      </c>
    </row>
    <row r="730" spans="2:9" s="53" customFormat="1" ht="12" customHeight="1">
      <c r="B730" s="75" t="str">
        <f>[2]自有船应收租金!B672</f>
        <v>ACACIA TAURUS</v>
      </c>
      <c r="C730" s="75" t="str">
        <f>[2]自有船应收租金!C672</f>
        <v>STM</v>
      </c>
      <c r="D730" s="75" t="str">
        <f>[2]自有船应收租金!F672</f>
        <v>第35期</v>
      </c>
      <c r="E730" s="75" t="str">
        <f>[2]自有船应收租金!I672</f>
        <v>2019.11.29-2019.12.14</v>
      </c>
      <c r="F730" s="76">
        <f>[2]自有船应收租金!V672</f>
        <v>0</v>
      </c>
      <c r="G730" s="75">
        <f>[2]自有船应收租金!AA672</f>
        <v>60303.25</v>
      </c>
      <c r="H730" s="75">
        <f>IF([2]自有船应收租金!AB672="","",[2]自有船应收租金!AB672)</f>
        <v>60303.25</v>
      </c>
      <c r="I730" s="77" t="str">
        <f>[2]自有船应收租金!Y672</f>
        <v>船东费</v>
      </c>
    </row>
    <row r="731" spans="2:9" s="53" customFormat="1" ht="12" customHeight="1">
      <c r="B731" s="75" t="str">
        <f>[2]自有船应收租金!B673</f>
        <v>Heung-A Manila</v>
      </c>
      <c r="C731" s="75" t="str">
        <f>[2]自有船应收租金!C673</f>
        <v>SCP</v>
      </c>
      <c r="D731" s="75" t="str">
        <f>[2]自有船应收租金!F673</f>
        <v>第23期</v>
      </c>
      <c r="E731" s="75" t="str">
        <f>[2]自有船应收租金!I673</f>
        <v>2019.11.29-2019.11.30</v>
      </c>
      <c r="F731" s="76">
        <f>[2]自有船应收租金!V673</f>
        <v>0</v>
      </c>
      <c r="G731" s="75">
        <f>[2]自有船应收租金!AA673</f>
        <v>4579.2623515981704</v>
      </c>
      <c r="H731" s="75">
        <f>IF([2]自有船应收租金!AB673="","",[2]自有船应收租金!AB673)</f>
        <v>4579.26</v>
      </c>
      <c r="I731" s="77" t="str">
        <f>[2]自有船应收租金!Y673</f>
        <v>1.25%佣金/船东费</v>
      </c>
    </row>
    <row r="732" spans="2:9" s="53" customFormat="1" ht="12" customHeight="1">
      <c r="B732" s="75" t="str">
        <f>[2]自有船应收租金!B674</f>
        <v>Heung-A Manila</v>
      </c>
      <c r="C732" s="75" t="str">
        <f>[2]自有船应收租金!C674</f>
        <v>SCP</v>
      </c>
      <c r="D732" s="75" t="str">
        <f>[2]自有船应收租金!F674</f>
        <v>第23期</v>
      </c>
      <c r="E732" s="75" t="str">
        <f>[2]自有船应收租金!I674</f>
        <v>2019.11.30-2019.12.14</v>
      </c>
      <c r="F732" s="76">
        <f>[2]自有船应收租金!V674</f>
        <v>0</v>
      </c>
      <c r="G732" s="75">
        <f>[2]自有船应收租金!AA674</f>
        <v>152737.442922374</v>
      </c>
      <c r="H732" s="75">
        <f>IF([2]自有船应收租金!AB674="","",[2]自有船应收租金!AB674)</f>
        <v>196733.8</v>
      </c>
      <c r="I732" s="77" t="str">
        <f>[2]自有船应收租金!Y674</f>
        <v>1.25%佣金</v>
      </c>
    </row>
    <row r="733" spans="2:9" s="53" customFormat="1" ht="12" customHeight="1">
      <c r="B733" s="75" t="str">
        <f>[2]自有船应收租金!B675</f>
        <v>ACACIA LAN</v>
      </c>
      <c r="C733" s="75" t="str">
        <f>[2]自有船应收租金!C675</f>
        <v>STM</v>
      </c>
      <c r="D733" s="75" t="str">
        <f>[2]自有船应收租金!F675</f>
        <v>第01期</v>
      </c>
      <c r="E733" s="75" t="str">
        <f>[2]自有船应收租金!I675</f>
        <v>2019.11.28-2019.12.13</v>
      </c>
      <c r="F733" s="76">
        <f>[2]自有船应收租金!V675</f>
        <v>0</v>
      </c>
      <c r="G733" s="75">
        <f>[2]自有船应收租金!AA675</f>
        <v>60650</v>
      </c>
      <c r="H733" s="75">
        <f>IF([2]自有船应收租金!AB675="","",[2]自有船应收租金!AB675)</f>
        <v>60650</v>
      </c>
      <c r="I733" s="77">
        <f>[2]自有船应收租金!Y675</f>
        <v>0</v>
      </c>
    </row>
    <row r="734" spans="2:9" s="53" customFormat="1" ht="12" customHeight="1">
      <c r="B734" s="75" t="str">
        <f>[2]自有船应收租金!B676</f>
        <v>ACACIA LEO</v>
      </c>
      <c r="C734" s="75" t="str">
        <f>[2]自有船应收租金!C676</f>
        <v>TSL</v>
      </c>
      <c r="D734" s="75" t="str">
        <f>[2]自有船应收租金!F676</f>
        <v>final</v>
      </c>
      <c r="E734" s="75" t="str">
        <f>[2]自有船应收租金!I676</f>
        <v>2019.11.13-2019.11.23</v>
      </c>
      <c r="F734" s="76">
        <f>[2]自有船应收租金!V676</f>
        <v>0</v>
      </c>
      <c r="G734" s="75">
        <f>[2]自有船应收租金!AA676</f>
        <v>8017.23</v>
      </c>
      <c r="H734" s="75">
        <f>IF([2]自有船应收租金!AB676="","",[2]自有船应收租金!AB676)</f>
        <v>7993.86</v>
      </c>
      <c r="I734" s="77" t="str">
        <f>[2]自有船应收租金!Y676</f>
        <v>船东费预估返还/船东费</v>
      </c>
    </row>
    <row r="735" spans="2:9" s="53" customFormat="1" ht="12" customHeight="1">
      <c r="B735" s="75" t="str">
        <f>[2]自有船应收租金!B677</f>
        <v>OPDR LISBOA</v>
      </c>
      <c r="C735" s="75" t="str">
        <f>[2]自有船应收租金!C677</f>
        <v>HEDE</v>
      </c>
      <c r="D735" s="75" t="str">
        <f>[2]自有船应收租金!F677</f>
        <v>prefinal2</v>
      </c>
      <c r="E735" s="75" t="str">
        <f>[2]自有船应收租金!I677</f>
        <v>2019.12.02-2019.12.04</v>
      </c>
      <c r="F735" s="76">
        <f>[2]自有船应收租金!V677</f>
        <v>0</v>
      </c>
      <c r="G735" s="75">
        <f>[2]自有船应收租金!AA677</f>
        <v>26259.035199999998</v>
      </c>
      <c r="H735" s="75">
        <f>IF([2]自有船应收租金!AB677="","",[2]自有船应收租金!AB677)</f>
        <v>27838.05</v>
      </c>
      <c r="I735" s="77" t="str">
        <f>[2]自有船应收租金!Y677</f>
        <v>1920EW-1923EW 劳务费</v>
      </c>
    </row>
    <row r="736" spans="2:9" s="53" customFormat="1" ht="12" customHeight="1">
      <c r="B736" s="75" t="str">
        <f>[2]自有船应收租金!B678</f>
        <v>OPDR LISBOA</v>
      </c>
      <c r="C736" s="75" t="str">
        <f>[2]自有船应收租金!C678</f>
        <v>HEDE</v>
      </c>
      <c r="D736" s="75" t="str">
        <f>[2]自有船应收租金!F678</f>
        <v>final</v>
      </c>
      <c r="E736" s="75" t="str">
        <f>[2]自有船应收租金!I678</f>
        <v>2019.12.02-2019.12.04</v>
      </c>
      <c r="F736" s="76">
        <f>[2]自有船应收租金!V678</f>
        <v>0</v>
      </c>
      <c r="G736" s="75">
        <f>[2]自有船应收租金!AA678</f>
        <v>5000</v>
      </c>
      <c r="H736" s="75">
        <f>IF([2]自有船应收租金!AB678="","",[2]自有船应收租金!AB678)</f>
        <v>5000</v>
      </c>
      <c r="I736" s="77" t="str">
        <f>[2]自有船应收租金!Y678</f>
        <v>船东费预估返还</v>
      </c>
    </row>
    <row r="737" spans="2:9" s="53" customFormat="1" ht="12" customHeight="1">
      <c r="B737" s="75" t="str">
        <f>[2]自有船应收租金!B679</f>
        <v>ACACIA LIBRA</v>
      </c>
      <c r="C737" s="75" t="str">
        <f>[2]自有船应收租金!C679</f>
        <v>SKR</v>
      </c>
      <c r="D737" s="75" t="str">
        <f>[2]自有船应收租金!F679</f>
        <v>第02期</v>
      </c>
      <c r="E737" s="75" t="str">
        <f>[2]自有船应收租金!I679</f>
        <v>2019.12.02-2019.12.17</v>
      </c>
      <c r="F737" s="76">
        <f>[2]自有船应收租金!V679</f>
        <v>0</v>
      </c>
      <c r="G737" s="75">
        <f>[2]自有船应收租金!AA679</f>
        <v>104239.726027397</v>
      </c>
      <c r="H737" s="75">
        <f>IF([2]自有船应收租金!AB679="","",[2]自有船应收租金!AB679)</f>
        <v>104226.44</v>
      </c>
      <c r="I737" s="77">
        <f>[2]自有船应收租金!Y679</f>
        <v>0</v>
      </c>
    </row>
    <row r="738" spans="2:9" s="53" customFormat="1" ht="12" customHeight="1">
      <c r="B738" s="75" t="str">
        <f>[2]自有船应收租金!B680</f>
        <v>ACACIA VIRGO</v>
      </c>
      <c r="C738" s="75" t="str">
        <f>[2]自有船应收租金!C680</f>
        <v>Heung-A</v>
      </c>
      <c r="D738" s="75" t="str">
        <f>[2]自有船应收租金!F680</f>
        <v>第05期</v>
      </c>
      <c r="E738" s="75" t="str">
        <f>[2]自有船应收租金!I680</f>
        <v>2019.12.03-2019.12.15</v>
      </c>
      <c r="F738" s="76">
        <f>[2]自有船应收租金!V680</f>
        <v>0</v>
      </c>
      <c r="G738" s="75">
        <f>[2]自有船应收租金!AA680</f>
        <v>80120</v>
      </c>
      <c r="H738" s="75">
        <f>IF([2]自有船应收租金!AB680="","",[2]自有船应收租金!AB680)</f>
        <v>80120</v>
      </c>
      <c r="I738" s="77" t="str">
        <f>[2]自有船应收租金!Y680</f>
        <v>1.25%佣金</v>
      </c>
    </row>
    <row r="739" spans="2:9" s="53" customFormat="1" ht="12" customHeight="1">
      <c r="B739" s="75" t="str">
        <f>[2]自有船应收租金!B681</f>
        <v>ACACIA VIRGO</v>
      </c>
      <c r="C739" s="75" t="str">
        <f>[2]自有船应收租金!C681</f>
        <v>Heung-A</v>
      </c>
      <c r="D739" s="75" t="str">
        <f>[2]自有船应收租金!F681</f>
        <v>第05期</v>
      </c>
      <c r="E739" s="75" t="str">
        <f>[2]自有船应收租金!I681</f>
        <v>2019.12.15-2019.12.18</v>
      </c>
      <c r="F739" s="76">
        <f>[2]自有船应收租金!V681</f>
        <v>0</v>
      </c>
      <c r="G739" s="75">
        <f>[2]自有船应收租金!AA681</f>
        <v>20322.5</v>
      </c>
      <c r="H739" s="75">
        <f>IF([2]自有船应收租金!AB681="","",[2]自有船应收租金!AB681)</f>
        <v>20318.84</v>
      </c>
      <c r="I739" s="77" t="str">
        <f>[2]自有船应收租金!Y681</f>
        <v>1.25%佣金</v>
      </c>
    </row>
    <row r="740" spans="2:9" s="53" customFormat="1" ht="12" customHeight="1">
      <c r="B740" s="75" t="str">
        <f>[2]自有船应收租金!B682</f>
        <v>ACACIA HAWK</v>
      </c>
      <c r="C740" s="75" t="str">
        <f>[2]自有船应收租金!C682</f>
        <v>CMS</v>
      </c>
      <c r="D740" s="75" t="str">
        <f>[2]自有船应收租金!F682</f>
        <v>第46期</v>
      </c>
      <c r="E740" s="75" t="str">
        <f>[2]自有船应收租金!I682</f>
        <v>2019.12.04-2019.12.19</v>
      </c>
      <c r="F740" s="76">
        <f>[2]自有船应收租金!V682</f>
        <v>0</v>
      </c>
      <c r="G740" s="75">
        <f>[2]自有船应收租金!AA682</f>
        <v>75542.465753424694</v>
      </c>
      <c r="H740" s="75">
        <f>IF([2]自有船应收租金!AB682="","",[2]自有船应收租金!AB682)</f>
        <v>75522.47</v>
      </c>
      <c r="I740" s="77">
        <f>[2]自有船应收租金!Y682</f>
        <v>0</v>
      </c>
    </row>
    <row r="741" spans="2:9" s="53" customFormat="1" ht="12" customHeight="1">
      <c r="B741" s="75" t="str">
        <f>[2]自有船应收租金!B683</f>
        <v>ACACIA MING</v>
      </c>
      <c r="C741" s="75" t="str">
        <f>[2]自有船应收租金!C683</f>
        <v>KMTC</v>
      </c>
      <c r="D741" s="75" t="str">
        <f>[2]自有船应收租金!F683</f>
        <v>第06期</v>
      </c>
      <c r="E741" s="75" t="str">
        <f>[2]自有船应收租金!I683</f>
        <v>2019.12.05-2019.12.20</v>
      </c>
      <c r="F741" s="76">
        <f>[2]自有船应收租金!V683</f>
        <v>0</v>
      </c>
      <c r="G741" s="75">
        <f>[2]自有船应收租金!AA683</f>
        <v>74762.5</v>
      </c>
      <c r="H741" s="75">
        <f>IF([2]自有船应收租金!AB683="","",[2]自有船应收租金!AB683)</f>
        <v>74760.59</v>
      </c>
      <c r="I741" s="77" t="str">
        <f>[2]自有船应收租金!Y683</f>
        <v>1.25%佣金</v>
      </c>
    </row>
    <row r="742" spans="2:9" s="53" customFormat="1" ht="12" customHeight="1">
      <c r="B742" s="75" t="str">
        <f>[2]自有船应收租金!B684</f>
        <v>Heung-A Singapore</v>
      </c>
      <c r="C742" s="75" t="str">
        <f>[2]自有船应收租金!C684</f>
        <v>SNL</v>
      </c>
      <c r="D742" s="75" t="str">
        <f>[2]自有船应收租金!F684</f>
        <v>第04期</v>
      </c>
      <c r="E742" s="75" t="str">
        <f>[2]自有船应收租金!I684</f>
        <v>2019.12.06-2019.12.21</v>
      </c>
      <c r="F742" s="76">
        <f>[2]自有船应收租金!V684</f>
        <v>0</v>
      </c>
      <c r="G742" s="75">
        <f>[2]自有船应收租金!AA684</f>
        <v>79825</v>
      </c>
      <c r="H742" s="75">
        <f>IF([2]自有船应收租金!AB684="","",[2]自有船应收租金!AB684)</f>
        <v>79798.86</v>
      </c>
      <c r="I742" s="77">
        <f>[2]自有船应收租金!Y684</f>
        <v>0</v>
      </c>
    </row>
    <row r="743" spans="2:9" s="53" customFormat="1" ht="12" customHeight="1">
      <c r="B743" s="75" t="str">
        <f>[2]自有船应收租金!B685</f>
        <v>ACACIA ARIES</v>
      </c>
      <c r="C743" s="75" t="str">
        <f>[2]自有船应收租金!C685</f>
        <v>STM</v>
      </c>
      <c r="D743" s="75" t="str">
        <f>[2]自有船应收租金!F685</f>
        <v>prefinal</v>
      </c>
      <c r="E743" s="75" t="str">
        <f>[2]自有船应收租金!I685</f>
        <v>2019.12.06-2019.12.01</v>
      </c>
      <c r="F743" s="76">
        <f>[2]自有船应收租金!V685</f>
        <v>0</v>
      </c>
      <c r="G743" s="75">
        <f>[2]自有船应收租金!AA685</f>
        <v>-193904.43700000001</v>
      </c>
      <c r="H743" s="75">
        <f>IF([2]自有船应收租金!AB685="","",[2]自有船应收租金!AB685)</f>
        <v>-193904.44</v>
      </c>
      <c r="I743" s="77" t="str">
        <f>[2]自有船应收租金!Y685</f>
        <v>船东费预留/船东费</v>
      </c>
    </row>
    <row r="744" spans="2:9" s="53" customFormat="1" ht="12" customHeight="1">
      <c r="B744" s="75" t="str">
        <f>[2]自有船应收租金!B686</f>
        <v>ACACIA ARIES</v>
      </c>
      <c r="C744" s="75" t="str">
        <f>[2]自有船应收租金!C686</f>
        <v>STM</v>
      </c>
      <c r="D744" s="75" t="str">
        <f>[2]自有船应收租金!F686</f>
        <v>final</v>
      </c>
      <c r="E744" s="75" t="str">
        <f>[2]自有船应收租金!I686</f>
        <v>2019.12.06-2019.12.01</v>
      </c>
      <c r="F744" s="76">
        <f>[2]自有船应收租金!V686</f>
        <v>0</v>
      </c>
      <c r="G744" s="75">
        <f>[2]自有船应收租金!AA686</f>
        <v>5000</v>
      </c>
      <c r="H744" s="75">
        <f>IF([2]自有船应收租金!AB686="","",[2]自有船应收租金!AB686)</f>
        <v>5000</v>
      </c>
      <c r="I744" s="77" t="str">
        <f>[2]自有船应收租金!Y686</f>
        <v>船东费预留返还</v>
      </c>
    </row>
    <row r="745" spans="2:9" s="53" customFormat="1" ht="12" customHeight="1">
      <c r="B745" s="75" t="str">
        <f>[2]自有船应收租金!B687</f>
        <v>ACACIA MAKOTO</v>
      </c>
      <c r="C745" s="75" t="str">
        <f>[2]自有船应收租金!C687</f>
        <v>STM</v>
      </c>
      <c r="D745" s="75" t="str">
        <f>[2]自有船应收租金!F687</f>
        <v>第36期</v>
      </c>
      <c r="E745" s="75" t="str">
        <f>[2]自有船应收租金!I687</f>
        <v>2019.12.06-2019.12.21</v>
      </c>
      <c r="F745" s="76">
        <f>[2]自有船应收租金!V687</f>
        <v>0</v>
      </c>
      <c r="G745" s="75">
        <f>[2]自有船应收租金!AA687</f>
        <v>91200</v>
      </c>
      <c r="H745" s="75">
        <f>IF([2]自有船应收租金!AB687="","",[2]自有船应收租金!AB687)</f>
        <v>91200</v>
      </c>
      <c r="I745" s="77">
        <f>[2]自有船应收租金!Y687</f>
        <v>0</v>
      </c>
    </row>
    <row r="746" spans="2:9" s="53" customFormat="1" ht="12" customHeight="1">
      <c r="B746" s="75" t="str">
        <f>[2]自有船应收租金!B688</f>
        <v>OPDR LISBOA</v>
      </c>
      <c r="C746" s="75" t="str">
        <f>[2]自有船应收租金!C688</f>
        <v>STM</v>
      </c>
      <c r="D746" s="75" t="str">
        <f>[2]自有船应收租金!F688</f>
        <v>第01期</v>
      </c>
      <c r="E746" s="75" t="str">
        <f>[2]自有船应收租金!I688</f>
        <v>2019.12.06-2019.12.21</v>
      </c>
      <c r="F746" s="76">
        <f>[2]自有船应收租金!V688</f>
        <v>0</v>
      </c>
      <c r="G746" s="75">
        <f>[2]自有船应收租金!AA688</f>
        <v>72700</v>
      </c>
      <c r="H746" s="75">
        <f>IF([2]自有船应收租金!AB688="","",[2]自有船应收租金!AB688)</f>
        <v>72700</v>
      </c>
      <c r="I746" s="77">
        <f>[2]自有船应收租金!Y688</f>
        <v>0</v>
      </c>
    </row>
    <row r="747" spans="2:9" s="53" customFormat="1" ht="12" customHeight="1">
      <c r="B747" s="75" t="str">
        <f>[2]自有船应收租金!B689</f>
        <v>JRS CARINA</v>
      </c>
      <c r="C747" s="75" t="str">
        <f>[2]自有船应收租金!C689</f>
        <v>CCL</v>
      </c>
      <c r="D747" s="75" t="str">
        <f>[2]自有船应收租金!F689</f>
        <v>第36期</v>
      </c>
      <c r="E747" s="75" t="str">
        <f>[2]自有船应收租金!I689</f>
        <v>2019.12.07-2019.12.22</v>
      </c>
      <c r="F747" s="76">
        <f>[2]自有船应收租金!V689</f>
        <v>0</v>
      </c>
      <c r="G747" s="75">
        <f>[2]自有船应收租金!AA689</f>
        <v>70386.38</v>
      </c>
      <c r="H747" s="75">
        <f>IF([2]自有船应收租金!AB689="","",[2]自有船应收租金!AB689)</f>
        <v>70378.080000000002</v>
      </c>
      <c r="I747" s="77" t="str">
        <f>[2]自有船应收租金!Y689</f>
        <v>船东费</v>
      </c>
    </row>
    <row r="748" spans="2:9" s="53" customFormat="1" ht="12" customHeight="1">
      <c r="B748" s="75" t="str">
        <f>[2]自有船应收租金!B690</f>
        <v>Heung-A Jakarta</v>
      </c>
      <c r="C748" s="75" t="str">
        <f>[2]自有船应收租金!C690</f>
        <v>Heung-A</v>
      </c>
      <c r="D748" s="75" t="str">
        <f>[2]自有船应收租金!F690</f>
        <v>第40期</v>
      </c>
      <c r="E748" s="75" t="str">
        <f>[2]自有船应收租金!I690</f>
        <v>2019.12.10-2019.12.25</v>
      </c>
      <c r="F748" s="76">
        <f>[2]自有船应收租金!V690</f>
        <v>0</v>
      </c>
      <c r="G748" s="75">
        <f>[2]自有船应收租金!AA690</f>
        <v>80728.125</v>
      </c>
      <c r="H748" s="75">
        <f>IF([2]自有船应收租金!AB690="","",[2]自有船应收租金!AB690)</f>
        <v>80714.789999999994</v>
      </c>
      <c r="I748" s="77" t="str">
        <f>[2]自有船应收租金!Y690</f>
        <v>1.25%佣金</v>
      </c>
    </row>
    <row r="749" spans="2:9" s="53" customFormat="1" ht="12" customHeight="1">
      <c r="B749" s="75" t="str">
        <f>[2]自有船应收租金!B691</f>
        <v>JRS CORVUS</v>
      </c>
      <c r="C749" s="75" t="str">
        <f>[2]自有船应收租金!C691</f>
        <v>HEDE</v>
      </c>
      <c r="D749" s="75" t="str">
        <f>[2]自有船应收租金!F691</f>
        <v>第03期</v>
      </c>
      <c r="E749" s="75" t="str">
        <f>[2]自有船应收租金!I691</f>
        <v>2019.12.12-2019.12.27</v>
      </c>
      <c r="F749" s="76">
        <f>[2]自有船应收租金!V691</f>
        <v>0</v>
      </c>
      <c r="G749" s="75">
        <f>[2]自有船应收租金!AA691</f>
        <v>75600</v>
      </c>
      <c r="H749" s="75">
        <f>IF([2]自有船应收租金!AB691="","",[2]自有船应收租金!AB691)</f>
        <v>75600</v>
      </c>
      <c r="I749" s="77">
        <f>[2]自有船应收租金!Y691</f>
        <v>0</v>
      </c>
    </row>
    <row r="750" spans="2:9" s="53" customFormat="1" ht="12" customHeight="1">
      <c r="B750" s="75" t="str">
        <f>[2]自有船应收租金!B692</f>
        <v>ACACIA LAN</v>
      </c>
      <c r="C750" s="75" t="str">
        <f>[2]自有船应收租金!C692</f>
        <v>STM</v>
      </c>
      <c r="D750" s="75" t="str">
        <f>[2]自有船应收租金!F692</f>
        <v>第02期</v>
      </c>
      <c r="E750" s="75" t="str">
        <f>[2]自有船应收租金!I692</f>
        <v>2019.12.13-2019.12.28</v>
      </c>
      <c r="F750" s="76">
        <f>[2]自有船应收租金!V692</f>
        <v>0</v>
      </c>
      <c r="G750" s="75">
        <f>[2]自有船应收租金!AA692</f>
        <v>262229.06</v>
      </c>
      <c r="H750" s="75">
        <f>IF([2]自有船应收租金!AB692="","",[2]自有船应收租金!AB692)</f>
        <v>262229.06</v>
      </c>
      <c r="I750" s="77">
        <f>[2]自有船应收租金!Y692</f>
        <v>0</v>
      </c>
    </row>
    <row r="751" spans="2:9" s="53" customFormat="1" ht="12" customHeight="1">
      <c r="B751" s="75" t="str">
        <f>[2]自有船应收租金!B693</f>
        <v>ACACIA TAURUS</v>
      </c>
      <c r="C751" s="75" t="str">
        <f>[2]自有船应收租金!C693</f>
        <v>STM</v>
      </c>
      <c r="D751" s="75" t="str">
        <f>[2]自有船应收租金!F693</f>
        <v>第36期</v>
      </c>
      <c r="E751" s="75" t="str">
        <f>[2]自有船应收租金!I693</f>
        <v>2019.12.14-2019.12.29</v>
      </c>
      <c r="F751" s="76">
        <f>[2]自有船应收租金!V693</f>
        <v>0</v>
      </c>
      <c r="G751" s="75">
        <f>[2]自有船应收租金!AA693</f>
        <v>58334.96</v>
      </c>
      <c r="H751" s="75">
        <f>IF([2]自有船应收租金!AB693="","",[2]自有船应收租金!AB693)</f>
        <v>58334.96</v>
      </c>
      <c r="I751" s="77" t="str">
        <f>[2]自有船应收租金!Y693</f>
        <v>船东费</v>
      </c>
    </row>
    <row r="752" spans="2:9" s="53" customFormat="1" ht="12" customHeight="1">
      <c r="B752" s="75" t="str">
        <f>[2]自有船应收租金!B694</f>
        <v>Heung-A Manila</v>
      </c>
      <c r="C752" s="75" t="str">
        <f>[2]自有船应收租金!C694</f>
        <v>SCP</v>
      </c>
      <c r="D752" s="75" t="str">
        <f>[2]自有船应收租金!F694</f>
        <v>第24期</v>
      </c>
      <c r="E752" s="75" t="str">
        <f>[2]自有船应收租金!I694</f>
        <v>2019.12.14-2019.12.29</v>
      </c>
      <c r="F752" s="76">
        <f>[2]自有船应收租金!V694</f>
        <v>0</v>
      </c>
      <c r="G752" s="75">
        <f>[2]自有船应收租金!AA694</f>
        <v>81147.260273972599</v>
      </c>
      <c r="H752" s="75">
        <f>IF([2]自有船应收租金!AB694="","",[2]自有船应收租金!AB694)</f>
        <v>81143.59</v>
      </c>
      <c r="I752" s="77" t="str">
        <f>[2]自有船应收租金!Y694</f>
        <v>1.25%佣金</v>
      </c>
    </row>
    <row r="753" spans="2:9" s="53" customFormat="1" ht="12" customHeight="1">
      <c r="B753" s="75" t="str">
        <f>[2]自有船应收租金!B695</f>
        <v>ACACIA LIBRA</v>
      </c>
      <c r="C753" s="75" t="str">
        <f>[2]自有船应收租金!C695</f>
        <v>SKR</v>
      </c>
      <c r="D753" s="75" t="str">
        <f>[2]自有船应收租金!F695</f>
        <v>第03期</v>
      </c>
      <c r="E753" s="75" t="str">
        <f>[2]自有船应收租金!I695</f>
        <v>2019.12.17-2019.12.30</v>
      </c>
      <c r="F753" s="76">
        <f>[2]自有船应收租金!V695</f>
        <v>0</v>
      </c>
      <c r="G753" s="75">
        <f>[2]自有船应收租金!AA695</f>
        <v>90341.095890411001</v>
      </c>
      <c r="H753" s="75">
        <f>IF([2]自有船应收租金!AB695="","",[2]自有船应收租金!AB695)</f>
        <v>90327.77</v>
      </c>
      <c r="I753" s="77">
        <f>[2]自有船应收租金!Y695</f>
        <v>0</v>
      </c>
    </row>
    <row r="754" spans="2:9" s="53" customFormat="1" ht="12" customHeight="1">
      <c r="B754" s="75" t="str">
        <f>[2]自有船应收租金!B696</f>
        <v>ACACIA VIRGO</v>
      </c>
      <c r="C754" s="75" t="str">
        <f>[2]自有船应收租金!C696</f>
        <v>Heung-A</v>
      </c>
      <c r="D754" s="75" t="str">
        <f>[2]自有船应收租金!F696</f>
        <v>第06期</v>
      </c>
      <c r="E754" s="75" t="str">
        <f>[2]自有船应收租金!I696</f>
        <v>2019.12.18-2020.01.02</v>
      </c>
      <c r="F754" s="76">
        <f>[2]自有船应收租金!V696</f>
        <v>0</v>
      </c>
      <c r="G754" s="75">
        <f>[2]自有船应收租金!AA696</f>
        <v>100172.21</v>
      </c>
      <c r="H754" s="75">
        <f>IF([2]自有船应收租金!AB696="","",[2]自有船应收租金!AB696)</f>
        <v>100168.55</v>
      </c>
      <c r="I754" s="77" t="str">
        <f>[2]自有船应收租金!Y696</f>
        <v>1.25%佣金/船东费</v>
      </c>
    </row>
    <row r="755" spans="2:9" s="53" customFormat="1" ht="12" customHeight="1">
      <c r="B755" s="75" t="str">
        <f>[2]自有船应收租金!B697</f>
        <v>ACACIA HAWK</v>
      </c>
      <c r="C755" s="75" t="str">
        <f>[2]自有船应收租金!C697</f>
        <v>CMS</v>
      </c>
      <c r="D755" s="75" t="str">
        <f>[2]自有船应收租金!F697</f>
        <v>第47期</v>
      </c>
      <c r="E755" s="75" t="str">
        <f>[2]自有船应收租金!I697</f>
        <v>2019.12.19-2020.01.03</v>
      </c>
      <c r="F755" s="76">
        <f>[2]自有船应收租金!V697</f>
        <v>0</v>
      </c>
      <c r="G755" s="75">
        <f>[2]自有船应收租金!AA697</f>
        <v>75542.465753424694</v>
      </c>
      <c r="H755" s="75">
        <f>IF([2]自有船应收租金!AB697="","",[2]自有船应收租金!AB697)</f>
        <v>75518.61</v>
      </c>
      <c r="I755" s="77">
        <f>[2]自有船应收租金!Y697</f>
        <v>0</v>
      </c>
    </row>
    <row r="756" spans="2:9" s="53" customFormat="1" ht="12" customHeight="1">
      <c r="B756" s="75" t="str">
        <f>[2]自有船应收租金!B698</f>
        <v>ACACIA MING</v>
      </c>
      <c r="C756" s="75" t="str">
        <f>[2]自有船应收租金!C698</f>
        <v>KMTC</v>
      </c>
      <c r="D756" s="75" t="str">
        <f>[2]自有船应收租金!F698</f>
        <v>第07期</v>
      </c>
      <c r="E756" s="75" t="str">
        <f>[2]自有船应收租金!I698</f>
        <v>2019.12.20-2020.01.04</v>
      </c>
      <c r="F756" s="76">
        <f>[2]自有船应收租金!V698</f>
        <v>0</v>
      </c>
      <c r="G756" s="75">
        <f>[2]自有船应收租金!AA698</f>
        <v>74762.5</v>
      </c>
      <c r="H756" s="75">
        <f>IF([2]自有船应收租金!AB698="","",[2]自有船应收租金!AB698)</f>
        <v>74760.58</v>
      </c>
      <c r="I756" s="77" t="str">
        <f>[2]自有船应收租金!Y698</f>
        <v>1.25%佣金</v>
      </c>
    </row>
    <row r="757" spans="2:9" s="53" customFormat="1" ht="12" customHeight="1">
      <c r="B757" s="75" t="str">
        <f>[2]自有船应收租金!B699</f>
        <v>ACACIA ARIES</v>
      </c>
      <c r="C757" s="75" t="str">
        <f>[2]自有船应收租金!C699</f>
        <v>STM</v>
      </c>
      <c r="D757" s="75" t="str">
        <f>[2]自有船应收租金!F699</f>
        <v>第01期</v>
      </c>
      <c r="E757" s="75" t="str">
        <f>[2]自有船应收租金!I699</f>
        <v>2019.12.20-2019.12.29</v>
      </c>
      <c r="F757" s="76">
        <f>[2]自有船应收租金!V699</f>
        <v>0</v>
      </c>
      <c r="G757" s="75">
        <f>[2]自有船应收租金!AA699</f>
        <v>34911.936666666697</v>
      </c>
      <c r="H757" s="75">
        <f>IF([2]自有船应收租金!AB699="","",[2]自有船应收租金!AB699)</f>
        <v>34911.94</v>
      </c>
      <c r="I757" s="77">
        <f>[2]自有船应收租金!Y699</f>
        <v>0</v>
      </c>
    </row>
    <row r="758" spans="2:9" s="53" customFormat="1" ht="12" customHeight="1">
      <c r="B758" s="75" t="str">
        <f>[2]自有船应收租金!B700</f>
        <v>OPDR LISBOA</v>
      </c>
      <c r="C758" s="75" t="str">
        <f>[2]自有船应收租金!C700</f>
        <v>STM</v>
      </c>
      <c r="D758" s="75" t="str">
        <f>[2]自有船应收租金!F700</f>
        <v>第02期</v>
      </c>
      <c r="E758" s="75" t="str">
        <f>[2]自有船应收租金!I700</f>
        <v>2019.12.21-2020.01.05</v>
      </c>
      <c r="F758" s="76">
        <f>[2]自有船应收租金!V700</f>
        <v>0</v>
      </c>
      <c r="G758" s="75">
        <f>[2]自有船应收租金!AA700</f>
        <v>248859.6</v>
      </c>
      <c r="H758" s="75">
        <f>IF([2]自有船应收租金!AB700="","",[2]自有船应收租金!AB700)</f>
        <v>248859.6</v>
      </c>
      <c r="I758" s="77">
        <f>[2]自有船应收租金!Y700</f>
        <v>0</v>
      </c>
    </row>
    <row r="759" spans="2:9" s="53" customFormat="1" ht="12" customHeight="1">
      <c r="B759" s="75" t="str">
        <f>[2]自有船应收租金!B701</f>
        <v>Heung-A Singapore</v>
      </c>
      <c r="C759" s="75" t="str">
        <f>[2]自有船应收租金!C701</f>
        <v>SNL</v>
      </c>
      <c r="D759" s="75" t="str">
        <f>[2]自有船应收租金!F701</f>
        <v>第05期</v>
      </c>
      <c r="E759" s="75" t="str">
        <f>[2]自有船应收租金!I701</f>
        <v>2019.12.21-2020.01.05</v>
      </c>
      <c r="F759" s="76">
        <f>[2]自有船应收租金!V701</f>
        <v>0</v>
      </c>
      <c r="G759" s="75">
        <f>[2]自有船应收租金!AA701</f>
        <v>79825</v>
      </c>
      <c r="H759" s="75">
        <f>IF([2]自有船应收租金!AB701="","",[2]自有船应收租金!AB701)</f>
        <v>79825</v>
      </c>
      <c r="I759" s="77">
        <f>[2]自有船应收租金!Y701</f>
        <v>0</v>
      </c>
    </row>
    <row r="760" spans="2:9" s="53" customFormat="1" ht="12" customHeight="1">
      <c r="B760" s="75" t="str">
        <f>[2]自有船应收租金!B702</f>
        <v>ACACIA MAKOTO</v>
      </c>
      <c r="C760" s="75" t="str">
        <f>[2]自有船应收租金!C702</f>
        <v>STM</v>
      </c>
      <c r="D760" s="75" t="str">
        <f>[2]自有船应收租金!F702</f>
        <v>第37期</v>
      </c>
      <c r="E760" s="75" t="str">
        <f>[2]自有船应收租金!I702</f>
        <v>2019.12.21-2020.01.05</v>
      </c>
      <c r="F760" s="76">
        <f>[2]自有船应收租金!V702</f>
        <v>0</v>
      </c>
      <c r="G760" s="75">
        <f>[2]自有船应收租金!AA702</f>
        <v>88971.58</v>
      </c>
      <c r="H760" s="75">
        <f>IF([2]自有船应收租金!AB702="","",[2]自有船应收租金!AB702)</f>
        <v>88971.58</v>
      </c>
      <c r="I760" s="77" t="str">
        <f>[2]自有船应收租金!Y702</f>
        <v>船东费</v>
      </c>
    </row>
    <row r="761" spans="2:9" s="53" customFormat="1" ht="12" customHeight="1">
      <c r="B761" s="75" t="str">
        <f>[2]自有船应收租金!B703</f>
        <v>JRS CARINA</v>
      </c>
      <c r="C761" s="75" t="str">
        <f>[2]自有船应收租金!C703</f>
        <v>CCL</v>
      </c>
      <c r="D761" s="75" t="str">
        <f>[2]自有船应收租金!F703</f>
        <v>第37期</v>
      </c>
      <c r="E761" s="75" t="str">
        <f>[2]自有船应收租金!I703</f>
        <v>2019.12.22-2020.01.06</v>
      </c>
      <c r="F761" s="76">
        <f>[2]自有船应收租金!V703</f>
        <v>0</v>
      </c>
      <c r="G761" s="75">
        <f>[2]自有船应收租金!AA703</f>
        <v>70440.740000000005</v>
      </c>
      <c r="H761" s="75">
        <f>IF([2]自有船应收租金!AB703="","",[2]自有船应收租金!AB703)</f>
        <v>70438.34</v>
      </c>
      <c r="I761" s="77" t="str">
        <f>[2]自有船应收租金!Y703</f>
        <v>船东费/返回第30期扣除的船东费</v>
      </c>
    </row>
    <row r="762" spans="2:9" s="53" customFormat="1" ht="12" customHeight="1">
      <c r="B762" s="75" t="str">
        <f>[2]自有船应收租金!B704</f>
        <v>Heung-A Jakarta</v>
      </c>
      <c r="C762" s="75" t="str">
        <f>[2]自有船应收租金!C704</f>
        <v>Heung-A</v>
      </c>
      <c r="D762" s="75" t="str">
        <f>[2]自有船应收租金!F704</f>
        <v>第41期</v>
      </c>
      <c r="E762" s="75" t="str">
        <f>[2]自有船应收租金!I704</f>
        <v>2019.12.25-2020.01.09</v>
      </c>
      <c r="F762" s="76">
        <f>[2]自有船应收租金!V704</f>
        <v>0</v>
      </c>
      <c r="G762" s="75">
        <f>[2]自有船应收租金!AA704</f>
        <v>80728.125</v>
      </c>
      <c r="H762" s="75">
        <f>IF([2]自有船应收租金!AB704="","",[2]自有船应收租金!AB704)</f>
        <v>80714.789999999994</v>
      </c>
      <c r="I762" s="77" t="str">
        <f>[2]自有船应收租金!Y704</f>
        <v>1.25%佣金</v>
      </c>
    </row>
    <row r="763" spans="2:9" s="53" customFormat="1" ht="12" customHeight="1">
      <c r="B763" s="75" t="str">
        <f>[2]自有船应收租金!B705</f>
        <v>JRS CORVUS</v>
      </c>
      <c r="C763" s="75" t="str">
        <f>[2]自有船应收租金!C705</f>
        <v>HEDE</v>
      </c>
      <c r="D763" s="75" t="str">
        <f>[2]自有船应收租金!F705</f>
        <v>第04期</v>
      </c>
      <c r="E763" s="75" t="str">
        <f>[2]自有船应收租金!I705</f>
        <v>2019.12.27-2020.01.11</v>
      </c>
      <c r="F763" s="76">
        <f>[2]自有船应收租金!V705</f>
        <v>0</v>
      </c>
      <c r="G763" s="75">
        <f>[2]自有船应收租金!AA705</f>
        <v>74233.748000000007</v>
      </c>
      <c r="H763" s="75">
        <f>IF([2]自有船应收租金!AB705="","",[2]自有船应收租金!AB705)</f>
        <v>74233.75</v>
      </c>
      <c r="I763" s="77" t="str">
        <f>[2]自有船应收租金!Y705</f>
        <v>停租（2019.12.16 1634-2210LT 0.2333天）</v>
      </c>
    </row>
    <row r="764" spans="2:9" s="53" customFormat="1" ht="12" customHeight="1">
      <c r="B764" s="75" t="str">
        <f>[2]自有船应收租金!B706</f>
        <v>ACACIA LAN</v>
      </c>
      <c r="C764" s="75" t="str">
        <f>[2]自有船应收租金!C706</f>
        <v>STM</v>
      </c>
      <c r="D764" s="75" t="str">
        <f>[2]自有船应收租金!F706</f>
        <v>第03期</v>
      </c>
      <c r="E764" s="75" t="str">
        <f>[2]自有船应收租金!I706</f>
        <v>2019.12.28-2020.01.12</v>
      </c>
      <c r="F764" s="76">
        <f>[2]自有船应收租金!V706</f>
        <v>0</v>
      </c>
      <c r="G764" s="75">
        <f>[2]自有船应收租金!AA706</f>
        <v>60650</v>
      </c>
      <c r="H764" s="75">
        <f>IF([2]自有船应收租金!AB706="","",[2]自有船应收租金!AB706)</f>
        <v>60650</v>
      </c>
      <c r="I764" s="77">
        <f>[2]自有船应收租金!Y706</f>
        <v>0</v>
      </c>
    </row>
    <row r="765" spans="2:9" s="53" customFormat="1" ht="12" customHeight="1">
      <c r="B765" s="75" t="str">
        <f>[2]自有船应收租金!B707</f>
        <v>ACACIA TAURUS</v>
      </c>
      <c r="C765" s="75" t="str">
        <f>[2]自有船应收租金!C707</f>
        <v>STM</v>
      </c>
      <c r="D765" s="75" t="str">
        <f>[2]自有船应收租金!F707</f>
        <v>第37期</v>
      </c>
      <c r="E765" s="75" t="str">
        <f>[2]自有船应收租金!I707</f>
        <v>2019.12.29-2020.01.13</v>
      </c>
      <c r="F765" s="76">
        <f>[2]自有船应收租金!V707</f>
        <v>0</v>
      </c>
      <c r="G765" s="75">
        <f>[2]自有船应收租金!AA707</f>
        <v>60650</v>
      </c>
      <c r="H765" s="75">
        <f>IF([2]自有船应收租金!AB707="","",[2]自有船应收租金!AB707)</f>
        <v>60650</v>
      </c>
      <c r="I765" s="77">
        <f>[2]自有船应收租金!Y707</f>
        <v>0</v>
      </c>
    </row>
    <row r="766" spans="2:9" s="53" customFormat="1" ht="12" customHeight="1">
      <c r="B766" s="75" t="str">
        <f>[2]自有船应收租金!B708</f>
        <v>Heung-A Manila</v>
      </c>
      <c r="C766" s="75" t="str">
        <f>[2]自有船应收租金!C708</f>
        <v>SCP</v>
      </c>
      <c r="D766" s="75" t="str">
        <f>[2]自有船应收租金!F708</f>
        <v>第25期</v>
      </c>
      <c r="E766" s="75" t="str">
        <f>[2]自有船应收租金!I708</f>
        <v>2019.12.29-2020.01.13</v>
      </c>
      <c r="F766" s="76">
        <f>[2]自有船应收租金!V708</f>
        <v>0</v>
      </c>
      <c r="G766" s="75">
        <f>[2]自有船应收租金!AA708</f>
        <v>67749.582407597598</v>
      </c>
      <c r="H766" s="75">
        <f>IF([2]自有船应收租金!AB708="","",[2]自有船应收租金!AB708)</f>
        <v>67459.929999999993</v>
      </c>
      <c r="I766" s="77" t="str">
        <f>[2]自有船应收租金!Y708</f>
        <v>1.25%佣金（新年空置2.48611天）</v>
      </c>
    </row>
    <row r="767" spans="2:9" s="53" customFormat="1" ht="12" customHeight="1">
      <c r="B767" s="75" t="str">
        <f>[2]自有船应收租金!B709</f>
        <v>ACACIA LIBRA</v>
      </c>
      <c r="C767" s="75" t="str">
        <f>[2]自有船应收租金!C709</f>
        <v>SKR</v>
      </c>
      <c r="D767" s="75" t="str">
        <f>[2]自有船应收租金!F709</f>
        <v>prefinal</v>
      </c>
      <c r="E767" s="75" t="str">
        <f>[2]自有船应收租金!I709</f>
        <v>2019.12.30-2019.12.31</v>
      </c>
      <c r="F767" s="76">
        <f>[2]自有船应收租金!V709</f>
        <v>0</v>
      </c>
      <c r="G767" s="75">
        <f>[2]自有船应收租金!AA709</f>
        <v>273804.11387671198</v>
      </c>
      <c r="H767" s="75">
        <f>IF([2]自有船应收租金!AB709="","",[2]自有船应收租金!AB709)</f>
        <v>269148.34000000003</v>
      </c>
      <c r="I767" s="77">
        <f>[2]自有船应收租金!Y709</f>
        <v>0</v>
      </c>
    </row>
    <row r="768" spans="2:9" s="53" customFormat="1" ht="12" customHeight="1">
      <c r="B768" s="75" t="str">
        <f>[2]自有船应收租金!B710</f>
        <v>ACACIA LIBRA</v>
      </c>
      <c r="C768" s="75" t="str">
        <f>[2]自有船应收租金!C710</f>
        <v>SKR</v>
      </c>
      <c r="D768" s="75" t="str">
        <f>[2]自有船应收租金!F710</f>
        <v>final</v>
      </c>
      <c r="E768" s="75" t="str">
        <f>[2]自有船应收租金!I710</f>
        <v>2019.12.31-2020.01.01</v>
      </c>
      <c r="F768" s="76">
        <f>[2]自有船应收租金!V710</f>
        <v>0</v>
      </c>
      <c r="G768" s="75">
        <f>[2]自有船应收租金!AA710</f>
        <v>17608.686260274</v>
      </c>
      <c r="H768" s="75">
        <f>IF([2]自有船应收租金!AB710="","",[2]自有船应收租金!AB710)</f>
        <v>22252.03</v>
      </c>
      <c r="I768" s="77" t="str">
        <f>[2]自有船应收租金!Y710</f>
        <v>交还船检验费/船东费/劳务费v.1901-1903</v>
      </c>
    </row>
    <row r="769" spans="2:9" s="53" customFormat="1" ht="12" customHeight="1">
      <c r="B769" s="75" t="str">
        <f>[2]自有船应收租金!B711</f>
        <v>ACACIA VIRGO</v>
      </c>
      <c r="C769" s="75" t="str">
        <f>[2]自有船应收租金!C711</f>
        <v>Heung-A</v>
      </c>
      <c r="D769" s="75" t="str">
        <f>[2]自有船应收租金!F711</f>
        <v>第07期</v>
      </c>
      <c r="E769" s="75" t="str">
        <f>[2]自有船应收租金!I711</f>
        <v>2020.01.02-2020.01.17</v>
      </c>
      <c r="F769" s="76">
        <f>[2]自有船应收租金!V711</f>
        <v>0</v>
      </c>
      <c r="G769" s="75">
        <f>[2]自有船应收租金!AA711</f>
        <v>89140.92</v>
      </c>
      <c r="H769" s="75">
        <f>IF([2]自有船应收租金!AB711="","",[2]自有船应收租金!AB711)</f>
        <v>89137.25</v>
      </c>
      <c r="I769" s="77" t="str">
        <f>[2]自有船应收租金!Y711</f>
        <v>1.25%佣金/停租（12.21-12.22 0.9931天）</v>
      </c>
    </row>
    <row r="770" spans="2:9" s="53" customFormat="1" ht="12" customHeight="1">
      <c r="B770" s="75" t="str">
        <f>[2]自有船应收租金!B712</f>
        <v>ACACIA HAWK</v>
      </c>
      <c r="C770" s="75" t="str">
        <f>[2]自有船应收租金!C712</f>
        <v>CMS</v>
      </c>
      <c r="D770" s="75" t="str">
        <f>[2]自有船应收租金!F712</f>
        <v>第48期</v>
      </c>
      <c r="E770" s="75" t="str">
        <f>[2]自有船应收租金!I712</f>
        <v>2020.01.03-2020.01.18</v>
      </c>
      <c r="F770" s="76">
        <f>[2]自有船应收租金!V712</f>
        <v>0</v>
      </c>
      <c r="G770" s="75">
        <f>[2]自有船应收租金!AA712</f>
        <v>75542.465753424694</v>
      </c>
      <c r="H770" s="75">
        <f>IF([2]自有船应收租金!AB712="","",[2]自有船应收租金!AB712)</f>
        <v>75518.61</v>
      </c>
      <c r="I770" s="77">
        <f>[2]自有船应收租金!Y712</f>
        <v>0</v>
      </c>
    </row>
    <row r="771" spans="2:9" s="53" customFormat="1" ht="12" customHeight="1">
      <c r="B771" s="75" t="str">
        <f>[2]自有船应收租金!B713</f>
        <v>ACACIA MING</v>
      </c>
      <c r="C771" s="75" t="str">
        <f>[2]自有船应收租金!C713</f>
        <v>KMTC</v>
      </c>
      <c r="D771" s="75" t="str">
        <f>[2]自有船应收租金!F713</f>
        <v>第08期</v>
      </c>
      <c r="E771" s="75" t="str">
        <f>[2]自有船应收租金!I713</f>
        <v>2020.01.04-2020.01.19</v>
      </c>
      <c r="F771" s="76">
        <f>[2]自有船应收租金!V713</f>
        <v>0</v>
      </c>
      <c r="G771" s="75">
        <f>[2]自有船应收租金!AA713</f>
        <v>74762.5</v>
      </c>
      <c r="H771" s="75">
        <f>IF([2]自有船应收租金!AB713="","",[2]自有船应收租金!AB713)</f>
        <v>74760.58</v>
      </c>
      <c r="I771" s="77" t="str">
        <f>[2]自有船应收租金!Y713</f>
        <v>1.25%佣金</v>
      </c>
    </row>
    <row r="772" spans="2:9" s="53" customFormat="1" ht="12" customHeight="1">
      <c r="B772" s="75" t="str">
        <f>[2]自有船应收租金!B714</f>
        <v>OPDR LISBOA</v>
      </c>
      <c r="C772" s="75" t="str">
        <f>[2]自有船应收租金!C714</f>
        <v>STM</v>
      </c>
      <c r="D772" s="75" t="str">
        <f>[2]自有船应收租金!F714</f>
        <v>prefinal</v>
      </c>
      <c r="E772" s="75" t="str">
        <f>[2]自有船应收租金!I714</f>
        <v>2020.01.05-2020.01.12</v>
      </c>
      <c r="F772" s="76">
        <f>[2]自有船应收租金!V714</f>
        <v>0</v>
      </c>
      <c r="G772" s="75">
        <f>[2]自有船应收租金!AA714</f>
        <v>-94963.410666666707</v>
      </c>
      <c r="H772" s="75">
        <f>IF([2]自有船应收租金!AB714="","",[2]自有船应收租金!AB714)</f>
        <v>-94963.41</v>
      </c>
      <c r="I772" s="77" t="str">
        <f>[2]自有船应收租金!Y714</f>
        <v>停租(2019.12.22 0950-2019.12.27 1750 5.3333天)/船东费预留</v>
      </c>
    </row>
    <row r="773" spans="2:9" s="53" customFormat="1" ht="12" customHeight="1">
      <c r="B773" s="75" t="str">
        <f>[2]自有船应收租金!B715</f>
        <v>OPDR LISBOA</v>
      </c>
      <c r="C773" s="75" t="str">
        <f>[2]自有船应收租金!C715</f>
        <v>STM</v>
      </c>
      <c r="D773" s="75" t="str">
        <f>[2]自有船应收租金!F715</f>
        <v>final</v>
      </c>
      <c r="E773" s="75" t="str">
        <f>[2]自有船应收租金!I715</f>
        <v>2020.01.05-2020.01.12</v>
      </c>
      <c r="F773" s="76">
        <f>[2]自有船应收租金!V715</f>
        <v>0</v>
      </c>
      <c r="G773" s="75">
        <f>[2]自有船应收租金!AA715</f>
        <v>3000</v>
      </c>
      <c r="H773" s="75">
        <f>IF([2]自有船应收租金!AB715="","",[2]自有船应收租金!AB715)</f>
        <v>3000</v>
      </c>
      <c r="I773" s="77" t="str">
        <f>[2]自有船应收租金!Y715</f>
        <v>船东费预留返还</v>
      </c>
    </row>
    <row r="774" spans="2:9" s="53" customFormat="1" ht="12" customHeight="1">
      <c r="B774" s="75" t="str">
        <f>[2]自有船应收租金!B716</f>
        <v>Heung-A Singapore</v>
      </c>
      <c r="C774" s="75" t="str">
        <f>[2]自有船应收租金!C716</f>
        <v>SNL</v>
      </c>
      <c r="D774" s="75" t="str">
        <f>[2]自有船应收租金!F716</f>
        <v>第06期</v>
      </c>
      <c r="E774" s="75" t="str">
        <f>[2]自有船应收租金!I716</f>
        <v>2020.01.05-2020.01.20</v>
      </c>
      <c r="F774" s="76">
        <f>[2]自有船应收租金!V716</f>
        <v>0</v>
      </c>
      <c r="G774" s="75">
        <f>[2]自有船应收租金!AA716</f>
        <v>79825</v>
      </c>
      <c r="H774" s="75">
        <f>IF([2]自有船应收租金!AB716="","",[2]自有船应收租金!AB716)</f>
        <v>79798.820000000007</v>
      </c>
      <c r="I774" s="77">
        <f>[2]自有船应收租金!Y716</f>
        <v>0</v>
      </c>
    </row>
    <row r="775" spans="2:9" s="53" customFormat="1" ht="12" customHeight="1">
      <c r="B775" s="75" t="str">
        <f>[2]自有船应收租金!B717</f>
        <v>ACACIA MAKOTO</v>
      </c>
      <c r="C775" s="75" t="str">
        <f>[2]自有船应收租金!C717</f>
        <v>STM</v>
      </c>
      <c r="D775" s="75" t="str">
        <f>[2]自有船应收租金!F717</f>
        <v>第38期</v>
      </c>
      <c r="E775" s="75" t="str">
        <f>[2]自有船应收租金!I717</f>
        <v>2020.01.05-2020.01.20</v>
      </c>
      <c r="F775" s="76">
        <f>[2]自有船应收租金!V717</f>
        <v>0</v>
      </c>
      <c r="G775" s="75">
        <f>[2]自有船应收租金!AA717</f>
        <v>91200</v>
      </c>
      <c r="H775" s="75">
        <f>IF([2]自有船应收租金!AB717="","",[2]自有船应收租金!AB717)</f>
        <v>91200</v>
      </c>
      <c r="I775" s="77">
        <f>[2]自有船应收租金!Y717</f>
        <v>0</v>
      </c>
    </row>
    <row r="776" spans="2:9" s="53" customFormat="1" ht="12" customHeight="1">
      <c r="B776" s="75" t="str">
        <f>[2]自有船应收租金!B718</f>
        <v>JRS CARINA</v>
      </c>
      <c r="C776" s="75" t="str">
        <f>[2]自有船应收租金!C718</f>
        <v>CCL</v>
      </c>
      <c r="D776" s="75" t="str">
        <f>[2]自有船应收租金!F718</f>
        <v>第38期</v>
      </c>
      <c r="E776" s="75" t="str">
        <f>[2]自有船应收租金!I718</f>
        <v>2020.01.06-2020.01.21</v>
      </c>
      <c r="F776" s="76">
        <f>[2]自有船应收租金!V718</f>
        <v>0</v>
      </c>
      <c r="G776" s="75">
        <f>[2]自有船应收租金!AA718</f>
        <v>70600</v>
      </c>
      <c r="H776" s="75">
        <f>IF([2]自有船应收租金!AB718="","",[2]自有船应收租金!AB718)</f>
        <v>70597.600000000006</v>
      </c>
      <c r="I776" s="77">
        <f>[2]自有船应收租金!Y718</f>
        <v>0</v>
      </c>
    </row>
    <row r="777" spans="2:9" s="53" customFormat="1" ht="12" customHeight="1">
      <c r="B777" s="75" t="str">
        <f>[2]自有船应收租金!B719</f>
        <v>Heung-A Jakarta</v>
      </c>
      <c r="C777" s="75" t="str">
        <f>[2]自有船应收租金!C719</f>
        <v>Heung-A</v>
      </c>
      <c r="D777" s="75" t="str">
        <f>[2]自有船应收租金!F719</f>
        <v>第42期</v>
      </c>
      <c r="E777" s="75" t="str">
        <f>[2]自有船应收租金!I719</f>
        <v>2020.01.09-2020.01.24</v>
      </c>
      <c r="F777" s="76">
        <f>[2]自有船应收租金!V719</f>
        <v>0</v>
      </c>
      <c r="G777" s="75">
        <f>[2]自有船应收租金!AA719</f>
        <v>80728.125</v>
      </c>
      <c r="H777" s="75">
        <f>IF([2]自有船应收租金!AB719="","",[2]自有船应收租金!AB719)</f>
        <v>80714.77</v>
      </c>
      <c r="I777" s="77" t="str">
        <f>[2]自有船应收租金!Y719</f>
        <v>1.25%佣金</v>
      </c>
    </row>
    <row r="778" spans="2:9" s="53" customFormat="1" ht="12" customHeight="1">
      <c r="B778" s="75" t="str">
        <f>[2]自有船应收租金!B720</f>
        <v>JRS CORVUS</v>
      </c>
      <c r="C778" s="75" t="str">
        <f>[2]自有船应收租金!C720</f>
        <v>HEDE</v>
      </c>
      <c r="D778" s="75" t="str">
        <f>[2]自有船应收租金!F720</f>
        <v>第05期</v>
      </c>
      <c r="E778" s="75" t="str">
        <f>[2]自有船应收租金!I720</f>
        <v>2020.01.11-2020.01.26</v>
      </c>
      <c r="F778" s="76">
        <f>[2]自有船应收租金!V720</f>
        <v>0</v>
      </c>
      <c r="G778" s="75">
        <f>[2]自有船应收租金!AA720</f>
        <v>79486</v>
      </c>
      <c r="H778" s="75">
        <f>IF([2]自有船应收租金!AB720="","",[2]自有船应收租金!AB720)</f>
        <v>79486</v>
      </c>
      <c r="I778" s="77" t="str">
        <f>[2]自有船应收租金!Y720</f>
        <v>劳务费V.1901-1904EW</v>
      </c>
    </row>
    <row r="779" spans="2:9" s="53" customFormat="1" ht="12" customHeight="1">
      <c r="B779" s="75" t="str">
        <f>[2]自有船应收租金!B721</f>
        <v>ACACIA LIBRA</v>
      </c>
      <c r="C779" s="75" t="str">
        <f>[2]自有船应收租金!C721</f>
        <v>STM</v>
      </c>
      <c r="D779" s="75" t="str">
        <f>[2]自有船应收租金!F721</f>
        <v>第01期</v>
      </c>
      <c r="E779" s="75" t="str">
        <f>[2]自有船应收租金!I721</f>
        <v>2020.01.10-2020.01.25</v>
      </c>
      <c r="F779" s="76">
        <f>[2]自有船应收租金!V721</f>
        <v>0</v>
      </c>
      <c r="G779" s="75">
        <f>[2]自有船应收租金!AA721</f>
        <v>278354.65999999997</v>
      </c>
      <c r="H779" s="75">
        <f>IF([2]自有船应收租金!AB721="","",[2]自有船应收租金!AB721)</f>
        <v>278354.65999999997</v>
      </c>
      <c r="I779" s="77">
        <f>[2]自有船应收租金!Y721</f>
        <v>0</v>
      </c>
    </row>
    <row r="780" spans="2:9" s="53" customFormat="1" ht="12" customHeight="1">
      <c r="B780" s="75" t="str">
        <f>[2]自有船应收租金!B722</f>
        <v>ACACIA LAN</v>
      </c>
      <c r="C780" s="75" t="str">
        <f>[2]自有船应收租金!C722</f>
        <v>STM</v>
      </c>
      <c r="D780" s="75" t="str">
        <f>[2]自有船应收租金!F722</f>
        <v>第04期</v>
      </c>
      <c r="E780" s="75" t="str">
        <f>[2]自有船应收租金!I722</f>
        <v>2020.01.12-2020.01.27</v>
      </c>
      <c r="F780" s="76">
        <f>[2]自有船应收租金!V722</f>
        <v>0</v>
      </c>
      <c r="G780" s="75">
        <f>[2]自有船应收租金!AA722</f>
        <v>60650</v>
      </c>
      <c r="H780" s="75">
        <f>IF([2]自有船应收租金!AB722="","",[2]自有船应收租金!AB722)</f>
        <v>60650</v>
      </c>
      <c r="I780" s="77">
        <f>[2]自有船应收租金!Y722</f>
        <v>0</v>
      </c>
    </row>
    <row r="781" spans="2:9" s="53" customFormat="1" ht="12" customHeight="1">
      <c r="B781" s="75" t="str">
        <f>[2]自有船应收租金!B723</f>
        <v>ACACIA TAURUS</v>
      </c>
      <c r="C781" s="75" t="str">
        <f>[2]自有船应收租金!C723</f>
        <v>STM</v>
      </c>
      <c r="D781" s="75" t="str">
        <f>[2]自有船应收租金!F723</f>
        <v>第38期</v>
      </c>
      <c r="E781" s="75" t="str">
        <f>[2]自有船应收租金!I723</f>
        <v>2020.01.13-2020.01.28</v>
      </c>
      <c r="F781" s="76">
        <f>[2]自有船应收租金!V723</f>
        <v>0</v>
      </c>
      <c r="G781" s="75">
        <f>[2]自有船应收租金!AA723</f>
        <v>59470.85</v>
      </c>
      <c r="H781" s="75">
        <f>IF([2]自有船应收租金!AB723="","",[2]自有船应收租金!AB723)</f>
        <v>59470.85</v>
      </c>
      <c r="I781" s="77" t="str">
        <f>[2]自有船应收租金!Y723</f>
        <v>船东费</v>
      </c>
    </row>
    <row r="782" spans="2:9" s="53" customFormat="1" ht="12" customHeight="1">
      <c r="B782" s="75" t="str">
        <f>[2]自有船应收租金!B724</f>
        <v>Heung-A Manila</v>
      </c>
      <c r="C782" s="75" t="str">
        <f>[2]自有船应收租金!C724</f>
        <v>SCP</v>
      </c>
      <c r="D782" s="75" t="str">
        <f>[2]自有船应收租金!F724</f>
        <v>第26期</v>
      </c>
      <c r="E782" s="75" t="str">
        <f>[2]自有船应收租金!I724</f>
        <v>2020.01.13-2020.01.28</v>
      </c>
      <c r="F782" s="76">
        <f>[2]自有船应收租金!V724</f>
        <v>0</v>
      </c>
      <c r="G782" s="75">
        <f>[2]自有船应收租金!AA724</f>
        <v>73147.260273972599</v>
      </c>
      <c r="H782" s="75">
        <f>IF([2]自有船应收租金!AB724="","",[2]自有船应收租金!AB724)</f>
        <v>73429.48</v>
      </c>
      <c r="I782" s="77" t="str">
        <f>[2]自有船应收租金!Y724</f>
        <v>1.25%佣金/船东费预留</v>
      </c>
    </row>
    <row r="783" spans="2:9" s="53" customFormat="1" ht="12" customHeight="1">
      <c r="B783" s="75" t="str">
        <f>[2]自有船应收租金!B725</f>
        <v>ACACIA VIRGO</v>
      </c>
      <c r="C783" s="75" t="str">
        <f>[2]自有船应收租金!C725</f>
        <v>Heung-A</v>
      </c>
      <c r="D783" s="75" t="str">
        <f>[2]自有船应收租金!F725</f>
        <v>PREFINAL</v>
      </c>
      <c r="E783" s="75" t="str">
        <f>[2]自有船应收租金!I725</f>
        <v>2020.01.17-2020.01.27</v>
      </c>
      <c r="F783" s="76">
        <f>[2]自有船应收租金!V725</f>
        <v>0</v>
      </c>
      <c r="G783" s="75">
        <f>[2]自有船应收租金!AA725</f>
        <v>132588.49141666701</v>
      </c>
      <c r="H783" s="75">
        <f>IF([2]自有船应收租金!AB725="","",[2]自有船应收租金!AB725)</f>
        <v>132585.04</v>
      </c>
      <c r="I783" s="77" t="str">
        <f>[2]自有船应收租金!Y725</f>
        <v>1.25%佣金/交还船检验费/船东费预留/船东费/停租预估</v>
      </c>
    </row>
    <row r="784" spans="2:9" s="53" customFormat="1" ht="12" customHeight="1">
      <c r="B784" s="75" t="str">
        <f>[2]自有船应收租金!B726</f>
        <v>ACACIA HAWK</v>
      </c>
      <c r="C784" s="75" t="str">
        <f>[2]自有船应收租金!C726</f>
        <v>CMS</v>
      </c>
      <c r="D784" s="75" t="str">
        <f>[2]自有船应收租金!F726</f>
        <v>第49期</v>
      </c>
      <c r="E784" s="75" t="str">
        <f>[2]自有船应收租金!I726</f>
        <v>2020.01.18-2020.02.02</v>
      </c>
      <c r="F784" s="76">
        <f>[2]自有船应收租金!V726</f>
        <v>0</v>
      </c>
      <c r="G784" s="75">
        <f>[2]自有船应收租金!AA726</f>
        <v>75542.465753424694</v>
      </c>
      <c r="H784" s="75">
        <f>IF([2]自有船应收租金!AB726="","",[2]自有船应收租金!AB726)</f>
        <v>75542.47</v>
      </c>
      <c r="I784" s="77">
        <f>[2]自有船应收租金!Y726</f>
        <v>0</v>
      </c>
    </row>
    <row r="785" spans="2:9" s="53" customFormat="1" ht="12" customHeight="1">
      <c r="B785" s="75" t="str">
        <f>[2]自有船应收租金!B727</f>
        <v>ACACIA MING</v>
      </c>
      <c r="C785" s="75" t="str">
        <f>[2]自有船应收租金!C727</f>
        <v>KMTC</v>
      </c>
      <c r="D785" s="75" t="str">
        <f>[2]自有船应收租金!F727</f>
        <v>第09期</v>
      </c>
      <c r="E785" s="75" t="str">
        <f>[2]自有船应收租金!I727</f>
        <v>2020.01.19-2020.02.03</v>
      </c>
      <c r="F785" s="76">
        <f>[2]自有船应收租金!V727</f>
        <v>0</v>
      </c>
      <c r="G785" s="75">
        <f>[2]自有船应收租金!AA727</f>
        <v>74762.5</v>
      </c>
      <c r="H785" s="75">
        <f>IF([2]自有船应收租金!AB727="","",[2]自有船应收租金!AB727)</f>
        <v>74760.58</v>
      </c>
      <c r="I785" s="77" t="str">
        <f>[2]自有船应收租金!Y727</f>
        <v>1.25%佣金</v>
      </c>
    </row>
    <row r="786" spans="2:9" s="53" customFormat="1" ht="12" customHeight="1">
      <c r="B786" s="75" t="str">
        <f>[2]自有船应收租金!B728</f>
        <v>LISBOA</v>
      </c>
      <c r="C786" s="75" t="str">
        <f>[2]自有船应收租金!C728</f>
        <v>APL</v>
      </c>
      <c r="D786" s="75" t="str">
        <f>[2]自有船应收租金!F728</f>
        <v>第01期</v>
      </c>
      <c r="E786" s="75" t="str">
        <f>[2]自有船应收租金!I728</f>
        <v>2020.01.19-2020.02.03</v>
      </c>
      <c r="F786" s="76">
        <f>[2]自有船应收租金!V728</f>
        <v>0</v>
      </c>
      <c r="G786" s="75">
        <f>[2]自有船应收租金!AA728</f>
        <v>73435.273972602707</v>
      </c>
      <c r="H786" s="75">
        <f>IF([2]自有船应收租金!AB728="","",[2]自有船应收租金!AB728)</f>
        <v>73421.919999999998</v>
      </c>
      <c r="I786" s="77" t="str">
        <f>[2]自有船应收租金!Y728</f>
        <v>油样检测费</v>
      </c>
    </row>
    <row r="787" spans="2:9" s="53" customFormat="1" ht="12" customHeight="1">
      <c r="B787" s="75" t="str">
        <f>[2]自有船应收租金!B729</f>
        <v>Heung-A Singapore</v>
      </c>
      <c r="C787" s="75" t="str">
        <f>[2]自有船应收租金!C729</f>
        <v>SNL</v>
      </c>
      <c r="D787" s="75" t="str">
        <f>[2]自有船应收租金!F729</f>
        <v>第07期</v>
      </c>
      <c r="E787" s="75" t="str">
        <f>[2]自有船应收租金!I729</f>
        <v>2020.01.20-2020.02.04</v>
      </c>
      <c r="F787" s="76">
        <f>[2]自有船应收租金!V729</f>
        <v>0</v>
      </c>
      <c r="G787" s="75">
        <f>[2]自有船应收租金!AA729</f>
        <v>79825</v>
      </c>
      <c r="H787" s="75">
        <f>IF([2]自有船应收租金!AB729="","",[2]自有船应收租金!AB729)</f>
        <v>79825</v>
      </c>
      <c r="I787" s="77">
        <f>[2]自有船应收租金!Y729</f>
        <v>0</v>
      </c>
    </row>
    <row r="788" spans="2:9" s="53" customFormat="1" ht="12" customHeight="1">
      <c r="B788" s="75" t="str">
        <f>[2]自有船应收租金!B730</f>
        <v>ACACIA MAKOTO</v>
      </c>
      <c r="C788" s="75" t="str">
        <f>[2]自有船应收租金!C730</f>
        <v>STM</v>
      </c>
      <c r="D788" s="75" t="str">
        <f>[2]自有船应收租金!F730</f>
        <v>第39期</v>
      </c>
      <c r="E788" s="75" t="str">
        <f>[2]自有船应收租金!I730</f>
        <v>2020.01.20-2020.02.04</v>
      </c>
      <c r="F788" s="76">
        <f>[2]自有船应收租金!V730</f>
        <v>0</v>
      </c>
      <c r="G788" s="75">
        <f>[2]自有船应收租金!AA730</f>
        <v>89536.36</v>
      </c>
      <c r="H788" s="75">
        <f>IF([2]自有船应收租金!AB730="","",[2]自有船应收租金!AB730)</f>
        <v>89536.36</v>
      </c>
      <c r="I788" s="77" t="str">
        <f>[2]自有船应收租金!Y730</f>
        <v>船东费</v>
      </c>
    </row>
    <row r="789" spans="2:9" s="53" customFormat="1" ht="12" customHeight="1">
      <c r="B789" s="75" t="str">
        <f>[2]自有船应收租金!B731</f>
        <v>JRS CARINA</v>
      </c>
      <c r="C789" s="75" t="str">
        <f>[2]自有船应收租金!C731</f>
        <v>CCL</v>
      </c>
      <c r="D789" s="75" t="str">
        <f>[2]自有船应收租金!F731</f>
        <v>第39期</v>
      </c>
      <c r="E789" s="75" t="str">
        <f>[2]自有船应收租金!I731</f>
        <v>2020.01.21-2020.02.05</v>
      </c>
      <c r="F789" s="76">
        <f>[2]自有船应收租金!V731</f>
        <v>0</v>
      </c>
      <c r="G789" s="75">
        <f>[2]自有船应收租金!AA731</f>
        <v>70279.81</v>
      </c>
      <c r="H789" s="75">
        <f>IF([2]自有船应收租金!AB731="","",[2]自有船应收租金!AB731)</f>
        <v>70279.81</v>
      </c>
      <c r="I789" s="77" t="str">
        <f>[2]自有船应收租金!Y731</f>
        <v>船东费</v>
      </c>
    </row>
    <row r="790" spans="2:9" s="53" customFormat="1" ht="12" customHeight="1">
      <c r="B790" s="75" t="str">
        <f>[2]自有船应收租金!B732</f>
        <v>Heung-A Jakarta</v>
      </c>
      <c r="C790" s="75" t="str">
        <f>[2]自有船应收租金!C732</f>
        <v>Heung-A</v>
      </c>
      <c r="D790" s="75" t="str">
        <f>[2]自有船应收租金!F732</f>
        <v>第43期</v>
      </c>
      <c r="E790" s="75" t="str">
        <f>[2]自有船应收租金!I732</f>
        <v>2020.01.24-2020.02.08</v>
      </c>
      <c r="F790" s="76">
        <f>[2]自有船应收租金!V732</f>
        <v>0</v>
      </c>
      <c r="G790" s="75">
        <f>[2]自有船应收租金!AA732</f>
        <v>80728.125</v>
      </c>
      <c r="H790" s="75">
        <f>IF([2]自有船应收租金!AB732="","",[2]自有船应收租金!AB732)</f>
        <v>80714.77</v>
      </c>
      <c r="I790" s="77" t="str">
        <f>[2]自有船应收租金!Y732</f>
        <v>1.25%佣金</v>
      </c>
    </row>
    <row r="791" spans="2:9" s="53" customFormat="1" ht="12" customHeight="1">
      <c r="B791" s="75" t="str">
        <f>[2]自有船应收租金!B733</f>
        <v>ACACIA ARIES</v>
      </c>
      <c r="C791" s="75" t="str">
        <f>[2]自有船应收租金!C733</f>
        <v>STM</v>
      </c>
      <c r="D791" s="75" t="str">
        <f>[2]自有船应收租金!F733</f>
        <v>第01期</v>
      </c>
      <c r="E791" s="75" t="str">
        <f>[2]自有船应收租金!I733</f>
        <v>2020.01.24-2020.02.08</v>
      </c>
      <c r="F791" s="76">
        <f>[2]自有船应收租金!V733</f>
        <v>0</v>
      </c>
      <c r="G791" s="75">
        <f>[2]自有船应收租金!AA733</f>
        <v>190128.51</v>
      </c>
      <c r="H791" s="75">
        <f>IF([2]自有船应收租金!AB733="","",[2]自有船应收租金!AB733)</f>
        <v>190128.51</v>
      </c>
      <c r="I791" s="77">
        <f>[2]自有船应收租金!Y733</f>
        <v>0</v>
      </c>
    </row>
    <row r="792" spans="2:9" s="53" customFormat="1" ht="12" customHeight="1">
      <c r="B792" s="75" t="str">
        <f>[2]自有船应收租金!B734</f>
        <v>JRS CORVUS</v>
      </c>
      <c r="C792" s="75" t="str">
        <f>[2]自有船应收租金!C734</f>
        <v>HEDE</v>
      </c>
      <c r="D792" s="75" t="str">
        <f>[2]自有船应收租金!F734</f>
        <v>第06期</v>
      </c>
      <c r="E792" s="75" t="str">
        <f>[2]自有船应收租金!I734</f>
        <v>2020.01.26-2020.02.10</v>
      </c>
      <c r="F792" s="76">
        <f>[2]自有船应收租金!V734</f>
        <v>0</v>
      </c>
      <c r="G792" s="75">
        <f>[2]自有船应收租金!AA734</f>
        <v>76529.402000000002</v>
      </c>
      <c r="H792" s="75">
        <f>IF([2]自有船应收租金!AB734="","",[2]自有船应收租金!AB734)</f>
        <v>76529.399999999994</v>
      </c>
      <c r="I792" s="77" t="str">
        <f>[2]自有船应收租金!Y734</f>
        <v>劳务费V.1905EW/停租（20.01.13 1230-1500LT,0.1042天</v>
      </c>
    </row>
    <row r="793" spans="2:9" s="53" customFormat="1" ht="12" customHeight="1">
      <c r="B793" s="75" t="str">
        <f>[2]自有船应收租金!B735</f>
        <v>ACACIA LIBRA</v>
      </c>
      <c r="C793" s="75" t="str">
        <f>[2]自有船应收租金!C735</f>
        <v>STM</v>
      </c>
      <c r="D793" s="75" t="str">
        <f>[2]自有船应收租金!F735</f>
        <v>第02期</v>
      </c>
      <c r="E793" s="75" t="str">
        <f>[2]自有船应收租金!I735</f>
        <v>2020.01.25-2020.02.09</v>
      </c>
      <c r="F793" s="76">
        <f>[2]自有船应收租金!V735</f>
        <v>0</v>
      </c>
      <c r="G793" s="75">
        <f>[2]自有船应收租金!AA735</f>
        <v>90650</v>
      </c>
      <c r="H793" s="75">
        <f>IF([2]自有船应收租金!AB735="","",[2]自有船应收租金!AB735)</f>
        <v>90650</v>
      </c>
      <c r="I793" s="77">
        <f>[2]自有船应收租金!Y735</f>
        <v>0</v>
      </c>
    </row>
    <row r="794" spans="2:9" s="53" customFormat="1" ht="12" customHeight="1">
      <c r="B794" s="75" t="str">
        <f>[2]自有船应收租金!B736</f>
        <v>ACACIA LAN</v>
      </c>
      <c r="C794" s="75" t="str">
        <f>[2]自有船应收租金!C736</f>
        <v>STM</v>
      </c>
      <c r="D794" s="75" t="str">
        <f>[2]自有船应收租金!F736</f>
        <v>第05期</v>
      </c>
      <c r="E794" s="75" t="str">
        <f>[2]自有船应收租金!I736</f>
        <v>2020.01.27-2020.02.11</v>
      </c>
      <c r="F794" s="76">
        <f>[2]自有船应收租金!V736</f>
        <v>0</v>
      </c>
      <c r="G794" s="75">
        <f>[2]自有船应收租金!AA736</f>
        <v>60650</v>
      </c>
      <c r="H794" s="75">
        <f>IF([2]自有船应收租金!AB736="","",[2]自有船应收租金!AB736)</f>
        <v>60650</v>
      </c>
      <c r="I794" s="77">
        <f>[2]自有船应收租金!Y736</f>
        <v>0</v>
      </c>
    </row>
    <row r="795" spans="2:9" s="53" customFormat="1" ht="12" customHeight="1">
      <c r="B795" s="75" t="str">
        <f>[2]自有船应收租金!B737</f>
        <v>ACACIA VIRGO</v>
      </c>
      <c r="C795" s="75" t="str">
        <f>[2]自有船应收租金!C737</f>
        <v>Heung-A</v>
      </c>
      <c r="D795" s="75" t="str">
        <f>[2]自有船应收租金!F737</f>
        <v>FINAL</v>
      </c>
      <c r="E795" s="75" t="str">
        <f>[2]自有船应收租金!I737</f>
        <v>2020.01.27-2020.01.31</v>
      </c>
      <c r="F795" s="76">
        <f>[2]自有船应收租金!V737</f>
        <v>0</v>
      </c>
      <c r="G795" s="75">
        <f>[2]自有船应收租金!AA737</f>
        <v>93615.291535833298</v>
      </c>
      <c r="H795" s="75">
        <f>IF([2]自有船应收租金!AB737="","",[2]自有船应收租金!AB737)</f>
        <v>94641.27</v>
      </c>
      <c r="I795" s="77" t="str">
        <f>[2]自有船应收租金!Y737</f>
        <v>1.25%佣金/停租预估返还/停租(2020.01.6 1900-1.08 0130 1.270833天）/船东费/船东预留返还</v>
      </c>
    </row>
    <row r="796" spans="2:9" s="53" customFormat="1" ht="12" customHeight="1">
      <c r="B796" s="75" t="str">
        <f>[2]自有船应收租金!B738</f>
        <v>ACACIA TAURUS</v>
      </c>
      <c r="C796" s="75" t="str">
        <f>[2]自有船应收租金!C738</f>
        <v>STM</v>
      </c>
      <c r="D796" s="75" t="str">
        <f>[2]自有船应收租金!F738</f>
        <v>第39期</v>
      </c>
      <c r="E796" s="75" t="str">
        <f>[2]自有船应收租金!I738</f>
        <v>2020.01.28-2020.02.12</v>
      </c>
      <c r="F796" s="76">
        <f>[2]自有船应收租金!V738</f>
        <v>0</v>
      </c>
      <c r="G796" s="75">
        <f>[2]自有船应收租金!AA738</f>
        <v>-6026.5654666666696</v>
      </c>
      <c r="H796" s="75">
        <f>IF([2]自有船应收租金!AB738="","",[2]自有船应收租金!AB738)</f>
        <v>-6026.57</v>
      </c>
      <c r="I796" s="77" t="str">
        <f>[2]自有船应收租金!Y738</f>
        <v>春节停租2.02 1705-2.15 1735 13.0208天</v>
      </c>
    </row>
    <row r="797" spans="2:9" s="53" customFormat="1" ht="12" customHeight="1">
      <c r="B797" s="75" t="str">
        <f>[2]自有船应收租金!B739</f>
        <v>Heung-A Manila</v>
      </c>
      <c r="C797" s="75" t="str">
        <f>[2]自有船应收租金!C739</f>
        <v>SCP</v>
      </c>
      <c r="D797" s="75" t="str">
        <f>[2]自有船应收租金!F739</f>
        <v>第27期</v>
      </c>
      <c r="E797" s="75" t="str">
        <f>[2]自有船应收租金!I739</f>
        <v>2020.01.28-2020.02.12</v>
      </c>
      <c r="F797" s="76">
        <f>[2]自有船应收租金!V739</f>
        <v>0</v>
      </c>
      <c r="G797" s="75">
        <f>[2]自有船应收租金!AA739</f>
        <v>81147.260273972599</v>
      </c>
      <c r="H797" s="75">
        <f>IF([2]自有船应收租金!AB739="","",[2]自有船应收租金!AB739)</f>
        <v>81143.600000000006</v>
      </c>
      <c r="I797" s="77" t="str">
        <f>[2]自有船应收租金!Y739</f>
        <v>1.25%佣金</v>
      </c>
    </row>
    <row r="798" spans="2:9" s="53" customFormat="1" ht="12" customHeight="1">
      <c r="B798" s="75" t="str">
        <f>[2]自有船应收租金!B740</f>
        <v>ACACIA HAWK</v>
      </c>
      <c r="C798" s="75" t="str">
        <f>[2]自有船应收租金!C740</f>
        <v>CMS</v>
      </c>
      <c r="D798" s="75" t="str">
        <f>[2]自有船应收租金!F740</f>
        <v>第50期</v>
      </c>
      <c r="E798" s="75" t="str">
        <f>[2]自有船应收租金!I740</f>
        <v>2020.02.02-2020.02.17</v>
      </c>
      <c r="F798" s="76">
        <f>[2]自有船应收租金!V740</f>
        <v>0</v>
      </c>
      <c r="G798" s="75">
        <f>[2]自有船应收租金!AA740</f>
        <v>-77241.9342465753</v>
      </c>
      <c r="H798" s="75">
        <f>IF([2]自有船应收租金!AB740="","",[2]自有船应收租金!AB740)</f>
        <v>-77241.929999999993</v>
      </c>
      <c r="I798" s="77" t="str">
        <f>[2]自有船应收租金!Y740</f>
        <v>停租（2019.08.22-9.08 16.2292天）（12.25 0.1667天）</v>
      </c>
    </row>
    <row r="799" spans="2:9" s="53" customFormat="1" ht="12" customHeight="1">
      <c r="B799" s="75" t="str">
        <f>[2]自有船应收租金!B741</f>
        <v>ACACIA MING</v>
      </c>
      <c r="C799" s="75" t="str">
        <f>[2]自有船应收租金!C741</f>
        <v>KMTC</v>
      </c>
      <c r="D799" s="75" t="str">
        <f>[2]自有船应收租金!F741</f>
        <v>第10期</v>
      </c>
      <c r="E799" s="75" t="str">
        <f>[2]自有船应收租金!I741</f>
        <v>2020.02.03-2020.02.18</v>
      </c>
      <c r="F799" s="76">
        <f>[2]自有船应收租金!V741</f>
        <v>0</v>
      </c>
      <c r="G799" s="75">
        <f>[2]自有船应收租金!AA741</f>
        <v>74762.5</v>
      </c>
      <c r="H799" s="75">
        <f>IF([2]自有船应收租金!AB741="","",[2]自有船应收租金!AB741)</f>
        <v>74760.570000000007</v>
      </c>
      <c r="I799" s="77" t="str">
        <f>[2]自有船应收租金!Y741</f>
        <v>1.25%佣金</v>
      </c>
    </row>
    <row r="800" spans="2:9" s="53" customFormat="1" ht="12" customHeight="1">
      <c r="B800" s="75" t="str">
        <f>[2]自有船应收租金!B742</f>
        <v>LISBOA</v>
      </c>
      <c r="C800" s="75" t="str">
        <f>[2]自有船应收租金!C742</f>
        <v>APL</v>
      </c>
      <c r="D800" s="75" t="str">
        <f>[2]自有船应收租金!F742</f>
        <v>第02期</v>
      </c>
      <c r="E800" s="75" t="str">
        <f>[2]自有船应收租金!I742</f>
        <v>2020.02.03-2020.02.18</v>
      </c>
      <c r="F800" s="76">
        <f>[2]自有船应收租金!V742</f>
        <v>0</v>
      </c>
      <c r="G800" s="75">
        <f>[2]自有船应收租金!AA742</f>
        <v>132302.61997260299</v>
      </c>
      <c r="H800" s="75">
        <f>IF([2]自有船应收租金!AB742="","",[2]自有船应收租金!AB742)</f>
        <v>132289.26999999999</v>
      </c>
      <c r="I800" s="77" t="str">
        <f>[2]自有船应收租金!Y742</f>
        <v>油样检测费</v>
      </c>
    </row>
    <row r="801" spans="2:9" s="53" customFormat="1" ht="12" customHeight="1">
      <c r="B801" s="75" t="str">
        <f>[2]自有船应收租金!B743</f>
        <v>ACACIA VIRGO</v>
      </c>
      <c r="C801" s="75" t="str">
        <f>[2]自有船应收租金!C743</f>
        <v>STM</v>
      </c>
      <c r="D801" s="75" t="str">
        <f>[2]自有船应收租金!F743</f>
        <v>第01期</v>
      </c>
      <c r="E801" s="75" t="str">
        <f>[2]自有船应收租金!I743</f>
        <v>2020.02.03-2020.02.18</v>
      </c>
      <c r="F801" s="76">
        <f>[2]自有船应收租金!V743</f>
        <v>0</v>
      </c>
      <c r="G801" s="75">
        <f>[2]自有船应收租金!AA743</f>
        <v>520121.84600000002</v>
      </c>
      <c r="H801" s="75">
        <f>IF([2]自有船应收租金!AB743="","",[2]自有船应收租金!AB743)</f>
        <v>520121.85</v>
      </c>
      <c r="I801" s="77">
        <f>[2]自有船应收租金!Y743</f>
        <v>0</v>
      </c>
    </row>
    <row r="802" spans="2:9" s="53" customFormat="1" ht="12" customHeight="1">
      <c r="B802" s="75" t="str">
        <f>[2]自有船应收租金!B744</f>
        <v>Heung-A Singapore</v>
      </c>
      <c r="C802" s="75" t="str">
        <f>[2]自有船应收租金!C744</f>
        <v>SNL</v>
      </c>
      <c r="D802" s="75" t="str">
        <f>[2]自有船应收租金!F744</f>
        <v>第08期</v>
      </c>
      <c r="E802" s="75" t="str">
        <f>[2]自有船应收租金!I744</f>
        <v>2020.02.04-2020.02.19</v>
      </c>
      <c r="F802" s="76">
        <f>[2]自有船应收租金!V744</f>
        <v>0</v>
      </c>
      <c r="G802" s="75">
        <f>[2]自有船应收租金!AA744</f>
        <v>-17751.599999999999</v>
      </c>
      <c r="H802" s="75">
        <f>IF([2]自有船应收租金!AB744="","",[2]自有船应收租金!AB744)</f>
        <v>-17751.599999999999</v>
      </c>
      <c r="I802" s="77" t="str">
        <f>[2]自有船应收租金!Y744</f>
        <v>春节停租14天</v>
      </c>
    </row>
    <row r="803" spans="2:9" s="53" customFormat="1" ht="12" customHeight="1">
      <c r="B803" s="75" t="str">
        <f>[2]自有船应收租金!B745</f>
        <v>ACACIA MAKOTO</v>
      </c>
      <c r="C803" s="75" t="str">
        <f>[2]自有船应收租金!C745</f>
        <v>STM</v>
      </c>
      <c r="D803" s="75" t="str">
        <f>[2]自有船应收租金!F745</f>
        <v>第40期</v>
      </c>
      <c r="E803" s="75" t="str">
        <f>[2]自有船应收租金!I745</f>
        <v>2020.02.04-2020.02.19</v>
      </c>
      <c r="F803" s="76">
        <f>[2]自有船应收租金!V745</f>
        <v>0</v>
      </c>
      <c r="G803" s="75">
        <f>[2]自有船应收租金!AA745</f>
        <v>91200</v>
      </c>
      <c r="H803" s="75">
        <f>IF([2]自有船应收租金!AB745="","",[2]自有船应收租金!AB745)</f>
        <v>91200</v>
      </c>
      <c r="I803" s="77">
        <f>[2]自有船应收租金!Y745</f>
        <v>0</v>
      </c>
    </row>
    <row r="804" spans="2:9" s="53" customFormat="1" ht="12" customHeight="1">
      <c r="B804" s="75" t="str">
        <f>[2]自有船应收租金!B746</f>
        <v>JRS CARINA</v>
      </c>
      <c r="C804" s="75" t="str">
        <f>[2]自有船应收租金!C746</f>
        <v>CCL</v>
      </c>
      <c r="D804" s="75" t="str">
        <f>[2]自有船应收租金!F746</f>
        <v>第40期</v>
      </c>
      <c r="E804" s="75" t="str">
        <f>[2]自有船应收租金!I746</f>
        <v>2020.02.05-2020.02.20</v>
      </c>
      <c r="F804" s="76">
        <f>[2]自有船应收租金!V746</f>
        <v>0</v>
      </c>
      <c r="G804" s="75">
        <f>[2]自有船应收租金!AA746</f>
        <v>37846.824999999997</v>
      </c>
      <c r="H804" s="75">
        <f>IF([2]自有船应收租金!AB746="","",[2]自有船应收租金!AB746)</f>
        <v>37844.43</v>
      </c>
      <c r="I804" s="77" t="str">
        <f>[2]自有船应收租金!Y746</f>
        <v>春节空置7天</v>
      </c>
    </row>
    <row r="805" spans="2:9" s="53" customFormat="1" ht="12" customHeight="1">
      <c r="B805" s="75" t="str">
        <f>[2]自有船应收租金!B747</f>
        <v>ACACIA ARIES</v>
      </c>
      <c r="C805" s="75" t="str">
        <f>[2]自有船应收租金!C747</f>
        <v>STM</v>
      </c>
      <c r="D805" s="75" t="str">
        <f>[2]自有船应收租金!F747</f>
        <v>prefinal</v>
      </c>
      <c r="E805" s="75" t="str">
        <f>[2]自有船应收租金!I747</f>
        <v>2020.02.08-2020.02.15</v>
      </c>
      <c r="F805" s="76">
        <f>[2]自有船应收租金!V747</f>
        <v>0</v>
      </c>
      <c r="G805" s="75">
        <f>[2]自有船应收租金!AA747</f>
        <v>-212315.79033333299</v>
      </c>
      <c r="H805" s="75">
        <f>IF([2]自有船应收租金!AB747="","",[2]自有船应收租金!AB747)</f>
        <v>-212315.79</v>
      </c>
      <c r="I805" s="77" t="str">
        <f>[2]自有船应收租金!Y747</f>
        <v>春节停班2.02 1900-2.07 1730 4.9375天</v>
      </c>
    </row>
    <row r="806" spans="2:9" s="53" customFormat="1" ht="12" customHeight="1">
      <c r="B806" s="75" t="str">
        <f>[2]自有船应收租金!B748</f>
        <v>Heung-A Jakarta</v>
      </c>
      <c r="C806" s="75" t="str">
        <f>[2]自有船应收租金!C748</f>
        <v>Heung-A</v>
      </c>
      <c r="D806" s="75" t="str">
        <f>[2]自有船应收租金!F748</f>
        <v>第44期</v>
      </c>
      <c r="E806" s="75" t="str">
        <f>[2]自有船应收租金!I748</f>
        <v>2020.02.08-2020.02.23</v>
      </c>
      <c r="F806" s="76">
        <f>[2]自有船应收租金!V748</f>
        <v>0</v>
      </c>
      <c r="G806" s="75">
        <f>[2]自有船应收租金!AA748</f>
        <v>80728.125</v>
      </c>
      <c r="H806" s="75">
        <f>IF([2]自有船应收租金!AB748="","",[2]自有船应收租金!AB748)</f>
        <v>80714.77</v>
      </c>
      <c r="I806" s="77" t="str">
        <f>[2]自有船应收租金!Y748</f>
        <v>1.25%佣金</v>
      </c>
    </row>
    <row r="807" spans="2:9" s="53" customFormat="1" ht="12" customHeight="1">
      <c r="B807" s="75" t="str">
        <f>[2]自有船应收租金!B749</f>
        <v>JRS CORVUS</v>
      </c>
      <c r="C807" s="75" t="str">
        <f>[2]自有船应收租金!C749</f>
        <v>HEDE</v>
      </c>
      <c r="D807" s="75" t="str">
        <f>[2]自有船应收租金!F749</f>
        <v>第07期</v>
      </c>
      <c r="E807" s="75" t="str">
        <f>[2]自有船应收租金!I749</f>
        <v>2020.02.10-2020.02.25</v>
      </c>
      <c r="F807" s="76">
        <f>[2]自有船应收租金!V749</f>
        <v>0</v>
      </c>
      <c r="G807" s="75">
        <f>[2]自有船应收租金!AA749</f>
        <v>8695</v>
      </c>
      <c r="H807" s="75">
        <f>IF([2]自有船应收租金!AB749="","",[2]自有船应收租金!AB749)</f>
        <v>8695</v>
      </c>
      <c r="I807" s="77" t="str">
        <f>[2]自有船应收租金!Y749</f>
        <v>劳务费V.1906-1907EW/春节空置14天</v>
      </c>
    </row>
    <row r="808" spans="2:9" s="53" customFormat="1" ht="12" customHeight="1">
      <c r="B808" s="75" t="str">
        <f>[2]自有船应收租金!B750</f>
        <v>ACACIA LIBRA</v>
      </c>
      <c r="C808" s="75" t="str">
        <f>[2]自有船应收租金!C750</f>
        <v>STM</v>
      </c>
      <c r="D808" s="75" t="str">
        <f>[2]自有船应收租金!F750</f>
        <v>第03期</v>
      </c>
      <c r="E808" s="75" t="str">
        <f>[2]自有船应收租金!I750</f>
        <v>2020.02.09-2020.02.24</v>
      </c>
      <c r="F808" s="76">
        <f>[2]自有船应收租金!V750</f>
        <v>0</v>
      </c>
      <c r="G808" s="75">
        <f>[2]自有船应收租金!AA750</f>
        <v>-67921.207399999999</v>
      </c>
      <c r="H808" s="75">
        <f>IF([2]自有船应收租金!AB750="","",[2]自有船应收租金!AB750)</f>
        <v>-67921.34</v>
      </c>
      <c r="I808" s="77" t="str">
        <f>[2]自有船应收租金!Y750</f>
        <v>春节停租1.27 2058-2.14 1754  17.8722天</v>
      </c>
    </row>
    <row r="809" spans="2:9" s="53" customFormat="1" ht="12" customHeight="1">
      <c r="B809" s="75" t="str">
        <f>[2]自有船应收租金!B751</f>
        <v>ACACIA LAN</v>
      </c>
      <c r="C809" s="75" t="str">
        <f>[2]自有船应收租金!C751</f>
        <v>STM</v>
      </c>
      <c r="D809" s="75" t="str">
        <f>[2]自有船应收租金!F751</f>
        <v>第06期</v>
      </c>
      <c r="E809" s="75" t="str">
        <f>[2]自有船应收租金!I751</f>
        <v>2020.02.11-2020.02.26</v>
      </c>
      <c r="F809" s="76">
        <f>[2]自有船应收租金!V751</f>
        <v>0</v>
      </c>
      <c r="G809" s="75">
        <f>[2]自有船应收租金!AA751</f>
        <v>4139.808</v>
      </c>
      <c r="H809" s="75">
        <f>IF([2]自有船应收租金!AB751="","",[2]自有船应收租金!AB751)</f>
        <v>4139.8100000000004</v>
      </c>
      <c r="I809" s="77" t="str">
        <f>[2]自有船应收租金!Y751</f>
        <v>春节停租2.04 1145-2.16 0355 11.6736天</v>
      </c>
    </row>
    <row r="810" spans="2:9" s="53" customFormat="1" ht="12" customHeight="1">
      <c r="B810" s="75" t="str">
        <f>[2]自有船应收租金!B752</f>
        <v>ACACIA TAURUS</v>
      </c>
      <c r="C810" s="75" t="str">
        <f>[2]自有船应收租金!C752</f>
        <v>STM</v>
      </c>
      <c r="D810" s="75" t="str">
        <f>[2]自有船应收租金!F752</f>
        <v>prefinal</v>
      </c>
      <c r="E810" s="75" t="str">
        <f>[2]自有船应收租金!I752</f>
        <v>2020.02.12-2020.02.25</v>
      </c>
      <c r="F810" s="76">
        <f>[2]自有船应收租金!V752</f>
        <v>0</v>
      </c>
      <c r="G810" s="75">
        <f>[2]自有船应收租金!AA752</f>
        <v>-197075.72890666701</v>
      </c>
      <c r="H810" s="75">
        <f>IF([2]自有船应收租金!AB752="","",[2]自有船应收租金!AB752)</f>
        <v>-197075.73</v>
      </c>
      <c r="I810" s="77" t="str">
        <f>[2]自有船应收租金!Y752</f>
        <v>船东费预留/船东费</v>
      </c>
    </row>
    <row r="811" spans="2:9" s="53" customFormat="1" ht="12" customHeight="1">
      <c r="B811" s="75" t="str">
        <f>[2]自有船应收租金!B753</f>
        <v>ACACIA TAURUS</v>
      </c>
      <c r="C811" s="75" t="str">
        <f>[2]自有船应收租金!C753</f>
        <v>STM</v>
      </c>
      <c r="D811" s="75" t="str">
        <f>[2]自有船应收租金!F753</f>
        <v>final</v>
      </c>
      <c r="E811" s="75" t="str">
        <f>[2]自有船应收租金!I753</f>
        <v>2020.02.12-2020.02.25</v>
      </c>
      <c r="F811" s="76">
        <f>[2]自有船应收租金!V753</f>
        <v>0</v>
      </c>
      <c r="G811" s="75">
        <f>[2]自有船应收租金!AA753</f>
        <v>5000</v>
      </c>
      <c r="H811" s="75" t="str">
        <f>IF([2]自有船应收租金!AB753="","",[2]自有船应收租金!AB753)</f>
        <v/>
      </c>
      <c r="I811" s="77" t="str">
        <f>[2]自有船应收租金!Y753</f>
        <v>船东费预留返还</v>
      </c>
    </row>
    <row r="812" spans="2:9" s="53" customFormat="1" ht="12" customHeight="1">
      <c r="B812" s="75" t="str">
        <f>[2]自有船应收租金!B754</f>
        <v>Heung-A Manila</v>
      </c>
      <c r="C812" s="75" t="str">
        <f>[2]自有船应收租金!C754</f>
        <v>SCP</v>
      </c>
      <c r="D812" s="75" t="str">
        <f>[2]自有船应收租金!F754</f>
        <v>第28期</v>
      </c>
      <c r="E812" s="75" t="str">
        <f>[2]自有船应收租金!I754</f>
        <v>2020.02.12-2020.02.27</v>
      </c>
      <c r="F812" s="76">
        <f>[2]自有船应收租金!V754</f>
        <v>0</v>
      </c>
      <c r="G812" s="75">
        <f>[2]自有船应收租金!AA754</f>
        <v>81147.260273972599</v>
      </c>
      <c r="H812" s="75">
        <f>IF([2]自有船应收租金!AB754="","",[2]自有船应收租金!AB754)</f>
        <v>81143.69</v>
      </c>
      <c r="I812" s="77" t="str">
        <f>[2]自有船应收租金!Y754</f>
        <v>1.25%佣金</v>
      </c>
    </row>
    <row r="813" spans="2:9" s="53" customFormat="1" ht="12" customHeight="1">
      <c r="B813" s="75" t="str">
        <f>[2]自有船应收租金!B755</f>
        <v>ACACIA HAWK</v>
      </c>
      <c r="C813" s="75" t="str">
        <f>[2]自有船应收租金!C755</f>
        <v>CMS</v>
      </c>
      <c r="D813" s="75" t="str">
        <f>[2]自有船应收租金!F755</f>
        <v>第51期</v>
      </c>
      <c r="E813" s="75" t="str">
        <f>[2]自有船应收租金!I755</f>
        <v>2020.02.17-2020.03.03</v>
      </c>
      <c r="F813" s="76">
        <f>[2]自有船应收租金!V755</f>
        <v>0</v>
      </c>
      <c r="G813" s="75">
        <f>[2]自有船应收租金!AA755</f>
        <v>75542.465753424694</v>
      </c>
      <c r="H813" s="75">
        <f>IF([2]自有船应收租金!AB755="","",[2]自有船应收租金!AB755)</f>
        <v>75518.61</v>
      </c>
      <c r="I813" s="77">
        <f>[2]自有船应收租金!Y755</f>
        <v>0</v>
      </c>
    </row>
    <row r="814" spans="2:9" s="53" customFormat="1" ht="12" customHeight="1">
      <c r="B814" s="75" t="str">
        <f>[2]自有船应收租金!B756</f>
        <v>ACACIA VIRGO</v>
      </c>
      <c r="C814" s="75" t="str">
        <f>[2]自有船应收租金!C756</f>
        <v>STM</v>
      </c>
      <c r="D814" s="75" t="str">
        <f>[2]自有船应收租金!F756</f>
        <v>prefinal</v>
      </c>
      <c r="E814" s="75" t="str">
        <f>[2]自有船应收租金!I756</f>
        <v>2020.02.18-2020.03.09</v>
      </c>
      <c r="F814" s="76">
        <f>[2]自有船应收租金!V756</f>
        <v>0</v>
      </c>
      <c r="G814" s="75">
        <f>[2]自有船应收租金!AA756</f>
        <v>-176147.19233333299</v>
      </c>
      <c r="H814" s="75">
        <f>IF([2]自有船应收租金!AB756="","",[2]自有船应收租金!AB756)</f>
        <v>-176147.19</v>
      </c>
      <c r="I814" s="77" t="str">
        <f>[2]自有船应收租金!Y756</f>
        <v>船东费预留</v>
      </c>
    </row>
    <row r="815" spans="2:9" s="53" customFormat="1" ht="12" customHeight="1">
      <c r="B815" s="75" t="str">
        <f>[2]自有船应收租金!B757</f>
        <v>ACACIA VIRGO</v>
      </c>
      <c r="C815" s="75" t="str">
        <f>[2]自有船应收租金!C757</f>
        <v>STM</v>
      </c>
      <c r="D815" s="75" t="str">
        <f>[2]自有船应收租金!F757</f>
        <v>final</v>
      </c>
      <c r="E815" s="75" t="str">
        <f>[2]自有船应收租金!I757</f>
        <v>2020.02.18-2020.03.09</v>
      </c>
      <c r="F815" s="76">
        <f>[2]自有船应收租金!V757</f>
        <v>0</v>
      </c>
      <c r="G815" s="75">
        <f>[2]自有船应收租金!AA757</f>
        <v>413.6</v>
      </c>
      <c r="H815" s="75">
        <f>IF([2]自有船应收租金!AB757="","",[2]自有船应收租金!AB757)</f>
        <v>413.6</v>
      </c>
      <c r="I815" s="77" t="str">
        <f>[2]自有船应收租金!Y757</f>
        <v>船东费预留返还/船东费及LIBRA船东费</v>
      </c>
    </row>
    <row r="816" spans="2:9" s="53" customFormat="1" ht="12" customHeight="1">
      <c r="B816" s="75" t="str">
        <f>[2]自有船应收租金!B758</f>
        <v>ACACIA MING</v>
      </c>
      <c r="C816" s="75" t="str">
        <f>[2]自有船应收租金!C758</f>
        <v>KMTC</v>
      </c>
      <c r="D816" s="75" t="str">
        <f>[2]自有船应收租金!F758</f>
        <v>第11期</v>
      </c>
      <c r="E816" s="75" t="str">
        <f>[2]自有船应收租金!I758</f>
        <v>2020.02.18-2020.03.04</v>
      </c>
      <c r="F816" s="76">
        <f>[2]自有船应收租金!V758</f>
        <v>0</v>
      </c>
      <c r="G816" s="75">
        <f>[2]自有船应收租金!AA758</f>
        <v>74762.5</v>
      </c>
      <c r="H816" s="75">
        <f>IF([2]自有船应收租金!AB758="","",[2]自有船应收租金!AB758)</f>
        <v>74760.570000000007</v>
      </c>
      <c r="I816" s="77" t="str">
        <f>[2]自有船应收租金!Y758</f>
        <v>1.25%佣金</v>
      </c>
    </row>
    <row r="817" spans="2:9" s="53" customFormat="1" ht="12" customHeight="1">
      <c r="B817" s="75" t="str">
        <f>[2]自有船应收租金!B759</f>
        <v>LISBOA</v>
      </c>
      <c r="C817" s="75" t="str">
        <f>[2]自有船应收租金!C759</f>
        <v>APL</v>
      </c>
      <c r="D817" s="75" t="str">
        <f>[2]自有船应收租金!F759</f>
        <v>第03期</v>
      </c>
      <c r="E817" s="75" t="str">
        <f>[2]自有船应收租金!I759</f>
        <v>2020.02.18-2020.03.04</v>
      </c>
      <c r="F817" s="76">
        <f>[2]自有船应收租金!V759</f>
        <v>0</v>
      </c>
      <c r="G817" s="75">
        <f>[2]自有船应收租金!AA759</f>
        <v>89445.985972602706</v>
      </c>
      <c r="H817" s="75">
        <f>IF([2]自有船应收租金!AB759="","",[2]自有船应收租金!AB759)</f>
        <v>73626.06</v>
      </c>
      <c r="I817" s="77" t="str">
        <f>[2]自有船应收租金!Y759</f>
        <v>油样检测费/50%改船名费用/船员劳务费1.20-2.15</v>
      </c>
    </row>
    <row r="818" spans="2:9" s="53" customFormat="1" ht="12" customHeight="1">
      <c r="B818" s="75" t="str">
        <f>[2]自有船应收租金!B760</f>
        <v>Heung-A Singapore</v>
      </c>
      <c r="C818" s="75" t="str">
        <f>[2]自有船应收租金!C760</f>
        <v>SNL</v>
      </c>
      <c r="D818" s="75" t="str">
        <f>[2]自有船应收租金!F760</f>
        <v>第09期</v>
      </c>
      <c r="E818" s="75" t="str">
        <f>[2]自有船应收租金!I760</f>
        <v>2020.02.19-2020.03.05</v>
      </c>
      <c r="F818" s="76">
        <f>[2]自有船应收租金!V760</f>
        <v>0</v>
      </c>
      <c r="G818" s="75">
        <f>[2]自有船应收租金!AA760</f>
        <v>79825</v>
      </c>
      <c r="H818" s="75">
        <f>IF([2]自有船应收租金!AB760="","",[2]自有船应收租金!AB760)</f>
        <v>79798.960000000006</v>
      </c>
      <c r="I818" s="77">
        <f>[2]自有船应收租金!Y760</f>
        <v>0</v>
      </c>
    </row>
    <row r="819" spans="2:9" s="53" customFormat="1" ht="12" customHeight="1">
      <c r="B819" s="75" t="str">
        <f>[2]自有船应收租金!B761</f>
        <v>ACACIA MAKOTO</v>
      </c>
      <c r="C819" s="75" t="str">
        <f>[2]自有船应收租金!C761</f>
        <v>STM</v>
      </c>
      <c r="D819" s="75" t="str">
        <f>[2]自有船应收租金!F761</f>
        <v>第41期</v>
      </c>
      <c r="E819" s="75" t="str">
        <f>[2]自有船应收租金!I761</f>
        <v>2020.02.19-2020.03.05</v>
      </c>
      <c r="F819" s="76">
        <f>[2]自有船应收租金!V761</f>
        <v>0</v>
      </c>
      <c r="G819" s="75">
        <f>[2]自有船应收租金!AA761</f>
        <v>-63803.597999999998</v>
      </c>
      <c r="H819" s="75">
        <f>IF([2]自有船应收租金!AB761="","",[2]自有船应收租金!AB761)</f>
        <v>-63803.6</v>
      </c>
      <c r="I819" s="77" t="str">
        <f>[2]自有船应收租金!Y761</f>
        <v>春节停租1.29 1314-2.14 2110 16.3306天</v>
      </c>
    </row>
    <row r="820" spans="2:9" s="53" customFormat="1" ht="12" customHeight="1">
      <c r="B820" s="75" t="str">
        <f>[2]自有船应收租金!B762</f>
        <v>JRS CARINA</v>
      </c>
      <c r="C820" s="75" t="str">
        <f>[2]自有船应收租金!C762</f>
        <v>CCL</v>
      </c>
      <c r="D820" s="75" t="str">
        <f>[2]自有船应收租金!F762</f>
        <v>第41期</v>
      </c>
      <c r="E820" s="75" t="str">
        <f>[2]自有船应收租金!I762</f>
        <v>2020.02.20-2020.03.06</v>
      </c>
      <c r="F820" s="76">
        <f>[2]自有船应收租金!V762</f>
        <v>0</v>
      </c>
      <c r="G820" s="75">
        <f>[2]自有船应收租金!AA762</f>
        <v>70600</v>
      </c>
      <c r="H820" s="75">
        <f>IF([2]自有船应收租金!AB762="","",[2]自有船应收租金!AB762)</f>
        <v>70600</v>
      </c>
      <c r="I820" s="77">
        <f>[2]自有船应收租金!Y762</f>
        <v>0</v>
      </c>
    </row>
    <row r="821" spans="2:9" s="53" customFormat="1" ht="12" customHeight="1">
      <c r="B821" s="75" t="str">
        <f>[2]自有船应收租金!B763</f>
        <v>ACACIA ARIES</v>
      </c>
      <c r="C821" s="75" t="str">
        <f>[2]自有船应收租金!C763</f>
        <v>STM</v>
      </c>
      <c r="D821" s="75" t="str">
        <f>[2]自有船应收租金!F763</f>
        <v>第01期</v>
      </c>
      <c r="E821" s="75" t="str">
        <f>[2]自有船应收租金!I763</f>
        <v>2020.02.20-2020.03.06</v>
      </c>
      <c r="F821" s="76">
        <f>[2]自有船应收租金!V763</f>
        <v>0</v>
      </c>
      <c r="G821" s="75">
        <f>[2]自有船应收租金!AA763</f>
        <v>261346.66500000001</v>
      </c>
      <c r="H821" s="75">
        <f>IF([2]自有船应收租金!AB763="","",[2]自有船应收租金!AB763)</f>
        <v>261346.67</v>
      </c>
      <c r="I821" s="77" t="str">
        <f>[2]自有船应收租金!Y763</f>
        <v>船东费</v>
      </c>
    </row>
    <row r="822" spans="2:9" s="53" customFormat="1" ht="12" customHeight="1">
      <c r="B822" s="75" t="str">
        <f>[2]自有船应收租金!B764</f>
        <v>Heung-A Jakarta</v>
      </c>
      <c r="C822" s="75" t="str">
        <f>[2]自有船应收租金!C764</f>
        <v>Heung-A</v>
      </c>
      <c r="D822" s="75" t="str">
        <f>[2]自有船应收租金!F764</f>
        <v>第45期</v>
      </c>
      <c r="E822" s="75" t="str">
        <f>[2]自有船应收租金!I764</f>
        <v>2020.02.23-2020.03.09</v>
      </c>
      <c r="F822" s="76">
        <f>[2]自有船应收租金!V764</f>
        <v>0</v>
      </c>
      <c r="G822" s="75">
        <f>[2]自有船应收租金!AA764</f>
        <v>80728.125</v>
      </c>
      <c r="H822" s="75">
        <f>IF([2]自有船应收租金!AB764="","",[2]自有船应收租金!AB764)</f>
        <v>80714.77</v>
      </c>
      <c r="I822" s="77" t="str">
        <f>[2]自有船应收租金!Y764</f>
        <v>1.25%佣金</v>
      </c>
    </row>
    <row r="823" spans="2:9" s="53" customFormat="1" ht="12" customHeight="1">
      <c r="B823" s="75" t="str">
        <f>[2]自有船应收租金!B765</f>
        <v>JRS CORVUS</v>
      </c>
      <c r="C823" s="75" t="str">
        <f>[2]自有船应收租金!C765</f>
        <v>HEDE</v>
      </c>
      <c r="D823" s="75" t="str">
        <f>[2]自有船应收租金!F765</f>
        <v>第08期</v>
      </c>
      <c r="E823" s="75" t="str">
        <f>[2]自有船应收租金!I765</f>
        <v>2020.02.25-2020.03.11</v>
      </c>
      <c r="F823" s="76">
        <f>[2]自有船应收租金!V765</f>
        <v>0</v>
      </c>
      <c r="G823" s="75">
        <f>[2]自有船应收租金!AA765</f>
        <v>75600</v>
      </c>
      <c r="H823" s="75">
        <f>IF([2]自有船应收租金!AB765="","",[2]自有船应收租金!AB765)</f>
        <v>75600</v>
      </c>
      <c r="I823" s="77">
        <f>[2]自有船应收租金!Y765</f>
        <v>0</v>
      </c>
    </row>
    <row r="824" spans="2:9" s="53" customFormat="1" ht="12" customHeight="1">
      <c r="B824" s="75" t="str">
        <f>[2]自有船应收租金!B766</f>
        <v>ACACIA LIBRA</v>
      </c>
      <c r="C824" s="75" t="str">
        <f>[2]自有船应收租金!C766</f>
        <v>STM</v>
      </c>
      <c r="D824" s="75" t="str">
        <f>[2]自有船应收租金!F766</f>
        <v>第04期</v>
      </c>
      <c r="E824" s="75" t="str">
        <f>[2]自有船应收租金!I766</f>
        <v>2020.02.24-2020.03.10</v>
      </c>
      <c r="F824" s="76">
        <f>[2]自有船应收租金!V766</f>
        <v>0</v>
      </c>
      <c r="G824" s="75">
        <f>[2]自有船应收租金!AA766</f>
        <v>90517.54</v>
      </c>
      <c r="H824" s="75">
        <f>IF([2]自有船应收租金!AB766="","",[2]自有船应收租金!AB766)</f>
        <v>90517.54</v>
      </c>
      <c r="I824" s="77" t="str">
        <f>[2]自有船应收租金!Y766</f>
        <v>船东费</v>
      </c>
    </row>
    <row r="825" spans="2:9" s="53" customFormat="1" ht="12" customHeight="1">
      <c r="B825" s="75" t="str">
        <f>[2]自有船应收租金!B767</f>
        <v>ACACIA LAN</v>
      </c>
      <c r="C825" s="75" t="str">
        <f>[2]自有船应收租金!C767</f>
        <v>STM</v>
      </c>
      <c r="D825" s="75" t="str">
        <f>[2]自有船应收租金!F767</f>
        <v>第07期</v>
      </c>
      <c r="E825" s="75" t="str">
        <f>[2]自有船应收租金!I767</f>
        <v>2020.02.26-2020.03.12</v>
      </c>
      <c r="F825" s="76">
        <f>[2]自有船应收租金!V767</f>
        <v>0</v>
      </c>
      <c r="G825" s="75">
        <f>[2]自有船应收租金!AA767</f>
        <v>60650</v>
      </c>
      <c r="H825" s="75">
        <f>IF([2]自有船应收租金!AB767="","",[2]自有船应收租金!AB767)</f>
        <v>60650</v>
      </c>
      <c r="I825" s="77">
        <f>[2]自有船应收租金!Y767</f>
        <v>0</v>
      </c>
    </row>
    <row r="826" spans="2:9" s="53" customFormat="1" ht="12" customHeight="1">
      <c r="B826" s="75" t="str">
        <f>[2]自有船应收租金!B768</f>
        <v>Heung-A Manila</v>
      </c>
      <c r="C826" s="75" t="str">
        <f>[2]自有船应收租金!C768</f>
        <v>SCP</v>
      </c>
      <c r="D826" s="75" t="str">
        <f>[2]自有船应收租金!F768</f>
        <v>prefinal</v>
      </c>
      <c r="E826" s="75" t="str">
        <f>[2]自有船应收租金!I768</f>
        <v>2020.02.27-2020.03.03</v>
      </c>
      <c r="F826" s="76">
        <f>[2]自有船应收租金!V768</f>
        <v>0</v>
      </c>
      <c r="G826" s="75">
        <f>[2]自有船应收租金!AA768</f>
        <v>-69857.290068493196</v>
      </c>
      <c r="H826" s="75">
        <f>IF([2]自有船应收租金!AB768="","",[2]自有船应收租金!AB768)</f>
        <v>-69857.3</v>
      </c>
      <c r="I826" s="77" t="str">
        <f>[2]自有船应收租金!Y768</f>
        <v>1.25%佣金/船东费/船东费预留返还</v>
      </c>
    </row>
    <row r="827" spans="2:9" s="53" customFormat="1" ht="12" customHeight="1">
      <c r="B827" s="75" t="str">
        <f>[2]自有船应收租金!B769</f>
        <v>ACACIA REI</v>
      </c>
      <c r="C827" s="75" t="str">
        <f>[2]自有船应收租金!C769</f>
        <v>STM</v>
      </c>
      <c r="D827" s="75" t="str">
        <f>[2]自有船应收租金!F769</f>
        <v>第01期</v>
      </c>
      <c r="E827" s="75" t="str">
        <f>[2]自有船应收租金!I769</f>
        <v>2020.02.28-2020.03.14</v>
      </c>
      <c r="F827" s="76">
        <f>[2]自有船应收租金!V769</f>
        <v>0</v>
      </c>
      <c r="G827" s="75">
        <f>[2]自有船应收租金!AA769</f>
        <v>412775.55</v>
      </c>
      <c r="H827" s="75">
        <f>IF([2]自有船应收租金!AB769="","",[2]自有船应收租金!AB769)</f>
        <v>412775.55</v>
      </c>
      <c r="I827" s="77">
        <f>[2]自有船应收租金!Y769</f>
        <v>0</v>
      </c>
    </row>
    <row r="828" spans="2:9" s="53" customFormat="1" ht="12" customHeight="1">
      <c r="B828" s="75" t="str">
        <f>[2]自有船应收租金!B770</f>
        <v>Heung-A Manila</v>
      </c>
      <c r="C828" s="75" t="str">
        <f>[2]自有船应收租金!C770</f>
        <v>SCP</v>
      </c>
      <c r="D828" s="75" t="str">
        <f>[2]自有船应收租金!F770</f>
        <v>final</v>
      </c>
      <c r="E828" s="75" t="str">
        <f>[2]自有船应收租金!I770</f>
        <v>2020.02.27-2020.03.03</v>
      </c>
      <c r="F828" s="76">
        <f>[2]自有船应收租金!V770</f>
        <v>0</v>
      </c>
      <c r="G828" s="75">
        <f>[2]自有船应收租金!AA770</f>
        <v>4700</v>
      </c>
      <c r="H828" s="75">
        <f>IF([2]自有船应收租金!AB770="","",[2]自有船应收租金!AB770)</f>
        <v>4696.3599999999997</v>
      </c>
      <c r="I828" s="77" t="str">
        <f>[2]自有船应收租金!Y770</f>
        <v>还船检验费/船东费预留返还</v>
      </c>
    </row>
    <row r="829" spans="2:9" s="53" customFormat="1" ht="12" customHeight="1">
      <c r="B829" s="75" t="str">
        <f>[2]自有船应收租金!B771</f>
        <v>ACACIA HAWK</v>
      </c>
      <c r="C829" s="75" t="str">
        <f>[2]自有船应收租金!C771</f>
        <v>CMS</v>
      </c>
      <c r="D829" s="75" t="str">
        <f>[2]自有船应收租金!F771</f>
        <v>第52期</v>
      </c>
      <c r="E829" s="75" t="str">
        <f>[2]自有船应收租金!I771</f>
        <v>2020.03.03-2020.03.18</v>
      </c>
      <c r="F829" s="76">
        <f>[2]自有船应收租金!V771</f>
        <v>0</v>
      </c>
      <c r="G829" s="75">
        <f>[2]自有船应收租金!AA771</f>
        <v>75542.465753424694</v>
      </c>
      <c r="H829" s="75">
        <f>IF([2]自有船应收租金!AB771="","",[2]自有船应收租金!AB771)</f>
        <v>75518.61</v>
      </c>
      <c r="I829" s="77">
        <f>[2]自有船应收租金!Y771</f>
        <v>0</v>
      </c>
    </row>
    <row r="830" spans="2:9" s="53" customFormat="1" ht="12" customHeight="1">
      <c r="B830" s="75" t="str">
        <f>[2]自有船应收租金!B772</f>
        <v>ACACIA MING</v>
      </c>
      <c r="C830" s="75" t="str">
        <f>[2]自有船应收租金!C772</f>
        <v>KMTC</v>
      </c>
      <c r="D830" s="75" t="str">
        <f>[2]自有船应收租金!F772</f>
        <v>prefinal</v>
      </c>
      <c r="E830" s="75" t="str">
        <f>[2]自有船应收租金!I772</f>
        <v>2020.03.04-2020.03.28</v>
      </c>
      <c r="F830" s="76">
        <f>[2]自有船应收租金!V772</f>
        <v>0</v>
      </c>
      <c r="G830" s="75">
        <f>[2]自有船应收租金!AA772</f>
        <v>59520.561249999999</v>
      </c>
      <c r="H830" s="75">
        <f>IF([2]自有船应收租金!AB772="","",[2]自有船应收租金!AB772)</f>
        <v>59518.63</v>
      </c>
      <c r="I830" s="77" t="str">
        <f>[2]自有船应收租金!Y772</f>
        <v>1.25%佣金/还船检验费/船东费预留/船东费</v>
      </c>
    </row>
    <row r="831" spans="2:9" s="53" customFormat="1" ht="12" customHeight="1">
      <c r="B831" s="75" t="str">
        <f>[2]自有船应收租金!B773</f>
        <v>ACACIA MING</v>
      </c>
      <c r="C831" s="75" t="str">
        <f>[2]自有船应收租金!C773</f>
        <v>KMTC</v>
      </c>
      <c r="D831" s="75" t="str">
        <f>[2]自有船应收租金!F773</f>
        <v>final</v>
      </c>
      <c r="E831" s="75" t="str">
        <f>[2]自有船应收租金!I773</f>
        <v>2020.03.04-2020.03.28</v>
      </c>
      <c r="F831" s="76">
        <f>[2]自有船应收租金!V773</f>
        <v>0</v>
      </c>
      <c r="G831" s="75">
        <f>[2]自有船应收租金!AA773</f>
        <v>10000</v>
      </c>
      <c r="H831" s="75">
        <f>IF([2]自有船应收租金!AB773="","",[2]自有船应收租金!AB773)</f>
        <v>9998.07</v>
      </c>
      <c r="I831" s="77" t="str">
        <f>[2]自有船应收租金!Y773</f>
        <v>船东费预留返还</v>
      </c>
    </row>
    <row r="832" spans="2:9" s="53" customFormat="1" ht="12" customHeight="1">
      <c r="B832" s="75" t="str">
        <f>[2]自有船应收租金!B774</f>
        <v>LISBOA</v>
      </c>
      <c r="C832" s="75" t="str">
        <f>[2]自有船应收租金!C774</f>
        <v>APL</v>
      </c>
      <c r="D832" s="75" t="str">
        <f>[2]自有船应收租金!F774</f>
        <v>第04期</v>
      </c>
      <c r="E832" s="75" t="str">
        <f>[2]自有船应收租金!I774</f>
        <v>2020.03.04-2020.03.19</v>
      </c>
      <c r="F832" s="76">
        <f>[2]自有船应收租金!V774</f>
        <v>0</v>
      </c>
      <c r="G832" s="75">
        <f>[2]自有船应收租金!AA774</f>
        <v>72924.993972602693</v>
      </c>
      <c r="H832" s="75">
        <f>IF([2]自有船应收租金!AB774="","",[2]自有船应收租金!AB774)</f>
        <v>72911.649999999994</v>
      </c>
      <c r="I832" s="77" t="str">
        <f>[2]自有船应收租金!Y774</f>
        <v>油样检测费</v>
      </c>
    </row>
    <row r="833" spans="2:9" s="53" customFormat="1" ht="12" customHeight="1">
      <c r="B833" s="75" t="str">
        <f>[2]自有船应收租金!B775</f>
        <v>Heung-A Singapore</v>
      </c>
      <c r="C833" s="75" t="str">
        <f>[2]自有船应收租金!C775</f>
        <v>SNL</v>
      </c>
      <c r="D833" s="75" t="str">
        <f>[2]自有船应收租金!F775</f>
        <v>第10期</v>
      </c>
      <c r="E833" s="75" t="str">
        <f>[2]自有船应收租金!I775</f>
        <v>2020.03.05-2020.03.20</v>
      </c>
      <c r="F833" s="76">
        <f>[2]自有船应收租金!V775</f>
        <v>0</v>
      </c>
      <c r="G833" s="75">
        <f>[2]自有船应收租金!AA775</f>
        <v>79825</v>
      </c>
      <c r="H833" s="75">
        <f>IF([2]自有船应收租金!AB775="","",[2]自有船应收租金!AB775)</f>
        <v>79798.92</v>
      </c>
      <c r="I833" s="77">
        <f>[2]自有船应收租金!Y775</f>
        <v>0</v>
      </c>
    </row>
    <row r="834" spans="2:9" s="53" customFormat="1" ht="12" customHeight="1">
      <c r="B834" s="75" t="str">
        <f>[2]自有船应收租金!B776</f>
        <v>ACACIA MAKOTO</v>
      </c>
      <c r="C834" s="75" t="str">
        <f>[2]自有船应收租金!C776</f>
        <v>STM</v>
      </c>
      <c r="D834" s="75" t="str">
        <f>[2]自有船应收租金!F776</f>
        <v>第42期</v>
      </c>
      <c r="E834" s="75" t="str">
        <f>[2]自有船应收租金!I776</f>
        <v>2020.03.05-2020.03.20</v>
      </c>
      <c r="F834" s="76">
        <f>[2]自有船应收租金!V776</f>
        <v>0</v>
      </c>
      <c r="G834" s="75">
        <f>[2]自有船应收租金!AA776</f>
        <v>83542.36</v>
      </c>
      <c r="H834" s="75">
        <f>IF([2]自有船应收租金!AB776="","",[2]自有船应收租金!AB776)</f>
        <v>83542.36</v>
      </c>
      <c r="I834" s="77" t="str">
        <f>[2]自有船应收租金!Y776</f>
        <v>船东费</v>
      </c>
    </row>
    <row r="835" spans="2:9" s="53" customFormat="1" ht="12" customHeight="1">
      <c r="B835" s="75" t="str">
        <f>[2]自有船应收租金!B777</f>
        <v>JRS CARINA</v>
      </c>
      <c r="C835" s="75" t="str">
        <f>[2]自有船应收租金!C777</f>
        <v>CCL</v>
      </c>
      <c r="D835" s="75" t="str">
        <f>[2]自有船应收租金!F777</f>
        <v>第42期</v>
      </c>
      <c r="E835" s="75" t="str">
        <f>[2]自有船应收租金!I777</f>
        <v>2020.03.06-2020.03.21</v>
      </c>
      <c r="F835" s="76">
        <f>[2]自有船应收租金!V777</f>
        <v>0</v>
      </c>
      <c r="G835" s="75">
        <f>[2]自有船应收租金!AA777</f>
        <v>-22210.502276666699</v>
      </c>
      <c r="H835" s="75">
        <f>IF([2]自有船应收租金!AB777="","",[2]自有船应收租金!AB777)</f>
        <v>-22210.5</v>
      </c>
      <c r="I835" s="77" t="str">
        <f>[2]自有船应收租金!Y777</f>
        <v>交还船检验费/停租坞修（2020.03.07 0001-3.21 0154 14.0785天）/船东费</v>
      </c>
    </row>
    <row r="836" spans="2:9" s="53" customFormat="1" ht="12" customHeight="1">
      <c r="B836" s="75" t="str">
        <f>[2]自有船应收租金!B778</f>
        <v>ACACIA ARIES</v>
      </c>
      <c r="C836" s="75" t="str">
        <f>[2]自有船应收租金!C778</f>
        <v>STM</v>
      </c>
      <c r="D836" s="75" t="str">
        <f>[2]自有船应收租金!F778</f>
        <v>第02期</v>
      </c>
      <c r="E836" s="75" t="str">
        <f>[2]自有船应收租金!I778</f>
        <v>2020.03.06-2020.03.21</v>
      </c>
      <c r="F836" s="76">
        <f>[2]自有船应收租金!V778</f>
        <v>0</v>
      </c>
      <c r="G836" s="75">
        <f>[2]自有船应收租金!AA778</f>
        <v>60650</v>
      </c>
      <c r="H836" s="75">
        <f>IF([2]自有船应收租金!AB778="","",[2]自有船应收租金!AB778)</f>
        <v>60650.13</v>
      </c>
      <c r="I836" s="77">
        <f>[2]自有船应收租金!Y778</f>
        <v>0</v>
      </c>
    </row>
    <row r="837" spans="2:9" s="53" customFormat="1" ht="12" customHeight="1">
      <c r="B837" s="75" t="str">
        <f>[2]自有船应收租金!B779</f>
        <v>Heung-A Jakarta</v>
      </c>
      <c r="C837" s="75" t="str">
        <f>[2]自有船应收租金!C779</f>
        <v>Heung-A</v>
      </c>
      <c r="D837" s="75" t="str">
        <f>[2]自有船应收租金!F779</f>
        <v>PREFINAL</v>
      </c>
      <c r="E837" s="75" t="str">
        <f>[2]自有船应收租金!I779</f>
        <v>2020.03.09-2020.03.21</v>
      </c>
      <c r="F837" s="76">
        <f>[2]自有船应收租金!V779</f>
        <v>0</v>
      </c>
      <c r="G837" s="75">
        <f>[2]自有船应收租金!AA779</f>
        <v>2004.5</v>
      </c>
      <c r="H837" s="75">
        <f>IF([2]自有船应收租金!AB779="","",[2]自有船应收租金!AB779)</f>
        <v>2004.5</v>
      </c>
      <c r="I837" s="77" t="str">
        <f>[2]自有船应收租金!Y779</f>
        <v>1.25%佣金/船东费预留</v>
      </c>
    </row>
    <row r="838" spans="2:9" s="53" customFormat="1" ht="12" customHeight="1">
      <c r="B838" s="75" t="str">
        <f>[2]自有船应收租金!B780</f>
        <v>JRS CORVUS</v>
      </c>
      <c r="C838" s="75" t="str">
        <f>[2]自有船应收租金!C780</f>
        <v>HEDE</v>
      </c>
      <c r="D838" s="75" t="str">
        <f>[2]自有船应收租金!F780</f>
        <v>第09期</v>
      </c>
      <c r="E838" s="75" t="str">
        <f>[2]自有船应收租金!I780</f>
        <v>2020.03.11-2020.03.26</v>
      </c>
      <c r="F838" s="76">
        <f>[2]自有船应收租金!V780</f>
        <v>0</v>
      </c>
      <c r="G838" s="75">
        <f>[2]自有船应收租金!AA780</f>
        <v>76877</v>
      </c>
      <c r="H838" s="75">
        <f>IF([2]自有船应收租金!AB780="","",[2]自有船应收租金!AB780)</f>
        <v>76877</v>
      </c>
      <c r="I838" s="77" t="str">
        <f>[2]自有船应收租金!Y780</f>
        <v>劳务费V.1908EW</v>
      </c>
    </row>
    <row r="839" spans="2:9" s="53" customFormat="1" ht="12" customHeight="1">
      <c r="B839" s="75" t="str">
        <f>[2]自有船应收租金!B781</f>
        <v>ACACIA LIBRA</v>
      </c>
      <c r="C839" s="75" t="str">
        <f>[2]自有船应收租金!C781</f>
        <v>STM</v>
      </c>
      <c r="D839" s="75" t="str">
        <f>[2]自有船应收租金!F781</f>
        <v>第05期</v>
      </c>
      <c r="E839" s="75" t="str">
        <f>[2]自有船应收租金!I781</f>
        <v>2020.03.10-2020.03.25</v>
      </c>
      <c r="F839" s="76">
        <f>[2]自有船应收租金!V781</f>
        <v>0</v>
      </c>
      <c r="G839" s="75">
        <f>[2]自有船应收租金!AA781</f>
        <v>90650</v>
      </c>
      <c r="H839" s="75">
        <f>IF([2]自有船应收租金!AB781="","",[2]自有船应收租金!AB781)</f>
        <v>90650</v>
      </c>
      <c r="I839" s="77">
        <f>[2]自有船应收租金!Y781</f>
        <v>0</v>
      </c>
    </row>
    <row r="840" spans="2:9" s="53" customFormat="1" ht="12" customHeight="1">
      <c r="B840" s="75" t="str">
        <f>[2]自有船应收租金!B782</f>
        <v>ACACIA LAN</v>
      </c>
      <c r="C840" s="75" t="str">
        <f>[2]自有船应收租金!C782</f>
        <v>STM</v>
      </c>
      <c r="D840" s="75" t="str">
        <f>[2]自有船应收租金!F782</f>
        <v>第08期</v>
      </c>
      <c r="E840" s="75" t="str">
        <f>[2]自有船应收租金!I782</f>
        <v>2020.03.12-2020.03.27</v>
      </c>
      <c r="F840" s="76">
        <f>[2]自有船应收租金!V782</f>
        <v>0</v>
      </c>
      <c r="G840" s="75">
        <f>[2]自有船应收租金!AA782</f>
        <v>60555.13</v>
      </c>
      <c r="H840" s="75">
        <f>IF([2]自有船应收租金!AB782="","",[2]自有船应收租金!AB782)</f>
        <v>60555.13</v>
      </c>
      <c r="I840" s="77" t="str">
        <f>[2]自有船应收租金!Y782</f>
        <v>船东费</v>
      </c>
    </row>
    <row r="841" spans="2:9" s="53" customFormat="1" ht="12" customHeight="1">
      <c r="B841" s="75" t="str">
        <f>[2]自有船应收租金!B783</f>
        <v>ACACIA REI</v>
      </c>
      <c r="C841" s="75" t="str">
        <f>[2]自有船应收租金!C783</f>
        <v>STM</v>
      </c>
      <c r="D841" s="75" t="str">
        <f>[2]自有船应收租金!F783</f>
        <v>第02期</v>
      </c>
      <c r="E841" s="75" t="str">
        <f>[2]自有船应收租金!I783</f>
        <v>2020.03.14-2020.03.29</v>
      </c>
      <c r="F841" s="76">
        <f>[2]自有船应收租金!V783</f>
        <v>0</v>
      </c>
      <c r="G841" s="75">
        <f>[2]自有船应收租金!AA783</f>
        <v>91200</v>
      </c>
      <c r="H841" s="75">
        <f>IF([2]自有船应收租金!AB783="","",[2]自有船应收租金!AB783)</f>
        <v>91200</v>
      </c>
      <c r="I841" s="77">
        <f>[2]自有船应收租金!Y783</f>
        <v>0</v>
      </c>
    </row>
    <row r="842" spans="2:9" s="53" customFormat="1" ht="12" customHeight="1">
      <c r="B842" s="75" t="str">
        <f>[2]自有船应收租金!B784</f>
        <v>ACACIA HAWK</v>
      </c>
      <c r="C842" s="75" t="str">
        <f>[2]自有船应收租金!C784</f>
        <v>CMS</v>
      </c>
      <c r="D842" s="75" t="str">
        <f>[2]自有船应收租金!F784</f>
        <v>第53期</v>
      </c>
      <c r="E842" s="75" t="str">
        <f>[2]自有船应收租金!I784</f>
        <v>2020.03.18-2020.04.02</v>
      </c>
      <c r="F842" s="76">
        <f>[2]自有船应收租金!V784</f>
        <v>0</v>
      </c>
      <c r="G842" s="75">
        <f>[2]自有船应收租金!AA784</f>
        <v>75542.465753424694</v>
      </c>
      <c r="H842" s="75">
        <f>IF([2]自有船应收租金!AB784="","",[2]自有船应收租金!AB784)</f>
        <v>75518.600000000006</v>
      </c>
      <c r="I842" s="77">
        <f>[2]自有船应收租金!Y784</f>
        <v>0</v>
      </c>
    </row>
    <row r="843" spans="2:9" s="53" customFormat="1" ht="12" customHeight="1">
      <c r="B843" s="75" t="str">
        <f>[2]自有船应收租金!B785</f>
        <v>LISBOA</v>
      </c>
      <c r="C843" s="75" t="str">
        <f>[2]自有船应收租金!C785</f>
        <v>APL</v>
      </c>
      <c r="D843" s="75" t="str">
        <f>[2]自有船应收租金!F785</f>
        <v>第05期</v>
      </c>
      <c r="E843" s="75" t="str">
        <f>[2]自有船应收租金!I785</f>
        <v>2020.03.19-2020.04.03</v>
      </c>
      <c r="F843" s="76">
        <f>[2]自有船应收租金!V785</f>
        <v>0</v>
      </c>
      <c r="G843" s="75">
        <f>[2]自有船应收租金!AA785</f>
        <v>73435.273972602707</v>
      </c>
      <c r="H843" s="75">
        <f>IF([2]自有船应收租金!AB785="","",[2]自有船应收租金!AB785)</f>
        <v>89241.87</v>
      </c>
      <c r="I843" s="77" t="str">
        <f>[2]自有船应收租金!Y785</f>
        <v>油样检测费</v>
      </c>
    </row>
    <row r="844" spans="2:9" s="53" customFormat="1" ht="12" customHeight="1">
      <c r="B844" s="75" t="str">
        <f>[2]自有船应收租金!B786</f>
        <v>ACACIA VIRGO</v>
      </c>
      <c r="C844" s="75" t="str">
        <f>[2]自有船应收租金!C786</f>
        <v>SCP</v>
      </c>
      <c r="D844" s="75" t="str">
        <f>[2]自有船应收租金!F786</f>
        <v>第01期</v>
      </c>
      <c r="E844" s="75" t="str">
        <f>[2]自有船应收租金!I786</f>
        <v>2020.03.19-2020.04.03</v>
      </c>
      <c r="F844" s="76">
        <f>[2]自有船应收租金!V786</f>
        <v>0</v>
      </c>
      <c r="G844" s="75">
        <f>[2]自有船应收租金!AA786</f>
        <v>83737.5</v>
      </c>
      <c r="H844" s="75">
        <f>IF([2]自有船应收租金!AB786="","",[2]自有船应收租金!AB786)</f>
        <v>83714.13</v>
      </c>
      <c r="I844" s="77" t="str">
        <f>[2]自有船应收租金!Y786</f>
        <v>1.25%佣金</v>
      </c>
    </row>
    <row r="845" spans="2:9" s="53" customFormat="1" ht="12" customHeight="1">
      <c r="B845" s="75" t="str">
        <f>[2]自有船应收租金!B787</f>
        <v>Heung-A Singapore</v>
      </c>
      <c r="C845" s="75" t="str">
        <f>[2]自有船应收租金!C787</f>
        <v>SNL</v>
      </c>
      <c r="D845" s="75" t="str">
        <f>[2]自有船应收租金!F787</f>
        <v>第11期</v>
      </c>
      <c r="E845" s="75" t="str">
        <f>[2]自有船应收租金!I787</f>
        <v>2020.03.20-2020.04.04</v>
      </c>
      <c r="F845" s="76">
        <f>[2]自有船应收租金!V787</f>
        <v>0</v>
      </c>
      <c r="G845" s="75">
        <f>[2]自有船应收租金!AA787</f>
        <v>71323.3</v>
      </c>
      <c r="H845" s="75">
        <f>IF([2]自有船应收租金!AB787="","",[2]自有船应收租金!AB787)</f>
        <v>71297.36</v>
      </c>
      <c r="I845" s="77" t="str">
        <f>[2]自有船应收租金!Y787</f>
        <v>船东费</v>
      </c>
    </row>
    <row r="846" spans="2:9" s="53" customFormat="1" ht="12" customHeight="1">
      <c r="B846" s="75" t="str">
        <f>[2]自有船应收租金!B788</f>
        <v>ACACIA MAKOTO</v>
      </c>
      <c r="C846" s="75" t="str">
        <f>[2]自有船应收租金!C788</f>
        <v>STM</v>
      </c>
      <c r="D846" s="75" t="str">
        <f>[2]自有船应收租金!F788</f>
        <v>第43期</v>
      </c>
      <c r="E846" s="75" t="str">
        <f>[2]自有船应收租金!I788</f>
        <v>2020.03.20-2020.04.04</v>
      </c>
      <c r="F846" s="76">
        <f>[2]自有船应收租金!V788</f>
        <v>0</v>
      </c>
      <c r="G846" s="75">
        <f>[2]自有船应收租金!AA788</f>
        <v>87228.1</v>
      </c>
      <c r="H846" s="75">
        <f>IF([2]自有船应收租金!AB788="","",[2]自有船应收租金!AB788)</f>
        <v>87228.1</v>
      </c>
      <c r="I846" s="77" t="str">
        <f>[2]自有船应收租金!Y788</f>
        <v>船东费</v>
      </c>
    </row>
    <row r="847" spans="2:9" s="53" customFormat="1" ht="12" customHeight="1">
      <c r="B847" s="75" t="str">
        <f>[2]自有船应收租金!B789</f>
        <v>JRS CARINA</v>
      </c>
      <c r="C847" s="75" t="str">
        <f>[2]自有船应收租金!C789</f>
        <v>CCL</v>
      </c>
      <c r="D847" s="75" t="str">
        <f>[2]自有船应收租金!F789</f>
        <v>第43期</v>
      </c>
      <c r="E847" s="75" t="str">
        <f>[2]自有船应收租金!I789</f>
        <v>2020.03.21-2020.04.05</v>
      </c>
      <c r="F847" s="76">
        <f>[2]自有船应收租金!V789</f>
        <v>0</v>
      </c>
      <c r="G847" s="75">
        <f>[2]自有船应收租金!AA789</f>
        <v>70600</v>
      </c>
      <c r="H847" s="75">
        <f>IF([2]自有船应收租金!AB789="","",[2]自有船应收租金!AB789)</f>
        <v>66255.14</v>
      </c>
      <c r="I847" s="77">
        <f>[2]自有船应收租金!Y789</f>
        <v>0</v>
      </c>
    </row>
    <row r="848" spans="2:9" s="53" customFormat="1" ht="12" customHeight="1">
      <c r="B848" s="75" t="str">
        <f>[2]自有船应收租金!B790</f>
        <v>ACACIA ARIES</v>
      </c>
      <c r="C848" s="75" t="str">
        <f>[2]自有船应收租金!C790</f>
        <v>STM</v>
      </c>
      <c r="D848" s="75" t="str">
        <f>[2]自有船应收租金!F790</f>
        <v>第03期</v>
      </c>
      <c r="E848" s="75" t="str">
        <f>[2]自有船应收租金!I790</f>
        <v>2020.03.21-2020.04.05</v>
      </c>
      <c r="F848" s="76">
        <f>[2]自有船应收租金!V790</f>
        <v>0</v>
      </c>
      <c r="G848" s="75">
        <f>[2]自有船应收租金!AA790</f>
        <v>60650</v>
      </c>
      <c r="H848" s="75">
        <f>IF([2]自有船应收租金!AB790="","",[2]自有船应收租金!AB790)</f>
        <v>60650</v>
      </c>
      <c r="I848" s="77">
        <f>[2]自有船应收租金!Y790</f>
        <v>0</v>
      </c>
    </row>
    <row r="849" spans="2:9" s="53" customFormat="1" ht="12" customHeight="1">
      <c r="B849" s="75" t="str">
        <f>[2]自有船应收租金!B791</f>
        <v>Heung-A Jakarta</v>
      </c>
      <c r="C849" s="75" t="str">
        <f>[2]自有船应收租金!C791</f>
        <v>Heung-A</v>
      </c>
      <c r="D849" s="75" t="str">
        <f>[2]自有船应收租金!F791</f>
        <v>PREFINAL2</v>
      </c>
      <c r="E849" s="75" t="str">
        <f>[2]自有船应收租金!I791</f>
        <v>2020.03.21-2020.03.22</v>
      </c>
      <c r="F849" s="76">
        <f>[2]自有船应收租金!V791</f>
        <v>0</v>
      </c>
      <c r="G849" s="75">
        <f>[2]自有船应收租金!AA791</f>
        <v>31598.039762500001</v>
      </c>
      <c r="H849" s="75">
        <f>IF([2]自有船应收租金!AB791="","",[2]自有船应收租金!AB791)</f>
        <v>31584.65</v>
      </c>
      <c r="I849" s="77" t="str">
        <f>[2]自有船应收租金!Y791</f>
        <v>1.25%佣金/船员劳务费2010e-2017e/还船检验费</v>
      </c>
    </row>
    <row r="850" spans="2:9" s="53" customFormat="1" ht="12" customHeight="1">
      <c r="B850" s="75" t="str">
        <f>[2]自有船应收租金!B792</f>
        <v>Heung-A Jakarta</v>
      </c>
      <c r="C850" s="75" t="str">
        <f>[2]自有船应收租金!C792</f>
        <v>Heung-A</v>
      </c>
      <c r="D850" s="75" t="str">
        <f>[2]自有船应收租金!F792</f>
        <v>final</v>
      </c>
      <c r="E850" s="75" t="str">
        <f>[2]自有船应收租金!I792</f>
        <v>2020.03.21-2020.03.22</v>
      </c>
      <c r="F850" s="76">
        <f>[2]自有船应收租金!V792</f>
        <v>0</v>
      </c>
      <c r="G850" s="75">
        <f>[2]自有船应收租金!AA792</f>
        <v>5000</v>
      </c>
      <c r="H850" s="75" t="str">
        <f>IF([2]自有船应收租金!AB792="","",[2]自有船应收租金!AB792)</f>
        <v/>
      </c>
      <c r="I850" s="77" t="str">
        <f>[2]自有船应收租金!Y792</f>
        <v>船东费预留返还</v>
      </c>
    </row>
    <row r="851" spans="2:9" s="53" customFormat="1" ht="12" customHeight="1">
      <c r="B851" s="75" t="str">
        <f>[2]自有船应收租金!B793</f>
        <v>Heung-A Jakarta</v>
      </c>
      <c r="C851" s="75" t="str">
        <f>[2]自有船应收租金!C793</f>
        <v>DYS</v>
      </c>
      <c r="D851" s="75" t="str">
        <f>[2]自有船应收租金!F793</f>
        <v>第01期</v>
      </c>
      <c r="E851" s="75" t="str">
        <f>[2]自有船应收租金!I793</f>
        <v>2020.03.22-2020.04.06</v>
      </c>
      <c r="F851" s="76">
        <f>[2]自有船应收租金!V793</f>
        <v>0</v>
      </c>
      <c r="G851" s="75">
        <f>[2]自有船应收租金!AA793</f>
        <v>119266.93</v>
      </c>
      <c r="H851" s="75">
        <f>IF([2]自有船应收租金!AB793="","",[2]自有船应收租金!AB793)</f>
        <v>119246.93</v>
      </c>
      <c r="I851" s="77" t="str">
        <f>[2]自有船应收租金!Y793</f>
        <v>1.25%佣金</v>
      </c>
    </row>
    <row r="852" spans="2:9" s="53" customFormat="1" ht="12" customHeight="1">
      <c r="B852" s="75" t="str">
        <f>[2]自有船应收租金!B794</f>
        <v>Heung-A Manila</v>
      </c>
      <c r="C852" s="75" t="str">
        <f>[2]自有船应收租金!C794</f>
        <v>PAN</v>
      </c>
      <c r="D852" s="75" t="str">
        <f>[2]自有船应收租金!F794</f>
        <v>第01期</v>
      </c>
      <c r="E852" s="75" t="str">
        <f>[2]自有船应收租金!I794</f>
        <v>2020.03.23-2020.04.07</v>
      </c>
      <c r="F852" s="76">
        <f>[2]自有船应收租金!V794</f>
        <v>0</v>
      </c>
      <c r="G852" s="75">
        <f>[2]自有船应收租金!AA794</f>
        <v>122819.69</v>
      </c>
      <c r="H852" s="75">
        <f>IF([2]自有船应收租金!AB794="","",[2]自有船应收租金!AB794)</f>
        <v>122786.32</v>
      </c>
      <c r="I852" s="77" t="str">
        <f>[2]自有船应收租金!Y794</f>
        <v>交船检验费</v>
      </c>
    </row>
    <row r="853" spans="2:9" s="53" customFormat="1" ht="12" customHeight="1">
      <c r="B853" s="75" t="str">
        <f>[2]自有船应收租金!B795</f>
        <v>ACACIA LIBRA</v>
      </c>
      <c r="C853" s="75" t="str">
        <f>[2]自有船应收租金!C795</f>
        <v>STM</v>
      </c>
      <c r="D853" s="75" t="str">
        <f>[2]自有船应收租金!F795</f>
        <v>prefinal</v>
      </c>
      <c r="E853" s="75" t="str">
        <f>[2]自有船应收租金!I795</f>
        <v>2020.03.25-2020.04.05</v>
      </c>
      <c r="F853" s="76">
        <f>[2]自有船应收租金!V795</f>
        <v>0</v>
      </c>
      <c r="G853" s="75">
        <f>[2]自有船应收租金!AA795</f>
        <v>-118668.97500000001</v>
      </c>
      <c r="H853" s="75">
        <f>IF([2]自有船应收租金!AB795="","",[2]自有船应收租金!AB795)</f>
        <v>-118668.98</v>
      </c>
      <c r="I853" s="77" t="str">
        <f>[2]自有船应收租金!Y795</f>
        <v>船东费</v>
      </c>
    </row>
    <row r="854" spans="2:9" s="53" customFormat="1" ht="12" customHeight="1">
      <c r="B854" s="75" t="str">
        <f>[2]自有船应收租金!B796</f>
        <v>JRS CORVUS</v>
      </c>
      <c r="C854" s="75" t="str">
        <f>[2]自有船应收租金!C796</f>
        <v>HEDE</v>
      </c>
      <c r="D854" s="75" t="str">
        <f>[2]自有船应收租金!F796</f>
        <v>第10期</v>
      </c>
      <c r="E854" s="75" t="str">
        <f>[2]自有船应收租金!I796</f>
        <v>2020.03.26-2020.04.10</v>
      </c>
      <c r="F854" s="76">
        <f>[2]自有船应收租金!V796</f>
        <v>0</v>
      </c>
      <c r="G854" s="75">
        <f>[2]自有船应收租金!AA796</f>
        <v>76677</v>
      </c>
      <c r="H854" s="75">
        <f>IF([2]自有船应收租金!AB796="","",[2]自有船应收租金!AB796)</f>
        <v>76677</v>
      </c>
      <c r="I854" s="77" t="str">
        <f>[2]自有船应收租金!Y796</f>
        <v>劳务费V.1909EW</v>
      </c>
    </row>
    <row r="855" spans="2:9" s="53" customFormat="1" ht="12" customHeight="1">
      <c r="B855" s="75" t="str">
        <f>[2]自有船应收租金!B797</f>
        <v>ACACIA LAN</v>
      </c>
      <c r="C855" s="75" t="str">
        <f>[2]自有船应收租金!C797</f>
        <v>STM</v>
      </c>
      <c r="D855" s="75" t="str">
        <f>[2]自有船应收租金!F797</f>
        <v>第09期</v>
      </c>
      <c r="E855" s="75" t="str">
        <f>[2]自有船应收租金!I797</f>
        <v>2020.03.27-2020.04.11</v>
      </c>
      <c r="F855" s="76">
        <f>[2]自有船应收租金!V797</f>
        <v>0</v>
      </c>
      <c r="G855" s="75">
        <f>[2]自有船应收租金!AA797</f>
        <v>60650</v>
      </c>
      <c r="H855" s="75">
        <f>IF([2]自有船应收租金!AB797="","",[2]自有船应收租金!AB797)</f>
        <v>60650</v>
      </c>
      <c r="I855" s="77">
        <f>[2]自有船应收租金!Y797</f>
        <v>0</v>
      </c>
    </row>
    <row r="856" spans="2:9" s="53" customFormat="1" ht="12" customHeight="1">
      <c r="B856" s="75" t="str">
        <f>[2]自有船应收租金!B798</f>
        <v>ACACIA REI</v>
      </c>
      <c r="C856" s="75" t="str">
        <f>[2]自有船应收租金!C798</f>
        <v>STM</v>
      </c>
      <c r="D856" s="75" t="str">
        <f>[2]自有船应收租金!F798</f>
        <v>prefinal</v>
      </c>
      <c r="E856" s="75" t="str">
        <f>[2]自有船应收租金!I798</f>
        <v>2020.03.29-2020.04.05</v>
      </c>
      <c r="F856" s="76">
        <f>[2]自有船应收租金!V798</f>
        <v>0</v>
      </c>
      <c r="G856" s="75">
        <f>[2]自有船应收租金!AA798</f>
        <v>-287229.57199999999</v>
      </c>
      <c r="H856" s="75">
        <f>IF([2]自有船应收租金!AB798="","",[2]自有船应收租金!AB798)</f>
        <v>-287229.57</v>
      </c>
      <c r="I856" s="77" t="str">
        <f>[2]自有船应收租金!Y798</f>
        <v>坞修(4.8-4.22)</v>
      </c>
    </row>
    <row r="857" spans="2:9" s="53" customFormat="1" ht="12" customHeight="1">
      <c r="B857" s="75" t="str">
        <f>[2]自有船应收租金!B799</f>
        <v>ACACIA MING</v>
      </c>
      <c r="C857" s="75" t="str">
        <f>[2]自有船应收租金!C799</f>
        <v>TYS</v>
      </c>
      <c r="D857" s="75" t="str">
        <f>[2]自有船应收租金!F799</f>
        <v>第01期</v>
      </c>
      <c r="E857" s="75" t="str">
        <f>[2]自有船应收租金!I799</f>
        <v>2020.04.01-2020.04.16</v>
      </c>
      <c r="F857" s="76">
        <f>[2]自有船应收租金!V799</f>
        <v>0</v>
      </c>
      <c r="G857" s="75">
        <f>[2]自有船应收租金!AA799</f>
        <v>112028.64582191801</v>
      </c>
      <c r="H857" s="75">
        <f>IF([2]自有船应收租金!AB799="","",[2]自有船应收租金!AB799)</f>
        <v>112028.65</v>
      </c>
      <c r="I857" s="77" t="str">
        <f>[2]自有船应收租金!Y799</f>
        <v>1.25%佣金/交船检验费</v>
      </c>
    </row>
    <row r="858" spans="2:9" s="53" customFormat="1" ht="12" customHeight="1">
      <c r="B858" s="75" t="str">
        <f>[2]自有船应收租金!B800</f>
        <v>ACACIA HAWK</v>
      </c>
      <c r="C858" s="75" t="str">
        <f>[2]自有船应收租金!C800</f>
        <v>CMS</v>
      </c>
      <c r="D858" s="75" t="str">
        <f>[2]自有船应收租金!F800</f>
        <v>第54期</v>
      </c>
      <c r="E858" s="75" t="str">
        <f>[2]自有船应收租金!I800</f>
        <v>2020.04.02-2020.04.17</v>
      </c>
      <c r="F858" s="76">
        <f>[2]自有船应收租金!V800</f>
        <v>0</v>
      </c>
      <c r="G858" s="75">
        <f>[2]自有船应收租金!AA800</f>
        <v>75542.465753424694</v>
      </c>
      <c r="H858" s="75">
        <f>IF([2]自有船应收租金!AB800="","",[2]自有船应收租金!AB800)</f>
        <v>75518.59</v>
      </c>
      <c r="I858" s="77">
        <f>[2]自有船应收租金!Y800</f>
        <v>0</v>
      </c>
    </row>
    <row r="859" spans="2:9" s="53" customFormat="1" ht="12" customHeight="1">
      <c r="B859" s="75" t="str">
        <f>[2]自有船应收租金!B801</f>
        <v>LISBOA</v>
      </c>
      <c r="C859" s="75" t="str">
        <f>[2]自有船应收租金!C801</f>
        <v>APL</v>
      </c>
      <c r="D859" s="75" t="str">
        <f>[2]自有船应收租金!F801</f>
        <v>第06期</v>
      </c>
      <c r="E859" s="75" t="str">
        <f>[2]自有船应收租金!I801</f>
        <v>2020.04.03-2020.04.18</v>
      </c>
      <c r="F859" s="76">
        <f>[2]自有船应收租金!V801</f>
        <v>0</v>
      </c>
      <c r="G859" s="75">
        <f>[2]自有船应收租金!AA801</f>
        <v>-37437.266027397302</v>
      </c>
      <c r="H859" s="75">
        <f>IF([2]自有船应收租金!AB801="","",[2]自有船应收租金!AB801)</f>
        <v>18744.759999999998</v>
      </c>
      <c r="I859" s="77" t="str">
        <f>[2]自有船应收租金!Y801</f>
        <v>油样检测费/船东费预留/船东费</v>
      </c>
    </row>
    <row r="860" spans="2:9" s="53" customFormat="1" ht="12" customHeight="1">
      <c r="B860" s="75" t="str">
        <f>[2]自有船应收租金!B802</f>
        <v>ACACIA VIRGO</v>
      </c>
      <c r="C860" s="75" t="str">
        <f>[2]自有船应收租金!C802</f>
        <v>SCP</v>
      </c>
      <c r="D860" s="75" t="str">
        <f>[2]自有船应收租金!F802</f>
        <v>第02期</v>
      </c>
      <c r="E860" s="75" t="str">
        <f>[2]自有船应收租金!I802</f>
        <v>2020.04.03-2020.04.18</v>
      </c>
      <c r="F860" s="76">
        <f>[2]自有船应收租金!V802</f>
        <v>0</v>
      </c>
      <c r="G860" s="75">
        <f>[2]自有船应收租金!AA802</f>
        <v>236845.88949999999</v>
      </c>
      <c r="H860" s="75">
        <f>IF([2]自有船应收租金!AB802="","",[2]自有船应收租金!AB802)</f>
        <v>236422.52</v>
      </c>
      <c r="I860" s="77" t="str">
        <f>[2]自有船应收租金!Y802</f>
        <v>1.25%佣金/交船检验费</v>
      </c>
    </row>
    <row r="861" spans="2:9" s="53" customFormat="1" ht="12" customHeight="1">
      <c r="B861" s="75" t="str">
        <f>[2]自有船应收租金!B803</f>
        <v>ACACIA TAURUS</v>
      </c>
      <c r="C861" s="75" t="str">
        <f>[2]自有船应收租金!C803</f>
        <v>STM</v>
      </c>
      <c r="D861" s="75" t="str">
        <f>[2]自有船应收租金!F803</f>
        <v>第01期</v>
      </c>
      <c r="E861" s="75" t="str">
        <f>[2]自有船应收租金!I803</f>
        <v>2020.04.04-2020.04.19</v>
      </c>
      <c r="F861" s="76">
        <f>[2]自有船应收租金!V803</f>
        <v>0</v>
      </c>
      <c r="G861" s="75">
        <f>[2]自有船应收租金!AA803</f>
        <v>269768.29534999997</v>
      </c>
      <c r="H861" s="75">
        <f>IF([2]自有船应收租金!AB803="","",[2]自有船应收租金!AB803)</f>
        <v>269768.3</v>
      </c>
      <c r="I861" s="77">
        <f>[2]自有船应收租金!Y803</f>
        <v>0</v>
      </c>
    </row>
    <row r="862" spans="2:9" s="53" customFormat="1" ht="12" customHeight="1">
      <c r="B862" s="75" t="str">
        <f>[2]自有船应收租金!B804</f>
        <v>Heung-A Singapore</v>
      </c>
      <c r="C862" s="75" t="str">
        <f>[2]自有船应收租金!C804</f>
        <v>SNL</v>
      </c>
      <c r="D862" s="75" t="str">
        <f>[2]自有船应收租金!F804</f>
        <v>第12期</v>
      </c>
      <c r="E862" s="75" t="str">
        <f>[2]自有船应收租金!I804</f>
        <v>2020.04.04-2020.04.19</v>
      </c>
      <c r="F862" s="76">
        <f>[2]自有船应收租金!V804</f>
        <v>0</v>
      </c>
      <c r="G862" s="75">
        <f>[2]自有船应收租金!AA804</f>
        <v>78249.649000000005</v>
      </c>
      <c r="H862" s="75">
        <f>IF([2]自有船应收租金!AB804="","",[2]自有船应收租金!AB804)</f>
        <v>78223.850000000006</v>
      </c>
      <c r="I862" s="77" t="str">
        <f>[2]自有船应收租金!Y804</f>
        <v>停租（2020.03.12 1330-1900LT 0.2292天）</v>
      </c>
    </row>
    <row r="863" spans="2:9" s="53" customFormat="1" ht="12" customHeight="1">
      <c r="B863" s="75" t="str">
        <f>[2]自有船应收租金!B805</f>
        <v>ACACIA MAKOTO</v>
      </c>
      <c r="C863" s="75" t="str">
        <f>[2]自有船应收租金!C805</f>
        <v>STM</v>
      </c>
      <c r="D863" s="75" t="str">
        <f>[2]自有船应收租金!F805</f>
        <v>第44期</v>
      </c>
      <c r="E863" s="75" t="str">
        <f>[2]自有船应收租金!I805</f>
        <v>2020.04.04-2020.04.19</v>
      </c>
      <c r="F863" s="76">
        <f>[2]自有船应收租金!V805</f>
        <v>0</v>
      </c>
      <c r="G863" s="75">
        <f>[2]自有船应收租金!AA805</f>
        <v>89609.42</v>
      </c>
      <c r="H863" s="75">
        <f>IF([2]自有船应收租金!AB805="","",[2]自有船应收租金!AB805)</f>
        <v>89609.42</v>
      </c>
      <c r="I863" s="77" t="str">
        <f>[2]自有船应收租金!Y805</f>
        <v>船东费</v>
      </c>
    </row>
    <row r="864" spans="2:9" s="53" customFormat="1" ht="12" customHeight="1">
      <c r="B864" s="75" t="str">
        <f>[2]自有船应收租金!B806</f>
        <v>ACACIA ARIES</v>
      </c>
      <c r="C864" s="75" t="str">
        <f>[2]自有船应收租金!C806</f>
        <v>STM</v>
      </c>
      <c r="D864" s="75" t="str">
        <f>[2]自有船应收租金!F806</f>
        <v>第04期</v>
      </c>
      <c r="E864" s="75" t="str">
        <f>[2]自有船应收租金!I806</f>
        <v>2020.04.05-2020.04.20</v>
      </c>
      <c r="F864" s="76">
        <f>[2]自有船应收租金!V806</f>
        <v>0</v>
      </c>
      <c r="G864" s="75">
        <f>[2]自有船应收租金!AA806</f>
        <v>60084.7</v>
      </c>
      <c r="H864" s="75">
        <f>IF([2]自有船应收租金!AB806="","",[2]自有船应收租金!AB806)</f>
        <v>60084.7</v>
      </c>
      <c r="I864" s="77" t="str">
        <f>[2]自有船应收租金!Y806</f>
        <v>船东费</v>
      </c>
    </row>
    <row r="865" spans="2:9" s="53" customFormat="1" ht="12" customHeight="1">
      <c r="B865" s="75" t="str">
        <f>[2]自有船应收租金!B807</f>
        <v>JRS CARINA</v>
      </c>
      <c r="C865" s="75" t="str">
        <f>[2]自有船应收租金!C807</f>
        <v>CCL</v>
      </c>
      <c r="D865" s="75" t="str">
        <f>[2]自有船应收租金!F807</f>
        <v>第44期</v>
      </c>
      <c r="E865" s="75" t="str">
        <f>[2]自有船应收租金!I807</f>
        <v>2020.04.05-2020.04.20</v>
      </c>
      <c r="F865" s="76">
        <f>[2]自有船应收租金!V807</f>
        <v>0</v>
      </c>
      <c r="G865" s="75">
        <f>[2]自有船应收租金!AA807</f>
        <v>70600</v>
      </c>
      <c r="H865" s="75">
        <f>IF([2]自有船应收租金!AB807="","",[2]自有船应收租金!AB807)</f>
        <v>70597.600000000006</v>
      </c>
      <c r="I865" s="77">
        <f>[2]自有船应收租金!Y807</f>
        <v>0</v>
      </c>
    </row>
    <row r="866" spans="2:9" s="53" customFormat="1" ht="12" customHeight="1">
      <c r="B866" s="75" t="str">
        <f>[2]自有船应收租金!B808</f>
        <v>Heung-A Jakarta</v>
      </c>
      <c r="C866" s="75" t="str">
        <f>[2]自有船应收租金!C808</f>
        <v>DYS</v>
      </c>
      <c r="D866" s="75" t="str">
        <f>[2]自有船应收租金!F808</f>
        <v>第02期</v>
      </c>
      <c r="E866" s="75" t="str">
        <f>[2]自有船应收租金!I808</f>
        <v>2020.04.06-2020.04.21</v>
      </c>
      <c r="F866" s="76">
        <f>[2]自有船应收租金!V808</f>
        <v>0</v>
      </c>
      <c r="G866" s="75">
        <f>[2]自有船应收租金!AA808</f>
        <v>79956.25</v>
      </c>
      <c r="H866" s="75">
        <f>IF([2]自有船应收租金!AB808="","",[2]自有船应收租金!AB808)</f>
        <v>79932.77</v>
      </c>
      <c r="I866" s="77" t="str">
        <f>[2]自有船应收租金!Y808</f>
        <v>1.25%佣金</v>
      </c>
    </row>
    <row r="867" spans="2:9" s="53" customFormat="1" ht="12" customHeight="1">
      <c r="B867" s="75" t="str">
        <f>[2]自有船应收租金!B809</f>
        <v>Heung-A Manila</v>
      </c>
      <c r="C867" s="75" t="str">
        <f>[2]自有船应收租金!C809</f>
        <v>PAN</v>
      </c>
      <c r="D867" s="75" t="str">
        <f>[2]自有船应收租金!F809</f>
        <v>第02期</v>
      </c>
      <c r="E867" s="75" t="str">
        <f>[2]自有船应收租金!I809</f>
        <v>2020.04.07-2020.04.22</v>
      </c>
      <c r="F867" s="76">
        <f>[2]自有船应收租金!V809</f>
        <v>0</v>
      </c>
      <c r="G867" s="75">
        <f>[2]自有船应收租金!AA809</f>
        <v>80937.5</v>
      </c>
      <c r="H867" s="75">
        <f>IF([2]自有船应收租金!AB809="","",[2]自有船应收租金!AB809)</f>
        <v>80904.13</v>
      </c>
      <c r="I867" s="77">
        <f>[2]自有船应收租金!Y809</f>
        <v>0</v>
      </c>
    </row>
    <row r="868" spans="2:9" s="53" customFormat="1" ht="12" customHeight="1">
      <c r="B868" s="75" t="str">
        <f>[2]自有船应收租金!B810</f>
        <v>ACACIA LIBRA</v>
      </c>
      <c r="C868" s="75" t="str">
        <f>[2]自有船应收租金!C810</f>
        <v>CMS</v>
      </c>
      <c r="D868" s="75" t="str">
        <f>[2]自有船应收租金!F810</f>
        <v>第01期</v>
      </c>
      <c r="E868" s="75" t="str">
        <f>[2]自有船应收租金!I810</f>
        <v>2020.04.07-2020.04.22</v>
      </c>
      <c r="F868" s="76">
        <f>[2]自有船应收租金!V810</f>
        <v>0</v>
      </c>
      <c r="G868" s="75">
        <f>[2]自有船应收租金!AA810</f>
        <v>213551.934164384</v>
      </c>
      <c r="H868" s="75">
        <f>IF([2]自有船应收租金!AB810="","",[2]自有船应收租金!AB810)</f>
        <v>213551.93</v>
      </c>
      <c r="I868" s="77">
        <f>[2]自有船应收租金!Y810</f>
        <v>0</v>
      </c>
    </row>
    <row r="869" spans="2:9" s="53" customFormat="1" ht="12" customHeight="1">
      <c r="B869" s="75" t="str">
        <f>[2]自有船应收租金!B811</f>
        <v>JRS CORVUS</v>
      </c>
      <c r="C869" s="75" t="str">
        <f>[2]自有船应收租金!C811</f>
        <v>HEDE</v>
      </c>
      <c r="D869" s="75" t="str">
        <f>[2]自有船应收租金!F811</f>
        <v>第11期</v>
      </c>
      <c r="E869" s="75" t="str">
        <f>[2]自有船应收租金!I811</f>
        <v>2020.04.10-2020.04.25</v>
      </c>
      <c r="F869" s="76">
        <f>[2]自有船应收租金!V811</f>
        <v>0</v>
      </c>
      <c r="G869" s="75">
        <f>[2]自有船应收租金!AA811</f>
        <v>76256</v>
      </c>
      <c r="H869" s="75">
        <f>IF([2]自有船应收租金!AB811="","",[2]自有船应收租金!AB811)</f>
        <v>60000</v>
      </c>
      <c r="I869" s="77" t="str">
        <f>[2]自有船应收租金!Y811</f>
        <v>劳务费V.1910EW</v>
      </c>
    </row>
    <row r="870" spans="2:9" s="53" customFormat="1" ht="12" customHeight="1">
      <c r="B870" s="75" t="str">
        <f>[2]自有船应收租金!B812</f>
        <v>ACACIA LAN</v>
      </c>
      <c r="C870" s="75" t="str">
        <f>[2]自有船应收租金!C812</f>
        <v>STM</v>
      </c>
      <c r="D870" s="75" t="str">
        <f>[2]自有船应收租金!F812</f>
        <v>第10期</v>
      </c>
      <c r="E870" s="75" t="str">
        <f>[2]自有船应收租金!I812</f>
        <v>2020.04.11-2020.04.26</v>
      </c>
      <c r="F870" s="76">
        <f>[2]自有船应收租金!V812</f>
        <v>0</v>
      </c>
      <c r="G870" s="75">
        <f>[2]自有船应收租金!AA812</f>
        <v>60506.07</v>
      </c>
      <c r="H870" s="75">
        <f>IF([2]自有船应收租金!AB812="","",[2]自有船应收租金!AB812)</f>
        <v>60506.07</v>
      </c>
      <c r="I870" s="77" t="str">
        <f>[2]自有船应收租金!Y812</f>
        <v>船东费</v>
      </c>
    </row>
    <row r="871" spans="2:9" s="53" customFormat="1" ht="12" customHeight="1">
      <c r="B871" s="75" t="str">
        <f>[2]自有船应收租金!B813</f>
        <v>ACACIA MING</v>
      </c>
      <c r="C871" s="75" t="str">
        <f>[2]自有船应收租金!C813</f>
        <v>TYS</v>
      </c>
      <c r="D871" s="75" t="str">
        <f>[2]自有船应收租金!F813</f>
        <v>第02期</v>
      </c>
      <c r="E871" s="75" t="str">
        <f>[2]自有船应收租金!I813</f>
        <v>2020.04.16-2020.05.01</v>
      </c>
      <c r="F871" s="76">
        <f>[2]自有船应收租金!V813</f>
        <v>0</v>
      </c>
      <c r="G871" s="75">
        <f>[2]自有船应收租金!AA813</f>
        <v>74944.905821917797</v>
      </c>
      <c r="H871" s="75">
        <f>IF([2]自有船应收租金!AB813="","",[2]自有船应收租金!AB813)</f>
        <v>74931.53</v>
      </c>
      <c r="I871" s="77" t="str">
        <f>[2]自有船应收租金!Y813</f>
        <v>1.25%佣金</v>
      </c>
    </row>
    <row r="872" spans="2:9" s="53" customFormat="1" ht="12" customHeight="1">
      <c r="B872" s="75" t="str">
        <f>[2]自有船应收租金!B814</f>
        <v>ACACIA HAWK</v>
      </c>
      <c r="C872" s="75" t="str">
        <f>[2]自有船应收租金!C814</f>
        <v>CMS</v>
      </c>
      <c r="D872" s="75" t="str">
        <f>[2]自有船应收租金!F814</f>
        <v>第55期</v>
      </c>
      <c r="E872" s="75" t="str">
        <f>[2]自有船应收租金!I814</f>
        <v>2020.04.17-2020.05.02</v>
      </c>
      <c r="F872" s="76">
        <f>[2]自有船应收租金!V814</f>
        <v>0</v>
      </c>
      <c r="G872" s="75">
        <f>[2]自有船应收租金!AA814</f>
        <v>75542.465753424694</v>
      </c>
      <c r="H872" s="75">
        <f>IF([2]自有船应收租金!AB814="","",[2]自有船应收租金!AB814)</f>
        <v>75518.59</v>
      </c>
      <c r="I872" s="77">
        <f>[2]自有船应收租金!Y814</f>
        <v>0</v>
      </c>
    </row>
    <row r="873" spans="2:9" s="53" customFormat="1" ht="12" customHeight="1">
      <c r="B873" s="75" t="str">
        <f>[2]自有船应收租金!B815</f>
        <v>ACACIA VIRGO</v>
      </c>
      <c r="C873" s="75" t="str">
        <f>[2]自有船应收租金!C815</f>
        <v>SCP</v>
      </c>
      <c r="D873" s="75" t="str">
        <f>[2]自有船应收租金!F815</f>
        <v>第03期</v>
      </c>
      <c r="E873" s="75" t="str">
        <f>[2]自有船应收租金!I815</f>
        <v>2020.04.18-2020.05.03</v>
      </c>
      <c r="F873" s="76">
        <f>[2]自有船应收租金!V815</f>
        <v>0</v>
      </c>
      <c r="G873" s="75">
        <f>[2]自有船应收租金!AA815</f>
        <v>84087.5</v>
      </c>
      <c r="H873" s="75">
        <f>IF([2]自有船应收租金!AB815="","",[2]自有船应收租金!AB815)</f>
        <v>83714.13</v>
      </c>
      <c r="I873" s="77" t="str">
        <f>[2]自有船应收租金!Y815</f>
        <v>1.25%佣金</v>
      </c>
    </row>
    <row r="874" spans="2:9" s="53" customFormat="1" ht="12" customHeight="1">
      <c r="B874" s="75" t="str">
        <f>[2]自有船应收租金!B816</f>
        <v>LISBOA</v>
      </c>
      <c r="C874" s="75" t="str">
        <f>[2]自有船应收租金!C816</f>
        <v>APL</v>
      </c>
      <c r="D874" s="75" t="str">
        <f>[2]自有船应收租金!F816</f>
        <v>第07期</v>
      </c>
      <c r="E874" s="75" t="str">
        <f>[2]自有船应收租金!I816</f>
        <v>2020.04.18-2020.05.03</v>
      </c>
      <c r="F874" s="76">
        <f>[2]自有船应收租金!V816</f>
        <v>0</v>
      </c>
      <c r="G874" s="75">
        <f>[2]自有船应收租金!AA816</f>
        <v>73435.273972602707</v>
      </c>
      <c r="H874" s="75">
        <f>IF([2]自有船应收租金!AB816="","",[2]自有船应收租金!AB816)</f>
        <v>23954.67</v>
      </c>
      <c r="I874" s="77" t="str">
        <f>[2]自有船应收租金!Y816</f>
        <v>油样检测费</v>
      </c>
    </row>
    <row r="875" spans="2:9" s="53" customFormat="1" ht="12" customHeight="1">
      <c r="B875" s="75" t="str">
        <f>[2]自有船应收租金!B817</f>
        <v>ACACIA TAURUS</v>
      </c>
      <c r="C875" s="75" t="str">
        <f>[2]自有船应收租金!C817</f>
        <v>STM</v>
      </c>
      <c r="D875" s="75" t="str">
        <f>[2]自有船应收租金!F817</f>
        <v>第02期</v>
      </c>
      <c r="E875" s="75" t="str">
        <f>[2]自有船应收租金!I817</f>
        <v>2020.04.19-2020.05.04</v>
      </c>
      <c r="F875" s="76">
        <f>[2]自有船应收租金!V817</f>
        <v>0</v>
      </c>
      <c r="G875" s="75">
        <f>[2]自有船应收租金!AA817</f>
        <v>37616.521610000003</v>
      </c>
      <c r="H875" s="75">
        <f>IF([2]自有船应收租金!AB817="","",[2]自有船应收租金!AB817)</f>
        <v>37616.519999999997</v>
      </c>
      <c r="I875" s="77" t="str">
        <f>[2]自有船应收租金!Y817</f>
        <v>停租 4.20 0122-4.24 1542 4.5972天</v>
      </c>
    </row>
    <row r="876" spans="2:9" s="53" customFormat="1" ht="12" customHeight="1">
      <c r="B876" s="75" t="str">
        <f>[2]自有船应收租金!B818</f>
        <v>Heung-A Singapore</v>
      </c>
      <c r="C876" s="75" t="str">
        <f>[2]自有船应收租金!C818</f>
        <v>SNL</v>
      </c>
      <c r="D876" s="75" t="str">
        <f>[2]自有船应收租金!F818</f>
        <v>第13期</v>
      </c>
      <c r="E876" s="75" t="str">
        <f>[2]自有船应收租金!I818</f>
        <v>2020.04.19-2020.05.04</v>
      </c>
      <c r="F876" s="76">
        <f>[2]自有船应收租金!V818</f>
        <v>0</v>
      </c>
      <c r="G876" s="75">
        <f>[2]自有船应收租金!AA818</f>
        <v>79825</v>
      </c>
      <c r="H876" s="75">
        <f>IF([2]自有船应收租金!AB818="","",[2]自有船应收租金!AB818)</f>
        <v>79799.02</v>
      </c>
      <c r="I876" s="77">
        <f>[2]自有船应收租金!Y818</f>
        <v>0</v>
      </c>
    </row>
    <row r="877" spans="2:9" s="53" customFormat="1" ht="12" customHeight="1">
      <c r="B877" s="75" t="str">
        <f>[2]自有船应收租金!B819</f>
        <v>ACACIA MAKOTO</v>
      </c>
      <c r="C877" s="75" t="str">
        <f>[2]自有船应收租金!C819</f>
        <v>STM</v>
      </c>
      <c r="D877" s="75" t="str">
        <f>[2]自有船应收租金!F819</f>
        <v>第45期</v>
      </c>
      <c r="E877" s="75" t="str">
        <f>[2]自有船应收租金!I819</f>
        <v>2020.04.19-2020.05.04</v>
      </c>
      <c r="F877" s="76">
        <f>[2]自有船应收租金!V819</f>
        <v>0</v>
      </c>
      <c r="G877" s="75">
        <f>[2]自有船应收租金!AA819</f>
        <v>91200</v>
      </c>
      <c r="H877" s="75">
        <f>IF([2]自有船应收租金!AB819="","",[2]自有船应收租金!AB819)</f>
        <v>91200</v>
      </c>
      <c r="I877" s="77">
        <f>[2]自有船应收租金!Y819</f>
        <v>0</v>
      </c>
    </row>
    <row r="878" spans="2:9" s="53" customFormat="1" ht="12" customHeight="1">
      <c r="B878" s="75" t="str">
        <f>[2]自有船应收租金!B820</f>
        <v>ACACIA ARIES</v>
      </c>
      <c r="C878" s="75" t="str">
        <f>[2]自有船应收租金!C820</f>
        <v>STM</v>
      </c>
      <c r="D878" s="75" t="str">
        <f>[2]自有船应收租金!F820</f>
        <v>第05期</v>
      </c>
      <c r="E878" s="75" t="str">
        <f>[2]自有船应收租金!I820</f>
        <v>2020.04.20-2020.05.05</v>
      </c>
      <c r="F878" s="76">
        <f>[2]自有船应收租金!V820</f>
        <v>0</v>
      </c>
      <c r="G878" s="75">
        <f>[2]自有船应收租金!AA820</f>
        <v>60650</v>
      </c>
      <c r="H878" s="75">
        <f>IF([2]自有船应收租金!AB820="","",[2]自有船应收租金!AB820)</f>
        <v>60650</v>
      </c>
      <c r="I878" s="77">
        <f>[2]自有船应收租金!Y820</f>
        <v>0</v>
      </c>
    </row>
    <row r="879" spans="2:9" s="53" customFormat="1" ht="12" customHeight="1">
      <c r="B879" s="75" t="str">
        <f>[2]自有船应收租金!B821</f>
        <v>JRS CARINA</v>
      </c>
      <c r="C879" s="75" t="str">
        <f>[2]自有船应收租金!C821</f>
        <v>CCL</v>
      </c>
      <c r="D879" s="75" t="str">
        <f>[2]自有船应收租金!F821</f>
        <v>第45期</v>
      </c>
      <c r="E879" s="75" t="str">
        <f>[2]自有船应收租金!I821</f>
        <v>2020.04.20-2020.05.05</v>
      </c>
      <c r="F879" s="76">
        <f>[2]自有船应收租金!V821</f>
        <v>0</v>
      </c>
      <c r="G879" s="75">
        <f>[2]自有船应收租金!AA821</f>
        <v>69776.710666666695</v>
      </c>
      <c r="H879" s="75">
        <f>IF([2]自有船应收租金!AB821="","",[2]自有船应收租金!AB821)</f>
        <v>69779.429999999993</v>
      </c>
      <c r="I879" s="77" t="str">
        <f>[2]自有船应收租金!Y821</f>
        <v>船东费/停租 ( Apr.14.07:42--09:42 0.08333天 )</v>
      </c>
    </row>
    <row r="880" spans="2:9" s="53" customFormat="1" ht="12" customHeight="1">
      <c r="B880" s="75" t="str">
        <f>[2]自有船应收租金!B822</f>
        <v>Heung-A Jakarta</v>
      </c>
      <c r="C880" s="75" t="str">
        <f>[2]自有船应收租金!C822</f>
        <v>DYS</v>
      </c>
      <c r="D880" s="75" t="str">
        <f>[2]自有船应收租金!F822</f>
        <v>第03期</v>
      </c>
      <c r="E880" s="75" t="str">
        <f>[2]自有船应收租金!I822</f>
        <v>2020.04.21-2020.05.06</v>
      </c>
      <c r="F880" s="76">
        <f>[2]自有船应收租金!V822</f>
        <v>0</v>
      </c>
      <c r="G880" s="75">
        <f>[2]自有船应收租金!AA822</f>
        <v>76288.72</v>
      </c>
      <c r="H880" s="75">
        <f>IF([2]自有船应收租金!AB822="","",[2]自有船应收租金!AB822)</f>
        <v>76265.23</v>
      </c>
      <c r="I880" s="77" t="str">
        <f>[2]自有船应收租金!Y822</f>
        <v>1.25%佣金/船东费</v>
      </c>
    </row>
    <row r="881" spans="2:9" s="53" customFormat="1" ht="12" customHeight="1">
      <c r="B881" s="75" t="str">
        <f>[2]自有船应收租金!B823</f>
        <v>Heung-A Manila</v>
      </c>
      <c r="C881" s="75" t="str">
        <f>[2]自有船应收租金!C823</f>
        <v>PAN</v>
      </c>
      <c r="D881" s="75" t="str">
        <f>[2]自有船应收租金!F823</f>
        <v>第03期</v>
      </c>
      <c r="E881" s="75" t="str">
        <f>[2]自有船应收租金!I823</f>
        <v>2020.04.22-2020.05.07</v>
      </c>
      <c r="F881" s="76">
        <f>[2]自有船应收租金!V823</f>
        <v>0</v>
      </c>
      <c r="G881" s="75">
        <f>[2]自有船应收租金!AA823</f>
        <v>80937.5</v>
      </c>
      <c r="H881" s="75">
        <f>IF([2]自有船应收租金!AB823="","",[2]自有船应收租金!AB823)</f>
        <v>80904.13</v>
      </c>
      <c r="I881" s="77">
        <f>[2]自有船应收租金!Y823</f>
        <v>0</v>
      </c>
    </row>
    <row r="882" spans="2:9" s="53" customFormat="1" ht="12" customHeight="1">
      <c r="B882" s="75" t="str">
        <f>[2]自有船应收租金!B824</f>
        <v>ACACIA LIBRA</v>
      </c>
      <c r="C882" s="75" t="str">
        <f>[2]自有船应收租金!C824</f>
        <v>CMS</v>
      </c>
      <c r="D882" s="75" t="str">
        <f>[2]自有船应收租金!F824</f>
        <v>第02期</v>
      </c>
      <c r="E882" s="75" t="str">
        <f>[2]自有船应收租金!I824</f>
        <v>2020.04.22-2020.05.07</v>
      </c>
      <c r="F882" s="76">
        <f>[2]自有船应收租金!V824</f>
        <v>0</v>
      </c>
      <c r="G882" s="75">
        <f>[2]自有船应收租金!AA824</f>
        <v>89338.3561643836</v>
      </c>
      <c r="H882" s="75">
        <f>IF([2]自有船应收租金!AB824="","",[2]自有船应收租金!AB824)</f>
        <v>89294.99</v>
      </c>
      <c r="I882" s="77">
        <f>[2]自有船应收租金!Y824</f>
        <v>0</v>
      </c>
    </row>
    <row r="883" spans="2:9" s="53" customFormat="1" ht="12" customHeight="1">
      <c r="B883" s="75" t="str">
        <f>[2]自有船应收租金!B825</f>
        <v>JRS CORVUS</v>
      </c>
      <c r="C883" s="75" t="str">
        <f>[2]自有船应收租金!C825</f>
        <v>HEDE</v>
      </c>
      <c r="D883" s="75" t="str">
        <f>[2]自有船应收租金!F825</f>
        <v>prefinal</v>
      </c>
      <c r="E883" s="75" t="str">
        <f>[2]自有船应收租金!I825</f>
        <v>2020.04.25-2020.05.12</v>
      </c>
      <c r="F883" s="76">
        <f>[2]自有船应收租金!V825</f>
        <v>0</v>
      </c>
      <c r="G883" s="75">
        <f>[2]自有船应收租金!AA825</f>
        <v>-15073.7114</v>
      </c>
      <c r="H883" s="75">
        <f>IF([2]自有船应收租金!AB825="","",[2]自有船应收租金!AB825)</f>
        <v>-15073.71</v>
      </c>
      <c r="I883" s="77" t="str">
        <f>[2]自有船应收租金!Y825</f>
        <v>停租（2020.03.22 1400 -03.24 1445 2.03125天）/（3.31 0900-1000 0.04166天）/船东预留/船东费/劳务费V.1912EW+1913E</v>
      </c>
    </row>
    <row r="884" spans="2:9" s="53" customFormat="1" ht="12" customHeight="1">
      <c r="B884" s="75" t="str">
        <f>[2]自有船应收租金!B826</f>
        <v>JRS CORVUS</v>
      </c>
      <c r="C884" s="75" t="str">
        <f>[2]自有船应收租金!C826</f>
        <v>HEDE</v>
      </c>
      <c r="D884" s="75" t="str">
        <f>[2]自有船应收租金!F826</f>
        <v>final</v>
      </c>
      <c r="E884" s="75" t="str">
        <f>[2]自有船应收租金!I826</f>
        <v>2020.04.25-2020.05.12</v>
      </c>
      <c r="F884" s="76">
        <f>[2]自有船应收租金!V826</f>
        <v>0</v>
      </c>
      <c r="G884" s="75">
        <f>[2]自有船应收租金!AA826</f>
        <v>5000</v>
      </c>
      <c r="H884" s="75">
        <f>IF([2]自有船应收租金!AB826="","",[2]自有船应收租金!AB826)</f>
        <v>21256.12</v>
      </c>
      <c r="I884" s="77" t="str">
        <f>[2]自有船应收租金!Y826</f>
        <v>船东预留返还</v>
      </c>
    </row>
    <row r="885" spans="2:9" s="53" customFormat="1" ht="12" customHeight="1">
      <c r="B885" s="75" t="str">
        <f>[2]自有船应收租金!B827</f>
        <v>ACACIA REI</v>
      </c>
      <c r="C885" s="75" t="str">
        <f>[2]自有船应收租金!C827</f>
        <v>STM</v>
      </c>
      <c r="D885" s="75" t="str">
        <f>[2]自有船应收租金!F827</f>
        <v>第01期</v>
      </c>
      <c r="E885" s="75" t="str">
        <f>[2]自有船应收租金!I827</f>
        <v>2020.04.24-2020.05.09</v>
      </c>
      <c r="F885" s="76">
        <f>[2]自有船应收租金!V827</f>
        <v>0</v>
      </c>
      <c r="G885" s="75">
        <f>[2]自有船应收租金!AA827</f>
        <v>362062.17</v>
      </c>
      <c r="H885" s="75">
        <f>IF([2]自有船应收租金!AB827="","",[2]自有船应收租金!AB827)</f>
        <v>362062.41</v>
      </c>
      <c r="I885" s="77">
        <f>[2]自有船应收租金!Y827</f>
        <v>0</v>
      </c>
    </row>
    <row r="886" spans="2:9" s="53" customFormat="1" ht="12" customHeight="1">
      <c r="B886" s="75" t="str">
        <f>[2]自有船应收租金!B828</f>
        <v>ACACIA LAN</v>
      </c>
      <c r="C886" s="75" t="str">
        <f>[2]自有船应收租金!C828</f>
        <v>STM</v>
      </c>
      <c r="D886" s="75" t="str">
        <f>[2]自有船应收租金!F828</f>
        <v>第11期</v>
      </c>
      <c r="E886" s="75" t="str">
        <f>[2]自有船应收租金!I828</f>
        <v>2020.04.26-2020.05.11</v>
      </c>
      <c r="F886" s="76">
        <f>[2]自有船应收租金!V828</f>
        <v>0</v>
      </c>
      <c r="G886" s="75">
        <f>[2]自有船应收租金!AA828</f>
        <v>60084.26</v>
      </c>
      <c r="H886" s="75">
        <f>IF([2]自有船应收租金!AB828="","",[2]自有船应收租金!AB828)</f>
        <v>60084.26</v>
      </c>
      <c r="I886" s="77" t="str">
        <f>[2]自有船应收租金!Y828</f>
        <v>船东费</v>
      </c>
    </row>
    <row r="887" spans="2:9" s="53" customFormat="1" ht="12" customHeight="1">
      <c r="B887" s="75" t="str">
        <f>[2]自有船应收租金!B829</f>
        <v>ACACIA MING</v>
      </c>
      <c r="C887" s="75" t="str">
        <f>[2]自有船应收租金!C829</f>
        <v>TYS</v>
      </c>
      <c r="D887" s="75" t="str">
        <f>[2]自有船应收租金!F829</f>
        <v>第03期</v>
      </c>
      <c r="E887" s="75" t="str">
        <f>[2]自有船应收租金!I829</f>
        <v>2020.05.01-2020.05.16</v>
      </c>
      <c r="F887" s="76">
        <f>[2]自有船应收租金!V829</f>
        <v>0</v>
      </c>
      <c r="G887" s="75">
        <f>[2]自有船应收租金!AA829</f>
        <v>74944.905821917797</v>
      </c>
      <c r="H887" s="75">
        <f>IF([2]自有船应收租金!AB829="","",[2]自有船应收租金!AB829)</f>
        <v>74931.53</v>
      </c>
      <c r="I887" s="77" t="str">
        <f>[2]自有船应收租金!Y829</f>
        <v>1.25%佣金</v>
      </c>
    </row>
    <row r="888" spans="2:9" s="53" customFormat="1" ht="12" customHeight="1">
      <c r="B888" s="75" t="str">
        <f>[2]自有船应收租金!B830</f>
        <v>ACACIA HAWK</v>
      </c>
      <c r="C888" s="75" t="str">
        <f>[2]自有船应收租金!C830</f>
        <v>CMS</v>
      </c>
      <c r="D888" s="75" t="str">
        <f>[2]自有船应收租金!F830</f>
        <v>第56期</v>
      </c>
      <c r="E888" s="75" t="str">
        <f>[2]自有船应收租金!I830</f>
        <v>2020.05.02-2020.05.17</v>
      </c>
      <c r="F888" s="76">
        <f>[2]自有船应收租金!V830</f>
        <v>0</v>
      </c>
      <c r="G888" s="75">
        <f>[2]自有船应收租金!AA830</f>
        <v>66695.902170744899</v>
      </c>
      <c r="H888" s="75">
        <f>IF([2]自有船应收租金!AB830="","",[2]自有船应收租金!AB830)</f>
        <v>66672.03</v>
      </c>
      <c r="I888" s="77" t="str">
        <f>[2]自有船应收租金!Y830</f>
        <v>停租（2020.03.18 1010-3.19 1320 1.1319天）/（2020.03.09 2200-2322 0.0569天）</v>
      </c>
    </row>
    <row r="889" spans="2:9" s="53" customFormat="1" ht="12" customHeight="1">
      <c r="B889" s="75" t="str">
        <f>[2]自有船应收租金!B831</f>
        <v>LISBOA</v>
      </c>
      <c r="C889" s="75" t="str">
        <f>[2]自有船应收租金!C831</f>
        <v>APL</v>
      </c>
      <c r="D889" s="75" t="str">
        <f>[2]自有船应收租金!F831</f>
        <v>prefinal</v>
      </c>
      <c r="E889" s="75" t="str">
        <f>[2]自有船应收租金!I831</f>
        <v>2020.05.03-2020.05.04</v>
      </c>
      <c r="F889" s="76">
        <f>[2]自有船应收租金!V831</f>
        <v>0</v>
      </c>
      <c r="G889" s="75">
        <f>[2]自有船应收租金!AA831</f>
        <v>54224.889931506899</v>
      </c>
      <c r="H889" s="75">
        <f>IF([2]自有船应收租金!AB831="","",[2]自有船应收租金!AB831)</f>
        <v>47483.360000000001</v>
      </c>
      <c r="I889" s="77" t="str">
        <f>[2]自有船应收租金!Y831</f>
        <v>油样检测费/船东费/船员劳务费2.17-3.21-4.11-5.04/交船检验费</v>
      </c>
    </row>
    <row r="890" spans="2:9" s="53" customFormat="1" ht="12" customHeight="1">
      <c r="B890" s="75" t="str">
        <f>[2]自有船应收租金!B832</f>
        <v>LISBOA</v>
      </c>
      <c r="C890" s="75" t="str">
        <f>[2]自有船应收租金!C832</f>
        <v>APL</v>
      </c>
      <c r="D890" s="75" t="str">
        <f>[2]自有船应收租金!F832</f>
        <v>final</v>
      </c>
      <c r="E890" s="75" t="str">
        <f>[2]自有船应收租金!I832</f>
        <v>2020.05.03-2020.05.04</v>
      </c>
      <c r="F890" s="76">
        <f>[2]自有船应收租金!V832</f>
        <v>0</v>
      </c>
      <c r="G890" s="75">
        <f>[2]自有船应收租金!AA832</f>
        <v>10071.780000000001</v>
      </c>
      <c r="H890" s="75">
        <f>IF([2]自有船应收租金!AB832="","",[2]自有船应收租金!AB832)</f>
        <v>10058.41</v>
      </c>
      <c r="I890" s="77" t="str">
        <f>[2]自有船应收租金!Y832</f>
        <v>船东预留返还/污油水费/还船检验费</v>
      </c>
    </row>
    <row r="891" spans="2:9" s="53" customFormat="1" ht="12" customHeight="1">
      <c r="B891" s="75" t="str">
        <f>[2]自有船应收租金!B833</f>
        <v>ACACIA VIRGO</v>
      </c>
      <c r="C891" s="75" t="str">
        <f>[2]自有船应收租金!C833</f>
        <v>SCP</v>
      </c>
      <c r="D891" s="75" t="str">
        <f>[2]自有船应收租金!F833</f>
        <v>第04期</v>
      </c>
      <c r="E891" s="75" t="str">
        <f>[2]自有船应收租金!I833</f>
        <v>2020.05.03-2020.05.18</v>
      </c>
      <c r="F891" s="76">
        <f>[2]自有船应收租金!V833</f>
        <v>0</v>
      </c>
      <c r="G891" s="75">
        <f>[2]自有船应收租金!AA833</f>
        <v>43480.815342465801</v>
      </c>
      <c r="H891" s="75">
        <f>IF([2]自有船应收租金!AB833="","",[2]自有船应收租金!AB833)</f>
        <v>44507.44</v>
      </c>
      <c r="I891" s="77" t="str">
        <f>[2]自有船应收租金!Y833</f>
        <v>1.25%佣金/五一空置(暂扣7天全额租金）</v>
      </c>
    </row>
    <row r="892" spans="2:9" s="53" customFormat="1" ht="12" customHeight="1">
      <c r="B892" s="75" t="str">
        <f>[2]自有船应收租金!B834</f>
        <v>ACACIA TAURUS</v>
      </c>
      <c r="C892" s="75" t="str">
        <f>[2]自有船应收租金!C834</f>
        <v>STM</v>
      </c>
      <c r="D892" s="75" t="str">
        <f>[2]自有船应收租金!F834</f>
        <v>PREFINAL</v>
      </c>
      <c r="E892" s="75" t="str">
        <f>[2]自有船应收租金!I834</f>
        <v>2020.05.04-2020.05.10</v>
      </c>
      <c r="F892" s="76">
        <f>[2]自有船应收租金!V834</f>
        <v>0</v>
      </c>
      <c r="G892" s="75">
        <f>[2]自有船应收租金!AA834</f>
        <v>-80818.9663</v>
      </c>
      <c r="H892" s="75">
        <f>IF([2]自有船应收租金!AB834="","",[2]自有船应收租金!AB834)</f>
        <v>-80818.97</v>
      </c>
      <c r="I892" s="77" t="str">
        <f>[2]自有船应收租金!Y834</f>
        <v>船东费</v>
      </c>
    </row>
    <row r="893" spans="2:9" s="53" customFormat="1" ht="12" customHeight="1">
      <c r="B893" s="75" t="str">
        <f>[2]自有船应收租金!B835</f>
        <v>Heung-A Singapore</v>
      </c>
      <c r="C893" s="75" t="str">
        <f>[2]自有船应收租金!C835</f>
        <v>SNL</v>
      </c>
      <c r="D893" s="75" t="str">
        <f>[2]自有船应收租金!F835</f>
        <v>第14期</v>
      </c>
      <c r="E893" s="75" t="str">
        <f>[2]自有船应收租金!I835</f>
        <v>2020.05.04-2020.05.19</v>
      </c>
      <c r="F893" s="76">
        <f>[2]自有船应收租金!V835</f>
        <v>0</v>
      </c>
      <c r="G893" s="75">
        <f>[2]自有船应收租金!AA835</f>
        <v>79825</v>
      </c>
      <c r="H893" s="75">
        <f>IF([2]自有船应收租金!AB835="","",[2]自有船应收租金!AB835)</f>
        <v>79798.990000000005</v>
      </c>
      <c r="I893" s="77">
        <f>[2]自有船应收租金!Y835</f>
        <v>0</v>
      </c>
    </row>
    <row r="894" spans="2:9" s="53" customFormat="1" ht="12" customHeight="1">
      <c r="B894" s="75" t="str">
        <f>[2]自有船应收租金!B836</f>
        <v>ACACIA MAKOTO</v>
      </c>
      <c r="C894" s="75" t="str">
        <f>[2]自有船应收租金!C836</f>
        <v>STM</v>
      </c>
      <c r="D894" s="75" t="str">
        <f>[2]自有船应收租金!F836</f>
        <v>第46期</v>
      </c>
      <c r="E894" s="75" t="str">
        <f>[2]自有船应收租金!I836</f>
        <v>2020.05.04-2020.05.19</v>
      </c>
      <c r="F894" s="76">
        <f>[2]自有船应收租金!V836</f>
        <v>0</v>
      </c>
      <c r="G894" s="75">
        <f>[2]自有船应收租金!AA836</f>
        <v>89460.52</v>
      </c>
      <c r="H894" s="75">
        <f>IF([2]自有船应收租金!AB836="","",[2]自有船应收租金!AB836)</f>
        <v>89460.52</v>
      </c>
      <c r="I894" s="77" t="str">
        <f>[2]自有船应收租金!Y836</f>
        <v>船东费</v>
      </c>
    </row>
    <row r="895" spans="2:9" s="53" customFormat="1" ht="12" customHeight="1">
      <c r="B895" s="75" t="str">
        <f>[2]自有船应收租金!B837</f>
        <v>ACACIA ARIES</v>
      </c>
      <c r="C895" s="75" t="str">
        <f>[2]自有船应收租金!C837</f>
        <v>STM</v>
      </c>
      <c r="D895" s="75" t="str">
        <f>[2]自有船应收租金!F837</f>
        <v>第06期</v>
      </c>
      <c r="E895" s="75" t="str">
        <f>[2]自有船应收租金!I837</f>
        <v>2020.05.05-2020.05.20</v>
      </c>
      <c r="F895" s="76">
        <f>[2]自有船应收租金!V837</f>
        <v>0</v>
      </c>
      <c r="G895" s="75">
        <f>[2]自有船应收租金!AA837</f>
        <v>60650</v>
      </c>
      <c r="H895" s="75">
        <f>IF([2]自有船应收租金!AB837="","",[2]自有船应收租金!AB837)</f>
        <v>60650</v>
      </c>
      <c r="I895" s="77">
        <f>[2]自有船应收租金!Y837</f>
        <v>0</v>
      </c>
    </row>
    <row r="896" spans="2:9" s="53" customFormat="1" ht="12" customHeight="1">
      <c r="B896" s="75" t="str">
        <f>[2]自有船应收租金!B838</f>
        <v>JRS CARINA</v>
      </c>
      <c r="C896" s="75" t="str">
        <f>[2]自有船应收租金!C838</f>
        <v>CCL</v>
      </c>
      <c r="D896" s="75" t="str">
        <f>[2]自有船应收租金!F838</f>
        <v>第46期</v>
      </c>
      <c r="E896" s="75" t="str">
        <f>[2]自有船应收租金!I838</f>
        <v>2020.05.05-2020.05.20</v>
      </c>
      <c r="F896" s="76">
        <f>[2]自有船应收租金!V838</f>
        <v>0</v>
      </c>
      <c r="G896" s="75">
        <f>[2]自有船应收租金!AA838</f>
        <v>70600</v>
      </c>
      <c r="H896" s="75">
        <f>IF([2]自有船应收租金!AB838="","",[2]自有船应收租金!AB838)</f>
        <v>70597.600000000006</v>
      </c>
      <c r="I896" s="77">
        <f>[2]自有船应收租金!Y838</f>
        <v>0</v>
      </c>
    </row>
    <row r="897" spans="2:9" s="53" customFormat="1" ht="12" customHeight="1">
      <c r="B897" s="75" t="str">
        <f>[2]自有船应收租金!B839</f>
        <v>Heung-A Jakarta</v>
      </c>
      <c r="C897" s="75" t="str">
        <f>[2]自有船应收租金!C839</f>
        <v>DYS</v>
      </c>
      <c r="D897" s="75" t="str">
        <f>[2]自有船应收租金!F839</f>
        <v>第04期</v>
      </c>
      <c r="E897" s="75" t="str">
        <f>[2]自有船应收租金!I839</f>
        <v>2020.05.06-2020.05.21</v>
      </c>
      <c r="F897" s="76">
        <f>[2]自有船应收租金!V839</f>
        <v>0</v>
      </c>
      <c r="G897" s="75">
        <f>[2]自有船应收租金!AA839</f>
        <v>79956.25</v>
      </c>
      <c r="H897" s="75">
        <f>IF([2]自有船应收租金!AB839="","",[2]自有船应收租金!AB839)</f>
        <v>79932.75</v>
      </c>
      <c r="I897" s="77" t="str">
        <f>[2]自有船应收租金!Y839</f>
        <v>1.25%佣金</v>
      </c>
    </row>
    <row r="898" spans="2:9" s="53" customFormat="1" ht="12" customHeight="1">
      <c r="B898" s="75" t="str">
        <f>[2]自有船应收租金!B840</f>
        <v>Heung-A Manila</v>
      </c>
      <c r="C898" s="75" t="str">
        <f>[2]自有船应收租金!C840</f>
        <v>PAN</v>
      </c>
      <c r="D898" s="75" t="str">
        <f>[2]自有船应收租金!F840</f>
        <v>第04期</v>
      </c>
      <c r="E898" s="75" t="str">
        <f>[2]自有船应收租金!I840</f>
        <v>2020.05.07-2020.05.22</v>
      </c>
      <c r="F898" s="76">
        <f>[2]自有船应收租金!V840</f>
        <v>0</v>
      </c>
      <c r="G898" s="75">
        <f>[2]自有船应收租金!AA840</f>
        <v>80937.5</v>
      </c>
      <c r="H898" s="75">
        <f>IF([2]自有船应收租金!AB840="","",[2]自有船应收租金!AB840)</f>
        <v>80904.13</v>
      </c>
      <c r="I898" s="77">
        <f>[2]自有船应收租金!Y840</f>
        <v>0</v>
      </c>
    </row>
    <row r="899" spans="2:9" s="53" customFormat="1" ht="12" customHeight="1">
      <c r="B899" s="75" t="str">
        <f>[2]自有船应收租金!B841</f>
        <v>ACACIA LIBRA</v>
      </c>
      <c r="C899" s="75" t="str">
        <f>[2]自有船应收租金!C841</f>
        <v>CMS</v>
      </c>
      <c r="D899" s="75" t="str">
        <f>[2]自有船应收租金!F841</f>
        <v>第03期</v>
      </c>
      <c r="E899" s="75" t="str">
        <f>[2]自有船应收租金!I841</f>
        <v>2020.05.07-2020.05.22</v>
      </c>
      <c r="F899" s="76">
        <f>[2]自有船应收租金!V841</f>
        <v>0</v>
      </c>
      <c r="G899" s="75">
        <f>[2]自有船应收租金!AA841</f>
        <v>89338.3561643836</v>
      </c>
      <c r="H899" s="75">
        <f>IF([2]自有船应收租金!AB841="","",[2]自有船应收租金!AB841)</f>
        <v>89304.99</v>
      </c>
      <c r="I899" s="77">
        <f>[2]自有船应收租金!Y841</f>
        <v>0</v>
      </c>
    </row>
    <row r="900" spans="2:9" s="53" customFormat="1" ht="12" customHeight="1">
      <c r="B900" s="75" t="str">
        <f>[2]自有船应收租金!B842</f>
        <v>LISBOA</v>
      </c>
      <c r="C900" s="75" t="str">
        <f>[2]自有船应收租金!C842</f>
        <v>STM</v>
      </c>
      <c r="D900" s="75" t="str">
        <f>[2]自有船应收租金!F842</f>
        <v>第01期</v>
      </c>
      <c r="E900" s="75" t="str">
        <f>[2]自有船应收租金!I842</f>
        <v>2020.05.09-2020.05.24</v>
      </c>
      <c r="F900" s="76">
        <f>[2]自有船应收租金!V842</f>
        <v>0</v>
      </c>
      <c r="G900" s="75">
        <f>[2]自有船应收租金!AA842</f>
        <v>170520</v>
      </c>
      <c r="H900" s="75">
        <f>IF([2]自有船应收租金!AB842="","",[2]自有船应收租金!AB842)</f>
        <v>170520</v>
      </c>
      <c r="I900" s="77">
        <f>[2]自有船应收租金!Y842</f>
        <v>0</v>
      </c>
    </row>
    <row r="901" spans="2:9" s="53" customFormat="1" ht="12" customHeight="1">
      <c r="B901" s="75" t="str">
        <f>[2]自有船应收租金!B843</f>
        <v>ACACIA REI</v>
      </c>
      <c r="C901" s="75" t="str">
        <f>[2]自有船应收租金!C843</f>
        <v>STM</v>
      </c>
      <c r="D901" s="75" t="str">
        <f>[2]自有船应收租金!F843</f>
        <v>第02期</v>
      </c>
      <c r="E901" s="75" t="str">
        <f>[2]自有船应收租金!I843</f>
        <v>2020.05.09-2020.05.24</v>
      </c>
      <c r="F901" s="76">
        <f>[2]自有船应收租金!V843</f>
        <v>0</v>
      </c>
      <c r="G901" s="75">
        <f>[2]自有船应收租金!AA843</f>
        <v>91200</v>
      </c>
      <c r="H901" s="75">
        <f>IF([2]自有船应收租金!AB843="","",[2]自有船应收租金!AB843)</f>
        <v>91200</v>
      </c>
      <c r="I901" s="77">
        <f>[2]自有船应收租金!Y843</f>
        <v>0</v>
      </c>
    </row>
    <row r="902" spans="2:9" s="53" customFormat="1" ht="12" customHeight="1">
      <c r="B902" s="75" t="str">
        <f>[2]自有船应收租金!B844</f>
        <v>ACACIA LAN</v>
      </c>
      <c r="C902" s="75" t="str">
        <f>[2]自有船应收租金!C844</f>
        <v>STM</v>
      </c>
      <c r="D902" s="75" t="str">
        <f>[2]自有船应收租金!F844</f>
        <v>第12期</v>
      </c>
      <c r="E902" s="75" t="str">
        <f>[2]自有船应收租金!I844</f>
        <v>2020.05.11-2020.05.26</v>
      </c>
      <c r="F902" s="76">
        <f>[2]自有船应收租金!V844</f>
        <v>0</v>
      </c>
      <c r="G902" s="75">
        <f>[2]自有船应收租金!AA844</f>
        <v>60650</v>
      </c>
      <c r="H902" s="75">
        <f>IF([2]自有船应收租金!AB844="","",[2]自有船应收租金!AB844)</f>
        <v>60650</v>
      </c>
      <c r="I902" s="77">
        <f>[2]自有船应收租金!Y844</f>
        <v>0</v>
      </c>
    </row>
    <row r="903" spans="2:9" s="53" customFormat="1" ht="12" customHeight="1">
      <c r="B903" s="75" t="str">
        <f>[2]自有船应收租金!B845</f>
        <v>ACACIA MING</v>
      </c>
      <c r="C903" s="75" t="str">
        <f>[2]自有船应收租金!C845</f>
        <v>TYS</v>
      </c>
      <c r="D903" s="75" t="str">
        <f>[2]自有船应收租金!F845</f>
        <v>第04期</v>
      </c>
      <c r="E903" s="75" t="str">
        <f>[2]自有船应收租金!I845</f>
        <v>2020.05.16-2020.05.31</v>
      </c>
      <c r="F903" s="76">
        <f>[2]自有船应收租金!V845</f>
        <v>0</v>
      </c>
      <c r="G903" s="75">
        <f>[2]自有船应收租金!AA845</f>
        <v>74944.905821917797</v>
      </c>
      <c r="H903" s="75">
        <f>IF([2]自有船应收租金!AB845="","",[2]自有船应收租金!AB845)</f>
        <v>74931.53</v>
      </c>
      <c r="I903" s="77" t="str">
        <f>[2]自有船应收租金!Y845</f>
        <v>1.25%佣金</v>
      </c>
    </row>
    <row r="904" spans="2:9" s="53" customFormat="1" ht="12" customHeight="1">
      <c r="B904" s="75" t="str">
        <f>[2]自有船应收租金!B846</f>
        <v>ACACIA HAWK</v>
      </c>
      <c r="C904" s="75" t="str">
        <f>[2]自有船应收租金!C846</f>
        <v>CMS</v>
      </c>
      <c r="D904" s="75" t="str">
        <f>[2]自有船应收租金!F846</f>
        <v>第57期</v>
      </c>
      <c r="E904" s="75" t="str">
        <f>[2]自有船应收租金!I846</f>
        <v>2020.05.17-2020.06.01</v>
      </c>
      <c r="F904" s="76">
        <f>[2]自有船应收租金!V846</f>
        <v>0</v>
      </c>
      <c r="G904" s="75">
        <f>[2]自有船应收租金!AA846</f>
        <v>75542.465753424694</v>
      </c>
      <c r="H904" s="75">
        <f>IF([2]自有船应收租金!AB846="","",[2]自有船应收租金!AB846)</f>
        <v>75518.59</v>
      </c>
      <c r="I904" s="77">
        <f>[2]自有船应收租金!Y846</f>
        <v>0</v>
      </c>
    </row>
    <row r="905" spans="2:9" s="53" customFormat="1" ht="12" customHeight="1">
      <c r="B905" s="75" t="str">
        <f>[2]自有船应收租金!B847</f>
        <v>ACACIA VIRGO</v>
      </c>
      <c r="C905" s="75" t="str">
        <f>[2]自有船应收租金!C847</f>
        <v>SCP</v>
      </c>
      <c r="D905" s="75" t="str">
        <f>[2]自有船应收租金!F847</f>
        <v>第05期</v>
      </c>
      <c r="E905" s="75" t="str">
        <f>[2]自有船应收租金!I847</f>
        <v>2020.05.18-2020.06.02</v>
      </c>
      <c r="F905" s="76">
        <f>[2]自有船应收租金!V847</f>
        <v>0</v>
      </c>
      <c r="G905" s="75">
        <f>[2]自有船应收租金!AA847</f>
        <v>90490.387842465701</v>
      </c>
      <c r="H905" s="75">
        <f>IF([2]自有船应收租金!AB847="","",[2]自有船应收租金!AB847)</f>
        <v>90466.8</v>
      </c>
      <c r="I905" s="77" t="str">
        <f>[2]自有船应收租金!Y847</f>
        <v>1.25%佣金/返还一空置(暂扣7天全额租金）,实际6.125天</v>
      </c>
    </row>
    <row r="906" spans="2:9" s="53" customFormat="1" ht="12" customHeight="1">
      <c r="B906" s="75" t="str">
        <f>[2]自有船应收租金!B848</f>
        <v>Heung-A Singapore</v>
      </c>
      <c r="C906" s="75" t="str">
        <f>[2]自有船应收租金!C848</f>
        <v>SNL</v>
      </c>
      <c r="D906" s="75" t="str">
        <f>[2]自有船应收租金!F848</f>
        <v>第15期</v>
      </c>
      <c r="E906" s="75" t="str">
        <f>[2]自有船应收租金!I848</f>
        <v>2020.05.19-2020.06.03</v>
      </c>
      <c r="F906" s="76">
        <f>[2]自有船应收租金!V848</f>
        <v>0</v>
      </c>
      <c r="G906" s="75">
        <f>[2]自有船应收租金!AA848</f>
        <v>79825</v>
      </c>
      <c r="H906" s="75">
        <f>IF([2]自有船应收租金!AB848="","",[2]自有船应收租金!AB848)</f>
        <v>79799.02</v>
      </c>
      <c r="I906" s="77">
        <f>[2]自有船应收租金!Y848</f>
        <v>0</v>
      </c>
    </row>
    <row r="907" spans="2:9" s="53" customFormat="1" ht="12" customHeight="1">
      <c r="B907" s="75" t="str">
        <f>[2]自有船应收租金!B849</f>
        <v>ACACIA MAKOTO</v>
      </c>
      <c r="C907" s="75" t="str">
        <f>[2]自有船应收租金!C849</f>
        <v>STM</v>
      </c>
      <c r="D907" s="75" t="str">
        <f>[2]自有船应收租金!F849</f>
        <v>第47期</v>
      </c>
      <c r="E907" s="75" t="str">
        <f>[2]自有船应收租金!I849</f>
        <v>2020.05.19-2020.06.03</v>
      </c>
      <c r="F907" s="76">
        <f>[2]自有船应收租金!V849</f>
        <v>0</v>
      </c>
      <c r="G907" s="75">
        <f>[2]自有船应收租金!AA849</f>
        <v>91200</v>
      </c>
      <c r="H907" s="75">
        <f>IF([2]自有船应收租金!AB849="","",[2]自有船应收租金!AB849)</f>
        <v>91200</v>
      </c>
      <c r="I907" s="77">
        <f>[2]自有船应收租金!Y849</f>
        <v>0</v>
      </c>
    </row>
    <row r="908" spans="2:9" s="53" customFormat="1" ht="12" customHeight="1">
      <c r="B908" s="75" t="str">
        <f>[2]自有船应收租金!B850</f>
        <v>ACACIA ARIES</v>
      </c>
      <c r="C908" s="75" t="str">
        <f>[2]自有船应收租金!C850</f>
        <v>STM</v>
      </c>
      <c r="D908" s="75" t="str">
        <f>[2]自有船应收租金!F850</f>
        <v>第07期</v>
      </c>
      <c r="E908" s="75" t="str">
        <f>[2]自有船应收租金!I850</f>
        <v>2020.05.20-2020.06.04</v>
      </c>
      <c r="F908" s="76">
        <f>[2]自有船应收租金!V850</f>
        <v>0</v>
      </c>
      <c r="G908" s="75">
        <f>[2]自有船应收租金!AA850</f>
        <v>60650</v>
      </c>
      <c r="H908" s="75">
        <f>IF([2]自有船应收租金!AB850="","",[2]自有船应收租金!AB850)</f>
        <v>60650</v>
      </c>
      <c r="I908" s="77">
        <f>[2]自有船应收租金!Y850</f>
        <v>0</v>
      </c>
    </row>
    <row r="909" spans="2:9" s="53" customFormat="1" ht="12" customHeight="1">
      <c r="B909" s="75" t="str">
        <f>[2]自有船应收租金!B851</f>
        <v>JRS CARINA</v>
      </c>
      <c r="C909" s="75" t="str">
        <f>[2]自有船应收租金!C851</f>
        <v>CCL</v>
      </c>
      <c r="D909" s="75" t="str">
        <f>[2]自有船应收租金!F851</f>
        <v>第47期</v>
      </c>
      <c r="E909" s="75" t="str">
        <f>[2]自有船应收租金!I851</f>
        <v>2020.05.20-2020.06.04</v>
      </c>
      <c r="F909" s="76">
        <f>[2]自有船应收租金!V851</f>
        <v>0</v>
      </c>
      <c r="G909" s="75">
        <f>[2]自有船应收租金!AA851</f>
        <v>70458.37</v>
      </c>
      <c r="H909" s="75">
        <f>IF([2]自有船应收租金!AB851="","",[2]自有船应收租金!AB851)</f>
        <v>74793.3</v>
      </c>
      <c r="I909" s="77" t="str">
        <f>[2]自有船应收租金!Y851</f>
        <v>船东费</v>
      </c>
    </row>
    <row r="910" spans="2:9" s="53" customFormat="1" ht="12" customHeight="1">
      <c r="B910" s="75" t="str">
        <f>[2]自有船应收租金!B852</f>
        <v>Heung-A Jakarta</v>
      </c>
      <c r="C910" s="75" t="str">
        <f>[2]自有船应收租金!C852</f>
        <v>DYS</v>
      </c>
      <c r="D910" s="75" t="str">
        <f>[2]自有船应收租金!F852</f>
        <v>第05期</v>
      </c>
      <c r="E910" s="75" t="str">
        <f>[2]自有船应收租金!I852</f>
        <v>2020.05.21-2020.06.05</v>
      </c>
      <c r="F910" s="76">
        <f>[2]自有船应收租金!V852</f>
        <v>0</v>
      </c>
      <c r="G910" s="75">
        <f>[2]自有船应收租金!AA852</f>
        <v>79956.25</v>
      </c>
      <c r="H910" s="75">
        <f>IF([2]自有船应收租金!AB852="","",[2]自有船应收租金!AB852)</f>
        <v>79932.77</v>
      </c>
      <c r="I910" s="77" t="str">
        <f>[2]自有船应收租金!Y852</f>
        <v>1.25%佣金</v>
      </c>
    </row>
    <row r="911" spans="2:9" s="53" customFormat="1" ht="12" customHeight="1">
      <c r="B911" s="75" t="str">
        <f>[2]自有船应收租金!B853</f>
        <v>Heung-A Manila</v>
      </c>
      <c r="C911" s="75" t="str">
        <f>[2]自有船应收租金!C853</f>
        <v>PAN</v>
      </c>
      <c r="D911" s="75" t="str">
        <f>[2]自有船应收租金!F853</f>
        <v>第05期</v>
      </c>
      <c r="E911" s="75" t="str">
        <f>[2]自有船应收租金!I853</f>
        <v>2020.05.22-2020.06.06</v>
      </c>
      <c r="F911" s="76">
        <f>[2]自有船应收租金!V853</f>
        <v>0</v>
      </c>
      <c r="G911" s="75">
        <f>[2]自有船应收租金!AA853</f>
        <v>80937.5</v>
      </c>
      <c r="H911" s="75">
        <f>IF([2]自有船应收租金!AB853="","",[2]自有船应收租金!AB853)</f>
        <v>80904.13</v>
      </c>
      <c r="I911" s="77">
        <f>[2]自有船应收租金!Y853</f>
        <v>0</v>
      </c>
    </row>
    <row r="912" spans="2:9" s="53" customFormat="1" ht="12" customHeight="1">
      <c r="B912" s="75" t="str">
        <f>[2]自有船应收租金!B854</f>
        <v>ACACIA LIBRA</v>
      </c>
      <c r="C912" s="75" t="str">
        <f>[2]自有船应收租金!C854</f>
        <v>CMS</v>
      </c>
      <c r="D912" s="75" t="str">
        <f>[2]自有船应收租金!F854</f>
        <v>第04期</v>
      </c>
      <c r="E912" s="75" t="str">
        <f>[2]自有船应收租金!I854</f>
        <v>2020.05.22-2020.06.06</v>
      </c>
      <c r="F912" s="76">
        <f>[2]自有船应收租金!V854</f>
        <v>0</v>
      </c>
      <c r="G912" s="75">
        <f>[2]自有船应收租金!AA854</f>
        <v>89338.3561643836</v>
      </c>
      <c r="H912" s="75">
        <f>IF([2]自有船应收租金!AB854="","",[2]自有船应收租金!AB854)</f>
        <v>89304.99</v>
      </c>
      <c r="I912" s="77">
        <f>[2]自有船应收租金!Y854</f>
        <v>0</v>
      </c>
    </row>
    <row r="913" spans="2:9" s="53" customFormat="1" ht="12" customHeight="1">
      <c r="B913" s="75" t="str">
        <f>[2]自有船应收租金!B855</f>
        <v>LISBOA</v>
      </c>
      <c r="C913" s="75" t="str">
        <f>[2]自有船应收租金!C855</f>
        <v>STM</v>
      </c>
      <c r="D913" s="75" t="str">
        <f>[2]自有船应收租金!F855</f>
        <v>第02期</v>
      </c>
      <c r="E913" s="75" t="str">
        <f>[2]自有船应收租金!I855</f>
        <v>2020.05.24-2020.06.08</v>
      </c>
      <c r="F913" s="76">
        <f>[2]自有船应收租金!V855</f>
        <v>0</v>
      </c>
      <c r="G913" s="75">
        <f>[2]自有船应收租金!AA855</f>
        <v>72700</v>
      </c>
      <c r="H913" s="75">
        <f>IF([2]自有船应收租金!AB855="","",[2]自有船应收租金!AB855)</f>
        <v>72700</v>
      </c>
      <c r="I913" s="77">
        <f>[2]自有船应收租金!Y855</f>
        <v>0</v>
      </c>
    </row>
    <row r="914" spans="2:9" s="53" customFormat="1" ht="12" customHeight="1">
      <c r="B914" s="75" t="str">
        <f>[2]自有船应收租金!B856</f>
        <v>ACACIA REI</v>
      </c>
      <c r="C914" s="75" t="str">
        <f>[2]自有船应收租金!C856</f>
        <v>STM</v>
      </c>
      <c r="D914" s="75" t="str">
        <f>[2]自有船应收租金!F856</f>
        <v>第03期</v>
      </c>
      <c r="E914" s="75" t="str">
        <f>[2]自有船应收租金!I856</f>
        <v>2020.05.24-2020.06.08</v>
      </c>
      <c r="F914" s="76">
        <f>[2]自有船应收租金!V856</f>
        <v>0</v>
      </c>
      <c r="G914" s="75">
        <f>[2]自有船应收租金!AA856</f>
        <v>89783.95</v>
      </c>
      <c r="H914" s="75">
        <f>IF([2]自有船应收租金!AB856="","",[2]自有船应收租金!AB856)</f>
        <v>89783.95</v>
      </c>
      <c r="I914" s="77" t="str">
        <f>[2]自有船应收租金!Y856</f>
        <v>船东费</v>
      </c>
    </row>
    <row r="915" spans="2:9" s="53" customFormat="1" ht="12" customHeight="1">
      <c r="B915" s="75" t="str">
        <f>[2]自有船应收租金!B857</f>
        <v>ACACIA LAN</v>
      </c>
      <c r="C915" s="75" t="str">
        <f>[2]自有船应收租金!C857</f>
        <v>STM</v>
      </c>
      <c r="D915" s="75" t="str">
        <f>[2]自有船应收租金!F857</f>
        <v>第13期</v>
      </c>
      <c r="E915" s="75" t="str">
        <f>[2]自有船应收租金!I857</f>
        <v>2020.05.26-2020.06.10</v>
      </c>
      <c r="F915" s="76">
        <f>[2]自有船应收租金!V857</f>
        <v>0</v>
      </c>
      <c r="G915" s="75">
        <f>[2]自有船应收租金!AA857</f>
        <v>60650</v>
      </c>
      <c r="H915" s="75">
        <f>IF([2]自有船应收租金!AB857="","",[2]自有船应收租金!AB857)</f>
        <v>60650</v>
      </c>
      <c r="I915" s="77">
        <f>[2]自有船应收租金!Y857</f>
        <v>0</v>
      </c>
    </row>
    <row r="916" spans="2:9" s="53" customFormat="1" ht="12" customHeight="1">
      <c r="B916" s="75" t="str">
        <f>[2]自有船应收租金!B858</f>
        <v>ACACIA MING</v>
      </c>
      <c r="C916" s="75" t="str">
        <f>[2]自有船应收租金!C858</f>
        <v>TYS</v>
      </c>
      <c r="D916" s="75" t="str">
        <f>[2]自有船应收租金!F858</f>
        <v>第05期</v>
      </c>
      <c r="E916" s="75" t="str">
        <f>[2]自有船应收租金!I858</f>
        <v>2020.05.31-2020.06.15</v>
      </c>
      <c r="F916" s="76">
        <f>[2]自有船应收租金!V858</f>
        <v>0</v>
      </c>
      <c r="G916" s="75">
        <f>[2]自有船应收租金!AA858</f>
        <v>74944.905821917797</v>
      </c>
      <c r="H916" s="75">
        <f>IF([2]自有船应收租金!AB858="","",[2]自有船应收租金!AB858)</f>
        <v>74931.53</v>
      </c>
      <c r="I916" s="77" t="str">
        <f>[2]自有船应收租金!Y858</f>
        <v>1.25%佣金</v>
      </c>
    </row>
    <row r="917" spans="2:9" s="53" customFormat="1" ht="12" customHeight="1">
      <c r="B917" s="75" t="str">
        <f>[2]自有船应收租金!B859</f>
        <v>Heung-A Manila</v>
      </c>
      <c r="C917" s="75" t="str">
        <f>[2]自有船应收租金!C859</f>
        <v>STM</v>
      </c>
      <c r="D917" s="75" t="str">
        <f>[2]自有船应收租金!F859</f>
        <v>final</v>
      </c>
      <c r="E917" s="75" t="str">
        <f>[2]自有船应收租金!I859</f>
        <v>2018.12.13-2018.12.30</v>
      </c>
      <c r="F917" s="76">
        <f>[2]自有船应收租金!V859</f>
        <v>0</v>
      </c>
      <c r="G917" s="75">
        <f>[2]自有船应收租金!AA859</f>
        <v>-1012.93</v>
      </c>
      <c r="H917" s="75">
        <f>IF([2]自有船应收租金!AB859="","",[2]自有船应收租金!AB859)</f>
        <v>-1012.93</v>
      </c>
      <c r="I917" s="77" t="str">
        <f>[2]自有船应收租金!Y859</f>
        <v>船东费</v>
      </c>
    </row>
    <row r="918" spans="2:9" s="53" customFormat="1" ht="12" customHeight="1">
      <c r="B918" s="75" t="str">
        <f>[2]自有船应收租金!B860</f>
        <v>ACACIA HAWK</v>
      </c>
      <c r="C918" s="75" t="str">
        <f>[2]自有船应收租金!C860</f>
        <v>CMS</v>
      </c>
      <c r="D918" s="75" t="str">
        <f>[2]自有船应收租金!F860</f>
        <v>第58期</v>
      </c>
      <c r="E918" s="75" t="str">
        <f>[2]自有船应收租金!I860</f>
        <v>2020.06.01-2020.06.12</v>
      </c>
      <c r="F918" s="76">
        <f>[2]自有船应收租金!V860</f>
        <v>0</v>
      </c>
      <c r="G918" s="75">
        <f>[2]自有船应收租金!AA860</f>
        <v>55397.8082191781</v>
      </c>
      <c r="H918" s="75">
        <f>IF([2]自有船应收租金!AB860="","",[2]自有船应收租金!AB860)</f>
        <v>55397.81</v>
      </c>
      <c r="I918" s="77">
        <f>[2]自有船应收租金!Y860</f>
        <v>0</v>
      </c>
    </row>
    <row r="919" spans="2:9" s="53" customFormat="1" ht="12" customHeight="1">
      <c r="B919" s="75" t="str">
        <f>[2]自有船应收租金!B861</f>
        <v>ACACIA HAWK</v>
      </c>
      <c r="C919" s="75" t="str">
        <f>[2]自有船应收租金!C861</f>
        <v>CMS</v>
      </c>
      <c r="D919" s="75" t="str">
        <f>[2]自有船应收租金!F861</f>
        <v>第58期</v>
      </c>
      <c r="E919" s="75" t="str">
        <f>[2]自有船应收租金!I861</f>
        <v>2020.06.12-2020.06.16</v>
      </c>
      <c r="F919" s="76">
        <f>[2]自有船应收租金!V861</f>
        <v>0</v>
      </c>
      <c r="G919" s="75">
        <f>[2]自有船应收租金!AA861</f>
        <v>18864.657534246599</v>
      </c>
      <c r="H919" s="75">
        <f>IF([2]自有船应收租金!AB861="","",[2]自有船应收租金!AB861)</f>
        <v>18836.96</v>
      </c>
      <c r="I919" s="77">
        <f>[2]自有船应收租金!Y861</f>
        <v>0</v>
      </c>
    </row>
    <row r="920" spans="2:9" s="53" customFormat="1" ht="12" customHeight="1">
      <c r="B920" s="75" t="str">
        <f>[2]自有船应收租金!B862</f>
        <v>ACACIA VIRGO</v>
      </c>
      <c r="C920" s="75" t="str">
        <f>[2]自有船应收租金!C862</f>
        <v>SCP</v>
      </c>
      <c r="D920" s="75" t="str">
        <f>[2]自有船应收租金!F862</f>
        <v>第06期</v>
      </c>
      <c r="E920" s="75" t="str">
        <f>[2]自有船应收租金!I862</f>
        <v>2020.06.02-2020.06.17</v>
      </c>
      <c r="F920" s="76">
        <f>[2]自有船应收租金!V862</f>
        <v>0</v>
      </c>
      <c r="G920" s="75">
        <f>[2]自有船应收租金!AA862</f>
        <v>10005.715342465801</v>
      </c>
      <c r="H920" s="75">
        <f>IF([2]自有船应收租金!AB862="","",[2]自有船应收租金!AB862)</f>
        <v>9682.35</v>
      </c>
      <c r="I920" s="77" t="str">
        <f>[2]自有船应收租金!Y862</f>
        <v>1.25%佣金/船东预留费/船东费</v>
      </c>
    </row>
    <row r="921" spans="2:9" s="53" customFormat="1" ht="12" customHeight="1">
      <c r="B921" s="75" t="str">
        <f>[2]自有船应收租金!B863</f>
        <v>Heung-A Singapore</v>
      </c>
      <c r="C921" s="75" t="str">
        <f>[2]自有船应收租金!C863</f>
        <v>SNL</v>
      </c>
      <c r="D921" s="75" t="str">
        <f>[2]自有船应收租金!F863</f>
        <v>第16期</v>
      </c>
      <c r="E921" s="75" t="str">
        <f>[2]自有船应收租金!I863</f>
        <v>2020.06.03-2020.06.18</v>
      </c>
      <c r="F921" s="76">
        <f>[2]自有船应收租金!V863</f>
        <v>0</v>
      </c>
      <c r="G921" s="75">
        <f>[2]自有船应收租金!AA863</f>
        <v>79825</v>
      </c>
      <c r="H921" s="75">
        <f>IF([2]自有船应收租金!AB863="","",[2]自有船应收租金!AB863)</f>
        <v>79798.960000000006</v>
      </c>
      <c r="I921" s="77">
        <f>[2]自有船应收租金!Y863</f>
        <v>0</v>
      </c>
    </row>
    <row r="922" spans="2:9" s="53" customFormat="1" ht="12" customHeight="1">
      <c r="B922" s="75" t="str">
        <f>[2]自有船应收租金!B864</f>
        <v>ACACIA MAKOTO</v>
      </c>
      <c r="C922" s="75" t="str">
        <f>[2]自有船应收租金!C864</f>
        <v>STM</v>
      </c>
      <c r="D922" s="75" t="str">
        <f>[2]自有船应收租金!F864</f>
        <v>第48期</v>
      </c>
      <c r="E922" s="75" t="str">
        <f>[2]自有船应收租金!I864</f>
        <v>2020.06.03-2020.06.18</v>
      </c>
      <c r="F922" s="76">
        <f>[2]自有船应收租金!V864</f>
        <v>0</v>
      </c>
      <c r="G922" s="75">
        <f>[2]自有船应收租金!AA864</f>
        <v>88848.04</v>
      </c>
      <c r="H922" s="75">
        <f>IF([2]自有船应收租金!AB864="","",[2]自有船应收租金!AB864)</f>
        <v>88848.04</v>
      </c>
      <c r="I922" s="77" t="str">
        <f>[2]自有船应收租金!Y864</f>
        <v>船东费</v>
      </c>
    </row>
    <row r="923" spans="2:9" s="53" customFormat="1" ht="12" customHeight="1">
      <c r="B923" s="75" t="str">
        <f>[2]自有船应收租金!B865</f>
        <v>ACACIA ARIES</v>
      </c>
      <c r="C923" s="75" t="str">
        <f>[2]自有船应收租金!C865</f>
        <v>STM</v>
      </c>
      <c r="D923" s="75" t="str">
        <f>[2]自有船应收租金!F865</f>
        <v>第08期</v>
      </c>
      <c r="E923" s="75" t="str">
        <f>[2]自有船应收租金!I865</f>
        <v>2020.06.04-2020.06.19</v>
      </c>
      <c r="F923" s="76">
        <f>[2]自有船应收租金!V865</f>
        <v>0</v>
      </c>
      <c r="G923" s="75">
        <f>[2]自有船应收租金!AA865</f>
        <v>60469.279999999999</v>
      </c>
      <c r="H923" s="75">
        <f>IF([2]自有船应收租金!AB865="","",[2]自有船应收租金!AB865)</f>
        <v>60469.73</v>
      </c>
      <c r="I923" s="77" t="str">
        <f>[2]自有船应收租金!Y865</f>
        <v>船东费</v>
      </c>
    </row>
    <row r="924" spans="2:9" s="53" customFormat="1" ht="12" customHeight="1">
      <c r="B924" s="75" t="str">
        <f>[2]自有船应收租金!B866</f>
        <v>JRS CARINA</v>
      </c>
      <c r="C924" s="75" t="str">
        <f>[2]自有船应收租金!C866</f>
        <v>CCL</v>
      </c>
      <c r="D924" s="75" t="str">
        <f>[2]自有船应收租金!F866</f>
        <v>第48期</v>
      </c>
      <c r="E924" s="75" t="str">
        <f>[2]自有船应收租金!I866</f>
        <v>2020.06.04-2020.06.19</v>
      </c>
      <c r="F924" s="76">
        <f>[2]自有船应收租金!V866</f>
        <v>0</v>
      </c>
      <c r="G924" s="75">
        <f>[2]自有船应收租金!AA866</f>
        <v>65154.1502666667</v>
      </c>
      <c r="H924" s="75">
        <f>IF([2]自有船应收租金!AB866="","",[2]自有船应收租金!AB866)</f>
        <v>65151.72</v>
      </c>
      <c r="I924" s="77" t="str">
        <f>[2]自有船应收租金!Y866</f>
        <v>船东费/停租2020.06.01 13:30-19:00 0.22916天）</v>
      </c>
    </row>
    <row r="925" spans="2:9" s="53" customFormat="1" ht="12" customHeight="1">
      <c r="B925" s="75" t="str">
        <f>[2]自有船应收租金!B867</f>
        <v>Heung-A Jakarta</v>
      </c>
      <c r="C925" s="75" t="str">
        <f>[2]自有船应收租金!C867</f>
        <v>DYS</v>
      </c>
      <c r="D925" s="75" t="str">
        <f>[2]自有船应收租金!F867</f>
        <v>第06期</v>
      </c>
      <c r="E925" s="75" t="str">
        <f>[2]自有船应收租金!I867</f>
        <v>2020.06.05-2020.06.20</v>
      </c>
      <c r="F925" s="76">
        <f>[2]自有船应收租金!V867</f>
        <v>0</v>
      </c>
      <c r="G925" s="75">
        <f>[2]自有船应收租金!AA867</f>
        <v>77604.06</v>
      </c>
      <c r="H925" s="75">
        <f>IF([2]自有船应收租金!AB867="","",[2]自有船应收租金!AB867)</f>
        <v>77580.52</v>
      </c>
      <c r="I925" s="77" t="str">
        <f>[2]自有船应收租金!Y867</f>
        <v>1.25%佣金/船东费</v>
      </c>
    </row>
    <row r="926" spans="2:9" s="53" customFormat="1" ht="12" customHeight="1">
      <c r="B926" s="75" t="str">
        <f>[2]自有船应收租金!B868</f>
        <v>JRS CORVUS</v>
      </c>
      <c r="C926" s="75" t="str">
        <f>[2]自有船应收租金!C868</f>
        <v>SKR</v>
      </c>
      <c r="D926" s="75" t="str">
        <f>[2]自有船应收租金!F868</f>
        <v>第01期</v>
      </c>
      <c r="E926" s="75" t="str">
        <f>[2]自有船应收租金!I868</f>
        <v>2020.06.05-2020.06.17</v>
      </c>
      <c r="F926" s="76">
        <f>[2]自有船应收租金!V868</f>
        <v>0</v>
      </c>
      <c r="G926" s="75">
        <f>[2]自有船应收租金!AA868</f>
        <v>56770</v>
      </c>
      <c r="H926" s="75">
        <f>IF([2]自有船应收租金!AB868="","",[2]自有船应收租金!AB868)</f>
        <v>56756.63</v>
      </c>
      <c r="I926" s="77" t="str">
        <f>[2]自有船应收租金!Y868</f>
        <v>1.25%佣金</v>
      </c>
    </row>
    <row r="927" spans="2:9" s="53" customFormat="1" ht="12" customHeight="1">
      <c r="B927" s="75" t="str">
        <f>[2]自有船应收租金!B869</f>
        <v>Heung-A Manila</v>
      </c>
      <c r="C927" s="75" t="str">
        <f>[2]自有船应收租金!C869</f>
        <v>PAN</v>
      </c>
      <c r="D927" s="75" t="str">
        <f>[2]自有船应收租金!F869</f>
        <v>第06期</v>
      </c>
      <c r="E927" s="75" t="str">
        <f>[2]自有船应收租金!I869</f>
        <v>2020.06.06-2020.06.21</v>
      </c>
      <c r="F927" s="76">
        <f>[2]自有船应收租金!V869</f>
        <v>0</v>
      </c>
      <c r="G927" s="75">
        <f>[2]自有船应收租金!AA869</f>
        <v>80240.990000000005</v>
      </c>
      <c r="H927" s="75">
        <f>IF([2]自有船应收租金!AB869="","",[2]自有船应收租金!AB869)</f>
        <v>80207.63</v>
      </c>
      <c r="I927" s="77" t="str">
        <f>[2]自有船应收租金!Y869</f>
        <v>船东费</v>
      </c>
    </row>
    <row r="928" spans="2:9" s="53" customFormat="1" ht="12" customHeight="1">
      <c r="B928" s="75" t="str">
        <f>[2]自有船应收租金!B870</f>
        <v>ACACIA LIBRA</v>
      </c>
      <c r="C928" s="75" t="str">
        <f>[2]自有船应收租金!C870</f>
        <v>CMS</v>
      </c>
      <c r="D928" s="75" t="str">
        <f>[2]自有船应收租金!F870</f>
        <v>第05期</v>
      </c>
      <c r="E928" s="75" t="str">
        <f>[2]自有船应收租金!I870</f>
        <v>2020.06.06-2020.06.21</v>
      </c>
      <c r="F928" s="76">
        <f>[2]自有船应收租金!V870</f>
        <v>0</v>
      </c>
      <c r="G928" s="75">
        <f>[2]自有船应收租金!AA870</f>
        <v>89338.3561643836</v>
      </c>
      <c r="H928" s="75">
        <f>IF([2]自有船应收租金!AB870="","",[2]自有船应收租金!AB870)</f>
        <v>89304.99</v>
      </c>
      <c r="I928" s="77">
        <f>[2]自有船应收租金!Y870</f>
        <v>0</v>
      </c>
    </row>
    <row r="929" spans="2:9" s="53" customFormat="1" ht="12" customHeight="1">
      <c r="B929" s="75" t="str">
        <f>[2]自有船应收租金!B871</f>
        <v>ACACIA TAURUS</v>
      </c>
      <c r="C929" s="75" t="str">
        <f>[2]自有船应收租金!C871</f>
        <v>STM</v>
      </c>
      <c r="D929" s="75" t="str">
        <f>[2]自有船应收租金!F871</f>
        <v>第01期</v>
      </c>
      <c r="E929" s="75" t="str">
        <f>[2]自有船应收租金!I871</f>
        <v>2020.06.06-2020.06.21</v>
      </c>
      <c r="F929" s="76">
        <f>[2]自有船应收租金!V871</f>
        <v>0</v>
      </c>
      <c r="G929" s="75">
        <f>[2]自有船应收租金!AA871</f>
        <v>152817.14060000001</v>
      </c>
      <c r="H929" s="75">
        <f>IF([2]自有船应收租金!AB871="","",[2]自有船应收租金!AB871)</f>
        <v>152817.14000000001</v>
      </c>
      <c r="I929" s="77" t="str">
        <f>[2]自有船应收租金!Y871</f>
        <v>船东费</v>
      </c>
    </row>
    <row r="930" spans="2:9" s="53" customFormat="1" ht="12" customHeight="1">
      <c r="B930" s="75" t="str">
        <f>[2]自有船应收租金!B872</f>
        <v>LISBOA</v>
      </c>
      <c r="C930" s="75" t="str">
        <f>[2]自有船应收租金!C872</f>
        <v>STM</v>
      </c>
      <c r="D930" s="75" t="str">
        <f>[2]自有船应收租金!F872</f>
        <v>第03期</v>
      </c>
      <c r="E930" s="75" t="str">
        <f>[2]自有船应收租金!I872</f>
        <v>2020.06.08-2020.06.23</v>
      </c>
      <c r="F930" s="76">
        <f>[2]自有船应收租金!V872</f>
        <v>0</v>
      </c>
      <c r="G930" s="75">
        <f>[2]自有船应收租金!AA872</f>
        <v>72566.63</v>
      </c>
      <c r="H930" s="75">
        <f>IF([2]自有船应收租金!AB872="","",[2]自有船应收租金!AB872)</f>
        <v>72566.63</v>
      </c>
      <c r="I930" s="77" t="str">
        <f>[2]自有船应收租金!Y872</f>
        <v>船东费</v>
      </c>
    </row>
    <row r="931" spans="2:9" s="53" customFormat="1" ht="12" customHeight="1">
      <c r="B931" s="75" t="str">
        <f>[2]自有船应收租金!B873</f>
        <v>ACACIA REI</v>
      </c>
      <c r="C931" s="75" t="str">
        <f>[2]自有船应收租金!C873</f>
        <v>STM</v>
      </c>
      <c r="D931" s="75" t="str">
        <f>[2]自有船应收租金!F873</f>
        <v>第04期</v>
      </c>
      <c r="E931" s="75" t="str">
        <f>[2]自有船应收租金!I873</f>
        <v>2020.06.08-2020.06.23</v>
      </c>
      <c r="F931" s="76">
        <f>[2]自有船应收租金!V873</f>
        <v>0</v>
      </c>
      <c r="G931" s="75">
        <f>[2]自有船应收租金!AA873</f>
        <v>91200</v>
      </c>
      <c r="H931" s="75">
        <f>IF([2]自有船应收租金!AB873="","",[2]自有船应收租金!AB873)</f>
        <v>91200</v>
      </c>
      <c r="I931" s="77">
        <f>[2]自有船应收租金!Y873</f>
        <v>0</v>
      </c>
    </row>
    <row r="932" spans="2:9" s="53" customFormat="1" ht="12" customHeight="1">
      <c r="B932" s="75" t="str">
        <f>[2]自有船应收租金!B874</f>
        <v>ACACIA LAN</v>
      </c>
      <c r="C932" s="75" t="str">
        <f>[2]自有船应收租金!C874</f>
        <v>STM</v>
      </c>
      <c r="D932" s="75" t="str">
        <f>[2]自有船应收租金!F874</f>
        <v>第14期</v>
      </c>
      <c r="E932" s="75" t="str">
        <f>[2]自有船应收租金!I874</f>
        <v>2020.06.10-2020.06.25</v>
      </c>
      <c r="F932" s="76">
        <f>[2]自有船应收租金!V874</f>
        <v>0</v>
      </c>
      <c r="G932" s="75">
        <f>[2]自有船应收租金!AA874</f>
        <v>60650</v>
      </c>
      <c r="H932" s="75">
        <f>IF([2]自有船应收租金!AB874="","",[2]自有船应收租金!AB874)</f>
        <v>60650</v>
      </c>
      <c r="I932" s="77">
        <f>[2]自有船应收租金!Y874</f>
        <v>0</v>
      </c>
    </row>
    <row r="933" spans="2:9" s="53" customFormat="1" ht="12" customHeight="1">
      <c r="B933" s="75" t="str">
        <f>[2]自有船应收租金!B875</f>
        <v>ACACIA MING</v>
      </c>
      <c r="C933" s="75" t="str">
        <f>[2]自有船应收租金!C875</f>
        <v>TYS</v>
      </c>
      <c r="D933" s="75" t="str">
        <f>[2]自有船应收租金!F875</f>
        <v>第06期</v>
      </c>
      <c r="E933" s="75" t="str">
        <f>[2]自有船应收租金!I875</f>
        <v>2020.06.15-2020.06.30</v>
      </c>
      <c r="F933" s="76">
        <f>[2]自有船应收租金!V875</f>
        <v>0</v>
      </c>
      <c r="G933" s="75">
        <f>[2]自有船应收租金!AA875</f>
        <v>74944.905821917797</v>
      </c>
      <c r="H933" s="75">
        <f>IF([2]自有船应收租金!AB875="","",[2]自有船应收租金!AB875)</f>
        <v>74930.63</v>
      </c>
      <c r="I933" s="77" t="str">
        <f>[2]自有船应收租金!Y875</f>
        <v>1.25%佣金</v>
      </c>
    </row>
    <row r="934" spans="2:9" s="53" customFormat="1" ht="12" customHeight="1">
      <c r="B934" s="75" t="str">
        <f>[2]自有船应收租金!B876</f>
        <v>ACACIA HAWK</v>
      </c>
      <c r="C934" s="75" t="str">
        <f>[2]自有船应收租金!C876</f>
        <v>CMS</v>
      </c>
      <c r="D934" s="75" t="str">
        <f>[2]自有船应收租金!F876</f>
        <v>第59期</v>
      </c>
      <c r="E934" s="75" t="str">
        <f>[2]自有船应收租金!I876</f>
        <v>2020.06.16-2020.07.01</v>
      </c>
      <c r="F934" s="76">
        <f>[2]自有船应收租金!V876</f>
        <v>0</v>
      </c>
      <c r="G934" s="75">
        <f>[2]自有船应收租金!AA876</f>
        <v>70742.465753424694</v>
      </c>
      <c r="H934" s="75">
        <f>IF([2]自有船应收租金!AB876="","",[2]自有船应收租金!AB876)</f>
        <v>70714.77</v>
      </c>
      <c r="I934" s="77">
        <f>[2]自有船应收租金!Y876</f>
        <v>0</v>
      </c>
    </row>
    <row r="935" spans="2:9" s="53" customFormat="1" ht="12" customHeight="1">
      <c r="B935" s="75" t="str">
        <f>[2]自有船应收租金!B877</f>
        <v>ACACIA VIRGO</v>
      </c>
      <c r="C935" s="75" t="str">
        <f>[2]自有船应收租金!C877</f>
        <v>SCP</v>
      </c>
      <c r="D935" s="75" t="str">
        <f>[2]自有船应收租金!F877</f>
        <v>第07期</v>
      </c>
      <c r="E935" s="75" t="str">
        <f>[2]自有船应收租金!I877</f>
        <v>2020.06.17-2020.06.19</v>
      </c>
      <c r="F935" s="76">
        <f>[2]自有船应收租金!V877</f>
        <v>0</v>
      </c>
      <c r="G935" s="75">
        <f>[2]自有船应收租金!AA877</f>
        <v>11444.9637751142</v>
      </c>
      <c r="H935" s="75">
        <f>IF([2]自有船应收租金!AB877="","",[2]自有船应收租金!AB877)</f>
        <v>11444.96</v>
      </c>
      <c r="I935" s="77" t="str">
        <f>[2]自有船应收租金!Y877</f>
        <v>1.25%佣金</v>
      </c>
    </row>
    <row r="936" spans="2:9" s="53" customFormat="1" ht="12" customHeight="1">
      <c r="B936" s="75" t="str">
        <f>[2]自有船应收租金!B878</f>
        <v>ACACIA VIRGO</v>
      </c>
      <c r="C936" s="75" t="str">
        <f>[2]自有船应收租金!C878</f>
        <v>SCP</v>
      </c>
      <c r="D936" s="75" t="str">
        <f>[2]自有船应收租金!F878</f>
        <v>第07期</v>
      </c>
      <c r="E936" s="75" t="str">
        <f>[2]自有船应收租金!I878</f>
        <v>2020.06.19-2020.07.02</v>
      </c>
      <c r="F936" s="76">
        <f>[2]自有船应收租金!V878</f>
        <v>0</v>
      </c>
      <c r="G936" s="75">
        <f>[2]自有船应收租金!AA878</f>
        <v>17592.329692351599</v>
      </c>
      <c r="H936" s="75">
        <f>IF([2]自有船应收租金!AB878="","",[2]自有船应收租金!AB878)</f>
        <v>17568.96</v>
      </c>
      <c r="I936" s="77" t="str">
        <f>[2]自有船应收租金!Y878</f>
        <v>1.25%佣金/船东费预留</v>
      </c>
    </row>
    <row r="937" spans="2:9" s="53" customFormat="1" ht="12" customHeight="1">
      <c r="B937" s="75" t="str">
        <f>[2]自有船应收租金!B879</f>
        <v>ACACIA VIRGO</v>
      </c>
      <c r="C937" s="75" t="str">
        <f>[2]自有船应收租金!C879</f>
        <v>SCP</v>
      </c>
      <c r="D937" s="75" t="str">
        <f>[2]自有船应收租金!F879</f>
        <v>第07期</v>
      </c>
      <c r="E937" s="75" t="str">
        <f>[2]自有船应收租金!I879</f>
        <v>2020.06.19-2020.07.02</v>
      </c>
      <c r="F937" s="76">
        <f>[2]自有船应收租金!V879</f>
        <v>0</v>
      </c>
      <c r="G937" s="75">
        <f>[2]自有船应收租金!AA879</f>
        <v>9597.2199999999993</v>
      </c>
      <c r="H937" s="75">
        <f>IF([2]自有船应收租金!AB879="","",[2]自有船应收租金!AB879)</f>
        <v>9573.85</v>
      </c>
      <c r="I937" s="77" t="str">
        <f>[2]自有船应收租金!Y879</f>
        <v>1.25%佣金/船东费/2012e-2021e劳务费/</v>
      </c>
    </row>
    <row r="938" spans="2:9" s="53" customFormat="1" ht="12" customHeight="1">
      <c r="B938" s="75" t="str">
        <f>[2]自有船应收租金!B880</f>
        <v>Heung-A Singapore</v>
      </c>
      <c r="C938" s="75" t="str">
        <f>[2]自有船应收租金!C880</f>
        <v>SNL</v>
      </c>
      <c r="D938" s="75" t="str">
        <f>[2]自有船应收租金!F880</f>
        <v>第17期</v>
      </c>
      <c r="E938" s="75" t="str">
        <f>[2]自有船应收租金!I880</f>
        <v>2020.06.18-2020.07.03</v>
      </c>
      <c r="F938" s="76">
        <f>[2]自有船应收租金!V880</f>
        <v>0</v>
      </c>
      <c r="G938" s="75">
        <f>[2]自有船应收租金!AA880</f>
        <v>79825</v>
      </c>
      <c r="H938" s="75">
        <f>IF([2]自有船应收租金!AB880="","",[2]自有船应收租金!AB880)</f>
        <v>79798.94</v>
      </c>
      <c r="I938" s="77">
        <f>[2]自有船应收租金!Y880</f>
        <v>0</v>
      </c>
    </row>
    <row r="939" spans="2:9" s="53" customFormat="1" ht="12" customHeight="1">
      <c r="B939" s="75" t="str">
        <f>[2]自有船应收租金!B881</f>
        <v>ACACIA MAKOTO</v>
      </c>
      <c r="C939" s="75" t="str">
        <f>[2]自有船应收租金!C881</f>
        <v>STM</v>
      </c>
      <c r="D939" s="75" t="str">
        <f>[2]自有船应收租金!F881</f>
        <v>第49期</v>
      </c>
      <c r="E939" s="75" t="str">
        <f>[2]自有船应收租金!I881</f>
        <v>2020.06.18-2020.07.03</v>
      </c>
      <c r="F939" s="76">
        <f>[2]自有船应收租金!V881</f>
        <v>0</v>
      </c>
      <c r="G939" s="75">
        <f>[2]自有船应收租金!AA881</f>
        <v>89709.37</v>
      </c>
      <c r="H939" s="75">
        <f>IF([2]自有船应收租金!AB881="","",[2]自有船应收租金!AB881)</f>
        <v>89709.37</v>
      </c>
      <c r="I939" s="77" t="str">
        <f>[2]自有船应收租金!Y881</f>
        <v>船东费</v>
      </c>
    </row>
    <row r="940" spans="2:9" s="53" customFormat="1" ht="12" customHeight="1">
      <c r="B940" s="75" t="str">
        <f>[2]自有船应收租金!B882</f>
        <v>ACACIA ARIES</v>
      </c>
      <c r="C940" s="75" t="str">
        <f>[2]自有船应收租金!C882</f>
        <v>STM</v>
      </c>
      <c r="D940" s="75" t="str">
        <f>[2]自有船应收租金!F882</f>
        <v>第09期</v>
      </c>
      <c r="E940" s="75" t="str">
        <f>[2]自有船应收租金!I882</f>
        <v>2020.06.19-2020.07.04</v>
      </c>
      <c r="F940" s="76">
        <f>[2]自有船应收租金!V882</f>
        <v>0</v>
      </c>
      <c r="G940" s="75">
        <f>[2]自有船应收租金!AA882</f>
        <v>60250.92</v>
      </c>
      <c r="H940" s="75">
        <f>IF([2]自有船应收租金!AB882="","",[2]自有船应收租金!AB882)</f>
        <v>60250.92</v>
      </c>
      <c r="I940" s="77" t="str">
        <f>[2]自有船应收租金!Y882</f>
        <v>船东费</v>
      </c>
    </row>
    <row r="941" spans="2:9" s="53" customFormat="1" ht="12" customHeight="1">
      <c r="B941" s="75" t="str">
        <f>[2]自有船应收租金!B883</f>
        <v>JRS CARINA</v>
      </c>
      <c r="C941" s="75" t="str">
        <f>[2]自有船应收租金!C883</f>
        <v>CCL</v>
      </c>
      <c r="D941" s="75" t="str">
        <f>[2]自有船应收租金!F883</f>
        <v>第49期</v>
      </c>
      <c r="E941" s="75" t="str">
        <f>[2]自有船应收租金!I883</f>
        <v>2020.06.19-2020.07.04</v>
      </c>
      <c r="F941" s="76">
        <f>[2]自有船应收租金!V883</f>
        <v>0</v>
      </c>
      <c r="G941" s="75">
        <f>[2]自有船应收租金!AA883</f>
        <v>70600</v>
      </c>
      <c r="H941" s="75">
        <f>IF([2]自有船应收租金!AB883="","",[2]自有船应收租金!AB883)</f>
        <v>70597.600000000006</v>
      </c>
      <c r="I941" s="77">
        <f>[2]自有船应收租金!Y883</f>
        <v>0</v>
      </c>
    </row>
    <row r="942" spans="2:9" s="53" customFormat="1" ht="12" customHeight="1">
      <c r="B942" s="75" t="str">
        <f>[2]自有船应收租金!B884</f>
        <v>Heung-A Jakarta</v>
      </c>
      <c r="C942" s="75" t="str">
        <f>[2]自有船应收租金!C884</f>
        <v>DYS</v>
      </c>
      <c r="D942" s="75" t="str">
        <f>[2]自有船应收租金!F884</f>
        <v>第07期</v>
      </c>
      <c r="E942" s="75" t="str">
        <f>[2]自有船应收租金!I884</f>
        <v>2020.06.20-2020.07.05</v>
      </c>
      <c r="F942" s="76">
        <f>[2]自有船应收租金!V884</f>
        <v>0</v>
      </c>
      <c r="G942" s="75">
        <f>[2]自有船应收租金!AA884</f>
        <v>79956.25</v>
      </c>
      <c r="H942" s="75">
        <f>IF([2]自有船应收租金!AB884="","",[2]自有船应收租金!AB884)</f>
        <v>79919.13</v>
      </c>
      <c r="I942" s="77" t="str">
        <f>[2]自有船应收租金!Y884</f>
        <v>1.25%佣金</v>
      </c>
    </row>
    <row r="943" spans="2:9" s="53" customFormat="1" ht="12" customHeight="1">
      <c r="B943" s="75" t="str">
        <f>[2]自有船应收租金!B885</f>
        <v>JRS CORVUS</v>
      </c>
      <c r="C943" s="75" t="str">
        <f>[2]自有船应收租金!C885</f>
        <v>SKR</v>
      </c>
      <c r="D943" s="75" t="str">
        <f>[2]自有船应收租金!F885</f>
        <v>PREFINAL</v>
      </c>
      <c r="E943" s="75" t="str">
        <f>[2]自有船应收租金!I885</f>
        <v>2020.06.17-2020.06.24</v>
      </c>
      <c r="F943" s="76">
        <f>[2]自有船应收租金!V885</f>
        <v>0</v>
      </c>
      <c r="G943" s="75">
        <f>[2]自有船应收租金!AA885</f>
        <v>35541.633333333302</v>
      </c>
      <c r="H943" s="75">
        <f>IF([2]自有船应收租金!AB885="","",[2]自有船应收租金!AB885)</f>
        <v>35528.26</v>
      </c>
      <c r="I943" s="77" t="str">
        <f>[2]自有船应收租金!Y885</f>
        <v>1.25%佣金/船东费预留</v>
      </c>
    </row>
    <row r="944" spans="2:9" s="53" customFormat="1" ht="12" customHeight="1">
      <c r="B944" s="75" t="str">
        <f>[2]自有船应收租金!B886</f>
        <v>Heung-A Manila</v>
      </c>
      <c r="C944" s="75" t="str">
        <f>[2]自有船应收租金!C886</f>
        <v>PAN</v>
      </c>
      <c r="D944" s="75" t="str">
        <f>[2]自有船应收租金!F886</f>
        <v>第07期</v>
      </c>
      <c r="E944" s="75" t="str">
        <f>[2]自有船应收租金!I886</f>
        <v>2020.06.21-2020.07.06</v>
      </c>
      <c r="F944" s="76">
        <f>[2]自有船应收租金!V886</f>
        <v>0</v>
      </c>
      <c r="G944" s="75">
        <f>[2]自有船应收租金!AA886</f>
        <v>80937.5</v>
      </c>
      <c r="H944" s="75">
        <f>IF([2]自有船应收租金!AB886="","",[2]自有船应收租金!AB886)</f>
        <v>80904.13</v>
      </c>
      <c r="I944" s="77">
        <f>[2]自有船应收租金!Y886</f>
        <v>0</v>
      </c>
    </row>
    <row r="945" spans="2:9" s="53" customFormat="1" ht="12" customHeight="1">
      <c r="B945" s="75" t="str">
        <f>[2]自有船应收租金!B887</f>
        <v>ACACIA LIBRA</v>
      </c>
      <c r="C945" s="75" t="str">
        <f>[2]自有船应收租金!C887</f>
        <v>CMS</v>
      </c>
      <c r="D945" s="75" t="str">
        <f>[2]自有船应收租金!F887</f>
        <v>PREFINAL</v>
      </c>
      <c r="E945" s="75" t="str">
        <f>[2]自有船应收租金!I887</f>
        <v>2020.06.21-2020.07.09</v>
      </c>
      <c r="F945" s="76">
        <f>[2]自有船应收租金!V887</f>
        <v>0</v>
      </c>
      <c r="G945" s="75">
        <f>[2]自有船应收租金!AA887</f>
        <v>-51535.702430136997</v>
      </c>
      <c r="H945" s="75">
        <f>IF([2]自有船应收租金!AB887="","",[2]自有船应收租金!AB887)</f>
        <v>-51535.7</v>
      </c>
      <c r="I945" s="77" t="str">
        <f>[2]自有船应收租金!Y887</f>
        <v>交还船检验费/船东费预留 /船员劳务费</v>
      </c>
    </row>
    <row r="946" spans="2:9" s="53" customFormat="1" ht="12" customHeight="1">
      <c r="B946" s="75" t="str">
        <f>[2]自有船应收租金!B888</f>
        <v>ACACIA LIBRA</v>
      </c>
      <c r="C946" s="75" t="str">
        <f>[2]自有船应收租金!C888</f>
        <v>CMS</v>
      </c>
      <c r="D946" s="75" t="str">
        <f>[2]自有船应收租金!F888</f>
        <v>final</v>
      </c>
      <c r="E946" s="75" t="str">
        <f>[2]自有船应收租金!I888</f>
        <v>2020.06.21-2020.07.09</v>
      </c>
      <c r="F946" s="76">
        <f>[2]自有船应收租金!V888</f>
        <v>0</v>
      </c>
      <c r="G946" s="75">
        <f>[2]自有船应收租金!AA888</f>
        <v>889.66</v>
      </c>
      <c r="H946" s="75">
        <f>IF([2]自有船应收租金!AB888="","",[2]自有船应收租金!AB888)</f>
        <v>856.3</v>
      </c>
      <c r="I946" s="77" t="str">
        <f>[2]自有船应收租金!Y888</f>
        <v>船东费预留返还/船东费</v>
      </c>
    </row>
    <row r="947" spans="2:9" s="53" customFormat="1" ht="12" customHeight="1">
      <c r="B947" s="75" t="str">
        <f>[2]自有船应收租金!B889</f>
        <v>ACACIA TAURUS</v>
      </c>
      <c r="C947" s="75" t="str">
        <f>[2]自有船应收租金!C889</f>
        <v>STM</v>
      </c>
      <c r="D947" s="75" t="str">
        <f>[2]自有船应收租金!F889</f>
        <v>第02期</v>
      </c>
      <c r="E947" s="75" t="str">
        <f>[2]自有船应收租金!I889</f>
        <v>2020.06.21-2020.07.06</v>
      </c>
      <c r="F947" s="76">
        <f>[2]自有船应收租金!V889</f>
        <v>0</v>
      </c>
      <c r="G947" s="75">
        <f>[2]自有船应收租金!AA889</f>
        <v>60077.5</v>
      </c>
      <c r="H947" s="75">
        <f>IF([2]自有船应收租金!AB889="","",[2]自有船应收租金!AB889)</f>
        <v>60077.51</v>
      </c>
      <c r="I947" s="77" t="str">
        <f>[2]自有船应收租金!Y889</f>
        <v>船东费</v>
      </c>
    </row>
    <row r="948" spans="2:9" s="53" customFormat="1" ht="12" customHeight="1">
      <c r="B948" s="75" t="str">
        <f>[2]自有船应收租金!B890</f>
        <v>LISBOA</v>
      </c>
      <c r="C948" s="75" t="str">
        <f>[2]自有船应收租金!C890</f>
        <v>STM</v>
      </c>
      <c r="D948" s="75" t="str">
        <f>[2]自有船应收租金!F890</f>
        <v>第04期</v>
      </c>
      <c r="E948" s="75" t="str">
        <f>[2]自有船应收租金!I890</f>
        <v>2020.06.23-2020.07.08</v>
      </c>
      <c r="F948" s="76">
        <f>[2]自有船应收租金!V890</f>
        <v>0</v>
      </c>
      <c r="G948" s="75">
        <f>[2]自有船应收租金!AA890</f>
        <v>72700</v>
      </c>
      <c r="H948" s="75">
        <f>IF([2]自有船应收租金!AB890="","",[2]自有船应收租金!AB890)</f>
        <v>72700</v>
      </c>
      <c r="I948" s="77">
        <f>[2]自有船应收租金!Y890</f>
        <v>0</v>
      </c>
    </row>
    <row r="949" spans="2:9" s="53" customFormat="1" ht="12" customHeight="1">
      <c r="B949" s="75" t="str">
        <f>[2]自有船应收租金!B891</f>
        <v>ACACIA REI</v>
      </c>
      <c r="C949" s="75" t="str">
        <f>[2]自有船应收租金!C891</f>
        <v>STM</v>
      </c>
      <c r="D949" s="75" t="str">
        <f>[2]自有船应收租金!F891</f>
        <v>第05期</v>
      </c>
      <c r="E949" s="75" t="str">
        <f>[2]自有船应收租金!I891</f>
        <v>2020.06.23-2020.07.08</v>
      </c>
      <c r="F949" s="76">
        <f>[2]自有船应收租金!V891</f>
        <v>0</v>
      </c>
      <c r="G949" s="75">
        <f>[2]自有船应收租金!AA891</f>
        <v>91200</v>
      </c>
      <c r="H949" s="75">
        <f>IF([2]自有船应收租金!AB891="","",[2]自有船应收租金!AB891)</f>
        <v>91200</v>
      </c>
      <c r="I949" s="77">
        <f>[2]自有船应收租金!Y891</f>
        <v>0</v>
      </c>
    </row>
    <row r="950" spans="2:9" s="53" customFormat="1" ht="12" customHeight="1">
      <c r="B950" s="75" t="str">
        <f>[2]自有船应收租金!B892</f>
        <v>JRS CORVUS</v>
      </c>
      <c r="C950" s="75" t="str">
        <f>[2]自有船应收租金!C892</f>
        <v>SKR</v>
      </c>
      <c r="D950" s="75" t="str">
        <f>[2]自有船应收租金!F892</f>
        <v>prefinal2</v>
      </c>
      <c r="E950" s="75" t="str">
        <f>[2]自有船应收租金!I892</f>
        <v>2020.06.24-2020.06.25</v>
      </c>
      <c r="F950" s="76">
        <f>[2]自有船应收租金!V892</f>
        <v>0</v>
      </c>
      <c r="G950" s="75">
        <f>[2]自有船应收租金!AA892</f>
        <v>8102.1061666666701</v>
      </c>
      <c r="H950" s="75">
        <f>IF([2]自有船应收租金!AB892="","",[2]自有船应收租金!AB892)</f>
        <v>8102.11</v>
      </c>
      <c r="I950" s="77" t="str">
        <f>[2]自有船应收租金!Y892</f>
        <v>1.25%佣金/交还船检验费</v>
      </c>
    </row>
    <row r="951" spans="2:9" s="53" customFormat="1" ht="12" customHeight="1">
      <c r="B951" s="75" t="str">
        <f>[2]自有船应收租金!B893</f>
        <v>JRS CORVUS</v>
      </c>
      <c r="C951" s="75" t="str">
        <f>[2]自有船应收租金!C893</f>
        <v>SKR</v>
      </c>
      <c r="D951" s="75" t="str">
        <f>[2]自有船应收租金!F893</f>
        <v>final</v>
      </c>
      <c r="E951" s="75" t="str">
        <f>[2]自有船应收租金!I893</f>
        <v>2020.06.24-2020.06.25</v>
      </c>
      <c r="F951" s="76">
        <f>[2]自有船应收租金!V893</f>
        <v>0</v>
      </c>
      <c r="G951" s="75">
        <f>[2]自有船应收租金!AA893</f>
        <v>1482.5</v>
      </c>
      <c r="H951" s="75">
        <f>IF([2]自有船应收租金!AB893="","",[2]自有船应收租金!AB893)</f>
        <v>1469.39</v>
      </c>
      <c r="I951" s="77" t="str">
        <f>[2]自有船应收租金!Y893</f>
        <v>1.25%佣金/返还船东费预留</v>
      </c>
    </row>
    <row r="952" spans="2:9" s="53" customFormat="1" ht="12" customHeight="1">
      <c r="B952" s="75" t="str">
        <f>[2]自有船应收租金!B894</f>
        <v>ACACIA LAN</v>
      </c>
      <c r="C952" s="75" t="str">
        <f>[2]自有船应收租金!C894</f>
        <v>STM</v>
      </c>
      <c r="D952" s="75" t="str">
        <f>[2]自有船应收租金!F894</f>
        <v>第15期</v>
      </c>
      <c r="E952" s="75" t="str">
        <f>[2]自有船应收租金!I894</f>
        <v>2020.06.25-2020.07.10</v>
      </c>
      <c r="F952" s="76">
        <f>[2]自有船应收租金!V894</f>
        <v>0</v>
      </c>
      <c r="G952" s="75">
        <f>[2]自有船应收租金!AA894</f>
        <v>60449.05</v>
      </c>
      <c r="H952" s="75">
        <f>IF([2]自有船应收租金!AB894="","",[2]自有船应收租金!AB894)</f>
        <v>60449.06</v>
      </c>
      <c r="I952" s="77" t="str">
        <f>[2]自有船应收租金!Y894</f>
        <v>船东费</v>
      </c>
    </row>
    <row r="953" spans="2:9" s="53" customFormat="1" ht="12" customHeight="1">
      <c r="B953" s="75" t="str">
        <f>[2]自有船应收租金!B895</f>
        <v>ACACIA MING</v>
      </c>
      <c r="C953" s="75" t="str">
        <f>[2]自有船应收租金!C895</f>
        <v>TYS</v>
      </c>
      <c r="D953" s="75" t="str">
        <f>[2]自有船应收租金!F895</f>
        <v>第07期</v>
      </c>
      <c r="E953" s="75" t="str">
        <f>[2]自有船应收租金!I895</f>
        <v>2020.06.30-2020.07.15</v>
      </c>
      <c r="F953" s="76">
        <f>[2]自有船应收租金!V895</f>
        <v>0</v>
      </c>
      <c r="G953" s="75">
        <f>[2]自有船应收租金!AA895</f>
        <v>74944.905821917797</v>
      </c>
      <c r="H953" s="75">
        <f>IF([2]自有船应收租金!AB895="","",[2]自有船应收租金!AB895)</f>
        <v>74932.429999999993</v>
      </c>
      <c r="I953" s="77" t="str">
        <f>[2]自有船应收租金!Y895</f>
        <v>1.25%佣金</v>
      </c>
    </row>
    <row r="954" spans="2:9" s="53" customFormat="1" ht="12" customHeight="1">
      <c r="B954" s="75" t="str">
        <f>[2]自有船应收租金!B896</f>
        <v>ACACIA HAWK</v>
      </c>
      <c r="C954" s="75" t="str">
        <f>[2]自有船应收租金!C896</f>
        <v>CMS</v>
      </c>
      <c r="D954" s="75" t="str">
        <f>[2]自有船应收租金!F896</f>
        <v>第60期</v>
      </c>
      <c r="E954" s="75" t="str">
        <f>[2]自有船应收租金!I896</f>
        <v>2020.07.01-2020.07.16</v>
      </c>
      <c r="F954" s="76">
        <f>[2]自有船应收租金!V896</f>
        <v>0</v>
      </c>
      <c r="G954" s="75">
        <f>[2]自有船应收租金!AA896</f>
        <v>70742.465753424694</v>
      </c>
      <c r="H954" s="75">
        <f>IF([2]自有船应收租金!AB896="","",[2]自有船应收租金!AB896)</f>
        <v>70714.77</v>
      </c>
      <c r="I954" s="77">
        <f>[2]自有船应收租金!Y896</f>
        <v>0</v>
      </c>
    </row>
    <row r="955" spans="2:9" s="53" customFormat="1" ht="12" customHeight="1">
      <c r="B955" s="75" t="str">
        <f>[2]自有船应收租金!B897</f>
        <v>ACACIA VIRGO</v>
      </c>
      <c r="C955" s="75" t="str">
        <f>[2]自有船应收租金!C897</f>
        <v>SCP</v>
      </c>
      <c r="D955" s="75" t="str">
        <f>[2]自有船应收租金!F897</f>
        <v>PREFINAL</v>
      </c>
      <c r="E955" s="75" t="str">
        <f>[2]自有船应收租金!I897</f>
        <v>2020.07.02-2020.07.04</v>
      </c>
      <c r="F955" s="76">
        <f>[2]自有船应收租金!V897</f>
        <v>0</v>
      </c>
      <c r="G955" s="75">
        <f>[2]自有船应收租金!AA897</f>
        <v>-24231.4143139269</v>
      </c>
      <c r="H955" s="75">
        <f>IF([2]自有船应收租金!AB897="","",[2]自有船应收租金!AB897)</f>
        <v>-23931.41</v>
      </c>
      <c r="I955" s="77" t="str">
        <f>[2]自有船应收租金!Y897</f>
        <v>1.25%佣金/2022e-2026劳务费/还船检验费</v>
      </c>
    </row>
    <row r="956" spans="2:9" s="53" customFormat="1" ht="12" customHeight="1">
      <c r="B956" s="75" t="str">
        <f>[2]自有船应收租金!B898</f>
        <v>ACACIA VIRGO</v>
      </c>
      <c r="C956" s="75" t="str">
        <f>[2]自有船应收租金!C898</f>
        <v>SCP</v>
      </c>
      <c r="D956" s="75" t="str">
        <f>[2]自有船应收租金!F898</f>
        <v>final</v>
      </c>
      <c r="E956" s="75" t="str">
        <f>[2]自有船应收租金!I898</f>
        <v>2020.07.02-2020.07.04</v>
      </c>
      <c r="F956" s="76">
        <f>[2]自有船应收租金!V898</f>
        <v>0</v>
      </c>
      <c r="G956" s="75">
        <f>[2]自有船应收租金!AA898</f>
        <v>3960</v>
      </c>
      <c r="H956" s="75" t="str">
        <f>IF([2]自有船应收租金!AB898="","",[2]自有船应收租金!AB898)</f>
        <v/>
      </c>
      <c r="I956" s="77" t="str">
        <f>[2]自有船应收租金!Y898</f>
        <v>船东费预留返还/还船检验费（夜晚OVERTIME）</v>
      </c>
    </row>
    <row r="957" spans="2:9" s="53" customFormat="1" ht="12" customHeight="1">
      <c r="B957" s="75" t="str">
        <f>[2]自有船应收租金!B899</f>
        <v>Heung-A Singapore</v>
      </c>
      <c r="C957" s="75" t="str">
        <f>[2]自有船应收租金!C899</f>
        <v>SNL</v>
      </c>
      <c r="D957" s="75" t="str">
        <f>[2]自有船应收租金!F899</f>
        <v>第18期</v>
      </c>
      <c r="E957" s="75" t="str">
        <f>[2]自有船应收租金!I899</f>
        <v>2020.07.03-2020.07.18</v>
      </c>
      <c r="F957" s="76">
        <f>[2]自有船应收租金!V899</f>
        <v>0</v>
      </c>
      <c r="G957" s="75">
        <f>[2]自有船应收租金!AA899</f>
        <v>79825</v>
      </c>
      <c r="H957" s="75">
        <f>IF([2]自有船应收租金!AB899="","",[2]自有船应收租金!AB899)</f>
        <v>79785.37</v>
      </c>
      <c r="I957" s="77">
        <f>[2]自有船应收租金!Y899</f>
        <v>0</v>
      </c>
    </row>
    <row r="958" spans="2:9" s="53" customFormat="1" ht="12" customHeight="1">
      <c r="B958" s="75" t="str">
        <f>[2]自有船应收租金!B900</f>
        <v>ACACIA MAKOTO</v>
      </c>
      <c r="C958" s="75" t="str">
        <f>[2]自有船应收租金!C900</f>
        <v>STM</v>
      </c>
      <c r="D958" s="75" t="str">
        <f>[2]自有船应收租金!F900</f>
        <v>第50期</v>
      </c>
      <c r="E958" s="75" t="str">
        <f>[2]自有船应收租金!I900</f>
        <v>2020.07.03-2020.07.18</v>
      </c>
      <c r="F958" s="76">
        <f>[2]自有船应收租金!V900</f>
        <v>0</v>
      </c>
      <c r="G958" s="75">
        <f>[2]自有船应收租金!AA900</f>
        <v>91200</v>
      </c>
      <c r="H958" s="75">
        <f>IF([2]自有船应收租金!AB900="","",[2]自有船应收租金!AB900)</f>
        <v>91200</v>
      </c>
      <c r="I958" s="77">
        <f>[2]自有船应收租金!Y900</f>
        <v>0</v>
      </c>
    </row>
    <row r="959" spans="2:9" s="53" customFormat="1" ht="12" customHeight="1">
      <c r="B959" s="75" t="str">
        <f>[2]自有船应收租金!B901</f>
        <v>ACACIA ARIES</v>
      </c>
      <c r="C959" s="75" t="str">
        <f>[2]自有船应收租金!C901</f>
        <v>STM</v>
      </c>
      <c r="D959" s="75" t="str">
        <f>[2]自有船应收租金!F901</f>
        <v>第10期</v>
      </c>
      <c r="E959" s="75" t="str">
        <f>[2]自有船应收租金!I901</f>
        <v>2020.07.04-2020.07.19</v>
      </c>
      <c r="F959" s="76">
        <f>[2]自有船应收租金!V901</f>
        <v>0</v>
      </c>
      <c r="G959" s="75">
        <f>[2]自有船应收租金!AA901</f>
        <v>60650</v>
      </c>
      <c r="H959" s="75">
        <f>IF([2]自有船应收租金!AB901="","",[2]自有船应收租金!AB901)</f>
        <v>60650</v>
      </c>
      <c r="I959" s="77">
        <f>[2]自有船应收租金!Y901</f>
        <v>0</v>
      </c>
    </row>
    <row r="960" spans="2:9" s="53" customFormat="1" ht="12" customHeight="1">
      <c r="B960" s="75" t="str">
        <f>[2]自有船应收租金!B902</f>
        <v>JRS CARINA</v>
      </c>
      <c r="C960" s="75" t="str">
        <f>[2]自有船应收租金!C902</f>
        <v>CCL</v>
      </c>
      <c r="D960" s="75" t="str">
        <f>[2]自有船应收租金!F902</f>
        <v>第50期</v>
      </c>
      <c r="E960" s="75" t="str">
        <f>[2]自有船应收租金!I902</f>
        <v>2020.07.04-2020.07.19</v>
      </c>
      <c r="F960" s="76">
        <f>[2]自有船应收租金!V902</f>
        <v>0</v>
      </c>
      <c r="G960" s="75">
        <f>[2]自有船应收租金!AA902</f>
        <v>68904.2</v>
      </c>
      <c r="H960" s="75">
        <f>IF([2]自有船应收租金!AB902="","",[2]自有船应收租金!AB902)</f>
        <v>68901.8</v>
      </c>
      <c r="I960" s="77" t="str">
        <f>[2]自有船应收租金!Y902</f>
        <v>由于电罗经不稳定，改航线多耗油</v>
      </c>
    </row>
    <row r="961" spans="2:9" s="53" customFormat="1" ht="12" customHeight="1">
      <c r="B961" s="75" t="str">
        <f>[2]自有船应收租金!B903</f>
        <v>Heung-A Jakarta</v>
      </c>
      <c r="C961" s="75" t="str">
        <f>[2]自有船应收租金!C903</f>
        <v>DYS</v>
      </c>
      <c r="D961" s="75" t="str">
        <f>[2]自有船应收租金!F903</f>
        <v>第08期</v>
      </c>
      <c r="E961" s="75" t="str">
        <f>[2]自有船应收租金!I903</f>
        <v>2020.07.05-2020.07.20</v>
      </c>
      <c r="F961" s="76">
        <f>[2]自有船应收租金!V903</f>
        <v>0</v>
      </c>
      <c r="G961" s="75">
        <f>[2]自有船应收租金!AA903</f>
        <v>70515.44</v>
      </c>
      <c r="H961" s="75">
        <f>IF([2]自有船应收租金!AB903="","",[2]自有船应收租金!AB903)</f>
        <v>70478.31</v>
      </c>
      <c r="I961" s="77" t="str">
        <f>[2]自有船应收租金!Y903</f>
        <v>1.25%佣金/船东费</v>
      </c>
    </row>
    <row r="962" spans="2:9" s="53" customFormat="1" ht="12" customHeight="1">
      <c r="B962" s="75" t="str">
        <f>[2]自有船应收租金!B904</f>
        <v>Heung-A Manila</v>
      </c>
      <c r="C962" s="75" t="str">
        <f>[2]自有船应收租金!C904</f>
        <v>PAN</v>
      </c>
      <c r="D962" s="75" t="str">
        <f>[2]自有船应收租金!F904</f>
        <v>第08期</v>
      </c>
      <c r="E962" s="75" t="str">
        <f>[2]自有船应收租金!I904</f>
        <v>2020.07.06-2020.07.21</v>
      </c>
      <c r="F962" s="76">
        <f>[2]自有船应收租金!V904</f>
        <v>0</v>
      </c>
      <c r="G962" s="75">
        <f>[2]自有船应收租金!AA904</f>
        <v>79747.12</v>
      </c>
      <c r="H962" s="75">
        <f>IF([2]自有船应收租金!AB904="","",[2]自有船应收租金!AB904)</f>
        <v>79713.75</v>
      </c>
      <c r="I962" s="77" t="str">
        <f>[2]自有船应收租金!Y904</f>
        <v>船东费</v>
      </c>
    </row>
    <row r="963" spans="2:9" s="53" customFormat="1" ht="12" customHeight="1">
      <c r="B963" s="75" t="str">
        <f>[2]自有船应收租金!B905</f>
        <v>ACACIA TAURUS</v>
      </c>
      <c r="C963" s="75" t="str">
        <f>[2]自有船应收租金!C905</f>
        <v>STM</v>
      </c>
      <c r="D963" s="75" t="str">
        <f>[2]自有船应收租金!F905</f>
        <v>第03期</v>
      </c>
      <c r="E963" s="75" t="str">
        <f>[2]自有船应收租金!I905</f>
        <v>2020.07.06-2020.07.21</v>
      </c>
      <c r="F963" s="76">
        <f>[2]自有船应收租金!V905</f>
        <v>0</v>
      </c>
      <c r="G963" s="75">
        <f>[2]自有船应收租金!AA905</f>
        <v>60650</v>
      </c>
      <c r="H963" s="75">
        <f>IF([2]自有船应收租金!AB905="","",[2]自有船应收租金!AB905)</f>
        <v>60650</v>
      </c>
      <c r="I963" s="77">
        <f>[2]自有船应收租金!Y905</f>
        <v>0</v>
      </c>
    </row>
    <row r="964" spans="2:9" s="53" customFormat="1" ht="12" customHeight="1">
      <c r="B964" s="75" t="str">
        <f>[2]自有船应收租金!B906</f>
        <v>LISBOA</v>
      </c>
      <c r="C964" s="75" t="str">
        <f>[2]自有船应收租金!C906</f>
        <v>STM</v>
      </c>
      <c r="D964" s="75" t="str">
        <f>[2]自有船应收租金!F906</f>
        <v>第05期</v>
      </c>
      <c r="E964" s="75" t="str">
        <f>[2]自有船应收租金!I906</f>
        <v>2020.07.08-2020.07.23</v>
      </c>
      <c r="F964" s="76">
        <f>[2]自有船应收租金!V906</f>
        <v>0</v>
      </c>
      <c r="G964" s="75">
        <f>[2]自有船应收租金!AA906</f>
        <v>72700</v>
      </c>
      <c r="H964" s="75">
        <f>IF([2]自有船应收租金!AB906="","",[2]自有船应收租金!AB906)</f>
        <v>72700</v>
      </c>
      <c r="I964" s="77">
        <f>[2]自有船应收租金!Y906</f>
        <v>0</v>
      </c>
    </row>
    <row r="965" spans="2:9" s="53" customFormat="1" ht="12" customHeight="1">
      <c r="B965" s="75" t="str">
        <f>[2]自有船应收租金!B907</f>
        <v>ACACIA REI</v>
      </c>
      <c r="C965" s="75" t="str">
        <f>[2]自有船应收租金!C907</f>
        <v>STM</v>
      </c>
      <c r="D965" s="75" t="str">
        <f>[2]自有船应收租金!F907</f>
        <v>第06期</v>
      </c>
      <c r="E965" s="75" t="str">
        <f>[2]自有船应收租金!I907</f>
        <v>2020.07.08-2020.07.23</v>
      </c>
      <c r="F965" s="76">
        <f>[2]自有船应收租金!V907</f>
        <v>0</v>
      </c>
      <c r="G965" s="75">
        <f>[2]自有船应收租金!AA907</f>
        <v>73439.600000000006</v>
      </c>
      <c r="H965" s="75">
        <f>IF([2]自有船应收租金!AB907="","",[2]自有船应收租金!AB907)</f>
        <v>73439.600000000006</v>
      </c>
      <c r="I965" s="77" t="str">
        <f>[2]自有船应收租金!Y907</f>
        <v>停租(0.8792天）/停租 7.06 0948-1448 0.2083天</v>
      </c>
    </row>
    <row r="966" spans="2:9" s="53" customFormat="1" ht="12" customHeight="1">
      <c r="B966" s="75" t="str">
        <f>[2]自有船应收租金!B908</f>
        <v>ACACIA LAN</v>
      </c>
      <c r="C966" s="75" t="str">
        <f>[2]自有船应收租金!C908</f>
        <v>STM</v>
      </c>
      <c r="D966" s="75" t="str">
        <f>[2]自有船应收租金!F908</f>
        <v>第16期</v>
      </c>
      <c r="E966" s="75" t="str">
        <f>[2]自有船应收租金!I908</f>
        <v>2020.07.10-2020.07.25</v>
      </c>
      <c r="F966" s="76">
        <f>[2]自有船应收租金!V908</f>
        <v>0</v>
      </c>
      <c r="G966" s="75">
        <f>[2]自有船应收租金!AA908</f>
        <v>60650</v>
      </c>
      <c r="H966" s="75">
        <f>IF([2]自有船应收租金!AB908="","",[2]自有船应收租金!AB908)</f>
        <v>60650</v>
      </c>
      <c r="I966" s="77">
        <f>[2]自有船应收租金!Y908</f>
        <v>0</v>
      </c>
    </row>
    <row r="967" spans="2:9" s="53" customFormat="1" ht="12" customHeight="1">
      <c r="B967" s="75" t="str">
        <f>[2]自有船应收租金!B909</f>
        <v>JRS CORVUS</v>
      </c>
      <c r="C967" s="75" t="str">
        <f>[2]自有船应收租金!C909</f>
        <v>CMS</v>
      </c>
      <c r="D967" s="75" t="str">
        <f>[2]自有船应收租金!F909</f>
        <v>第01期</v>
      </c>
      <c r="E967" s="75" t="str">
        <f>[2]自有船应收租金!I909</f>
        <v>2020.07.11-2020.07.26</v>
      </c>
      <c r="F967" s="76">
        <f>[2]自有船应收租金!V909</f>
        <v>0</v>
      </c>
      <c r="G967" s="75">
        <f>[2]自有船应收租金!AA909</f>
        <v>70589.726027397293</v>
      </c>
      <c r="H967" s="75">
        <f>IF([2]自有船应收租金!AB909="","",[2]自有船应收租金!AB909)</f>
        <v>70559.73</v>
      </c>
      <c r="I967" s="77" t="str">
        <f>[2]自有船应收租金!Y909</f>
        <v>交船检验费</v>
      </c>
    </row>
    <row r="968" spans="2:9" s="53" customFormat="1" ht="12" customHeight="1">
      <c r="B968" s="75" t="str">
        <f>[2]自有船应收租金!B910</f>
        <v>ACACIA MING</v>
      </c>
      <c r="C968" s="75" t="str">
        <f>[2]自有船应收租金!C910</f>
        <v>TYS</v>
      </c>
      <c r="D968" s="75" t="str">
        <f>[2]自有船应收租金!F910</f>
        <v>第08期</v>
      </c>
      <c r="E968" s="75" t="str">
        <f>[2]自有船应收租金!I910</f>
        <v>2020.07.15-2020.07.30</v>
      </c>
      <c r="F968" s="76">
        <f>[2]自有船应收租金!V910</f>
        <v>0</v>
      </c>
      <c r="G968" s="75">
        <f>[2]自有船应收租金!AA910</f>
        <v>74944.905821917797</v>
      </c>
      <c r="H968" s="75">
        <f>IF([2]自有船应收租金!AB910="","",[2]自有船应收租金!AB910)</f>
        <v>74931.53</v>
      </c>
      <c r="I968" s="77" t="str">
        <f>[2]自有船应收租金!Y910</f>
        <v>1.25%佣金</v>
      </c>
    </row>
    <row r="969" spans="2:9" s="53" customFormat="1" ht="12" customHeight="1">
      <c r="B969" s="75" t="str">
        <f>[2]自有船应收租金!B911</f>
        <v>ACACIA HAWK</v>
      </c>
      <c r="C969" s="75" t="str">
        <f>[2]自有船应收租金!C911</f>
        <v>CMS</v>
      </c>
      <c r="D969" s="75" t="str">
        <f>[2]自有船应收租金!F911</f>
        <v>第61期</v>
      </c>
      <c r="E969" s="75" t="str">
        <f>[2]自有船应收租金!I911</f>
        <v>2020.07.16-2020.07.31</v>
      </c>
      <c r="F969" s="76">
        <f>[2]自有船应收租金!V911</f>
        <v>0</v>
      </c>
      <c r="G969" s="75">
        <f>[2]自有船应收租金!AA911</f>
        <v>70742.465753424694</v>
      </c>
      <c r="H969" s="75">
        <f>IF([2]自有船应收租金!AB911="","",[2]自有船应收租金!AB911)</f>
        <v>70714.77</v>
      </c>
      <c r="I969" s="77">
        <f>[2]自有船应收租金!Y911</f>
        <v>0</v>
      </c>
    </row>
    <row r="970" spans="2:9" s="53" customFormat="1" ht="12" customHeight="1">
      <c r="B970" s="75" t="str">
        <f>[2]自有船应收租金!B912</f>
        <v>Heung-A Singapore</v>
      </c>
      <c r="C970" s="75" t="str">
        <f>[2]自有船应收租金!C912</f>
        <v>SNL</v>
      </c>
      <c r="D970" s="75" t="str">
        <f>[2]自有船应收租金!F912</f>
        <v>第19期</v>
      </c>
      <c r="E970" s="75" t="str">
        <f>[2]自有船应收租金!I912</f>
        <v>2020.07.18-2020.08.02</v>
      </c>
      <c r="F970" s="76">
        <f>[2]自有船应收租金!V912</f>
        <v>0</v>
      </c>
      <c r="G970" s="75">
        <f>[2]自有船应收租金!AA912</f>
        <v>77580.639999999999</v>
      </c>
      <c r="H970" s="75">
        <f>IF([2]自有船应收租金!AB912="","",[2]自有船应收租金!AB912)</f>
        <v>77541</v>
      </c>
      <c r="I970" s="77" t="str">
        <f>[2]自有船应收租金!Y912</f>
        <v>船东费</v>
      </c>
    </row>
    <row r="971" spans="2:9" s="53" customFormat="1" ht="12" customHeight="1">
      <c r="B971" s="75" t="str">
        <f>[2]自有船应收租金!B913</f>
        <v>ACACIA MAKOTO</v>
      </c>
      <c r="C971" s="75" t="str">
        <f>[2]自有船应收租金!C913</f>
        <v>STM</v>
      </c>
      <c r="D971" s="75" t="str">
        <f>[2]自有船应收租金!F913</f>
        <v>第51期</v>
      </c>
      <c r="E971" s="75" t="str">
        <f>[2]自有船应收租金!I913</f>
        <v>2020.07.18-2020.08.02</v>
      </c>
      <c r="F971" s="76">
        <f>[2]自有船应收租金!V913</f>
        <v>0</v>
      </c>
      <c r="G971" s="75">
        <f>[2]自有船应收租金!AA913</f>
        <v>91200</v>
      </c>
      <c r="H971" s="75">
        <f>IF([2]自有船应收租金!AB913="","",[2]自有船应收租金!AB913)</f>
        <v>91200</v>
      </c>
      <c r="I971" s="77">
        <f>[2]自有船应收租金!Y913</f>
        <v>0</v>
      </c>
    </row>
    <row r="972" spans="2:9" s="53" customFormat="1" ht="12" customHeight="1">
      <c r="B972" s="75" t="str">
        <f>[2]自有船应收租金!B914</f>
        <v>ACACIA ARIES</v>
      </c>
      <c r="C972" s="75" t="str">
        <f>[2]自有船应收租金!C914</f>
        <v>STM</v>
      </c>
      <c r="D972" s="75" t="str">
        <f>[2]自有船应收租金!F914</f>
        <v>第11期</v>
      </c>
      <c r="E972" s="75" t="str">
        <f>[2]自有船应收租金!I914</f>
        <v>2020.07.19-2020.08.03</v>
      </c>
      <c r="F972" s="76">
        <f>[2]自有船应收租金!V914</f>
        <v>0</v>
      </c>
      <c r="G972" s="75">
        <f>[2]自有船应收租金!AA914</f>
        <v>60650</v>
      </c>
      <c r="H972" s="75">
        <f>IF([2]自有船应收租金!AB914="","",[2]自有船应收租金!AB914)</f>
        <v>60650</v>
      </c>
      <c r="I972" s="77">
        <f>[2]自有船应收租金!Y914</f>
        <v>0</v>
      </c>
    </row>
    <row r="973" spans="2:9" s="53" customFormat="1" ht="12" customHeight="1">
      <c r="B973" s="75" t="str">
        <f>[2]自有船应收租金!B915</f>
        <v>JRS CARINA</v>
      </c>
      <c r="C973" s="75" t="str">
        <f>[2]自有船应收租金!C915</f>
        <v>CCL</v>
      </c>
      <c r="D973" s="75" t="str">
        <f>[2]自有船应收租金!F915</f>
        <v>第51期</v>
      </c>
      <c r="E973" s="75" t="str">
        <f>[2]自有船应收租金!I915</f>
        <v>2020.07.19-2020.08.03</v>
      </c>
      <c r="F973" s="76">
        <f>[2]自有船应收租金!V915</f>
        <v>0</v>
      </c>
      <c r="G973" s="75">
        <f>[2]自有船应收租金!AA915</f>
        <v>70307.360000000001</v>
      </c>
      <c r="H973" s="75">
        <f>IF([2]自有船应收租金!AB915="","",[2]自有船应收租金!AB915)</f>
        <v>70304.960000000006</v>
      </c>
      <c r="I973" s="77" t="str">
        <f>[2]自有船应收租金!Y915</f>
        <v>船东费</v>
      </c>
    </row>
    <row r="974" spans="2:9" s="53" customFormat="1" ht="12" customHeight="1">
      <c r="B974" s="75" t="str">
        <f>[2]自有船应收租金!B916</f>
        <v>Heung-A Jakarta</v>
      </c>
      <c r="C974" s="75" t="str">
        <f>[2]自有船应收租金!C916</f>
        <v>DYS</v>
      </c>
      <c r="D974" s="75" t="str">
        <f>[2]自有船应收租金!F916</f>
        <v>第09期</v>
      </c>
      <c r="E974" s="75" t="str">
        <f>[2]自有船应收租金!I916</f>
        <v>2020.07.20-2020.08.04</v>
      </c>
      <c r="F974" s="76">
        <f>[2]自有船应收租金!V916</f>
        <v>0</v>
      </c>
      <c r="G974" s="75">
        <f>[2]自有船应收租金!AA916</f>
        <v>79956.25</v>
      </c>
      <c r="H974" s="75">
        <f>IF([2]自有船应收租金!AB916="","",[2]自有船应收租金!AB916)</f>
        <v>79919.11</v>
      </c>
      <c r="I974" s="77" t="str">
        <f>[2]自有船应收租金!Y916</f>
        <v>1.25%佣金</v>
      </c>
    </row>
    <row r="975" spans="2:9" s="53" customFormat="1" ht="12" customHeight="1">
      <c r="B975" s="75" t="str">
        <f>[2]自有船应收租金!B917</f>
        <v>Heung-A Manila</v>
      </c>
      <c r="C975" s="75" t="str">
        <f>[2]自有船应收租金!C917</f>
        <v>PAN</v>
      </c>
      <c r="D975" s="75" t="str">
        <f>[2]自有船应收租金!F917</f>
        <v>第09期</v>
      </c>
      <c r="E975" s="75" t="str">
        <f>[2]自有船应收租金!I917</f>
        <v>2020.07.21-2020.08.05</v>
      </c>
      <c r="F975" s="76">
        <f>[2]自有船应收租金!V917</f>
        <v>0</v>
      </c>
      <c r="G975" s="75">
        <f>[2]自有船应收租金!AA917</f>
        <v>80937.5</v>
      </c>
      <c r="H975" s="75">
        <f>IF([2]自有船应收租金!AB917="","",[2]自有船应收租金!AB917)</f>
        <v>80917.5</v>
      </c>
      <c r="I975" s="77">
        <f>[2]自有船应收租金!Y917</f>
        <v>0</v>
      </c>
    </row>
    <row r="976" spans="2:9" s="53" customFormat="1" ht="12" customHeight="1">
      <c r="B976" s="75" t="str">
        <f>[2]自有船应收租金!B918</f>
        <v>ACACIA TAURUS</v>
      </c>
      <c r="C976" s="75" t="str">
        <f>[2]自有船应收租金!C918</f>
        <v>STM</v>
      </c>
      <c r="D976" s="75" t="str">
        <f>[2]自有船应收租金!F918</f>
        <v>第04期</v>
      </c>
      <c r="E976" s="75" t="str">
        <f>[2]自有船应收租金!I918</f>
        <v>2020.07.21-2020.08.05</v>
      </c>
      <c r="F976" s="76">
        <f>[2]自有船应收租金!V918</f>
        <v>0</v>
      </c>
      <c r="G976" s="75">
        <f>[2]自有船应收租金!AA918</f>
        <v>60650</v>
      </c>
      <c r="H976" s="75">
        <f>IF([2]自有船应收租金!AB918="","",[2]自有船应收租金!AB918)</f>
        <v>60650</v>
      </c>
      <c r="I976" s="77">
        <f>[2]自有船应收租金!Y918</f>
        <v>0</v>
      </c>
    </row>
    <row r="977" spans="2:9" s="53" customFormat="1" ht="12" customHeight="1">
      <c r="B977" s="75" t="str">
        <f>[2]自有船应收租金!B919</f>
        <v>LISBOA</v>
      </c>
      <c r="C977" s="75" t="str">
        <f>[2]自有船应收租金!C919</f>
        <v>STM</v>
      </c>
      <c r="D977" s="75" t="str">
        <f>[2]自有船应收租金!F919</f>
        <v>第06期</v>
      </c>
      <c r="E977" s="75" t="str">
        <f>[2]自有船应收租金!I919</f>
        <v>2020.07.23-2020.08.07</v>
      </c>
      <c r="F977" s="76">
        <f>[2]自有船应收租金!V919</f>
        <v>0</v>
      </c>
      <c r="G977" s="75">
        <f>[2]自有船应收租金!AA919</f>
        <v>72700</v>
      </c>
      <c r="H977" s="75">
        <f>IF([2]自有船应收租金!AB919="","",[2]自有船应收租金!AB919)</f>
        <v>72700</v>
      </c>
      <c r="I977" s="77">
        <f>[2]自有船应收租金!Y919</f>
        <v>0</v>
      </c>
    </row>
    <row r="978" spans="2:9" s="53" customFormat="1" ht="12" customHeight="1">
      <c r="B978" s="75" t="str">
        <f>[2]自有船应收租金!B920</f>
        <v>ACACIA REI</v>
      </c>
      <c r="C978" s="75" t="str">
        <f>[2]自有船应收租金!C920</f>
        <v>STM</v>
      </c>
      <c r="D978" s="75" t="str">
        <f>[2]自有船应收租金!F920</f>
        <v>第07期</v>
      </c>
      <c r="E978" s="75" t="str">
        <f>[2]自有船应收租金!I920</f>
        <v>2020.07.23-2020.08.07</v>
      </c>
      <c r="F978" s="76">
        <f>[2]自有船应收租金!V920</f>
        <v>0</v>
      </c>
      <c r="G978" s="75">
        <f>[2]自有船应收租金!AA920</f>
        <v>87230.89</v>
      </c>
      <c r="H978" s="75">
        <f>IF([2]自有船应收租金!AB920="","",[2]自有船应收租金!AB920)</f>
        <v>87230.89</v>
      </c>
      <c r="I978" s="77" t="str">
        <f>[2]自有船应收租金!Y920</f>
        <v>船东费</v>
      </c>
    </row>
    <row r="979" spans="2:9" s="53" customFormat="1" ht="12" customHeight="1">
      <c r="B979" s="75" t="str">
        <f>[2]自有船应收租金!B921</f>
        <v>ACACIA LIBRA</v>
      </c>
      <c r="C979" s="75" t="str">
        <f>[2]自有船应收租金!C921</f>
        <v>PAN</v>
      </c>
      <c r="D979" s="75" t="str">
        <f>[2]自有船应收租金!F921</f>
        <v>第01期</v>
      </c>
      <c r="E979" s="75" t="str">
        <f>[2]自有船应收租金!I921</f>
        <v>2020.07.26-2020.08.10</v>
      </c>
      <c r="F979" s="76">
        <f>[2]自有船应收租金!V921</f>
        <v>0</v>
      </c>
      <c r="G979" s="75">
        <f>[2]自有船应收租金!AA921</f>
        <v>83887.5</v>
      </c>
      <c r="H979" s="75">
        <f>IF([2]自有船应收租金!AB921="","",[2]自有船应收租金!AB921)</f>
        <v>83860.28</v>
      </c>
      <c r="I979" s="77" t="str">
        <f>[2]自有船应收租金!Y921</f>
        <v>交船检验费</v>
      </c>
    </row>
    <row r="980" spans="2:9" s="53" customFormat="1" ht="12" customHeight="1">
      <c r="B980" s="75" t="str">
        <f>[2]自有船应收租金!B922</f>
        <v>ACACIA LAN</v>
      </c>
      <c r="C980" s="75" t="str">
        <f>[2]自有船应收租金!C922</f>
        <v>STM</v>
      </c>
      <c r="D980" s="75" t="str">
        <f>[2]自有船应收租金!F922</f>
        <v>第17期</v>
      </c>
      <c r="E980" s="75" t="str">
        <f>[2]自有船应收租金!I922</f>
        <v>2020.07.25-2020.08.09</v>
      </c>
      <c r="F980" s="76">
        <f>[2]自有船应收租金!V922</f>
        <v>0</v>
      </c>
      <c r="G980" s="75">
        <f>[2]自有船应收租金!AA922</f>
        <v>60238.59</v>
      </c>
      <c r="H980" s="75">
        <f>IF([2]自有船应收租金!AB922="","",[2]自有船应收租金!AB922)</f>
        <v>60238.59</v>
      </c>
      <c r="I980" s="77" t="str">
        <f>[2]自有船应收租金!Y922</f>
        <v>船东费</v>
      </c>
    </row>
    <row r="981" spans="2:9" s="53" customFormat="1" ht="12" customHeight="1">
      <c r="B981" s="75" t="str">
        <f>[2]自有船应收租金!B923</f>
        <v>JRS CORVUS</v>
      </c>
      <c r="C981" s="75" t="str">
        <f>[2]自有船应收租金!C923</f>
        <v>CMS</v>
      </c>
      <c r="D981" s="75" t="str">
        <f>[2]自有船应收租金!F923</f>
        <v>第02期</v>
      </c>
      <c r="E981" s="75" t="str">
        <f>[2]自有船应收租金!I923</f>
        <v>2020.07.26-2020.08.10</v>
      </c>
      <c r="F981" s="76">
        <f>[2]自有船应收租金!V923</f>
        <v>0</v>
      </c>
      <c r="G981" s="75">
        <f>[2]自有船应收租金!AA923</f>
        <v>70939.726027397293</v>
      </c>
      <c r="H981" s="75">
        <f>IF([2]自有船应收租金!AB923="","",[2]自有船应收租金!AB923)</f>
        <v>70912.52</v>
      </c>
      <c r="I981" s="77">
        <f>[2]自有船应收租金!Y923</f>
        <v>0</v>
      </c>
    </row>
    <row r="982" spans="2:9" s="53" customFormat="1" ht="12" customHeight="1">
      <c r="B982" s="75" t="str">
        <f>[2]自有船应收租金!B924</f>
        <v>ACACIA WA</v>
      </c>
      <c r="C982" s="75" t="str">
        <f>[2]自有船应收租金!C924</f>
        <v>NS</v>
      </c>
      <c r="D982" s="75" t="str">
        <f>[2]自有船应收租金!F924</f>
        <v>第01期</v>
      </c>
      <c r="E982" s="75" t="str">
        <f>[2]自有船应收租金!I924</f>
        <v>2020.07.30-2020.08.14</v>
      </c>
      <c r="F982" s="76">
        <f>[2]自有船应收租金!V924</f>
        <v>0</v>
      </c>
      <c r="G982" s="75">
        <f>[2]自有船应收租金!AA924</f>
        <v>42794.517166666701</v>
      </c>
      <c r="H982" s="75">
        <f>IF([2]自有船应收租金!AB924="","",[2]自有船应收租金!AB924)</f>
        <v>42794.52</v>
      </c>
      <c r="I982" s="77" t="str">
        <f>[2]自有船应收租金!Y924</f>
        <v>1.25%佣金/交船检验费/停租 1.8986天/船东费</v>
      </c>
    </row>
    <row r="983" spans="2:9" s="53" customFormat="1" ht="12" customHeight="1">
      <c r="B983" s="75" t="str">
        <f>[2]自有船应收租金!B925</f>
        <v>ACACIA MING</v>
      </c>
      <c r="C983" s="75" t="str">
        <f>[2]自有船应收租金!C925</f>
        <v>TYS</v>
      </c>
      <c r="D983" s="75" t="str">
        <f>[2]自有船应收租金!F925</f>
        <v>第09期</v>
      </c>
      <c r="E983" s="75" t="str">
        <f>[2]自有船应收租金!I925</f>
        <v>2020.07.30-2020.08.14</v>
      </c>
      <c r="F983" s="76">
        <f>[2]自有船应收租金!V925</f>
        <v>0</v>
      </c>
      <c r="G983" s="75">
        <f>[2]自有船应收租金!AA925</f>
        <v>74944.905821917797</v>
      </c>
      <c r="H983" s="75">
        <f>IF([2]自有船应收租金!AB925="","",[2]自有船应收租金!AB925)</f>
        <v>74937.679999999993</v>
      </c>
      <c r="I983" s="77" t="str">
        <f>[2]自有船应收租金!Y925</f>
        <v>1.25%佣金</v>
      </c>
    </row>
    <row r="984" spans="2:9" s="53" customFormat="1" ht="12" customHeight="1">
      <c r="B984" s="75" t="str">
        <f>[2]自有船应收租金!B926</f>
        <v>ACACIA HAWK</v>
      </c>
      <c r="C984" s="75" t="str">
        <f>[2]自有船应收租金!C926</f>
        <v>CMS</v>
      </c>
      <c r="D984" s="75" t="str">
        <f>[2]自有船应收租金!F926</f>
        <v>第62期</v>
      </c>
      <c r="E984" s="75" t="str">
        <f>[2]自有船应收租金!I926</f>
        <v>2020.07.31-2020.08.15</v>
      </c>
      <c r="F984" s="76">
        <f>[2]自有船应收租金!V926</f>
        <v>0</v>
      </c>
      <c r="G984" s="75">
        <f>[2]自有船应收租金!AA926</f>
        <v>28048.915589041098</v>
      </c>
      <c r="H984" s="75">
        <f>IF([2]自有船应收租金!AB926="","",[2]自有船应收租金!AB926)</f>
        <v>28048.9</v>
      </c>
      <c r="I984" s="77" t="str">
        <f>[2]自有船应收租金!Y926</f>
        <v>HAWK停租6.24 2235LT 仁川还船入坞/JRCV 2020.06.26 12:48LT交船 1.5924天</v>
      </c>
    </row>
    <row r="985" spans="2:9" s="53" customFormat="1" ht="12" customHeight="1">
      <c r="B985" s="75" t="str">
        <f>[2]自有船应收租金!B927</f>
        <v>Heung-A Singapore</v>
      </c>
      <c r="C985" s="75" t="str">
        <f>[2]自有船应收租金!C927</f>
        <v>SNL</v>
      </c>
      <c r="D985" s="75" t="str">
        <f>[2]自有船应收租金!F927</f>
        <v>第20期</v>
      </c>
      <c r="E985" s="75" t="str">
        <f>[2]自有船应收租金!I927</f>
        <v>2020.08.02-2020.08.17</v>
      </c>
      <c r="F985" s="76">
        <f>[2]自有船应收租金!V927</f>
        <v>0</v>
      </c>
      <c r="G985" s="75">
        <f>[2]自有船应收租金!AA927</f>
        <v>79825</v>
      </c>
      <c r="H985" s="75">
        <f>IF([2]自有船应收租金!AB927="","",[2]自有船应收租金!AB927)</f>
        <v>79785.259999999995</v>
      </c>
      <c r="I985" s="77">
        <f>[2]自有船应收租金!Y927</f>
        <v>0</v>
      </c>
    </row>
    <row r="986" spans="2:9" s="53" customFormat="1" ht="12" customHeight="1">
      <c r="B986" s="75" t="str">
        <f>[2]自有船应收租金!B928</f>
        <v>ACACIA MAKOTO</v>
      </c>
      <c r="C986" s="75" t="str">
        <f>[2]自有船应收租金!C928</f>
        <v>STM</v>
      </c>
      <c r="D986" s="75" t="str">
        <f>[2]自有船应收租金!F928</f>
        <v>第52期</v>
      </c>
      <c r="E986" s="75" t="str">
        <f>[2]自有船应收租金!I928</f>
        <v>2020.08.02-2020.08.17</v>
      </c>
      <c r="F986" s="76">
        <f>[2]自有船应收租金!V928</f>
        <v>0</v>
      </c>
      <c r="G986" s="75">
        <f>[2]自有船应收租金!AA928</f>
        <v>89200.61</v>
      </c>
      <c r="H986" s="75">
        <f>IF([2]自有船应收租金!AB928="","",[2]自有船应收租金!AB928)</f>
        <v>89200.61</v>
      </c>
      <c r="I986" s="77" t="str">
        <f>[2]自有船应收租金!Y928</f>
        <v>船东费</v>
      </c>
    </row>
    <row r="987" spans="2:9" s="53" customFormat="1" ht="12" customHeight="1">
      <c r="B987" s="75" t="str">
        <f>[2]自有船应收租金!B929</f>
        <v>ACACIA ARIES</v>
      </c>
      <c r="C987" s="75" t="str">
        <f>[2]自有船应收租金!C929</f>
        <v>STM</v>
      </c>
      <c r="D987" s="75" t="str">
        <f>[2]自有船应收租金!F929</f>
        <v>第12期</v>
      </c>
      <c r="E987" s="75" t="str">
        <f>[2]自有船应收租金!I929</f>
        <v>2020.08.03-2020.08.18</v>
      </c>
      <c r="F987" s="76">
        <f>[2]自有船应收租金!V929</f>
        <v>0</v>
      </c>
      <c r="G987" s="75">
        <f>[2]自有船应收租金!AA929</f>
        <v>60159.63</v>
      </c>
      <c r="H987" s="75">
        <f>IF([2]自有船应收租金!AB929="","",[2]自有船应收租金!AB929)</f>
        <v>60159.63</v>
      </c>
      <c r="I987" s="77" t="str">
        <f>[2]自有船应收租金!Y929</f>
        <v>船东费</v>
      </c>
    </row>
    <row r="988" spans="2:9" s="53" customFormat="1" ht="12" customHeight="1">
      <c r="B988" s="75" t="str">
        <f>[2]自有船应收租金!B930</f>
        <v>JRS CARINA</v>
      </c>
      <c r="C988" s="75" t="str">
        <f>[2]自有船应收租金!C930</f>
        <v>CCL</v>
      </c>
      <c r="D988" s="75" t="str">
        <f>[2]自有船应收租金!F930</f>
        <v>第52期</v>
      </c>
      <c r="E988" s="75" t="str">
        <f>[2]自有船应收租金!I930</f>
        <v>2020.08.03-2020.08.18</v>
      </c>
      <c r="F988" s="76">
        <f>[2]自有船应收租金!V930</f>
        <v>0</v>
      </c>
      <c r="G988" s="75">
        <f>[2]自有船应收租金!AA930</f>
        <v>70387.17</v>
      </c>
      <c r="H988" s="75">
        <f>IF([2]自有船应收租金!AB930="","",[2]自有船应收租金!AB930)</f>
        <v>70384.77</v>
      </c>
      <c r="I988" s="77" t="str">
        <f>[2]自有船应收租金!Y930</f>
        <v>船东费</v>
      </c>
    </row>
    <row r="989" spans="2:9" s="53" customFormat="1" ht="12" customHeight="1">
      <c r="B989" s="75" t="str">
        <f>[2]自有船应收租金!B931</f>
        <v>Heung-A Jakarta</v>
      </c>
      <c r="C989" s="75" t="str">
        <f>[2]自有船应收租金!C931</f>
        <v>DYS</v>
      </c>
      <c r="D989" s="75" t="str">
        <f>[2]自有船应收租金!F931</f>
        <v>第10期</v>
      </c>
      <c r="E989" s="75" t="str">
        <f>[2]自有船应收租金!I931</f>
        <v>2020.08.04-2020.08.19</v>
      </c>
      <c r="F989" s="76">
        <f>[2]自有船应收租金!V931</f>
        <v>0</v>
      </c>
      <c r="G989" s="75">
        <f>[2]自有船应收租金!AA931</f>
        <v>75204.77</v>
      </c>
      <c r="H989" s="75">
        <f>IF([2]自有船应收租金!AB931="","",[2]自有船应收租金!AB931)</f>
        <v>75167.53</v>
      </c>
      <c r="I989" s="77" t="str">
        <f>[2]自有船应收租金!Y931</f>
        <v>1.25%佣金/船东费</v>
      </c>
    </row>
    <row r="990" spans="2:9" s="53" customFormat="1" ht="12" customHeight="1">
      <c r="B990" s="75" t="str">
        <f>[2]自有船应收租金!B932</f>
        <v>Heung-A Manila</v>
      </c>
      <c r="C990" s="75" t="str">
        <f>[2]自有船应收租金!C932</f>
        <v>PAN</v>
      </c>
      <c r="D990" s="75" t="str">
        <f>[2]自有船应收租金!F932</f>
        <v>第10期</v>
      </c>
      <c r="E990" s="75" t="str">
        <f>[2]自有船应收租金!I932</f>
        <v>2020.08.05-2020.08.20</v>
      </c>
      <c r="F990" s="76">
        <f>[2]自有船应收租金!V932</f>
        <v>0</v>
      </c>
      <c r="G990" s="75">
        <f>[2]自有船应收租金!AA932</f>
        <v>79235.09</v>
      </c>
      <c r="H990" s="75">
        <f>IF([2]自有船应收租金!AB932="","",[2]自有船应收租金!AB932)</f>
        <v>79207.839999999997</v>
      </c>
      <c r="I990" s="77" t="str">
        <f>[2]自有船应收租金!Y932</f>
        <v>船东费</v>
      </c>
    </row>
    <row r="991" spans="2:9" s="53" customFormat="1" ht="12" customHeight="1">
      <c r="B991" s="75" t="str">
        <f>[2]自有船应收租金!B933</f>
        <v>ACACIA TAURUS</v>
      </c>
      <c r="C991" s="75" t="str">
        <f>[2]自有船应收租金!C933</f>
        <v>STM</v>
      </c>
      <c r="D991" s="75" t="str">
        <f>[2]自有船应收租金!F933</f>
        <v>第05期</v>
      </c>
      <c r="E991" s="75" t="str">
        <f>[2]自有船应收租金!I933</f>
        <v>2020.08.05-2020.08.20</v>
      </c>
      <c r="F991" s="76">
        <f>[2]自有船应收租金!V933</f>
        <v>0</v>
      </c>
      <c r="G991" s="75">
        <f>[2]自有船应收租金!AA933</f>
        <v>59749.599999999999</v>
      </c>
      <c r="H991" s="75">
        <f>IF([2]自有船应收租金!AB933="","",[2]自有船应收租金!AB933)</f>
        <v>59749.59</v>
      </c>
      <c r="I991" s="77" t="str">
        <f>[2]自有船应收租金!Y933</f>
        <v>船东费</v>
      </c>
    </row>
    <row r="992" spans="2:9" s="53" customFormat="1" ht="12" customHeight="1">
      <c r="B992" s="75" t="str">
        <f>[2]自有船应收租金!B934</f>
        <v>LISBOA</v>
      </c>
      <c r="C992" s="75" t="str">
        <f>[2]自有船应收租金!C934</f>
        <v>STM</v>
      </c>
      <c r="D992" s="75" t="str">
        <f>[2]自有船应收租金!F934</f>
        <v>第07期</v>
      </c>
      <c r="E992" s="75" t="str">
        <f>[2]自有船应收租金!I934</f>
        <v>2020.08.07-2020.08.22</v>
      </c>
      <c r="F992" s="76">
        <f>[2]自有船应收租金!V934</f>
        <v>0</v>
      </c>
      <c r="G992" s="75">
        <f>[2]自有船应收租金!AA934</f>
        <v>72700</v>
      </c>
      <c r="H992" s="75">
        <f>IF([2]自有船应收租金!AB934="","",[2]自有船应收租金!AB934)</f>
        <v>72700</v>
      </c>
      <c r="I992" s="77">
        <f>[2]自有船应收租金!Y934</f>
        <v>0</v>
      </c>
    </row>
    <row r="993" spans="2:9" s="53" customFormat="1" ht="12" customHeight="1">
      <c r="B993" s="75" t="str">
        <f>[2]自有船应收租金!B935</f>
        <v>ACACIA REI</v>
      </c>
      <c r="C993" s="75" t="str">
        <f>[2]自有船应收租金!C935</f>
        <v>STM</v>
      </c>
      <c r="D993" s="75" t="str">
        <f>[2]自有船应收租金!F935</f>
        <v>第08期</v>
      </c>
      <c r="E993" s="75" t="str">
        <f>[2]自有船应收租金!I935</f>
        <v>2020.08.07-2020.08.22</v>
      </c>
      <c r="F993" s="76">
        <f>[2]自有船应收租金!V935</f>
        <v>0</v>
      </c>
      <c r="G993" s="75">
        <f>[2]自有船应收租金!AA935</f>
        <v>91200</v>
      </c>
      <c r="H993" s="75">
        <f>IF([2]自有船应收租金!AB935="","",[2]自有船应收租金!AB935)</f>
        <v>91200</v>
      </c>
      <c r="I993" s="77">
        <f>[2]自有船应收租金!Y935</f>
        <v>0</v>
      </c>
    </row>
    <row r="994" spans="2:9" s="53" customFormat="1" ht="12" customHeight="1">
      <c r="B994" s="75" t="str">
        <f>[2]自有船应收租金!B936</f>
        <v>ACACIA LAN</v>
      </c>
      <c r="C994" s="75" t="str">
        <f>[2]自有船应收租金!C936</f>
        <v>STM</v>
      </c>
      <c r="D994" s="75" t="str">
        <f>[2]自有船应收租金!F936</f>
        <v>第18期</v>
      </c>
      <c r="E994" s="75" t="str">
        <f>[2]自有船应收租金!I936</f>
        <v>2020.08.09-2020.08.24</v>
      </c>
      <c r="F994" s="76">
        <f>[2]自有船应收租金!V936</f>
        <v>0</v>
      </c>
      <c r="G994" s="75">
        <f>[2]自有船应收租金!AA936</f>
        <v>60650</v>
      </c>
      <c r="H994" s="75">
        <f>IF([2]自有船应收租金!AB936="","",[2]自有船应收租金!AB936)</f>
        <v>60650</v>
      </c>
      <c r="I994" s="77">
        <f>[2]自有船应收租金!Y936</f>
        <v>0</v>
      </c>
    </row>
    <row r="995" spans="2:9" s="53" customFormat="1" ht="12" customHeight="1">
      <c r="B995" s="75" t="str">
        <f>[2]自有船应收租金!B937</f>
        <v>ACACIA LIBRA</v>
      </c>
      <c r="C995" s="75" t="str">
        <f>[2]自有船应收租金!C937</f>
        <v>PAN</v>
      </c>
      <c r="D995" s="75" t="str">
        <f>[2]自有船应收租金!F937</f>
        <v>第02期</v>
      </c>
      <c r="E995" s="75" t="str">
        <f>[2]自有船应收租金!I937</f>
        <v>2020.08.10-2020.08.25</v>
      </c>
      <c r="F995" s="76">
        <f>[2]自有船应收租金!V937</f>
        <v>0</v>
      </c>
      <c r="G995" s="75">
        <f>[2]自有船应收租金!AA937</f>
        <v>84187.5</v>
      </c>
      <c r="H995" s="75">
        <f>IF([2]自有船应收租金!AB937="","",[2]自有船应收租金!AB937)</f>
        <v>84160.23</v>
      </c>
      <c r="I995" s="77">
        <f>[2]自有船应收租金!Y937</f>
        <v>0</v>
      </c>
    </row>
    <row r="996" spans="2:9" s="53" customFormat="1" ht="12" customHeight="1">
      <c r="B996" s="75" t="str">
        <f>[2]自有船应收租金!B938</f>
        <v>JRS CORVUS</v>
      </c>
      <c r="C996" s="75" t="str">
        <f>[2]自有船应收租金!C938</f>
        <v>CMS</v>
      </c>
      <c r="D996" s="75" t="str">
        <f>[2]自有船应收租金!F938</f>
        <v>第03期</v>
      </c>
      <c r="E996" s="75" t="str">
        <f>[2]自有船应收租金!I938</f>
        <v>2020.08.10-2020.08.25</v>
      </c>
      <c r="F996" s="76">
        <f>[2]自有船应收租金!V938</f>
        <v>0</v>
      </c>
      <c r="G996" s="75">
        <f>[2]自有船应收租金!AA938</f>
        <v>70939.726027397293</v>
      </c>
      <c r="H996" s="75">
        <f>IF([2]自有船应收租金!AB938="","",[2]自有船应收租金!AB938)</f>
        <v>70912.490000000005</v>
      </c>
      <c r="I996" s="77">
        <f>[2]自有船应收租金!Y938</f>
        <v>0</v>
      </c>
    </row>
    <row r="997" spans="2:9" s="53" customFormat="1" ht="12" customHeight="1">
      <c r="B997" s="75" t="str">
        <f>[2]自有船应收租金!B939</f>
        <v>ACACIA WA</v>
      </c>
      <c r="C997" s="75" t="str">
        <f>[2]自有船应收租金!C939</f>
        <v>NS</v>
      </c>
      <c r="D997" s="75" t="str">
        <f>[2]自有船应收租金!F939</f>
        <v>第02期</v>
      </c>
      <c r="E997" s="75" t="str">
        <f>[2]自有船应收租金!I939</f>
        <v>2020.08.14-2020.08.29</v>
      </c>
      <c r="F997" s="76">
        <f>[2]自有船应收租金!V939</f>
        <v>0</v>
      </c>
      <c r="G997" s="75">
        <f>[2]自有船应收租金!AA939</f>
        <v>23099.41</v>
      </c>
      <c r="H997" s="75">
        <f>IF([2]自有船应收租金!AB939="","",[2]自有船应收租金!AB939)</f>
        <v>23062.05</v>
      </c>
      <c r="I997" s="77" t="str">
        <f>[2]自有船应收租金!Y939</f>
        <v>1.25%佣金/船东费预留</v>
      </c>
    </row>
    <row r="998" spans="2:9" s="53" customFormat="1" ht="12" customHeight="1">
      <c r="B998" s="75" t="str">
        <f>[2]自有船应收租金!B940</f>
        <v>ACACIA MING</v>
      </c>
      <c r="C998" s="75" t="str">
        <f>[2]自有船应收租金!C940</f>
        <v>TYS</v>
      </c>
      <c r="D998" s="75" t="str">
        <f>[2]自有船应收租金!F940</f>
        <v>prefinal</v>
      </c>
      <c r="E998" s="75" t="str">
        <f>[2]自有船应收租金!I940</f>
        <v>2020.08.14-2020.08.29</v>
      </c>
      <c r="F998" s="76">
        <f>[2]自有船应收租金!V940</f>
        <v>0</v>
      </c>
      <c r="G998" s="75">
        <f>[2]自有船应收租金!AA940</f>
        <v>23706.488821917799</v>
      </c>
      <c r="H998" s="75">
        <f>IF([2]自有船应收租金!AB940="","",[2]自有船应收租金!AB940)</f>
        <v>23699.22</v>
      </c>
      <c r="I998" s="77" t="str">
        <f>[2]自有船应收租金!Y940</f>
        <v>1.25%佣金/还船检验费/船东费预留/停租2020.04.18</v>
      </c>
    </row>
    <row r="999" spans="2:9" s="53" customFormat="1" ht="12" customHeight="1">
      <c r="B999" s="75" t="str">
        <f>[2]自有船应收租金!B941</f>
        <v>ACACIA MING</v>
      </c>
      <c r="C999" s="75" t="str">
        <f>[2]自有船应收租金!C941</f>
        <v>TYS</v>
      </c>
      <c r="D999" s="75" t="str">
        <f>[2]自有船应收租金!F941</f>
        <v>final</v>
      </c>
      <c r="E999" s="75" t="str">
        <f>[2]自有船应收租金!I941</f>
        <v>2020.08.14-2020.08.29</v>
      </c>
      <c r="F999" s="76">
        <f>[2]自有船应收租金!V941</f>
        <v>0</v>
      </c>
      <c r="G999" s="75">
        <f>[2]自有船应收租金!AA941</f>
        <v>10000</v>
      </c>
      <c r="H999" s="75">
        <f>IF([2]自有船应收租金!AB941="","",[2]自有船应收租金!AB941)</f>
        <v>9982.6</v>
      </c>
      <c r="I999" s="77" t="str">
        <f>[2]自有船应收租金!Y941</f>
        <v>1.25%佣金/返还船东费预留</v>
      </c>
    </row>
    <row r="1000" spans="2:9" s="53" customFormat="1" ht="12" customHeight="1">
      <c r="B1000" s="75" t="str">
        <f>[2]自有船应收租金!B942</f>
        <v>ACACIA HAWK</v>
      </c>
      <c r="C1000" s="75" t="str">
        <f>[2]自有船应收租金!C942</f>
        <v>CMS</v>
      </c>
      <c r="D1000" s="75" t="str">
        <f>[2]自有船应收租金!F942</f>
        <v>第63期</v>
      </c>
      <c r="E1000" s="75" t="str">
        <f>[2]自有船应收租金!I942</f>
        <v>2020.08.15-2020.08.30</v>
      </c>
      <c r="F1000" s="76">
        <f>[2]自有船应收租金!V942</f>
        <v>0</v>
      </c>
      <c r="G1000" s="75">
        <f>[2]自有船应收租金!AA942</f>
        <v>70742.465753424694</v>
      </c>
      <c r="H1000" s="75">
        <f>IF([2]自有船应收租金!AB942="","",[2]自有船应收租金!AB942)</f>
        <v>70714.77</v>
      </c>
      <c r="I1000" s="77">
        <f>[2]自有船应收租金!Y942</f>
        <v>0</v>
      </c>
    </row>
    <row r="1001" spans="2:9" s="53" customFormat="1" ht="12" customHeight="1">
      <c r="B1001" s="75" t="str">
        <f>[2]自有船应收租金!B943</f>
        <v>Heung-A Singapore</v>
      </c>
      <c r="C1001" s="75" t="str">
        <f>[2]自有船应收租金!C943</f>
        <v>SNL</v>
      </c>
      <c r="D1001" s="75" t="str">
        <f>[2]自有船应收租金!F943</f>
        <v>第21期</v>
      </c>
      <c r="E1001" s="75" t="str">
        <f>[2]自有船应收租金!I943</f>
        <v>2020.08.17-2020.09.01</v>
      </c>
      <c r="F1001" s="76">
        <f>[2]自有船应收租金!V943</f>
        <v>0</v>
      </c>
      <c r="G1001" s="75">
        <f>[2]自有船应收租金!AA943</f>
        <v>74102.013333333307</v>
      </c>
      <c r="H1001" s="75">
        <f>IF([2]自有船应收租金!AB943="","",[2]自有船应收租金!AB943)</f>
        <v>74102.009999999995</v>
      </c>
      <c r="I1001" s="77" t="str">
        <f>[2]自有船应收租金!Y943</f>
        <v>停租（2020/7/16 2300 To 2020/7/17 2300 1天）</v>
      </c>
    </row>
    <row r="1002" spans="2:9" s="53" customFormat="1" ht="12" customHeight="1">
      <c r="B1002" s="75" t="str">
        <f>[2]自有船应收租金!B944</f>
        <v>ACACIA MAKOTO</v>
      </c>
      <c r="C1002" s="75" t="str">
        <f>[2]自有船应收租金!C944</f>
        <v>STM</v>
      </c>
      <c r="D1002" s="75" t="str">
        <f>[2]自有船应收租金!F944</f>
        <v>第53期</v>
      </c>
      <c r="E1002" s="75" t="str">
        <f>[2]自有船应收租金!I944</f>
        <v>2020.08.17-2020.09.01</v>
      </c>
      <c r="F1002" s="76">
        <f>[2]自有船应收租金!V944</f>
        <v>0</v>
      </c>
      <c r="G1002" s="75">
        <f>[2]自有船应收租金!AA944</f>
        <v>91200</v>
      </c>
      <c r="H1002" s="75">
        <f>IF([2]自有船应收租金!AB944="","",[2]自有船应收租金!AB944)</f>
        <v>91200</v>
      </c>
      <c r="I1002" s="77">
        <f>[2]自有船应收租金!Y944</f>
        <v>0</v>
      </c>
    </row>
    <row r="1003" spans="2:9" s="53" customFormat="1" ht="12" customHeight="1">
      <c r="B1003" s="75" t="str">
        <f>[2]自有船应收租金!B945</f>
        <v>ACACIA ARIES</v>
      </c>
      <c r="C1003" s="75" t="str">
        <f>[2]自有船应收租金!C945</f>
        <v>STM</v>
      </c>
      <c r="D1003" s="75" t="str">
        <f>[2]自有船应收租金!F945</f>
        <v>第13期</v>
      </c>
      <c r="E1003" s="75" t="str">
        <f>[2]自有船应收租金!I945</f>
        <v>2020.08.18-2020.09.02</v>
      </c>
      <c r="F1003" s="76">
        <f>[2]自有船应收租金!V945</f>
        <v>0</v>
      </c>
      <c r="G1003" s="75">
        <f>[2]自有船应收租金!AA945</f>
        <v>60650</v>
      </c>
      <c r="H1003" s="75">
        <f>IF([2]自有船应收租金!AB945="","",[2]自有船应收租金!AB945)</f>
        <v>60650</v>
      </c>
      <c r="I1003" s="77">
        <f>[2]自有船应收租金!Y945</f>
        <v>0</v>
      </c>
    </row>
    <row r="1004" spans="2:9" s="53" customFormat="1" ht="12" customHeight="1">
      <c r="B1004" s="75" t="str">
        <f>[2]自有船应收租金!B946</f>
        <v>JRS CARINA</v>
      </c>
      <c r="C1004" s="75" t="str">
        <f>[2]自有船应收租金!C946</f>
        <v>CCL</v>
      </c>
      <c r="D1004" s="75" t="str">
        <f>[2]自有船应收租金!F946</f>
        <v>第53期</v>
      </c>
      <c r="E1004" s="75" t="str">
        <f>[2]自有船应收租金!I946</f>
        <v>2020.08.18-2020.09.02</v>
      </c>
      <c r="F1004" s="76">
        <f>[2]自有船应收租金!V946</f>
        <v>0</v>
      </c>
      <c r="G1004" s="75">
        <f>[2]自有船应收租金!AA946</f>
        <v>70443.89</v>
      </c>
      <c r="H1004" s="75">
        <f>IF([2]自有船应收租金!AB946="","",[2]自有船应收租金!AB946)</f>
        <v>70441.490000000005</v>
      </c>
      <c r="I1004" s="77" t="str">
        <f>[2]自有船应收租金!Y946</f>
        <v>船东费</v>
      </c>
    </row>
    <row r="1005" spans="2:9" s="53" customFormat="1" ht="12" customHeight="1">
      <c r="B1005" s="75" t="str">
        <f>[2]自有船应收租金!B947</f>
        <v>Heung-A Jakarta</v>
      </c>
      <c r="C1005" s="75" t="str">
        <f>[2]自有船应收租金!C947</f>
        <v>DYS</v>
      </c>
      <c r="D1005" s="75" t="str">
        <f>[2]自有船应收租金!F947</f>
        <v>第11期</v>
      </c>
      <c r="E1005" s="75" t="str">
        <f>[2]自有船应收租金!I947</f>
        <v>2020.08.19-2020.09.03</v>
      </c>
      <c r="F1005" s="76">
        <f>[2]自有船应收租金!V947</f>
        <v>0</v>
      </c>
      <c r="G1005" s="75">
        <f>[2]自有船应收租金!AA947</f>
        <v>79956.25</v>
      </c>
      <c r="H1005" s="75">
        <f>IF([2]自有船应收租金!AB947="","",[2]自有船应收租金!AB947)</f>
        <v>79918.97</v>
      </c>
      <c r="I1005" s="77" t="str">
        <f>[2]自有船应收租金!Y947</f>
        <v>1.25%佣金</v>
      </c>
    </row>
    <row r="1006" spans="2:9" s="53" customFormat="1" ht="12" customHeight="1">
      <c r="B1006" s="75" t="str">
        <f>[2]自有船应收租金!B948</f>
        <v>Heung-A Manila</v>
      </c>
      <c r="C1006" s="75" t="str">
        <f>[2]自有船应收租金!C948</f>
        <v>PAN</v>
      </c>
      <c r="D1006" s="75" t="str">
        <f>[2]自有船应收租金!F948</f>
        <v>第11期</v>
      </c>
      <c r="E1006" s="75" t="str">
        <f>[2]自有船应收租金!I948</f>
        <v>2020.08.20-2020.09.04</v>
      </c>
      <c r="F1006" s="76">
        <f>[2]自有船应收租金!V948</f>
        <v>0</v>
      </c>
      <c r="G1006" s="75">
        <f>[2]自有船应收租金!AA948</f>
        <v>78519.17</v>
      </c>
      <c r="H1006" s="75">
        <f>IF([2]自有船应收租金!AB948="","",[2]自有船应收租金!AB948)</f>
        <v>78491.91</v>
      </c>
      <c r="I1006" s="77" t="str">
        <f>[2]自有船应收租金!Y948</f>
        <v>船东费</v>
      </c>
    </row>
    <row r="1007" spans="2:9" s="53" customFormat="1" ht="12" customHeight="1">
      <c r="B1007" s="75" t="str">
        <f>[2]自有船应收租金!B949</f>
        <v>ACACIA TAURUS</v>
      </c>
      <c r="C1007" s="75" t="str">
        <f>[2]自有船应收租金!C949</f>
        <v>STM</v>
      </c>
      <c r="D1007" s="75" t="str">
        <f>[2]自有船应收租金!F949</f>
        <v>第06期</v>
      </c>
      <c r="E1007" s="75" t="str">
        <f>[2]自有船应收租金!I949</f>
        <v>2020.08.20-2020.09.04</v>
      </c>
      <c r="F1007" s="76">
        <f>[2]自有船应收租金!V949</f>
        <v>0</v>
      </c>
      <c r="G1007" s="75">
        <f>[2]自有船应收租金!AA949</f>
        <v>60650</v>
      </c>
      <c r="H1007" s="75">
        <f>IF([2]自有船应收租金!AB949="","",[2]自有船应收租金!AB949)</f>
        <v>60650</v>
      </c>
      <c r="I1007" s="77">
        <f>[2]自有船应收租金!Y949</f>
        <v>0</v>
      </c>
    </row>
    <row r="1008" spans="2:9" s="53" customFormat="1" ht="12" customHeight="1">
      <c r="B1008" s="75" t="str">
        <f>[2]自有船应收租金!B950</f>
        <v>ACACIA VIRGO</v>
      </c>
      <c r="C1008" s="75" t="str">
        <f>[2]自有船应收租金!C950</f>
        <v>SCP</v>
      </c>
      <c r="D1008" s="75" t="str">
        <f>[2]自有船应收租金!F950</f>
        <v>第01期</v>
      </c>
      <c r="E1008" s="75" t="str">
        <f>[2]自有船应收租金!I950</f>
        <v>2020.08.20-2020.09.04</v>
      </c>
      <c r="F1008" s="76">
        <f>[2]自有船应收租金!V950</f>
        <v>0</v>
      </c>
      <c r="G1008" s="75">
        <f>[2]自有船应收租金!AA950</f>
        <v>81196.575342465803</v>
      </c>
      <c r="H1008" s="75">
        <f>IF([2]自有船应收租金!AB950="","",[2]自有船应收租金!AB950)</f>
        <v>81196.58</v>
      </c>
      <c r="I1008" s="77" t="str">
        <f>[2]自有船应收租金!Y950</f>
        <v>1.25%佣金</v>
      </c>
    </row>
    <row r="1009" spans="2:9" s="53" customFormat="1" ht="12" customHeight="1">
      <c r="B1009" s="75" t="str">
        <f>[2]自有船应收租金!B951</f>
        <v>LISBOA</v>
      </c>
      <c r="C1009" s="75" t="str">
        <f>[2]自有船应收租金!C951</f>
        <v>STM</v>
      </c>
      <c r="D1009" s="75" t="str">
        <f>[2]自有船应收租金!F951</f>
        <v>第08期</v>
      </c>
      <c r="E1009" s="75" t="str">
        <f>[2]自有船应收租金!I951</f>
        <v>2020.08.22-2020.09.06</v>
      </c>
      <c r="F1009" s="76">
        <f>[2]自有船应收租金!V951</f>
        <v>0</v>
      </c>
      <c r="G1009" s="75">
        <f>[2]自有船应收租金!AA951</f>
        <v>72700</v>
      </c>
      <c r="H1009" s="75">
        <f>IF([2]自有船应收租金!AB951="","",[2]自有船应收租金!AB951)</f>
        <v>72700</v>
      </c>
      <c r="I1009" s="77">
        <f>[2]自有船应收租金!Y951</f>
        <v>0</v>
      </c>
    </row>
    <row r="1010" spans="2:9" s="53" customFormat="1" ht="12" customHeight="1">
      <c r="B1010" s="75" t="str">
        <f>[2]自有船应收租金!B952</f>
        <v>ACACIA REI</v>
      </c>
      <c r="C1010" s="75" t="str">
        <f>[2]自有船应收租金!C952</f>
        <v>STM</v>
      </c>
      <c r="D1010" s="75" t="str">
        <f>[2]自有船应收租金!F952</f>
        <v>FINAL</v>
      </c>
      <c r="E1010" s="75" t="str">
        <f>[2]自有船应收租金!I952</f>
        <v>2020.08.22-2020.08.31</v>
      </c>
      <c r="F1010" s="76">
        <f>[2]自有船应收租金!V952</f>
        <v>0</v>
      </c>
      <c r="G1010" s="75">
        <f>[2]自有船应收租金!AA952</f>
        <v>-325810.103</v>
      </c>
      <c r="H1010" s="75">
        <f>IF([2]自有船应收租金!AB952="","",[2]自有船应收租金!AB952)</f>
        <v>-325810.09999999998</v>
      </c>
      <c r="I1010" s="77" t="str">
        <f>[2]自有船应收租金!Y952</f>
        <v>船东费</v>
      </c>
    </row>
    <row r="1011" spans="2:9" s="53" customFormat="1" ht="12" customHeight="1">
      <c r="B1011" s="75" t="str">
        <f>[2]自有船应收租金!B953</f>
        <v>ACACIA LAN</v>
      </c>
      <c r="C1011" s="75" t="str">
        <f>[2]自有船应收租金!C953</f>
        <v>STM</v>
      </c>
      <c r="D1011" s="75" t="str">
        <f>[2]自有船应收租金!F953</f>
        <v>第19期</v>
      </c>
      <c r="E1011" s="75" t="str">
        <f>[2]自有船应收租金!I953</f>
        <v>2020.08.24-2020.09.08</v>
      </c>
      <c r="F1011" s="76">
        <f>[2]自有船应收租金!V953</f>
        <v>0</v>
      </c>
      <c r="G1011" s="75">
        <f>[2]自有船应收租金!AA953</f>
        <v>60267.49</v>
      </c>
      <c r="H1011" s="75">
        <f>IF([2]自有船应收租金!AB953="","",[2]自有船应收租金!AB953)</f>
        <v>60267.49</v>
      </c>
      <c r="I1011" s="77" t="str">
        <f>[2]自有船应收租金!Y953</f>
        <v>船东费</v>
      </c>
    </row>
    <row r="1012" spans="2:9" s="53" customFormat="1" ht="12" customHeight="1">
      <c r="B1012" s="75" t="str">
        <f>[2]自有船应收租金!B954</f>
        <v>ACACIA LIBRA</v>
      </c>
      <c r="C1012" s="75" t="str">
        <f>[2]自有船应收租金!C954</f>
        <v>PAN</v>
      </c>
      <c r="D1012" s="75" t="str">
        <f>[2]自有船应收租金!F954</f>
        <v>prefinal</v>
      </c>
      <c r="E1012" s="75" t="str">
        <f>[2]自有船应收租金!I954</f>
        <v>2020.08.25-2020.09.05</v>
      </c>
      <c r="F1012" s="76">
        <f>[2]自有船应收租金!V954</f>
        <v>0</v>
      </c>
      <c r="G1012" s="75">
        <f>[2]自有船应收租金!AA954</f>
        <v>44929.916037499999</v>
      </c>
      <c r="H1012" s="75">
        <f>IF([2]自有船应收租金!AB954="","",[2]自有船应收租金!AB954)</f>
        <v>44902.65</v>
      </c>
      <c r="I1012" s="77" t="str">
        <f>[2]自有船应收租金!Y954</f>
        <v>还船检验费/船东费预留/船东费</v>
      </c>
    </row>
    <row r="1013" spans="2:9" s="53" customFormat="1" ht="12" customHeight="1">
      <c r="B1013" s="75" t="str">
        <f>[2]自有船应收租金!B955</f>
        <v>JRS CORVUS</v>
      </c>
      <c r="C1013" s="75" t="str">
        <f>[2]自有船应收租金!C955</f>
        <v>CMS</v>
      </c>
      <c r="D1013" s="75" t="str">
        <f>[2]自有船应收租金!F955</f>
        <v>第04期</v>
      </c>
      <c r="E1013" s="75" t="str">
        <f>[2]自有船应收租金!I955</f>
        <v>2020.08.25-2020.09.09</v>
      </c>
      <c r="F1013" s="76">
        <f>[2]自有船应收租金!V955</f>
        <v>0</v>
      </c>
      <c r="G1013" s="75">
        <f>[2]自有船应收租金!AA955</f>
        <v>70939.726027397293</v>
      </c>
      <c r="H1013" s="75">
        <f>IF([2]自有船应收租金!AB955="","",[2]自有船应收租金!AB955)</f>
        <v>70912.479999999996</v>
      </c>
      <c r="I1013" s="77">
        <f>[2]自有船应收租金!Y955</f>
        <v>0</v>
      </c>
    </row>
    <row r="1014" spans="2:9" s="53" customFormat="1" ht="12" customHeight="1">
      <c r="B1014" s="75" t="str">
        <f>[2]自有船应收租金!B956</f>
        <v>ACACIA WA</v>
      </c>
      <c r="C1014" s="75" t="str">
        <f>[2]自有船应收租金!C956</f>
        <v>NS</v>
      </c>
      <c r="D1014" s="75" t="str">
        <f>[2]自有船应收租金!F956</f>
        <v>prefinal</v>
      </c>
      <c r="E1014" s="75" t="str">
        <f>[2]自有船应收租金!I956</f>
        <v>2020.08.29-2020.09.09</v>
      </c>
      <c r="F1014" s="76">
        <f>[2]自有船应收租金!V956</f>
        <v>0</v>
      </c>
      <c r="G1014" s="75">
        <f>[2]自有船应收租金!AA956</f>
        <v>10411.966249999999</v>
      </c>
      <c r="H1014" s="75" t="str">
        <f>IF([2]自有船应收租金!AB956="","",[2]自有船应收租金!AB956)</f>
        <v/>
      </c>
      <c r="I1014" s="77" t="str">
        <f>[2]自有船应收租金!Y956</f>
        <v>1.25%佣金/还船检验费/船员劳务费</v>
      </c>
    </row>
    <row r="1015" spans="2:9" s="53" customFormat="1" ht="12" customHeight="1">
      <c r="B1015" s="75" t="str">
        <f>[2]自有船应收租金!B957</f>
        <v>ACACIA WA</v>
      </c>
      <c r="C1015" s="75" t="str">
        <f>[2]自有船应收租金!C957</f>
        <v>NS</v>
      </c>
      <c r="D1015" s="75" t="str">
        <f>[2]自有船应收租金!F957</f>
        <v>final</v>
      </c>
      <c r="E1015" s="75" t="str">
        <f>[2]自有船应收租金!I957</f>
        <v>2020.08.29-2020.09.09</v>
      </c>
      <c r="F1015" s="76">
        <f>[2]自有船应收租金!V957</f>
        <v>0</v>
      </c>
      <c r="G1015" s="75">
        <f>[2]自有船应收租金!AA957</f>
        <v>5000</v>
      </c>
      <c r="H1015" s="75" t="str">
        <f>IF([2]自有船应收租金!AB957="","",[2]自有船应收租金!AB957)</f>
        <v/>
      </c>
      <c r="I1015" s="77" t="str">
        <f>[2]自有船应收租金!Y957</f>
        <v>返还船东费预留</v>
      </c>
    </row>
    <row r="1016" spans="2:9" s="53" customFormat="1" ht="12" customHeight="1">
      <c r="B1016" s="75" t="str">
        <f>[2]自有船应收租金!B958</f>
        <v>ACACIA HAWK</v>
      </c>
      <c r="C1016" s="75" t="str">
        <f>[2]自有船应收租金!C958</f>
        <v>CMS</v>
      </c>
      <c r="D1016" s="75" t="str">
        <f>[2]自有船应收租金!F958</f>
        <v>第64期</v>
      </c>
      <c r="E1016" s="75" t="str">
        <f>[2]自有船应收租金!I958</f>
        <v>2020.08.30-2020.09.14</v>
      </c>
      <c r="F1016" s="76">
        <f>[2]自有船应收租金!V958</f>
        <v>0</v>
      </c>
      <c r="G1016" s="75">
        <f>[2]自有船应收租金!AA958</f>
        <v>70742.465753424694</v>
      </c>
      <c r="H1016" s="75">
        <f>IF([2]自有船应收租金!AB958="","",[2]自有船应收租金!AB958)</f>
        <v>70714.77</v>
      </c>
      <c r="I1016" s="77">
        <f>[2]自有船应收租金!Y958</f>
        <v>0</v>
      </c>
    </row>
    <row r="1017" spans="2:9" s="53" customFormat="1" ht="12" customHeight="1">
      <c r="B1017" s="75" t="str">
        <f>[2]自有船应收租金!B959</f>
        <v>A KOU</v>
      </c>
      <c r="C1017" s="75" t="str">
        <f>[2]自有船应收租金!C959</f>
        <v>COSCO</v>
      </c>
      <c r="D1017" s="75" t="str">
        <f>[2]自有船应收租金!F959</f>
        <v>第01期</v>
      </c>
      <c r="E1017" s="75" t="str">
        <f>[2]自有船应收租金!I959</f>
        <v>2020.08.31-2020.09.05</v>
      </c>
      <c r="F1017" s="76">
        <f>[2]自有船应收租金!V959</f>
        <v>0</v>
      </c>
      <c r="G1017" s="75">
        <f>[2]自有船应收租金!AA959</f>
        <v>33887.5</v>
      </c>
      <c r="H1017" s="75">
        <f>IF([2]自有船应收租金!AB959="","",[2]自有船应收租金!AB959)</f>
        <v>33887.5</v>
      </c>
      <c r="I1017" s="77">
        <f>[2]自有船应收租金!Y959</f>
        <v>0</v>
      </c>
    </row>
    <row r="1018" spans="2:9" s="53" customFormat="1" ht="12" customHeight="1">
      <c r="B1018" s="75" t="str">
        <f>[2]自有船应收租金!B960</f>
        <v>ACACIA REI</v>
      </c>
      <c r="C1018" s="75" t="str">
        <f>[2]自有船应收租金!C960</f>
        <v>STM</v>
      </c>
      <c r="D1018" s="75" t="str">
        <f>[2]自有船应收租金!F960</f>
        <v>第01期</v>
      </c>
      <c r="E1018" s="75" t="str">
        <f>[2]自有船应收租金!I960</f>
        <v>2020.08.31-2020.09.15</v>
      </c>
      <c r="F1018" s="76">
        <f>[2]自有船应收租金!V960</f>
        <v>0</v>
      </c>
      <c r="G1018" s="75">
        <f>[2]自有船应收租金!AA960</f>
        <v>468817.11300000001</v>
      </c>
      <c r="H1018" s="75">
        <f>IF([2]自有船应收租金!AB960="","",[2]自有船应收租金!AB960)</f>
        <v>468817.11</v>
      </c>
      <c r="I1018" s="77">
        <f>[2]自有船应收租金!Y960</f>
        <v>0</v>
      </c>
    </row>
    <row r="1019" spans="2:9" s="53" customFormat="1" ht="12" customHeight="1">
      <c r="B1019" s="75" t="str">
        <f>[2]自有船应收租金!B961</f>
        <v>Heung-A Singapore</v>
      </c>
      <c r="C1019" s="75" t="str">
        <f>[2]自有船应收租金!C961</f>
        <v>SNL</v>
      </c>
      <c r="D1019" s="75" t="str">
        <f>[2]自有船应收租金!F961</f>
        <v>第22期</v>
      </c>
      <c r="E1019" s="75" t="str">
        <f>[2]自有船应收租金!I961</f>
        <v>2020.09.01-2020.09.16</v>
      </c>
      <c r="F1019" s="76">
        <f>[2]自有船应收租金!V961</f>
        <v>0</v>
      </c>
      <c r="G1019" s="75">
        <f>[2]自有船应收租金!AA961</f>
        <v>66738.52</v>
      </c>
      <c r="H1019" s="75">
        <f>IF([2]自有船应收租金!AB961="","",[2]自有船应收租金!AB961)</f>
        <v>66698.75</v>
      </c>
      <c r="I1019" s="77" t="str">
        <f>[2]自有船应收租金!Y961</f>
        <v>停租（2020.8.10 0400-08.12 0400GMT 2天）</v>
      </c>
    </row>
    <row r="1020" spans="2:9" s="53" customFormat="1" ht="12" customHeight="1">
      <c r="B1020" s="75" t="str">
        <f>[2]自有船应收租金!B962</f>
        <v>ACACIA MAKOTO</v>
      </c>
      <c r="C1020" s="75" t="str">
        <f>[2]自有船应收租金!C962</f>
        <v>STM</v>
      </c>
      <c r="D1020" s="75" t="str">
        <f>[2]自有船应收租金!F962</f>
        <v>第54期</v>
      </c>
      <c r="E1020" s="75" t="str">
        <f>[2]自有船应收租金!I962</f>
        <v>2020.09.01-2020.09.16</v>
      </c>
      <c r="F1020" s="76">
        <f>[2]自有船应收租金!V962</f>
        <v>0</v>
      </c>
      <c r="G1020" s="75">
        <f>[2]自有船应收租金!AA962</f>
        <v>89554.67</v>
      </c>
      <c r="H1020" s="75">
        <f>IF([2]自有船应收租金!AB962="","",[2]自有船应收租金!AB962)</f>
        <v>89554.67</v>
      </c>
      <c r="I1020" s="77" t="str">
        <f>[2]自有船应收租金!Y962</f>
        <v>船东费</v>
      </c>
    </row>
    <row r="1021" spans="2:9" s="53" customFormat="1" ht="12" customHeight="1">
      <c r="B1021" s="75" t="str">
        <f>[2]自有船应收租金!B963</f>
        <v>ACACIA ARIES</v>
      </c>
      <c r="C1021" s="75" t="str">
        <f>[2]自有船应收租金!C963</f>
        <v>STM</v>
      </c>
      <c r="D1021" s="75" t="str">
        <f>[2]自有船应收租金!F963</f>
        <v>第14期</v>
      </c>
      <c r="E1021" s="75" t="str">
        <f>[2]自有船应收租金!I963</f>
        <v>2020.09.02-2020.09.17</v>
      </c>
      <c r="F1021" s="76">
        <f>[2]自有船应收租金!V963</f>
        <v>0</v>
      </c>
      <c r="G1021" s="75">
        <f>[2]自有船应收租金!AA963</f>
        <v>60300.78</v>
      </c>
      <c r="H1021" s="75">
        <f>IF([2]自有船应收租金!AB963="","",[2]自有船应收租金!AB963)</f>
        <v>60300.78</v>
      </c>
      <c r="I1021" s="77" t="str">
        <f>[2]自有船应收租金!Y963</f>
        <v>船东费</v>
      </c>
    </row>
    <row r="1022" spans="2:9" s="53" customFormat="1" ht="12" customHeight="1">
      <c r="B1022" s="75" t="str">
        <f>[2]自有船应收租金!B964</f>
        <v>JRS CARINA</v>
      </c>
      <c r="C1022" s="75" t="str">
        <f>[2]自有船应收租金!C964</f>
        <v>CCL</v>
      </c>
      <c r="D1022" s="75" t="str">
        <f>[2]自有船应收租金!F964</f>
        <v>第54期</v>
      </c>
      <c r="E1022" s="75" t="str">
        <f>[2]自有船应收租金!I964</f>
        <v>2020.09.02-2020.09.17</v>
      </c>
      <c r="F1022" s="76">
        <f>[2]自有船应收租金!V964</f>
        <v>0</v>
      </c>
      <c r="G1022" s="75">
        <f>[2]自有船应收租金!AA964</f>
        <v>70600</v>
      </c>
      <c r="H1022" s="75">
        <f>IF([2]自有船应收租金!AB964="","",[2]自有船应收租金!AB964)</f>
        <v>70597.600000000006</v>
      </c>
      <c r="I1022" s="77">
        <f>[2]自有船应收租金!Y964</f>
        <v>0</v>
      </c>
    </row>
    <row r="1023" spans="2:9" s="53" customFormat="1" ht="12" customHeight="1">
      <c r="B1023" s="75" t="str">
        <f>[2]自有船应收租金!B965</f>
        <v>ACACIA MING</v>
      </c>
      <c r="C1023" s="75" t="str">
        <f>[2]自有船应收租金!C965</f>
        <v>NS</v>
      </c>
      <c r="D1023" s="75" t="str">
        <f>[2]自有船应收租金!F965</f>
        <v>第01期</v>
      </c>
      <c r="E1023" s="75" t="str">
        <f>[2]自有船应收租金!I965</f>
        <v>2020.09.04-2020.09.19</v>
      </c>
      <c r="F1023" s="76">
        <f>[2]自有船应收租金!V965</f>
        <v>0</v>
      </c>
      <c r="G1023" s="75">
        <f>[2]自有船应收租金!AA965</f>
        <v>66812.5</v>
      </c>
      <c r="H1023" s="75">
        <f>IF([2]自有船应收租金!AB965="","",[2]自有船应收租金!AB965)</f>
        <v>66808.87</v>
      </c>
      <c r="I1023" s="77" t="str">
        <f>[2]自有船应收租金!Y965</f>
        <v>1.25%佣金/交船检验费</v>
      </c>
    </row>
    <row r="1024" spans="2:9" s="53" customFormat="1" ht="12" customHeight="1">
      <c r="B1024" s="75" t="str">
        <f>[2]自有船应收租金!B966</f>
        <v>Heung-A Jakarta</v>
      </c>
      <c r="C1024" s="75" t="str">
        <f>[2]自有船应收租金!C966</f>
        <v>DYS</v>
      </c>
      <c r="D1024" s="75" t="str">
        <f>[2]自有船应收租金!F966</f>
        <v>prefinal</v>
      </c>
      <c r="E1024" s="75" t="str">
        <f>[2]自有船应收租金!I966</f>
        <v>2020.09.03-2020.09.21</v>
      </c>
      <c r="F1024" s="76">
        <f>[2]自有船应收租金!V966</f>
        <v>0</v>
      </c>
      <c r="G1024" s="75">
        <f>[2]自有船应收租金!AA966</f>
        <v>27770.3308666667</v>
      </c>
      <c r="H1024" s="75">
        <f>IF([2]自有船应收租金!AB966="","",[2]自有船应收租金!AB966)</f>
        <v>27733.09</v>
      </c>
      <c r="I1024" s="77" t="str">
        <f>[2]自有船应收租金!Y966</f>
        <v>1.25%佣金/还船检验费/船东费预留/船东费及预估/船员劳务费V.036W-0.39W</v>
      </c>
    </row>
    <row r="1025" spans="2:9" s="53" customFormat="1" ht="12" customHeight="1">
      <c r="B1025" s="75" t="str">
        <f>[2]自有船应收租金!B967</f>
        <v>Heung-A Jakarta</v>
      </c>
      <c r="C1025" s="75" t="str">
        <f>[2]自有船应收租金!C967</f>
        <v>DYS</v>
      </c>
      <c r="D1025" s="75" t="str">
        <f>[2]自有船应收租金!F967</f>
        <v>final</v>
      </c>
      <c r="E1025" s="75" t="str">
        <f>[2]自有船应收租金!I967</f>
        <v>2020.09.03-2020.09.21</v>
      </c>
      <c r="F1025" s="76">
        <f>[2]自有船应收租金!V967</f>
        <v>0</v>
      </c>
      <c r="G1025" s="75">
        <f>[2]自有船应收租金!AA967</f>
        <v>7000</v>
      </c>
      <c r="H1025" s="75">
        <f>IF([2]自有船应收租金!AB967="","",[2]自有船应收租金!AB967)</f>
        <v>6962.51</v>
      </c>
      <c r="I1025" s="77" t="str">
        <f>[2]自有船应收租金!Y967</f>
        <v>返还船东费预留</v>
      </c>
    </row>
    <row r="1026" spans="2:9" s="53" customFormat="1" ht="12" customHeight="1">
      <c r="B1026" s="75" t="str">
        <f>[2]自有船应收租金!B968</f>
        <v>Heung-A Manila</v>
      </c>
      <c r="C1026" s="75" t="str">
        <f>[2]自有船应收租金!C968</f>
        <v>PAN</v>
      </c>
      <c r="D1026" s="75" t="str">
        <f>[2]自有船应收租金!F968</f>
        <v>第12期</v>
      </c>
      <c r="E1026" s="75" t="str">
        <f>[2]自有船应收租金!I968</f>
        <v>2020.09.04-2020.09.19</v>
      </c>
      <c r="F1026" s="76">
        <f>[2]自有船应收租金!V968</f>
        <v>0</v>
      </c>
      <c r="G1026" s="75">
        <f>[2]自有船应收租金!AA968</f>
        <v>66126.28</v>
      </c>
      <c r="H1026" s="75">
        <f>IF([2]自有船应收租金!AB968="","",[2]自有船应收租金!AB968)</f>
        <v>66099.05</v>
      </c>
      <c r="I1026" s="77" t="str">
        <f>[2]自有船应收租金!Y968</f>
        <v>船东费</v>
      </c>
    </row>
    <row r="1027" spans="2:9" s="53" customFormat="1" ht="12" customHeight="1">
      <c r="B1027" s="75" t="str">
        <f>[2]自有船应收租金!B969</f>
        <v>ACACIA TAURUS</v>
      </c>
      <c r="C1027" s="75" t="str">
        <f>[2]自有船应收租金!C969</f>
        <v>STM</v>
      </c>
      <c r="D1027" s="75" t="str">
        <f>[2]自有船应收租金!F969</f>
        <v>第07期</v>
      </c>
      <c r="E1027" s="75" t="str">
        <f>[2]自有船应收租金!I969</f>
        <v>2020.09.04-2020.09.19</v>
      </c>
      <c r="F1027" s="76">
        <f>[2]自有船应收租金!V969</f>
        <v>0</v>
      </c>
      <c r="G1027" s="75">
        <f>[2]自有船应收租金!AA969</f>
        <v>60090.879999999997</v>
      </c>
      <c r="H1027" s="75">
        <f>IF([2]自有船应收租金!AB969="","",[2]自有船应收租金!AB969)</f>
        <v>60090.87</v>
      </c>
      <c r="I1027" s="77" t="str">
        <f>[2]自有船应收租金!Y969</f>
        <v>船东费</v>
      </c>
    </row>
    <row r="1028" spans="2:9" s="53" customFormat="1" ht="12" customHeight="1">
      <c r="B1028" s="75" t="str">
        <f>[2]自有船应收租金!B970</f>
        <v>ACACIA VIRGO</v>
      </c>
      <c r="C1028" s="75" t="str">
        <f>[2]自有船应收租金!C970</f>
        <v>SCP</v>
      </c>
      <c r="D1028" s="75" t="str">
        <f>[2]自有船应收租金!F970</f>
        <v>第02期</v>
      </c>
      <c r="E1028" s="75" t="str">
        <f>[2]自有船应收租金!I970</f>
        <v>2020.09.04-2020.09.19</v>
      </c>
      <c r="F1028" s="76">
        <f>[2]自有船应收租金!V970</f>
        <v>0</v>
      </c>
      <c r="G1028" s="75">
        <f>[2]自有船应收租金!AA970</f>
        <v>185956.445342466</v>
      </c>
      <c r="H1028" s="75">
        <f>IF([2]自有船应收租金!AB970="","",[2]自有船应收租金!AB970)</f>
        <v>186249.18</v>
      </c>
      <c r="I1028" s="77" t="str">
        <f>[2]自有船应收租金!Y970</f>
        <v>1.25%佣金/交船检验费</v>
      </c>
    </row>
    <row r="1029" spans="2:9" s="53" customFormat="1" ht="12" customHeight="1">
      <c r="B1029" s="75" t="str">
        <f>[2]自有船应收租金!B971</f>
        <v>A KOU</v>
      </c>
      <c r="C1029" s="75" t="str">
        <f>[2]自有船应收租金!C971</f>
        <v>COSCO</v>
      </c>
      <c r="D1029" s="75" t="str">
        <f>[2]自有船应收租金!F971</f>
        <v>prefinal</v>
      </c>
      <c r="E1029" s="75" t="str">
        <f>[2]自有船应收租金!I971</f>
        <v>2020.09.05-2020.09.11</v>
      </c>
      <c r="F1029" s="76">
        <f>[2]自有船应收租金!V971</f>
        <v>0</v>
      </c>
      <c r="G1029" s="75">
        <f>[2]自有船应收租金!AA971</f>
        <v>44002.895949999998</v>
      </c>
      <c r="H1029" s="75">
        <f>IF([2]自有船应收租金!AB971="","",[2]自有船应收租金!AB971)</f>
        <v>44002.92</v>
      </c>
      <c r="I1029" s="77" t="str">
        <f>[2]自有船应收租金!Y971</f>
        <v>交还船检验费/船东费预留/船员劳务费</v>
      </c>
    </row>
    <row r="1030" spans="2:9" s="53" customFormat="1" ht="12" customHeight="1">
      <c r="B1030" s="75" t="str">
        <f>[2]自有船应收租金!B972</f>
        <v>A KOU</v>
      </c>
      <c r="C1030" s="75" t="str">
        <f>[2]自有船应收租金!C972</f>
        <v>COSCO</v>
      </c>
      <c r="D1030" s="75" t="str">
        <f>[2]自有船应收租金!F972</f>
        <v>final</v>
      </c>
      <c r="E1030" s="75" t="str">
        <f>[2]自有船应收租金!I972</f>
        <v>2020.09.05-2020.09.11</v>
      </c>
      <c r="F1030" s="76">
        <f>[2]自有船应收租金!V972</f>
        <v>0</v>
      </c>
      <c r="G1030" s="75">
        <f>[2]自有船应收租金!AA972</f>
        <v>2000</v>
      </c>
      <c r="H1030" s="75" t="str">
        <f>IF([2]自有船应收租金!AB972="","",[2]自有船应收租金!AB972)</f>
        <v/>
      </c>
      <c r="I1030" s="77" t="str">
        <f>[2]自有船应收租金!Y972</f>
        <v>船东费预留返还</v>
      </c>
    </row>
    <row r="1031" spans="2:9" s="53" customFormat="1" ht="12" customHeight="1">
      <c r="B1031" s="75" t="str">
        <f>[2]自有船应收租金!B973</f>
        <v>ACACIA LIBRA</v>
      </c>
      <c r="C1031" s="75" t="str">
        <f>[2]自有船应收租金!C973</f>
        <v>PAN</v>
      </c>
      <c r="D1031" s="75" t="str">
        <f>[2]自有船应收租金!F973</f>
        <v>prefinal2</v>
      </c>
      <c r="E1031" s="75" t="str">
        <f>[2]自有船应收租金!I973</f>
        <v>2020.09.05-2020.09.06</v>
      </c>
      <c r="F1031" s="76">
        <f>[2]自有船应收租金!V973</f>
        <v>0</v>
      </c>
      <c r="G1031" s="75">
        <f>[2]自有船应收租金!AA973</f>
        <v>6997.6887499999903</v>
      </c>
      <c r="H1031" s="75">
        <f>IF([2]自有船应收租金!AB973="","",[2]自有船应收租金!AB973)</f>
        <v>6970.41</v>
      </c>
      <c r="I1031" s="77" t="str">
        <f>[2]自有船应收租金!Y973</f>
        <v>船员劳务费V.1011-1021</v>
      </c>
    </row>
    <row r="1032" spans="2:9" s="53" customFormat="1" ht="12" customHeight="1">
      <c r="B1032" s="75" t="str">
        <f>[2]自有船应收租金!B974</f>
        <v>ACACIA LIBRA</v>
      </c>
      <c r="C1032" s="75" t="str">
        <f>[2]自有船应收租金!C974</f>
        <v>PAN</v>
      </c>
      <c r="D1032" s="75" t="str">
        <f>[2]自有船应收租金!F974</f>
        <v>final</v>
      </c>
      <c r="E1032" s="75" t="str">
        <f>[2]自有船应收租金!I974</f>
        <v>2020.09.05-2020.09.06</v>
      </c>
      <c r="F1032" s="76">
        <f>[2]自有船应收租金!V974</f>
        <v>0</v>
      </c>
      <c r="G1032" s="75">
        <f>[2]自有船应收租金!AA974</f>
        <v>8000</v>
      </c>
      <c r="H1032" s="75">
        <f>IF([2]自有船应收租金!AB974="","",[2]自有船应收租金!AB974)</f>
        <v>7962.53</v>
      </c>
      <c r="I1032" s="77" t="str">
        <f>[2]自有船应收租金!Y974</f>
        <v>返还船东费预留</v>
      </c>
    </row>
    <row r="1033" spans="2:9" s="53" customFormat="1" ht="12" customHeight="1">
      <c r="B1033" s="75" t="str">
        <f>[2]自有船应收租金!B975</f>
        <v>LISBOA</v>
      </c>
      <c r="C1033" s="75" t="str">
        <f>[2]自有船应收租金!C975</f>
        <v>STM</v>
      </c>
      <c r="D1033" s="75" t="str">
        <f>[2]自有船应收租金!F975</f>
        <v>第09期</v>
      </c>
      <c r="E1033" s="75" t="str">
        <f>[2]自有船应收租金!I975</f>
        <v>2020.09.06-2020.09.21</v>
      </c>
      <c r="F1033" s="76">
        <f>[2]自有船应收租金!V975</f>
        <v>0</v>
      </c>
      <c r="G1033" s="75">
        <f>[2]自有船应收租金!AA975</f>
        <v>72700</v>
      </c>
      <c r="H1033" s="75">
        <f>IF([2]自有船应收租金!AB975="","",[2]自有船应收租金!AB975)</f>
        <v>72700</v>
      </c>
      <c r="I1033" s="77">
        <f>[2]自有船应收租金!Y975</f>
        <v>0</v>
      </c>
    </row>
    <row r="1034" spans="2:9" s="53" customFormat="1" ht="12" customHeight="1">
      <c r="B1034" s="75" t="str">
        <f>[2]自有船应收租金!B976</f>
        <v>ACACIA LAN</v>
      </c>
      <c r="C1034" s="75" t="str">
        <f>[2]自有船应收租金!C976</f>
        <v>STM</v>
      </c>
      <c r="D1034" s="75" t="str">
        <f>[2]自有船应收租金!F976</f>
        <v>第20期</v>
      </c>
      <c r="E1034" s="75" t="str">
        <f>[2]自有船应收租金!I976</f>
        <v>2020.09.08-2020.09.23</v>
      </c>
      <c r="F1034" s="76">
        <f>[2]自有船应收租金!V976</f>
        <v>0</v>
      </c>
      <c r="G1034" s="75">
        <f>[2]自有船应收租金!AA976</f>
        <v>60650</v>
      </c>
      <c r="H1034" s="75">
        <f>IF([2]自有船应收租金!AB976="","",[2]自有船应收租金!AB976)</f>
        <v>60650</v>
      </c>
      <c r="I1034" s="77">
        <f>[2]自有船应收租金!Y976</f>
        <v>0</v>
      </c>
    </row>
    <row r="1035" spans="2:9" s="53" customFormat="1" ht="12" customHeight="1">
      <c r="B1035" s="75" t="str">
        <f>[2]自有船应收租金!B977</f>
        <v>JRS CORVUS</v>
      </c>
      <c r="C1035" s="75" t="str">
        <f>[2]自有船应收租金!C977</f>
        <v>CMS</v>
      </c>
      <c r="D1035" s="75" t="str">
        <f>[2]自有船应收租金!F977</f>
        <v>第05期</v>
      </c>
      <c r="E1035" s="75" t="str">
        <f>[2]自有船应收租金!I977</f>
        <v>2020.09.09-2020.09.24</v>
      </c>
      <c r="F1035" s="76">
        <f>[2]自有船应收租金!V977</f>
        <v>0</v>
      </c>
      <c r="G1035" s="75">
        <f>[2]自有船应收租金!AA977</f>
        <v>70939.726027397293</v>
      </c>
      <c r="H1035" s="75">
        <f>IF([2]自有船应收租金!AB977="","",[2]自有船应收租金!AB977)</f>
        <v>70912.460000000006</v>
      </c>
      <c r="I1035" s="77">
        <f>[2]自有船应收租金!Y977</f>
        <v>0</v>
      </c>
    </row>
    <row r="1036" spans="2:9" s="53" customFormat="1" ht="12" customHeight="1">
      <c r="B1036" s="75" t="str">
        <f>[2]自有船应收租金!B978</f>
        <v>ACACIA LIBRA</v>
      </c>
      <c r="C1036" s="75" t="str">
        <f>[2]自有船应收租金!C978</f>
        <v>COSCO</v>
      </c>
      <c r="D1036" s="75" t="str">
        <f>[2]自有船应收租金!F978</f>
        <v>第01期</v>
      </c>
      <c r="E1036" s="75" t="str">
        <f>[2]自有船应收租金!I978</f>
        <v>2020.09.10-2020.09.25</v>
      </c>
      <c r="F1036" s="76">
        <f>[2]自有船应收租金!V978</f>
        <v>0</v>
      </c>
      <c r="G1036" s="75">
        <f>[2]自有船应收租金!AA978</f>
        <v>83962.5</v>
      </c>
      <c r="H1036" s="75">
        <f>IF([2]自有船应收租金!AB978="","",[2]自有船应收租金!AB978)</f>
        <v>83960.56</v>
      </c>
      <c r="I1036" s="77">
        <f>[2]自有船应收租金!Y978</f>
        <v>0</v>
      </c>
    </row>
    <row r="1037" spans="2:9" s="53" customFormat="1" ht="12" customHeight="1">
      <c r="B1037" s="75" t="str">
        <f>[2]自有船应收租金!B979</f>
        <v>A KOU</v>
      </c>
      <c r="C1037" s="75" t="str">
        <f>[2]自有船应收租金!C979</f>
        <v>KMTC</v>
      </c>
      <c r="D1037" s="75" t="str">
        <f>[2]自有船应收租金!F979</f>
        <v>第01期</v>
      </c>
      <c r="E1037" s="75" t="str">
        <f>[2]自有船应收租金!I979</f>
        <v>2020.09.13-2020.09.27</v>
      </c>
      <c r="F1037" s="76">
        <f>[2]自有船应收租金!V979</f>
        <v>0</v>
      </c>
      <c r="G1037" s="75">
        <f>[2]自有船应收租金!AA979</f>
        <v>95025</v>
      </c>
      <c r="H1037" s="75">
        <f>IF([2]自有船应收租金!AB979="","",[2]自有船应收租金!AB979)</f>
        <v>95025</v>
      </c>
      <c r="I1037" s="77" t="str">
        <f>[2]自有船应收租金!Y979</f>
        <v>1.25%佣金</v>
      </c>
    </row>
    <row r="1038" spans="2:9" s="53" customFormat="1" ht="12" customHeight="1">
      <c r="B1038" s="75" t="str">
        <f>[2]自有船应收租金!B980</f>
        <v>ACACIA HAWK</v>
      </c>
      <c r="C1038" s="75" t="str">
        <f>[2]自有船应收租金!C980</f>
        <v>CMS</v>
      </c>
      <c r="D1038" s="75" t="str">
        <f>[2]自有船应收租金!F980</f>
        <v>第65期</v>
      </c>
      <c r="E1038" s="75" t="str">
        <f>[2]自有船应收租金!I980</f>
        <v>2020.09.14-2020.09.29</v>
      </c>
      <c r="F1038" s="76">
        <f>[2]自有船应收租金!V980</f>
        <v>0</v>
      </c>
      <c r="G1038" s="75">
        <f>[2]自有船应收租金!AA980</f>
        <v>70742.465753424694</v>
      </c>
      <c r="H1038" s="75">
        <f>IF([2]自有船应收租金!AB980="","",[2]自有船应收租金!AB980)</f>
        <v>70705.149999999994</v>
      </c>
      <c r="I1038" s="77">
        <f>[2]自有船应收租金!Y980</f>
        <v>0</v>
      </c>
    </row>
    <row r="1039" spans="2:9" s="53" customFormat="1" ht="12" customHeight="1">
      <c r="B1039" s="75" t="str">
        <f>[2]自有船应收租金!B981</f>
        <v>ACACIA REI</v>
      </c>
      <c r="C1039" s="75" t="str">
        <f>[2]自有船应收租金!C981</f>
        <v>STM</v>
      </c>
      <c r="D1039" s="75" t="str">
        <f>[2]自有船应收租金!F981</f>
        <v>第02期</v>
      </c>
      <c r="E1039" s="75" t="str">
        <f>[2]自有船应收租金!I981</f>
        <v>2020.09.15-2020.09.30</v>
      </c>
      <c r="F1039" s="76">
        <f>[2]自有船应收租金!V981</f>
        <v>0</v>
      </c>
      <c r="G1039" s="75">
        <f>[2]自有船应收租金!AA981</f>
        <v>91200</v>
      </c>
      <c r="H1039" s="75">
        <f>IF([2]自有船应收租金!AB981="","",[2]自有船应收租金!AB981)</f>
        <v>91200</v>
      </c>
      <c r="I1039" s="77">
        <f>[2]自有船应收租金!Y981</f>
        <v>0</v>
      </c>
    </row>
    <row r="1040" spans="2:9" s="53" customFormat="1" ht="12" customHeight="1">
      <c r="B1040" s="75" t="str">
        <f>[2]自有船应收租金!B982</f>
        <v>Heung-A Singapore</v>
      </c>
      <c r="C1040" s="75" t="str">
        <f>[2]自有船应收租金!C982</f>
        <v>SNL</v>
      </c>
      <c r="D1040" s="75" t="str">
        <f>[2]自有船应收租金!F982</f>
        <v>prefinal</v>
      </c>
      <c r="E1040" s="75" t="str">
        <f>[2]自有船应收租金!I982</f>
        <v>2020.09.16-2020.10.07</v>
      </c>
      <c r="F1040" s="76">
        <f>[2]自有船应收租金!V982</f>
        <v>0</v>
      </c>
      <c r="G1040" s="75">
        <f>[2]自有船应收租金!AA982</f>
        <v>29086.32</v>
      </c>
      <c r="H1040" s="75">
        <f>IF([2]自有船应收租金!AB982="","",[2]自有船应收租金!AB982)</f>
        <v>29046.6</v>
      </c>
      <c r="I1040" s="77" t="str">
        <f>[2]自有船应收租金!Y982</f>
        <v>还船检验费/船东费/船东费预留</v>
      </c>
    </row>
    <row r="1041" spans="2:9" s="53" customFormat="1" ht="12" customHeight="1">
      <c r="B1041" s="75" t="str">
        <f>[2]自有船应收租金!B983</f>
        <v>ACACIA MAKOTO</v>
      </c>
      <c r="C1041" s="75" t="str">
        <f>[2]自有船应收租金!C983</f>
        <v>STM</v>
      </c>
      <c r="D1041" s="75" t="str">
        <f>[2]自有船应收租金!F983</f>
        <v>第55期</v>
      </c>
      <c r="E1041" s="75" t="str">
        <f>[2]自有船应收租金!I983</f>
        <v>2020.09.16-2020.10.01</v>
      </c>
      <c r="F1041" s="76">
        <f>[2]自有船应收租金!V983</f>
        <v>0</v>
      </c>
      <c r="G1041" s="75">
        <f>[2]自有船应收租金!AA983</f>
        <v>91200</v>
      </c>
      <c r="H1041" s="75">
        <f>IF([2]自有船应收租金!AB983="","",[2]自有船应收租金!AB983)</f>
        <v>91200</v>
      </c>
      <c r="I1041" s="77">
        <f>[2]自有船应收租金!Y983</f>
        <v>0</v>
      </c>
    </row>
    <row r="1042" spans="2:9" s="53" customFormat="1" ht="12" customHeight="1">
      <c r="B1042" s="75" t="str">
        <f>[2]自有船应收租金!B984</f>
        <v>ACACIA ARIES</v>
      </c>
      <c r="C1042" s="75" t="str">
        <f>[2]自有船应收租金!C984</f>
        <v>STM</v>
      </c>
      <c r="D1042" s="75" t="str">
        <f>[2]自有船应收租金!F984</f>
        <v>第15期</v>
      </c>
      <c r="E1042" s="75" t="str">
        <f>[2]自有船应收租金!I984</f>
        <v>2020.09.17-2020.10.02</v>
      </c>
      <c r="F1042" s="76">
        <f>[2]自有船应收租金!V984</f>
        <v>0</v>
      </c>
      <c r="G1042" s="75">
        <f>[2]自有船应收租金!AA984</f>
        <v>60650</v>
      </c>
      <c r="H1042" s="75">
        <f>IF([2]自有船应收租金!AB984="","",[2]自有船应收租金!AB984)</f>
        <v>60650</v>
      </c>
      <c r="I1042" s="77">
        <f>[2]自有船应收租金!Y984</f>
        <v>0</v>
      </c>
    </row>
    <row r="1043" spans="2:9" s="53" customFormat="1" ht="12" customHeight="1">
      <c r="B1043" s="75" t="str">
        <f>[2]自有船应收租金!B985</f>
        <v>JRS CARINA</v>
      </c>
      <c r="C1043" s="75" t="str">
        <f>[2]自有船应收租金!C985</f>
        <v>CCL</v>
      </c>
      <c r="D1043" s="75" t="str">
        <f>[2]自有船应收租金!F985</f>
        <v>第55期</v>
      </c>
      <c r="E1043" s="75" t="str">
        <f>[2]自有船应收租金!I985</f>
        <v>2020.09.17-2020.10.02</v>
      </c>
      <c r="F1043" s="76">
        <f>[2]自有船应收租金!V985</f>
        <v>0</v>
      </c>
      <c r="G1043" s="75">
        <f>[2]自有船应收租金!AA985</f>
        <v>70600</v>
      </c>
      <c r="H1043" s="75">
        <f>IF([2]自有船应收租金!AB985="","",[2]自有船应收租金!AB985)</f>
        <v>70592.679999999993</v>
      </c>
      <c r="I1043" s="77">
        <f>[2]自有船应收租金!Y985</f>
        <v>0</v>
      </c>
    </row>
    <row r="1044" spans="2:9" s="53" customFormat="1" ht="12" customHeight="1">
      <c r="B1044" s="75" t="str">
        <f>[2]自有船应收租金!B986</f>
        <v>ACACIA MING</v>
      </c>
      <c r="C1044" s="75" t="str">
        <f>[2]自有船应收租金!C986</f>
        <v>NS</v>
      </c>
      <c r="D1044" s="75" t="str">
        <f>[2]自有船应收租金!F986</f>
        <v>第02期</v>
      </c>
      <c r="E1044" s="75" t="str">
        <f>[2]自有船应收租金!I986</f>
        <v>2020.09.19-2020.10.04</v>
      </c>
      <c r="F1044" s="76">
        <f>[2]自有船应收租金!V986</f>
        <v>0</v>
      </c>
      <c r="G1044" s="75">
        <f>[2]自有船应收租金!AA986</f>
        <v>67112.5</v>
      </c>
      <c r="H1044" s="75">
        <f>IF([2]自有船应收租金!AB986="","",[2]自有船应收租金!AB986)</f>
        <v>67112.5</v>
      </c>
      <c r="I1044" s="77" t="str">
        <f>[2]自有船应收租金!Y986</f>
        <v>1.25%佣金</v>
      </c>
    </row>
    <row r="1045" spans="2:9" s="53" customFormat="1" ht="12" customHeight="1">
      <c r="B1045" s="75" t="str">
        <f>[2]自有船应收租金!B987</f>
        <v>Heung-A Manila</v>
      </c>
      <c r="C1045" s="75" t="str">
        <f>[2]自有船应收租金!C987</f>
        <v>PAN</v>
      </c>
      <c r="D1045" s="75" t="str">
        <f>[2]自有船应收租金!F987</f>
        <v>prefinal</v>
      </c>
      <c r="E1045" s="75" t="str">
        <f>[2]自有船应收租金!I987</f>
        <v>2020.09.19-2020.10.19</v>
      </c>
      <c r="F1045" s="76">
        <f>[2]自有船应收租金!V987</f>
        <v>0</v>
      </c>
      <c r="G1045" s="75">
        <f>[2]自有船应收租金!AA987</f>
        <v>74544.182916666701</v>
      </c>
      <c r="H1045" s="75">
        <f>IF([2]自有船应收租金!AB987="","",[2]自有船应收租金!AB987)</f>
        <v>74516.77</v>
      </c>
      <c r="I1045" s="77" t="str">
        <f>[2]自有船应收租金!Y987</f>
        <v>还船检验费/船东费预留/船东费</v>
      </c>
    </row>
    <row r="1046" spans="2:9" s="53" customFormat="1" ht="12" customHeight="1">
      <c r="B1046" s="75" t="str">
        <f>[2]自有船应收租金!B988</f>
        <v>Heung-A Manila</v>
      </c>
      <c r="C1046" s="75" t="str">
        <f>[2]自有船应收租金!C988</f>
        <v>PAN</v>
      </c>
      <c r="D1046" s="75" t="str">
        <f>[2]自有船应收租金!F988</f>
        <v>final</v>
      </c>
      <c r="E1046" s="75" t="str">
        <f>[2]自有船应收租金!I988</f>
        <v>2020.09.19-2020.10.19</v>
      </c>
      <c r="F1046" s="76">
        <f>[2]自有船应收租金!V988</f>
        <v>0</v>
      </c>
      <c r="G1046" s="75">
        <f>[2]自有船应收租金!AA988</f>
        <v>7000</v>
      </c>
      <c r="H1046" s="75">
        <f>IF([2]自有船应收租金!AB988="","",[2]自有船应收租金!AB988)</f>
        <v>7000</v>
      </c>
      <c r="I1046" s="77" t="str">
        <f>[2]自有船应收租金!Y988</f>
        <v>返还船东费预留</v>
      </c>
    </row>
    <row r="1047" spans="2:9" s="53" customFormat="1" ht="12" customHeight="1">
      <c r="B1047" s="75" t="str">
        <f>[2]自有船应收租金!B989</f>
        <v>ACACIA TAURUS</v>
      </c>
      <c r="C1047" s="75" t="str">
        <f>[2]自有船应收租金!C989</f>
        <v>STM</v>
      </c>
      <c r="D1047" s="75" t="str">
        <f>[2]自有船应收租金!F989</f>
        <v>第08期</v>
      </c>
      <c r="E1047" s="75" t="str">
        <f>[2]自有船应收租金!I989</f>
        <v>2020.09.19-2020.10.04</v>
      </c>
      <c r="F1047" s="76">
        <f>[2]自有船应收租金!V989</f>
        <v>0</v>
      </c>
      <c r="G1047" s="75">
        <f>[2]自有船应收租金!AA989</f>
        <v>60650</v>
      </c>
      <c r="H1047" s="75">
        <f>IF([2]自有船应收租金!AB989="","",[2]自有船应收租金!AB989)</f>
        <v>60650</v>
      </c>
      <c r="I1047" s="77">
        <f>[2]自有船应收租金!Y989</f>
        <v>0</v>
      </c>
    </row>
    <row r="1048" spans="2:9" s="53" customFormat="1" ht="12" customHeight="1">
      <c r="B1048" s="75" t="str">
        <f>[2]自有船应收租金!B990</f>
        <v>ACACIA VIRGO</v>
      </c>
      <c r="C1048" s="75" t="str">
        <f>[2]自有船应收租金!C990</f>
        <v>SCP</v>
      </c>
      <c r="D1048" s="75" t="str">
        <f>[2]自有船应收租金!F990</f>
        <v>第03期</v>
      </c>
      <c r="E1048" s="75" t="str">
        <f>[2]自有船应收租金!I990</f>
        <v>2020.09.19-2020.10.04</v>
      </c>
      <c r="F1048" s="76">
        <f>[2]自有船应收租金!V990</f>
        <v>0</v>
      </c>
      <c r="G1048" s="75">
        <f>[2]自有船应收租金!AA990</f>
        <v>81196.575342465803</v>
      </c>
      <c r="H1048" s="75">
        <f>IF([2]自有船应收租金!AB990="","",[2]自有船应收租金!AB990)</f>
        <v>81189.259999999995</v>
      </c>
      <c r="I1048" s="77" t="str">
        <f>[2]自有船应收租金!Y990</f>
        <v>1.25%佣金</v>
      </c>
    </row>
    <row r="1049" spans="2:9" s="53" customFormat="1" ht="12" customHeight="1">
      <c r="B1049" s="75" t="str">
        <f>[2]自有船应收租金!B991</f>
        <v>LISBOA</v>
      </c>
      <c r="C1049" s="75" t="str">
        <f>[2]自有船应收租金!C991</f>
        <v>STM</v>
      </c>
      <c r="D1049" s="75" t="str">
        <f>[2]自有船应收租金!F991</f>
        <v>final</v>
      </c>
      <c r="E1049" s="75" t="str">
        <f>[2]自有船应收租金!I991</f>
        <v>2020.09.21-2020.10.04</v>
      </c>
      <c r="F1049" s="76">
        <f>[2]自有船应收租金!V991</f>
        <v>0</v>
      </c>
      <c r="G1049" s="75">
        <f>[2]自有船应收租金!AA991</f>
        <v>-32924.126833333299</v>
      </c>
      <c r="H1049" s="75">
        <f>IF([2]自有船应收租金!AB991="","",[2]自有船应收租金!AB991)</f>
        <v>-32924.1</v>
      </c>
      <c r="I1049" s="77">
        <f>[2]自有船应收租金!Y991</f>
        <v>0</v>
      </c>
    </row>
    <row r="1050" spans="2:9" s="53" customFormat="1" ht="12" customHeight="1">
      <c r="B1050" s="75" t="str">
        <f>[2]自有船应收租金!B992</f>
        <v>ACACIA LAN</v>
      </c>
      <c r="C1050" s="75" t="str">
        <f>[2]自有船应收租金!C992</f>
        <v>STM</v>
      </c>
      <c r="D1050" s="75" t="str">
        <f>[2]自有船应收租金!F992</f>
        <v>第21期</v>
      </c>
      <c r="E1050" s="75" t="str">
        <f>[2]自有船应收租金!I992</f>
        <v>2020.09.23-2020.10.08</v>
      </c>
      <c r="F1050" s="76">
        <f>[2]自有船应收租金!V992</f>
        <v>0</v>
      </c>
      <c r="G1050" s="75">
        <f>[2]自有船应收租金!AA992</f>
        <v>60650</v>
      </c>
      <c r="H1050" s="75">
        <f>IF([2]自有船应收租金!AB992="","",[2]自有船应收租金!AB992)</f>
        <v>60650</v>
      </c>
      <c r="I1050" s="77">
        <f>[2]自有船应收租金!Y992</f>
        <v>0</v>
      </c>
    </row>
    <row r="1051" spans="2:9" s="53" customFormat="1" ht="12" customHeight="1">
      <c r="B1051" s="75" t="str">
        <f>[2]自有船应收租金!B993</f>
        <v>JRS CORVUS</v>
      </c>
      <c r="C1051" s="75" t="str">
        <f>[2]自有船应收租金!C993</f>
        <v>CMS</v>
      </c>
      <c r="D1051" s="75" t="str">
        <f>[2]自有船应收租金!F993</f>
        <v>第06期</v>
      </c>
      <c r="E1051" s="75" t="str">
        <f>[2]自有船应收租金!I993</f>
        <v>2020.09.24-2020.10.09</v>
      </c>
      <c r="F1051" s="76">
        <f>[2]自有船应收租金!V993</f>
        <v>0</v>
      </c>
      <c r="G1051" s="75">
        <f>[2]自有船应收租金!AA993</f>
        <v>70939.726027397293</v>
      </c>
      <c r="H1051" s="75">
        <f>IF([2]自有船应收租金!AB993="","",[2]自有船应收租金!AB993)</f>
        <v>70912.509999999995</v>
      </c>
      <c r="I1051" s="77">
        <f>[2]自有船应收租金!Y993</f>
        <v>0</v>
      </c>
    </row>
    <row r="1052" spans="2:9" s="53" customFormat="1" ht="12" customHeight="1">
      <c r="B1052" s="75" t="str">
        <f>[2]自有船应收租金!B994</f>
        <v>ACACIA LIBRA</v>
      </c>
      <c r="C1052" s="75" t="str">
        <f>[2]自有船应收租金!C994</f>
        <v>COSCO</v>
      </c>
      <c r="D1052" s="75" t="str">
        <f>[2]自有船应收租金!F994</f>
        <v>第02期</v>
      </c>
      <c r="E1052" s="75" t="str">
        <f>[2]自有船应收租金!I994</f>
        <v>2020.09.25-2020.10.10</v>
      </c>
      <c r="F1052" s="76">
        <f>[2]自有船应收租金!V994</f>
        <v>0</v>
      </c>
      <c r="G1052" s="75">
        <f>[2]自有船应收租金!AA994</f>
        <v>83612.5</v>
      </c>
      <c r="H1052" s="75">
        <f>IF([2]自有船应收租金!AB994="","",[2]自有船应收租金!AB994)</f>
        <v>83610.559999999998</v>
      </c>
      <c r="I1052" s="77" t="str">
        <f>[2]自有船应收租金!Y994</f>
        <v>交船检验费</v>
      </c>
    </row>
    <row r="1053" spans="2:9" s="53" customFormat="1" ht="12" customHeight="1">
      <c r="B1053" s="75" t="str">
        <f>[2]自有船应收租金!B995</f>
        <v>A KOU</v>
      </c>
      <c r="C1053" s="75" t="str">
        <f>[2]自有船应收租金!C995</f>
        <v>KMTC</v>
      </c>
      <c r="D1053" s="75" t="str">
        <f>[2]自有船应收租金!F995</f>
        <v>第02期</v>
      </c>
      <c r="E1053" s="75" t="str">
        <f>[2]自有船应收租金!I995</f>
        <v>2020.09.27-2020.10.10</v>
      </c>
      <c r="F1053" s="76">
        <f>[2]自有船应收租金!V995</f>
        <v>0</v>
      </c>
      <c r="G1053" s="75">
        <f>[2]自有船应收租金!AA995</f>
        <v>155448.86799999999</v>
      </c>
      <c r="H1053" s="75">
        <f>IF([2]自有船应收租金!AB995="","",[2]自有船应收租金!AB995)</f>
        <v>155441.37</v>
      </c>
      <c r="I1053" s="77" t="str">
        <f>[2]自有船应收租金!Y995</f>
        <v>1.25%佣金/交船检验费</v>
      </c>
    </row>
    <row r="1054" spans="2:9" s="53" customFormat="1" ht="12" customHeight="1">
      <c r="B1054" s="75" t="str">
        <f>[2]自有船应收租金!B996</f>
        <v>A FUKU</v>
      </c>
      <c r="C1054" s="75" t="str">
        <f>[2]自有船应收租金!C996</f>
        <v>TSL</v>
      </c>
      <c r="D1054" s="75" t="str">
        <f>[2]自有船应收租金!F996</f>
        <v>第01期</v>
      </c>
      <c r="E1054" s="75" t="str">
        <f>[2]自有船应收租金!I996</f>
        <v>2020.09.27-2020.10.15</v>
      </c>
      <c r="F1054" s="76">
        <f>[2]自有船应收租金!V996</f>
        <v>0</v>
      </c>
      <c r="G1054" s="75">
        <f>[2]自有船应收租金!AA996</f>
        <v>125743.35616438399</v>
      </c>
      <c r="H1054" s="75">
        <f>IF([2]自有船应收租金!AB996="","",[2]自有船应收租金!AB996)</f>
        <v>125726.11</v>
      </c>
      <c r="I1054" s="77" t="str">
        <f>[2]自有船应收租金!Y996</f>
        <v>1.25%佣金</v>
      </c>
    </row>
    <row r="1055" spans="2:9" s="53" customFormat="1" ht="12" customHeight="1">
      <c r="B1055" s="75" t="str">
        <f>[2]自有船应收租金!B997</f>
        <v>ACACIA HAWK</v>
      </c>
      <c r="C1055" s="75" t="str">
        <f>[2]自有船应收租金!C997</f>
        <v>CMS</v>
      </c>
      <c r="D1055" s="75" t="str">
        <f>[2]自有船应收租金!F997</f>
        <v>第66期</v>
      </c>
      <c r="E1055" s="75" t="str">
        <f>[2]自有船应收租金!I997</f>
        <v>2020.09.29-2020.10.14</v>
      </c>
      <c r="F1055" s="76">
        <f>[2]自有船应收租金!V997</f>
        <v>0</v>
      </c>
      <c r="G1055" s="75">
        <f>[2]自有船应收租金!AA997</f>
        <v>70742.465753424694</v>
      </c>
      <c r="H1055" s="75">
        <f>IF([2]自有船应收租金!AB997="","",[2]自有船应收租金!AB997)</f>
        <v>70715.25</v>
      </c>
      <c r="I1055" s="77">
        <f>[2]自有船应收租金!Y997</f>
        <v>0</v>
      </c>
    </row>
    <row r="1056" spans="2:9" s="53" customFormat="1" ht="12" customHeight="1">
      <c r="B1056" s="75" t="str">
        <f>[2]自有船应收租金!B998</f>
        <v>ACACIA REI</v>
      </c>
      <c r="C1056" s="75" t="str">
        <f>[2]自有船应收租金!C998</f>
        <v>STM</v>
      </c>
      <c r="D1056" s="75" t="str">
        <f>[2]自有船应收租金!F998</f>
        <v>第03期</v>
      </c>
      <c r="E1056" s="75" t="str">
        <f>[2]自有船应收租金!I998</f>
        <v>2020.09.30-2020.10.15</v>
      </c>
      <c r="F1056" s="76">
        <f>[2]自有船应收租金!V998</f>
        <v>0</v>
      </c>
      <c r="G1056" s="75">
        <f>[2]自有船应收租金!AA998</f>
        <v>90404.24</v>
      </c>
      <c r="H1056" s="75">
        <f>IF([2]自有船应收租金!AB998="","",[2]自有船应收租金!AB998)</f>
        <v>90404.23</v>
      </c>
      <c r="I1056" s="77" t="str">
        <f>[2]自有船应收租金!Y998</f>
        <v>船东费</v>
      </c>
    </row>
    <row r="1057" spans="2:9" s="53" customFormat="1" ht="12" customHeight="1">
      <c r="B1057" s="75" t="str">
        <f>[2]自有船应收租金!B999</f>
        <v>ACACIA MAKOTO</v>
      </c>
      <c r="C1057" s="75" t="str">
        <f>[2]自有船应收租金!C999</f>
        <v>STM</v>
      </c>
      <c r="D1057" s="75" t="str">
        <f>[2]自有船应收租金!F999</f>
        <v>第56期</v>
      </c>
      <c r="E1057" s="75" t="str">
        <f>[2]自有船应收租金!I999</f>
        <v>2020.10.01-2020.10.16</v>
      </c>
      <c r="F1057" s="76">
        <f>[2]自有船应收租金!V999</f>
        <v>0</v>
      </c>
      <c r="G1057" s="75">
        <f>[2]自有船应收租金!AA999</f>
        <v>88455</v>
      </c>
      <c r="H1057" s="75">
        <f>IF([2]自有船应收租金!AB999="","",[2]自有船应收租金!AB999)</f>
        <v>88455</v>
      </c>
      <c r="I1057" s="77" t="str">
        <f>[2]自有船应收租金!Y999</f>
        <v>船东费</v>
      </c>
    </row>
    <row r="1058" spans="2:9" s="53" customFormat="1" ht="12" customHeight="1">
      <c r="B1058" s="75" t="str">
        <f>[2]自有船应收租金!B1000</f>
        <v>ACACIA ARIES</v>
      </c>
      <c r="C1058" s="75" t="str">
        <f>[2]自有船应收租金!C1000</f>
        <v>STM</v>
      </c>
      <c r="D1058" s="75" t="str">
        <f>[2]自有船应收租金!F1000</f>
        <v>第16期</v>
      </c>
      <c r="E1058" s="75" t="str">
        <f>[2]自有船应收租金!I1000</f>
        <v>2020.10.02-2020.10.17</v>
      </c>
      <c r="F1058" s="76">
        <f>[2]自有船应收租金!V1000</f>
        <v>0</v>
      </c>
      <c r="G1058" s="75">
        <f>[2]自有船应收租金!AA1000</f>
        <v>60272.11</v>
      </c>
      <c r="H1058" s="75">
        <f>IF([2]自有船应收租金!AB1000="","",[2]自有船应收租金!AB1000)</f>
        <v>60272.1</v>
      </c>
      <c r="I1058" s="77" t="str">
        <f>[2]自有船应收租金!Y1000</f>
        <v>船东费</v>
      </c>
    </row>
    <row r="1059" spans="2:9" s="53" customFormat="1" ht="12" customHeight="1">
      <c r="B1059" s="75" t="str">
        <f>[2]自有船应收租金!B1001</f>
        <v>JRS CARINA</v>
      </c>
      <c r="C1059" s="75" t="str">
        <f>[2]自有船应收租金!C1001</f>
        <v>CCL</v>
      </c>
      <c r="D1059" s="75" t="str">
        <f>[2]自有船应收租金!F1001</f>
        <v>第56期</v>
      </c>
      <c r="E1059" s="75" t="str">
        <f>[2]自有船应收租金!I1001</f>
        <v>2020.10.02-2020.10.17</v>
      </c>
      <c r="F1059" s="76">
        <f>[2]自有船应收租金!V1001</f>
        <v>0</v>
      </c>
      <c r="G1059" s="75">
        <f>[2]自有船应收租金!AA1001</f>
        <v>70600</v>
      </c>
      <c r="H1059" s="75">
        <f>IF([2]自有船应收租金!AB1001="","",[2]自有船应收租金!AB1001)</f>
        <v>70592.69</v>
      </c>
      <c r="I1059" s="77">
        <f>[2]自有船应收租金!Y1001</f>
        <v>0</v>
      </c>
    </row>
    <row r="1060" spans="2:9" s="53" customFormat="1" ht="12" customHeight="1">
      <c r="B1060" s="75" t="str">
        <f>[2]自有船应收租金!B1002</f>
        <v>ACACIA WA</v>
      </c>
      <c r="C1060" s="75" t="str">
        <f>[2]自有船应收租金!C1002</f>
        <v>STM</v>
      </c>
      <c r="D1060" s="75" t="str">
        <f>[2]自有船应收租金!F1002</f>
        <v>第01期</v>
      </c>
      <c r="E1060" s="75" t="str">
        <f>[2]自有船应收租金!I1002</f>
        <v>2020.10.03-2020.10.18</v>
      </c>
      <c r="F1060" s="76">
        <f>[2]自有船应收租金!V1002</f>
        <v>0</v>
      </c>
      <c r="G1060" s="75">
        <f>[2]自有船应收租金!AA1002</f>
        <v>72700</v>
      </c>
      <c r="H1060" s="75">
        <f>IF([2]自有船应收租金!AB1002="","",[2]自有船应收租金!AB1002)</f>
        <v>72700</v>
      </c>
      <c r="I1060" s="77">
        <f>[2]自有船应收租金!Y1002</f>
        <v>0</v>
      </c>
    </row>
    <row r="1061" spans="2:9" s="53" customFormat="1" ht="12" customHeight="1">
      <c r="B1061" s="75" t="str">
        <f>[2]自有船应收租金!B1003</f>
        <v>ACACIA MING</v>
      </c>
      <c r="C1061" s="75" t="str">
        <f>[2]自有船应收租金!C1003</f>
        <v>NS</v>
      </c>
      <c r="D1061" s="75" t="str">
        <f>[2]自有船应收租金!F1003</f>
        <v>prefinal</v>
      </c>
      <c r="E1061" s="75" t="str">
        <f>[2]自有船应收租金!I1003</f>
        <v>2020.10.04-2020.10.21</v>
      </c>
      <c r="F1061" s="76">
        <f>[2]自有船应收租金!V1003</f>
        <v>0</v>
      </c>
      <c r="G1061" s="75">
        <f>[2]自有船应收租金!AA1003</f>
        <v>62597.984358333299</v>
      </c>
      <c r="H1061" s="75">
        <f>IF([2]自有船应收租金!AB1003="","",[2]自有船应收租金!AB1003)</f>
        <v>62574.31</v>
      </c>
      <c r="I1061" s="77" t="str">
        <f>[2]自有船应收租金!Y1003</f>
        <v>1.25%佣金/船员劳务费/船东费预留/交还船检验费/停租1.90903天</v>
      </c>
    </row>
    <row r="1062" spans="2:9" s="53" customFormat="1" ht="12" customHeight="1">
      <c r="B1062" s="75" t="str">
        <f>[2]自有船应收租金!B1004</f>
        <v>ACACIA TAURUS</v>
      </c>
      <c r="C1062" s="75" t="str">
        <f>[2]自有船应收租金!C1004</f>
        <v>STM</v>
      </c>
      <c r="D1062" s="75" t="str">
        <f>[2]自有船应收租金!F1004</f>
        <v>第09期</v>
      </c>
      <c r="E1062" s="75" t="str">
        <f>[2]自有船应收租金!I1004</f>
        <v>2020.10.04-2020.10.19</v>
      </c>
      <c r="F1062" s="76">
        <f>[2]自有船应收租金!V1004</f>
        <v>0</v>
      </c>
      <c r="G1062" s="75">
        <f>[2]自有船应收租金!AA1004</f>
        <v>60462.96</v>
      </c>
      <c r="H1062" s="75">
        <f>IF([2]自有船应收租金!AB1004="","",[2]自有船应收租金!AB1004)</f>
        <v>60462.97</v>
      </c>
      <c r="I1062" s="77" t="str">
        <f>[2]自有船应收租金!Y1004</f>
        <v>船东费</v>
      </c>
    </row>
    <row r="1063" spans="2:9" s="53" customFormat="1" ht="12" customHeight="1">
      <c r="B1063" s="75" t="str">
        <f>[2]自有船应收租金!B1005</f>
        <v>ACACIA VIRGO</v>
      </c>
      <c r="C1063" s="75" t="str">
        <f>[2]自有船应收租金!C1005</f>
        <v>SCP</v>
      </c>
      <c r="D1063" s="75" t="str">
        <f>[2]自有船应收租金!F1005</f>
        <v>第04期</v>
      </c>
      <c r="E1063" s="75" t="str">
        <f>[2]自有船应收租金!I1005</f>
        <v>2020.10.04-2020.10.19</v>
      </c>
      <c r="F1063" s="76">
        <f>[2]自有船应收租金!V1005</f>
        <v>0</v>
      </c>
      <c r="G1063" s="75">
        <f>[2]自有船应收租金!AA1005</f>
        <v>81196.575342465803</v>
      </c>
      <c r="H1063" s="75">
        <f>IF([2]自有船应收租金!AB1005="","",[2]自有船应收租金!AB1005)</f>
        <v>81189.289999999994</v>
      </c>
      <c r="I1063" s="77" t="str">
        <f>[2]自有船应收租金!Y1005</f>
        <v>1.25%佣金</v>
      </c>
    </row>
    <row r="1064" spans="2:9" s="53" customFormat="1" ht="12" customHeight="1">
      <c r="B1064" s="75" t="str">
        <f>[2]自有船应收租金!B1006</f>
        <v>LISBOA</v>
      </c>
      <c r="C1064" s="75" t="str">
        <f>[2]自有船应收租金!C1006</f>
        <v>WHJDS</v>
      </c>
      <c r="D1064" s="75" t="str">
        <f>[2]自有船应收租金!F1006</f>
        <v>第01期</v>
      </c>
      <c r="E1064" s="75" t="str">
        <f>[2]自有船应收租金!I1006</f>
        <v>2020.10.05-2020.10.15</v>
      </c>
      <c r="F1064" s="76">
        <f>[2]自有船应收租金!V1006</f>
        <v>0</v>
      </c>
      <c r="G1064" s="75">
        <f>[2]自有船应收租金!AA1006</f>
        <v>56451.612903225803</v>
      </c>
      <c r="H1064" s="75">
        <f>IF([2]自有船应收租金!AB1006="","",[2]自有船应收租金!AB1006)</f>
        <v>56405.91</v>
      </c>
      <c r="I1064" s="77">
        <f>[2]自有船应收租金!Y1006</f>
        <v>0</v>
      </c>
    </row>
    <row r="1065" spans="2:9" s="53" customFormat="1" ht="12" customHeight="1">
      <c r="B1065" s="75" t="str">
        <f>[2]自有船应收租金!B1007</f>
        <v>Heung-A Singapore</v>
      </c>
      <c r="C1065" s="75" t="str">
        <f>[2]自有船应收租金!C1007</f>
        <v>SNL</v>
      </c>
      <c r="D1065" s="75" t="str">
        <f>[2]自有船应收租金!F1007</f>
        <v>prefinal2</v>
      </c>
      <c r="E1065" s="75" t="str">
        <f>[2]自有船应收租金!I1007</f>
        <v>2020.10.07-2020.10.11</v>
      </c>
      <c r="F1065" s="76">
        <f>[2]自有船应收租金!V1007</f>
        <v>0</v>
      </c>
      <c r="G1065" s="75">
        <f>[2]自有船应收租金!AA1007</f>
        <v>12318.0902333333</v>
      </c>
      <c r="H1065" s="75">
        <f>IF([2]自有船应收租金!AB1007="","",[2]自有船应收租金!AB1007)</f>
        <v>12278.09</v>
      </c>
      <c r="I1065" s="77" t="str">
        <f>[2]自有船应收租金!Y1007</f>
        <v>停租（ 20.9.27 1635-20.9.28 0235  GMT 0.4167day）</v>
      </c>
    </row>
    <row r="1066" spans="2:9" s="53" customFormat="1" ht="12" customHeight="1">
      <c r="B1066" s="75" t="str">
        <f>[2]自有船应收租金!B1008</f>
        <v>Heung-A Singapore</v>
      </c>
      <c r="C1066" s="75" t="str">
        <f>[2]自有船应收租金!C1008</f>
        <v>SNL</v>
      </c>
      <c r="D1066" s="75" t="str">
        <f>[2]自有船应收租金!F1008</f>
        <v>final</v>
      </c>
      <c r="E1066" s="75" t="str">
        <f>[2]自有船应收租金!I1008</f>
        <v>2020.10.07-2020.10.11</v>
      </c>
      <c r="F1066" s="76">
        <f>[2]自有船应收租金!V1008</f>
        <v>0</v>
      </c>
      <c r="G1066" s="75">
        <f>[2]自有船应收租金!AA1008</f>
        <v>27459.599999999999</v>
      </c>
      <c r="H1066" s="75" t="str">
        <f>IF([2]自有船应收租金!AB1008="","",[2]自有船应收租金!AB1008)</f>
        <v/>
      </c>
      <c r="I1066" s="77" t="str">
        <f>[2]自有船应收租金!Y1008</f>
        <v>返还船东费预留/收回强制性船东费</v>
      </c>
    </row>
    <row r="1067" spans="2:9" s="53" customFormat="1" ht="12" customHeight="1">
      <c r="B1067" s="75" t="str">
        <f>[2]自有船应收租金!B1009</f>
        <v>ACACIA LAN</v>
      </c>
      <c r="C1067" s="75" t="str">
        <f>[2]自有船应收租金!C1009</f>
        <v>STM</v>
      </c>
      <c r="D1067" s="75" t="str">
        <f>[2]自有船应收租金!F1009</f>
        <v>第22期</v>
      </c>
      <c r="E1067" s="75" t="str">
        <f>[2]自有船应收租金!I1009</f>
        <v>2020.10.08-2020.10.23</v>
      </c>
      <c r="F1067" s="76">
        <f>[2]自有船应收租金!V1009</f>
        <v>0</v>
      </c>
      <c r="G1067" s="75">
        <f>[2]自有船应收租金!AA1009</f>
        <v>60228.24</v>
      </c>
      <c r="H1067" s="75">
        <f>IF([2]自有船应收租金!AB1009="","",[2]自有船应收租金!AB1009)</f>
        <v>60228.23</v>
      </c>
      <c r="I1067" s="77" t="str">
        <f>[2]自有船应收租金!Y1009</f>
        <v>船东费</v>
      </c>
    </row>
    <row r="1068" spans="2:9" s="53" customFormat="1" ht="12" customHeight="1">
      <c r="B1068" s="75" t="str">
        <f>[2]自有船应收租金!B1010</f>
        <v>JRS CORVUS</v>
      </c>
      <c r="C1068" s="75" t="str">
        <f>[2]自有船应收租金!C1010</f>
        <v>CMS</v>
      </c>
      <c r="D1068" s="75" t="str">
        <f>[2]自有船应收租金!F1010</f>
        <v>第07期</v>
      </c>
      <c r="E1068" s="75" t="str">
        <f>[2]自有船应收租金!I1010</f>
        <v>2020.10.09-2020.10.24</v>
      </c>
      <c r="F1068" s="76">
        <f>[2]自有船应收租金!V1010</f>
        <v>0</v>
      </c>
      <c r="G1068" s="75">
        <f>[2]自有船应收租金!AA1010</f>
        <v>70939.726027397293</v>
      </c>
      <c r="H1068" s="75">
        <f>IF([2]自有船应收租金!AB1010="","",[2]自有船应收租金!AB1010)</f>
        <v>70912.42</v>
      </c>
      <c r="I1068" s="77">
        <f>[2]自有船应收租金!Y1010</f>
        <v>0</v>
      </c>
    </row>
    <row r="1069" spans="2:9" s="53" customFormat="1" ht="12" customHeight="1">
      <c r="B1069" s="75" t="str">
        <f>[2]自有船应收租金!B1011</f>
        <v>ACACIA LIBRA</v>
      </c>
      <c r="C1069" s="75" t="str">
        <f>[2]自有船应收租金!C1011</f>
        <v>COSCO</v>
      </c>
      <c r="D1069" s="75" t="str">
        <f>[2]自有船应收租金!F1011</f>
        <v>第03期</v>
      </c>
      <c r="E1069" s="75" t="str">
        <f>[2]自有船应收租金!I1011</f>
        <v>2020.10.10-2020.10.25</v>
      </c>
      <c r="F1069" s="76">
        <f>[2]自有船应收租金!V1011</f>
        <v>0</v>
      </c>
      <c r="G1069" s="75">
        <f>[2]自有船应收租金!AA1011</f>
        <v>83962.5</v>
      </c>
      <c r="H1069" s="75">
        <f>IF([2]自有船应收租金!AB1011="","",[2]自有船应收租金!AB1011)</f>
        <v>83960.56</v>
      </c>
      <c r="I1069" s="77">
        <f>[2]自有船应收租金!Y1011</f>
        <v>0</v>
      </c>
    </row>
    <row r="1070" spans="2:9" s="53" customFormat="1" ht="12" customHeight="1">
      <c r="B1070" s="75" t="str">
        <f>[2]自有船应收租金!B1012</f>
        <v>A KOU</v>
      </c>
      <c r="C1070" s="75" t="str">
        <f>[2]自有船应收租金!C1012</f>
        <v>KMTC</v>
      </c>
      <c r="D1070" s="75" t="str">
        <f>[2]自有船应收租金!F1012</f>
        <v>第03期</v>
      </c>
      <c r="E1070" s="75" t="str">
        <f>[2]自有船应收租金!I1012</f>
        <v>2020.10.10-2020.10.25</v>
      </c>
      <c r="F1070" s="76">
        <f>[2]自有船应收租金!V1012</f>
        <v>0</v>
      </c>
      <c r="G1070" s="75">
        <f>[2]自有船应收租金!AA1012</f>
        <v>107400</v>
      </c>
      <c r="H1070" s="75">
        <f>IF([2]自有船应收租金!AB1012="","",[2]自有船应收租金!AB1012)</f>
        <v>107400</v>
      </c>
      <c r="I1070" s="77" t="str">
        <f>[2]自有船应收租金!Y1012</f>
        <v>1.25%佣金</v>
      </c>
    </row>
    <row r="1071" spans="2:9" s="53" customFormat="1" ht="12" customHeight="1">
      <c r="B1071" s="75" t="str">
        <f>[2]自有船应收租金!B1013</f>
        <v>ACACIA HAWK</v>
      </c>
      <c r="C1071" s="75" t="str">
        <f>[2]自有船应收租金!C1013</f>
        <v>CMS</v>
      </c>
      <c r="D1071" s="75" t="str">
        <f>[2]自有船应收租金!F1013</f>
        <v>第67期</v>
      </c>
      <c r="E1071" s="75" t="str">
        <f>[2]自有船应收租金!I1013</f>
        <v>2020.10.14-2020.10.29</v>
      </c>
      <c r="F1071" s="76">
        <f>[2]自有船应收租金!V1013</f>
        <v>0</v>
      </c>
      <c r="G1071" s="75">
        <f>[2]自有船应收租金!AA1013</f>
        <v>69922.735753424698</v>
      </c>
      <c r="H1071" s="75">
        <f>IF([2]自有船应收租金!AB1013="","",[2]自有船应收租金!AB1013)</f>
        <v>69895.42</v>
      </c>
      <c r="I1071" s="77" t="str">
        <f>[2]自有船应收租金!Y1013</f>
        <v>船东费</v>
      </c>
    </row>
    <row r="1072" spans="2:9" s="53" customFormat="1" ht="12" customHeight="1">
      <c r="B1072" s="75" t="str">
        <f>[2]自有船应收租金!B1014</f>
        <v>A FUKU</v>
      </c>
      <c r="C1072" s="75" t="str">
        <f>[2]自有船应收租金!C1014</f>
        <v>TSL</v>
      </c>
      <c r="D1072" s="75" t="str">
        <f>[2]自有船应收租金!F1014</f>
        <v>第02期</v>
      </c>
      <c r="E1072" s="75" t="str">
        <f>[2]自有船应收租金!I1014</f>
        <v>2020.10.15-2020.10.31</v>
      </c>
      <c r="F1072" s="76">
        <f>[2]自有船应收租金!V1014</f>
        <v>0</v>
      </c>
      <c r="G1072" s="75">
        <f>[2]自有船应收租金!AA1014</f>
        <v>110600</v>
      </c>
      <c r="H1072" s="75">
        <f>IF([2]自有船应收租金!AB1014="","",[2]自有船应收租金!AB1014)</f>
        <v>110582.69</v>
      </c>
      <c r="I1072" s="77" t="str">
        <f>[2]自有船应收租金!Y1014</f>
        <v>1.25%佣金</v>
      </c>
    </row>
    <row r="1073" spans="2:9" s="53" customFormat="1" ht="12" customHeight="1">
      <c r="B1073" s="75" t="str">
        <f>[2]自有船应收租金!B1015</f>
        <v>ACACIA REI</v>
      </c>
      <c r="C1073" s="75" t="str">
        <f>[2]自有船应收租金!C1015</f>
        <v>STM</v>
      </c>
      <c r="D1073" s="75" t="str">
        <f>[2]自有船应收租金!F1015</f>
        <v>第04期</v>
      </c>
      <c r="E1073" s="75" t="str">
        <f>[2]自有船应收租金!I1015</f>
        <v>2020.10.15-2020.10.30</v>
      </c>
      <c r="F1073" s="76">
        <f>[2]自有船应收租金!V1015</f>
        <v>0</v>
      </c>
      <c r="G1073" s="75">
        <f>[2]自有船应收租金!AA1015</f>
        <v>91200</v>
      </c>
      <c r="H1073" s="75">
        <f>IF([2]自有船应收租金!AB1015="","",[2]自有船应收租金!AB1015)</f>
        <v>91200</v>
      </c>
      <c r="I1073" s="77">
        <f>[2]自有船应收租金!Y1015</f>
        <v>0</v>
      </c>
    </row>
    <row r="1074" spans="2:9" s="53" customFormat="1" ht="12" customHeight="1">
      <c r="B1074" s="75" t="str">
        <f>[2]自有船应收租金!B1016</f>
        <v>LISBOA</v>
      </c>
      <c r="C1074" s="75" t="str">
        <f>[2]自有船应收租金!C1016</f>
        <v>WHJDS</v>
      </c>
      <c r="D1074" s="75" t="str">
        <f>[2]自有船应收租金!F1016</f>
        <v>final</v>
      </c>
      <c r="E1074" s="75" t="str">
        <f>[2]自有船应收租金!I1016</f>
        <v>2020.10.15-2020.10.15</v>
      </c>
      <c r="F1074" s="76">
        <f>[2]自有船应收租金!V1016</f>
        <v>0</v>
      </c>
      <c r="G1074" s="75">
        <f>[2]自有船应收租金!AA1016</f>
        <v>-817.86938884941696</v>
      </c>
      <c r="H1074" s="75">
        <f>IF([2]自有船应收租金!AB1016="","",[2]自有船应收租金!AB1016)</f>
        <v>-817.87</v>
      </c>
      <c r="I1074" s="77" t="str">
        <f>[2]自有船应收租金!Y1016</f>
        <v>交还船检验费/v.0286ew-0289ew劳务费</v>
      </c>
    </row>
    <row r="1075" spans="2:9" s="53" customFormat="1" ht="12" customHeight="1">
      <c r="B1075" s="75" t="str">
        <f>[2]自有船应收租金!B1017</f>
        <v>Heung-A Jakarta</v>
      </c>
      <c r="C1075" s="75" t="str">
        <f>[2]自有船应收租金!C1017</f>
        <v>PAN</v>
      </c>
      <c r="D1075" s="75" t="str">
        <f>[2]自有船应收租金!F1017</f>
        <v>第01期</v>
      </c>
      <c r="E1075" s="75" t="str">
        <f>[2]自有船应收租金!I1017</f>
        <v>2020.10.16-2020.10.31</v>
      </c>
      <c r="F1075" s="76">
        <f>[2]自有船应收租金!V1017</f>
        <v>0</v>
      </c>
      <c r="G1075" s="75">
        <f>[2]自有船应收租金!AA1017</f>
        <v>138761.60999999999</v>
      </c>
      <c r="H1075" s="75">
        <f>IF([2]自有船应收租金!AB1017="","",[2]自有船应收租金!AB1017)</f>
        <v>138741.60999999999</v>
      </c>
      <c r="I1075" s="77" t="str">
        <f>[2]自有船应收租金!Y1017</f>
        <v>交船检验费</v>
      </c>
    </row>
    <row r="1076" spans="2:9" s="53" customFormat="1" ht="12" customHeight="1">
      <c r="B1076" s="75" t="str">
        <f>[2]自有船应收租金!B1018</f>
        <v>ACACIA MAKOTO</v>
      </c>
      <c r="C1076" s="75" t="str">
        <f>[2]自有船应收租金!C1018</f>
        <v>STM</v>
      </c>
      <c r="D1076" s="75" t="str">
        <f>[2]自有船应收租金!F1018</f>
        <v>第57期</v>
      </c>
      <c r="E1076" s="75" t="str">
        <f>[2]自有船应收租金!I1018</f>
        <v>2020.10.16-2020.10.31</v>
      </c>
      <c r="F1076" s="76">
        <f>[2]自有船应收租金!V1018</f>
        <v>0</v>
      </c>
      <c r="G1076" s="75">
        <f>[2]自有船应收租金!AA1018</f>
        <v>91200</v>
      </c>
      <c r="H1076" s="75">
        <f>IF([2]自有船应收租金!AB1018="","",[2]自有船应收租金!AB1018)</f>
        <v>91200</v>
      </c>
      <c r="I1076" s="77">
        <f>[2]自有船应收租金!Y1018</f>
        <v>0</v>
      </c>
    </row>
    <row r="1077" spans="2:9" s="53" customFormat="1" ht="12" customHeight="1">
      <c r="B1077" s="75" t="str">
        <f>[2]自有船应收租金!B1019</f>
        <v>ACACIA ARIES</v>
      </c>
      <c r="C1077" s="75" t="str">
        <f>[2]自有船应收租金!C1019</f>
        <v>STM</v>
      </c>
      <c r="D1077" s="75" t="str">
        <f>[2]自有船应收租金!F1019</f>
        <v>第17期</v>
      </c>
      <c r="E1077" s="75" t="str">
        <f>[2]自有船应收租金!I1019</f>
        <v>2020.10.17-2020.11.01</v>
      </c>
      <c r="F1077" s="76">
        <f>[2]自有船应收租金!V1019</f>
        <v>0</v>
      </c>
      <c r="G1077" s="75">
        <f>[2]自有船应收租金!AA1019</f>
        <v>60650</v>
      </c>
      <c r="H1077" s="75">
        <f>IF([2]自有船应收租金!AB1019="","",[2]自有船应收租金!AB1019)</f>
        <v>60650</v>
      </c>
      <c r="I1077" s="77">
        <f>[2]自有船应收租金!Y1019</f>
        <v>0</v>
      </c>
    </row>
    <row r="1078" spans="2:9" s="53" customFormat="1" ht="12" customHeight="1">
      <c r="B1078" s="75" t="str">
        <f>[2]自有船应收租金!B1020</f>
        <v>JRS CARINA</v>
      </c>
      <c r="C1078" s="75" t="str">
        <f>[2]自有船应收租金!C1020</f>
        <v>CCL</v>
      </c>
      <c r="D1078" s="75" t="str">
        <f>[2]自有船应收租金!F1020</f>
        <v>第57期</v>
      </c>
      <c r="E1078" s="75" t="str">
        <f>[2]自有船应收租金!I1020</f>
        <v>2020.10.17-2020.11.01</v>
      </c>
      <c r="F1078" s="76">
        <f>[2]自有船应收租金!V1020</f>
        <v>0</v>
      </c>
      <c r="G1078" s="75">
        <f>[2]自有船应收租金!AA1020</f>
        <v>57828.6597666667</v>
      </c>
      <c r="H1078" s="75">
        <f>IF([2]自有船应收租金!AB1020="","",[2]自有船应收租金!AB1020)</f>
        <v>57821.18</v>
      </c>
      <c r="I1078" s="77" t="str">
        <f>[2]自有船应收租金!Y1020</f>
        <v>船东费/停租10月12日15：08 - 17:00 0.0778天</v>
      </c>
    </row>
    <row r="1079" spans="2:9" s="53" customFormat="1" ht="12" customHeight="1">
      <c r="B1079" s="75" t="str">
        <f>[2]自有船应收租金!B1021</f>
        <v>ACACIA WA</v>
      </c>
      <c r="C1079" s="75" t="str">
        <f>[2]自有船应收租金!C1021</f>
        <v>STM</v>
      </c>
      <c r="D1079" s="75" t="str">
        <f>[2]自有船应收租金!F1021</f>
        <v>prefinal</v>
      </c>
      <c r="E1079" s="75" t="str">
        <f>[2]自有船应收租金!I1021</f>
        <v>2020.10.18-2020.10.25</v>
      </c>
      <c r="F1079" s="76">
        <f>[2]自有船应收租金!V1021</f>
        <v>0</v>
      </c>
      <c r="G1079" s="75">
        <f>[2]自有船应收租金!AA1021</f>
        <v>-24547.831333333299</v>
      </c>
      <c r="H1079" s="75">
        <f>IF([2]自有船应收租金!AB1021="","",[2]自有船应收租金!AB1021)</f>
        <v>-24547.62</v>
      </c>
      <c r="I1079" s="77" t="str">
        <f>[2]自有船应收租金!Y1021</f>
        <v>船东费预留</v>
      </c>
    </row>
    <row r="1080" spans="2:9" s="53" customFormat="1" ht="12" customHeight="1">
      <c r="B1080" s="75" t="str">
        <f>[2]自有船应收租金!B1022</f>
        <v>ACACIA WA</v>
      </c>
      <c r="C1080" s="75" t="str">
        <f>[2]自有船应收租金!C1022</f>
        <v>STM</v>
      </c>
      <c r="D1080" s="75" t="str">
        <f>[2]自有船应收租金!F1022</f>
        <v>final</v>
      </c>
      <c r="E1080" s="75" t="str">
        <f>[2]自有船应收租金!I1022</f>
        <v>2020.10.18-2020.10.25</v>
      </c>
      <c r="F1080" s="76">
        <f>[2]自有船应收租金!V1022</f>
        <v>0</v>
      </c>
      <c r="G1080" s="75">
        <f>[2]自有船应收租金!AA1022</f>
        <v>2000</v>
      </c>
      <c r="H1080" s="75" t="str">
        <f>IF([2]自有船应收租金!AB1022="","",[2]自有船应收租金!AB1022)</f>
        <v/>
      </c>
      <c r="I1080" s="77" t="str">
        <f>[2]自有船应收租金!Y1022</f>
        <v>返还船东费预留</v>
      </c>
    </row>
    <row r="1081" spans="2:9" s="53" customFormat="1" ht="12" customHeight="1">
      <c r="B1081" s="75" t="str">
        <f>[2]自有船应收租金!B1023</f>
        <v>ACACIA TAURUS</v>
      </c>
      <c r="C1081" s="75" t="str">
        <f>[2]自有船应收租金!C1023</f>
        <v>STM</v>
      </c>
      <c r="D1081" s="75" t="str">
        <f>[2]自有船应收租金!F1023</f>
        <v>prefinal</v>
      </c>
      <c r="E1081" s="75" t="str">
        <f>[2]自有船应收租金!I1023</f>
        <v>2020.10.19-2020.11.06</v>
      </c>
      <c r="F1081" s="76">
        <f>[2]自有船应收租金!V1023</f>
        <v>0</v>
      </c>
      <c r="G1081" s="75">
        <f>[2]自有船应收租金!AA1023</f>
        <v>-15151.020853333301</v>
      </c>
      <c r="H1081" s="75">
        <f>IF([2]自有船应收租金!AB1023="","",[2]自有船应收租金!AB1023)</f>
        <v>-15151.02</v>
      </c>
      <c r="I1081" s="77" t="str">
        <f>[2]自有船应收租金!Y1023</f>
        <v>停租2020.10.21 0400L-2100L和绕航 TTL：1.1088天</v>
      </c>
    </row>
    <row r="1082" spans="2:9" s="53" customFormat="1" ht="12" customHeight="1">
      <c r="B1082" s="75" t="str">
        <f>[2]自有船应收租金!B1024</f>
        <v>ACACIA VIRGO</v>
      </c>
      <c r="C1082" s="75" t="str">
        <f>[2]自有船应收租金!C1024</f>
        <v>SCP</v>
      </c>
      <c r="D1082" s="75" t="str">
        <f>[2]自有船应收租金!F1024</f>
        <v>第05期</v>
      </c>
      <c r="E1082" s="75" t="str">
        <f>[2]自有船应收租金!I1024</f>
        <v>2020.10.19-2020.11.03</v>
      </c>
      <c r="F1082" s="76">
        <f>[2]自有船应收租金!V1024</f>
        <v>0</v>
      </c>
      <c r="G1082" s="75">
        <f>[2]自有船应收租金!AA1024</f>
        <v>82982.575342465803</v>
      </c>
      <c r="H1082" s="75">
        <f>IF([2]自有船应收租金!AB1024="","",[2]自有船应收租金!AB1024)</f>
        <v>82625.27</v>
      </c>
      <c r="I1082" s="77" t="str">
        <f>[2]自有船应收租金!Y1024</f>
        <v>1.25%佣金/v.2034EW 劳务费及招待费</v>
      </c>
    </row>
    <row r="1083" spans="2:9" s="53" customFormat="1" ht="12" customHeight="1">
      <c r="B1083" s="75" t="str">
        <f>[2]自有船应收租金!B1025</f>
        <v>ACACIA MING</v>
      </c>
      <c r="C1083" s="75" t="str">
        <f>[2]自有船应收租金!C1025</f>
        <v>NS</v>
      </c>
      <c r="D1083" s="75" t="str">
        <f>[2]自有船应收租金!F1025</f>
        <v>prefinal2</v>
      </c>
      <c r="E1083" s="75" t="str">
        <f>[2]自有船应收租金!I1025</f>
        <v>2020.10.21-2020.10.21</v>
      </c>
      <c r="F1083" s="76">
        <f>[2]自有船应收租金!V1025</f>
        <v>0</v>
      </c>
      <c r="G1083" s="75">
        <f>[2]自有船应收租金!AA1025</f>
        <v>-4998.0398083333303</v>
      </c>
      <c r="H1083" s="75" t="str">
        <f>IF([2]自有船应收租金!AB1025="","",[2]自有船应收租金!AB1025)</f>
        <v/>
      </c>
      <c r="I1083" s="77" t="str">
        <f>[2]自有船应收租金!Y1025</f>
        <v>1.25%佣金/返还交船检验费/返还船东费预留</v>
      </c>
    </row>
    <row r="1084" spans="2:9" s="53" customFormat="1" ht="12" customHeight="1">
      <c r="B1084" s="75" t="str">
        <f>[2]自有船应收租金!B1026</f>
        <v>ACACIA MING</v>
      </c>
      <c r="C1084" s="75" t="str">
        <f>[2]自有船应收租金!C1026</f>
        <v>CMS</v>
      </c>
      <c r="D1084" s="75" t="str">
        <f>[2]自有船应收租金!F1026</f>
        <v>final</v>
      </c>
      <c r="E1084" s="75" t="str">
        <f>[2]自有船应收租金!I1026</f>
        <v>2020.10.22-2020.10.27</v>
      </c>
      <c r="F1084" s="76">
        <f>[2]自有船应收租金!V1026</f>
        <v>0</v>
      </c>
      <c r="G1084" s="75">
        <f>[2]自有船应收租金!AA1026</f>
        <v>-3662.3080931506902</v>
      </c>
      <c r="H1084" s="75" t="str">
        <f>IF([2]自有船应收租金!AB1026="","",[2]自有船应收租金!AB1026)</f>
        <v/>
      </c>
      <c r="I1084" s="77" t="str">
        <f>[2]自有船应收租金!Y1026</f>
        <v>船东费</v>
      </c>
    </row>
    <row r="1085" spans="2:9" s="53" customFormat="1" ht="12" customHeight="1">
      <c r="B1085" s="75" t="str">
        <f>[2]自有船应收租金!B1027</f>
        <v>ACACIA LAN</v>
      </c>
      <c r="C1085" s="75" t="str">
        <f>[2]自有船应收租金!C1027</f>
        <v>STM</v>
      </c>
      <c r="D1085" s="75" t="str">
        <f>[2]自有船应收租金!F1027</f>
        <v>第23期</v>
      </c>
      <c r="E1085" s="75" t="str">
        <f>[2]自有船应收租金!I1027</f>
        <v>2020.10.23-2020.11.07</v>
      </c>
      <c r="F1085" s="76">
        <f>[2]自有船应收租金!V1027</f>
        <v>0</v>
      </c>
      <c r="G1085" s="75">
        <f>[2]自有船应收租金!AA1027</f>
        <v>60464.86</v>
      </c>
      <c r="H1085" s="75">
        <f>IF([2]自有船应收租金!AB1027="","",[2]自有船应收租金!AB1027)</f>
        <v>60464.86</v>
      </c>
      <c r="I1085" s="77" t="str">
        <f>[2]自有船应收租金!Y1027</f>
        <v>船东费</v>
      </c>
    </row>
    <row r="1086" spans="2:9" s="53" customFormat="1" ht="12" customHeight="1">
      <c r="B1086" s="75" t="str">
        <f>[2]自有船应收租金!B1028</f>
        <v>JRS CORVUS</v>
      </c>
      <c r="C1086" s="75" t="str">
        <f>[2]自有船应收租金!C1028</f>
        <v>CMS</v>
      </c>
      <c r="D1086" s="75" t="str">
        <f>[2]自有船应收租金!F1028</f>
        <v>第08期</v>
      </c>
      <c r="E1086" s="75" t="str">
        <f>[2]自有船应收租金!I1028</f>
        <v>2020.10.24-2020.11.08</v>
      </c>
      <c r="F1086" s="76">
        <f>[2]自有船应收租金!V1028</f>
        <v>0</v>
      </c>
      <c r="G1086" s="75">
        <f>[2]自有船应收租金!AA1028</f>
        <v>70939.726027397293</v>
      </c>
      <c r="H1086" s="75">
        <f>IF([2]自有船应收租金!AB1028="","",[2]自有船应收租金!AB1028)</f>
        <v>70912.41</v>
      </c>
      <c r="I1086" s="77">
        <f>[2]自有船应收租金!Y1028</f>
        <v>0</v>
      </c>
    </row>
    <row r="1087" spans="2:9" s="53" customFormat="1" ht="12" customHeight="1">
      <c r="B1087" s="75" t="str">
        <f>[2]自有船应收租金!B1029</f>
        <v>LISBOA</v>
      </c>
      <c r="C1087" s="75" t="str">
        <f>[2]自有船应收租金!C1029</f>
        <v>STM</v>
      </c>
      <c r="D1087" s="75" t="str">
        <f>[2]自有船应收租金!F1029</f>
        <v>第01期</v>
      </c>
      <c r="E1087" s="75" t="str">
        <f>[2]自有船应收租金!I1029</f>
        <v>2020.10.23-2020.11.07</v>
      </c>
      <c r="F1087" s="76">
        <f>[2]自有船应收租金!V1029</f>
        <v>0</v>
      </c>
      <c r="G1087" s="75">
        <f>[2]自有船应收租金!AA1029</f>
        <v>160239.51866666699</v>
      </c>
      <c r="H1087" s="75">
        <f>IF([2]自有船应收租金!AB1029="","",[2]自有船应收租金!AB1029)</f>
        <v>160239.51999999999</v>
      </c>
      <c r="I1087" s="77" t="str">
        <f>[2]自有船应收租金!Y1029</f>
        <v>停租0.6146天</v>
      </c>
    </row>
    <row r="1088" spans="2:9" s="53" customFormat="1" ht="12" customHeight="1">
      <c r="B1088" s="75" t="str">
        <f>[2]自有船应收租金!B1030</f>
        <v>ACACIA WA</v>
      </c>
      <c r="C1088" s="75" t="str">
        <f>[2]自有船应收租金!C1030</f>
        <v>CCL</v>
      </c>
      <c r="D1088" s="75" t="str">
        <f>[2]自有船应收租金!F1030</f>
        <v>第01期</v>
      </c>
      <c r="E1088" s="75" t="str">
        <f>[2]自有船应收租金!I1030</f>
        <v>2020.10.25-2020.11.01</v>
      </c>
      <c r="F1088" s="76">
        <f>[2]自有船应收租金!V1030</f>
        <v>0</v>
      </c>
      <c r="G1088" s="75">
        <f>[2]自有船应收租金!AA1030</f>
        <v>46699.030666666702</v>
      </c>
      <c r="H1088" s="75">
        <f>IF([2]自有船应收租金!AB1030="","",[2]自有船应收租金!AB1030)</f>
        <v>46691.54</v>
      </c>
      <c r="I1088" s="77" t="str">
        <f>[2]自有船应收租金!Y1030</f>
        <v>停租2020.10.25 1553-2330 0.3174天/10.29 0030-0430 0.1667天/船东费</v>
      </c>
    </row>
    <row r="1089" spans="2:9" s="53" customFormat="1" ht="12" customHeight="1">
      <c r="B1089" s="75" t="str">
        <f>[2]自有船应收租金!B1031</f>
        <v>ACACIA LIBRA</v>
      </c>
      <c r="C1089" s="75" t="str">
        <f>[2]自有船应收租金!C1031</f>
        <v>COSCO</v>
      </c>
      <c r="D1089" s="75" t="str">
        <f>[2]自有船应收租金!F1031</f>
        <v>第04期</v>
      </c>
      <c r="E1089" s="75" t="str">
        <f>[2]自有船应收租金!I1031</f>
        <v>2020.10.25-2020.11.09</v>
      </c>
      <c r="F1089" s="76">
        <f>[2]自有船应收租金!V1031</f>
        <v>0</v>
      </c>
      <c r="G1089" s="75">
        <f>[2]自有船应收租金!AA1031</f>
        <v>83962.5</v>
      </c>
      <c r="H1089" s="75">
        <f>IF([2]自有船应收租金!AB1031="","",[2]自有船应收租金!AB1031)</f>
        <v>83960.56</v>
      </c>
      <c r="I1089" s="77">
        <f>[2]自有船应收租金!Y1031</f>
        <v>0</v>
      </c>
    </row>
    <row r="1090" spans="2:9" s="53" customFormat="1" ht="12" customHeight="1">
      <c r="B1090" s="75" t="str">
        <f>[2]自有船应收租金!B1032</f>
        <v>A KOU</v>
      </c>
      <c r="C1090" s="75" t="str">
        <f>[2]自有船应收租金!C1032</f>
        <v>KMTC</v>
      </c>
      <c r="D1090" s="75" t="str">
        <f>[2]自有船应收租金!F1032</f>
        <v>第04期</v>
      </c>
      <c r="E1090" s="75" t="str">
        <f>[2]自有船应收租金!I1032</f>
        <v>2020.10.25-2020.11.09</v>
      </c>
      <c r="F1090" s="76">
        <f>[2]自有船应收租金!V1032</f>
        <v>0</v>
      </c>
      <c r="G1090" s="75">
        <f>[2]自有船应收租金!AA1032</f>
        <v>107400</v>
      </c>
      <c r="H1090" s="75">
        <f>IF([2]自有船应收租金!AB1032="","",[2]自有船应收租金!AB1032)</f>
        <v>107400</v>
      </c>
      <c r="I1090" s="77" t="str">
        <f>[2]自有船应收租金!Y1032</f>
        <v>1.25%佣金</v>
      </c>
    </row>
    <row r="1091" spans="2:9" s="53" customFormat="1" ht="12" customHeight="1">
      <c r="B1091" s="75" t="str">
        <f>[2]自有船应收租金!B1033</f>
        <v>A ROKU</v>
      </c>
      <c r="C1091" s="75" t="str">
        <f>[2]自有船应收租金!C1033</f>
        <v>TSL</v>
      </c>
      <c r="D1091" s="75" t="str">
        <f>[2]自有船应收租金!F1033</f>
        <v>第01期</v>
      </c>
      <c r="E1091" s="75" t="str">
        <f>[2]自有船应收租金!I1033</f>
        <v>2020.10.27-2020.11.15</v>
      </c>
      <c r="F1091" s="76">
        <f>[2]自有船应收租金!V1033</f>
        <v>0</v>
      </c>
      <c r="G1091" s="75">
        <f>[2]自有船应收租金!AA1033</f>
        <v>175767.962328767</v>
      </c>
      <c r="H1091" s="75">
        <f>IF([2]自有船应收租金!AB1033="","",[2]自有船应收租金!AB1033)</f>
        <v>146577.4</v>
      </c>
      <c r="I1091" s="77" t="str">
        <f>[2]自有船应收租金!Y1033</f>
        <v>1.25%佣金</v>
      </c>
    </row>
    <row r="1092" spans="2:9" s="53" customFormat="1" ht="12" customHeight="1">
      <c r="B1092" s="75" t="str">
        <f>[2]自有船应收租金!B1034</f>
        <v>ACACIA MING</v>
      </c>
      <c r="C1092" s="75" t="str">
        <f>[2]自有船应收租金!C1034</f>
        <v>TYS</v>
      </c>
      <c r="D1092" s="75" t="str">
        <f>[2]自有船应收租金!F1034</f>
        <v>第01期</v>
      </c>
      <c r="E1092" s="75" t="str">
        <f>[2]自有船应收租金!I1034</f>
        <v>2020.10.28-2020.11.02</v>
      </c>
      <c r="F1092" s="76">
        <f>[2]自有船应收租金!V1034</f>
        <v>0</v>
      </c>
      <c r="G1092" s="75">
        <f>[2]自有船应收租金!AA1034</f>
        <v>26066.010273972599</v>
      </c>
      <c r="H1092" s="75">
        <f>IF([2]自有船应收租金!AB1034="","",[2]自有船应收租金!AB1034)</f>
        <v>26058.639999999999</v>
      </c>
      <c r="I1092" s="77" t="str">
        <f>[2]自有船应收租金!Y1034</f>
        <v>1.25%佣金/交船检验费</v>
      </c>
    </row>
    <row r="1093" spans="2:9" s="53" customFormat="1" ht="12" customHeight="1">
      <c r="B1093" s="75" t="str">
        <f>[2]自有船应收租金!B1035</f>
        <v>ACACIA HAWK</v>
      </c>
      <c r="C1093" s="75" t="str">
        <f>[2]自有船应收租金!C1035</f>
        <v>CMS</v>
      </c>
      <c r="D1093" s="75" t="str">
        <f>[2]自有船应收租金!F1035</f>
        <v>第68期</v>
      </c>
      <c r="E1093" s="75" t="str">
        <f>[2]自有船应收租金!I1035</f>
        <v>2020.10.29-2020.11.13</v>
      </c>
      <c r="F1093" s="76">
        <f>[2]自有船应收租金!V1035</f>
        <v>0</v>
      </c>
      <c r="G1093" s="75">
        <f>[2]自有船应收租金!AA1035</f>
        <v>70742.465753424694</v>
      </c>
      <c r="H1093" s="75">
        <f>IF([2]自有船应收租金!AB1035="","",[2]自有船应收租金!AB1035)</f>
        <v>70715.19</v>
      </c>
      <c r="I1093" s="77">
        <f>[2]自有船应收租金!Y1035</f>
        <v>0</v>
      </c>
    </row>
    <row r="1094" spans="2:9" s="53" customFormat="1" ht="12" customHeight="1">
      <c r="B1094" s="75" t="str">
        <f>[2]自有船应收租金!B1036</f>
        <v>ACACIA REI</v>
      </c>
      <c r="C1094" s="75" t="str">
        <f>[2]自有船应收租金!C1036</f>
        <v>STM</v>
      </c>
      <c r="D1094" s="75" t="str">
        <f>[2]自有船应收租金!F1036</f>
        <v>第05期</v>
      </c>
      <c r="E1094" s="75" t="str">
        <f>[2]自有船应收租金!I1036</f>
        <v>2020.10.30-2020.11.14</v>
      </c>
      <c r="F1094" s="76">
        <f>[2]自有船应收租金!V1036</f>
        <v>0</v>
      </c>
      <c r="G1094" s="75">
        <f>[2]自有船应收租金!AA1036</f>
        <v>90095.31</v>
      </c>
      <c r="H1094" s="75">
        <f>IF([2]自有船应收租金!AB1036="","",[2]自有船应收租金!AB1036)</f>
        <v>90095.31</v>
      </c>
      <c r="I1094" s="77" t="str">
        <f>[2]自有船应收租金!Y1036</f>
        <v>船东费</v>
      </c>
    </row>
    <row r="1095" spans="2:9" s="53" customFormat="1" ht="12" customHeight="1">
      <c r="B1095" s="75" t="str">
        <f>[2]自有船应收租金!B1037</f>
        <v>Heung-A Jakarta</v>
      </c>
      <c r="C1095" s="75" t="str">
        <f>[2]自有船应收租金!C1037</f>
        <v>PAN</v>
      </c>
      <c r="D1095" s="75" t="str">
        <f>[2]自有船应收租金!F1037</f>
        <v>第02期</v>
      </c>
      <c r="E1095" s="75" t="str">
        <f>[2]自有船应收租金!I1037</f>
        <v>2020.10.31-2020.11.15</v>
      </c>
      <c r="F1095" s="76">
        <f>[2]自有船应收租金!V1037</f>
        <v>0</v>
      </c>
      <c r="G1095" s="75">
        <f>[2]自有船应收租金!AA1037</f>
        <v>78462.5</v>
      </c>
      <c r="H1095" s="75">
        <f>IF([2]自有船应收租金!AB1037="","",[2]自有船应收租金!AB1037)</f>
        <v>78435.22</v>
      </c>
      <c r="I1095" s="77">
        <f>[2]自有船应收租金!Y1037</f>
        <v>0</v>
      </c>
    </row>
    <row r="1096" spans="2:9" s="53" customFormat="1" ht="12" customHeight="1">
      <c r="B1096" s="75" t="str">
        <f>[2]自有船应收租金!B1038</f>
        <v>ACACIA MAKOTO</v>
      </c>
      <c r="C1096" s="75" t="str">
        <f>[2]自有船应收租金!C1038</f>
        <v>STM</v>
      </c>
      <c r="D1096" s="75" t="str">
        <f>[2]自有船应收租金!F1038</f>
        <v>第58期</v>
      </c>
      <c r="E1096" s="75" t="str">
        <f>[2]自有船应收租金!I1038</f>
        <v>2020.10.31-2020.11.15</v>
      </c>
      <c r="F1096" s="76">
        <f>[2]自有船应收租金!V1038</f>
        <v>0</v>
      </c>
      <c r="G1096" s="75">
        <f>[2]自有船应收租金!AA1038</f>
        <v>89244.87</v>
      </c>
      <c r="H1096" s="75">
        <f>IF([2]自有船应收租金!AB1038="","",[2]自有船应收租金!AB1038)</f>
        <v>89244.88</v>
      </c>
      <c r="I1096" s="77" t="str">
        <f>[2]自有船应收租金!Y1038</f>
        <v>船东费</v>
      </c>
    </row>
    <row r="1097" spans="2:9" s="53" customFormat="1" ht="12" customHeight="1">
      <c r="B1097" s="75" t="str">
        <f>[2]自有船应收租金!B1039</f>
        <v>A FUKU</v>
      </c>
      <c r="C1097" s="75" t="str">
        <f>[2]自有船应收租金!C1039</f>
        <v>TSL</v>
      </c>
      <c r="D1097" s="75" t="str">
        <f>[2]自有船应收租金!F1039</f>
        <v>第03期</v>
      </c>
      <c r="E1097" s="75" t="str">
        <f>[2]自有船应收租金!I1039</f>
        <v>2020.10.31-2020.11.16</v>
      </c>
      <c r="F1097" s="76">
        <f>[2]自有船应收租金!V1039</f>
        <v>0</v>
      </c>
      <c r="G1097" s="75">
        <f>[2]自有船应收租金!AA1039</f>
        <v>110366.50020547899</v>
      </c>
      <c r="H1097" s="75">
        <f>IF([2]自有船应收租金!AB1039="","",[2]自有船应收租金!AB1039)</f>
        <v>110349.21</v>
      </c>
      <c r="I1097" s="77" t="str">
        <f>[2]自有船应收租金!Y1039</f>
        <v>1.25%佣金/交船检验费</v>
      </c>
    </row>
    <row r="1098" spans="2:9" s="53" customFormat="1" ht="12" customHeight="1">
      <c r="B1098" s="75" t="str">
        <f>[2]自有船应收租金!B1040</f>
        <v>Heung-A Manila</v>
      </c>
      <c r="C1098" s="75" t="str">
        <f>[2]自有船应收租金!C1040</f>
        <v>MIS</v>
      </c>
      <c r="D1098" s="75" t="str">
        <f>[2]自有船应收租金!F1040</f>
        <v>第01期</v>
      </c>
      <c r="E1098" s="75" t="str">
        <f>[2]自有船应收租金!I1040</f>
        <v>2020.10.31-2020.11.15</v>
      </c>
      <c r="F1098" s="76">
        <f>[2]自有船应收租金!V1040</f>
        <v>0</v>
      </c>
      <c r="G1098" s="75">
        <f>[2]自有船应收租金!AA1040</f>
        <v>86504.280821917797</v>
      </c>
      <c r="H1098" s="75">
        <f>IF([2]自有船应收租金!AB1040="","",[2]自有船应收租金!AB1040)</f>
        <v>86486.91</v>
      </c>
      <c r="I1098" s="77" t="str">
        <f>[2]自有船应收租金!Y1040</f>
        <v>1.25%佣金</v>
      </c>
    </row>
    <row r="1099" spans="2:9" s="53" customFormat="1" ht="12" customHeight="1">
      <c r="B1099" s="75" t="str">
        <f>[2]自有船应收租金!B1041</f>
        <v>ACACIA ARIES</v>
      </c>
      <c r="C1099" s="75" t="str">
        <f>[2]自有船应收租金!C1041</f>
        <v>STM</v>
      </c>
      <c r="D1099" s="75" t="str">
        <f>[2]自有船应收租金!F1041</f>
        <v>第18期</v>
      </c>
      <c r="E1099" s="75" t="str">
        <f>[2]自有船应收租金!I1041</f>
        <v>2020.11.01-2020.11.16</v>
      </c>
      <c r="F1099" s="76">
        <f>[2]自有船应收租金!V1041</f>
        <v>0</v>
      </c>
      <c r="G1099" s="75">
        <f>[2]自有船应收租金!AA1041</f>
        <v>60438.87</v>
      </c>
      <c r="H1099" s="75">
        <f>IF([2]自有船应收租金!AB1041="","",[2]自有船应收租金!AB1041)</f>
        <v>60438.87</v>
      </c>
      <c r="I1099" s="77" t="str">
        <f>[2]自有船应收租金!Y1041</f>
        <v>船东费</v>
      </c>
    </row>
    <row r="1100" spans="2:9" s="53" customFormat="1" ht="12" customHeight="1">
      <c r="B1100" s="75" t="str">
        <f>[2]自有船应收租金!B1042</f>
        <v>JRS CARINA</v>
      </c>
      <c r="C1100" s="75" t="str">
        <f>[2]自有船应收租金!C1042</f>
        <v>CCL</v>
      </c>
      <c r="D1100" s="75" t="str">
        <f>[2]自有船应收租金!F1042</f>
        <v>第58期</v>
      </c>
      <c r="E1100" s="75" t="str">
        <f>[2]自有船应收租金!I1042</f>
        <v>2020.11.01-2020.11.16</v>
      </c>
      <c r="F1100" s="76">
        <f>[2]自有船应收租金!V1042</f>
        <v>0</v>
      </c>
      <c r="G1100" s="75">
        <f>[2]自有船应收租金!AA1042</f>
        <v>70600</v>
      </c>
      <c r="H1100" s="75">
        <f>IF([2]自有船应收租金!AB1042="","",[2]自有船应收租金!AB1042)</f>
        <v>70592.710000000006</v>
      </c>
      <c r="I1100" s="77">
        <f>[2]自有船应收租金!Y1042</f>
        <v>0</v>
      </c>
    </row>
    <row r="1101" spans="2:9" s="53" customFormat="1" ht="12" customHeight="1">
      <c r="B1101" s="75" t="str">
        <f>[2]自有船应收租金!B1043</f>
        <v>ACACIA MING</v>
      </c>
      <c r="C1101" s="75" t="str">
        <f>[2]自有船应收租金!C1043</f>
        <v>TYS</v>
      </c>
      <c r="D1101" s="75" t="str">
        <f>[2]自有船应收租金!F1043</f>
        <v>PREFINAL</v>
      </c>
      <c r="E1101" s="75" t="str">
        <f>[2]自有船应收租金!I1043</f>
        <v>2020.11.02-2020.11.08</v>
      </c>
      <c r="F1101" s="76">
        <f>[2]自有船应收租金!V1043</f>
        <v>0</v>
      </c>
      <c r="G1101" s="75">
        <f>[2]自有船应收租金!AA1043</f>
        <v>29693.424637842501</v>
      </c>
      <c r="H1101" s="75">
        <f>IF([2]自有船应收租金!AB1043="","",[2]自有船应收租金!AB1043)</f>
        <v>29685.93</v>
      </c>
      <c r="I1101" s="77" t="str">
        <f>[2]自有船应收租金!Y1043</f>
        <v>1.25%佣金/船东费预留/还船检验费</v>
      </c>
    </row>
    <row r="1102" spans="2:9" s="53" customFormat="1" ht="12" customHeight="1">
      <c r="B1102" s="75" t="str">
        <f>[2]自有船应收租金!B1044</f>
        <v>ACACIA MING</v>
      </c>
      <c r="C1102" s="75" t="str">
        <f>[2]自有船应收租金!C1044</f>
        <v>TYS</v>
      </c>
      <c r="D1102" s="75" t="str">
        <f>[2]自有船应收租金!F1044</f>
        <v>final</v>
      </c>
      <c r="E1102" s="75" t="str">
        <f>[2]自有船应收租金!I1044</f>
        <v>2020.11.02-2020.11.08</v>
      </c>
      <c r="F1102" s="76">
        <f>[2]自有船应收租金!V1044</f>
        <v>0</v>
      </c>
      <c r="G1102" s="75">
        <f>[2]自有船应收租金!AA1044</f>
        <v>5000</v>
      </c>
      <c r="H1102" s="75">
        <f>IF([2]自有船应收租金!AB1044="","",[2]自有船应收租金!AB1044)</f>
        <v>4963.4799999999996</v>
      </c>
      <c r="I1102" s="77" t="str">
        <f>[2]自有船应收租金!Y1044</f>
        <v>返还船东费预留</v>
      </c>
    </row>
    <row r="1103" spans="2:9" s="53" customFormat="1" ht="12" customHeight="1">
      <c r="B1103" s="75" t="str">
        <f>[2]自有船应收租金!B1045</f>
        <v>ACACIA VIRGO</v>
      </c>
      <c r="C1103" s="75" t="str">
        <f>[2]自有船应收租金!C1045</f>
        <v>SCP</v>
      </c>
      <c r="D1103" s="75" t="str">
        <f>[2]自有船应收租金!F1045</f>
        <v>第06期</v>
      </c>
      <c r="E1103" s="75" t="str">
        <f>[2]自有船应收租金!I1045</f>
        <v>2020.11.03-2020.11.18</v>
      </c>
      <c r="F1103" s="76">
        <f>[2]自有船应收租金!V1045</f>
        <v>0</v>
      </c>
      <c r="G1103" s="75">
        <f>[2]自有船应收租金!AA1045</f>
        <v>81196.575342465803</v>
      </c>
      <c r="H1103" s="75">
        <f>IF([2]自有船应收租金!AB1045="","",[2]自有船应收租金!AB1045)</f>
        <v>81189.210000000006</v>
      </c>
      <c r="I1103" s="77" t="str">
        <f>[2]自有船应收租金!Y1045</f>
        <v>1.25%佣金</v>
      </c>
    </row>
    <row r="1104" spans="2:9" s="53" customFormat="1" ht="12" customHeight="1">
      <c r="B1104" s="75" t="str">
        <f>[2]自有船应收租金!B1046</f>
        <v>ACACIA TAURUS</v>
      </c>
      <c r="C1104" s="75" t="str">
        <f>[2]自有船应收租金!C1046</f>
        <v>DWS</v>
      </c>
      <c r="D1104" s="75" t="str">
        <f>[2]自有船应收租金!F1046</f>
        <v>第01期</v>
      </c>
      <c r="E1104" s="75" t="str">
        <f>[2]自有船应收租金!I1046</f>
        <v>2020.11.06-2020.11.21</v>
      </c>
      <c r="F1104" s="76">
        <f>[2]自有船应收租金!V1046</f>
        <v>0</v>
      </c>
      <c r="G1104" s="75">
        <f>[2]自有船应收租金!AA1046</f>
        <v>78591.780821917797</v>
      </c>
      <c r="H1104" s="75">
        <f>IF([2]自有船应收租金!AB1046="","",[2]自有船应收租金!AB1046)</f>
        <v>78554.42</v>
      </c>
      <c r="I1104" s="77">
        <f>[2]自有船应收租金!Y1046</f>
        <v>0</v>
      </c>
    </row>
    <row r="1105" spans="2:9" s="53" customFormat="1" ht="12" customHeight="1">
      <c r="B1105" s="75" t="str">
        <f>[2]自有船应收租金!B1047</f>
        <v>ACACIA WA</v>
      </c>
      <c r="C1105" s="75" t="str">
        <f>[2]自有船应收租金!C1047</f>
        <v>STM</v>
      </c>
      <c r="D1105" s="75" t="str">
        <f>[2]自有船应收租金!F1047</f>
        <v>第01期</v>
      </c>
      <c r="E1105" s="75" t="str">
        <f>[2]自有船应收租金!I1047</f>
        <v>2020.11.05-2020.11.20</v>
      </c>
      <c r="F1105" s="76">
        <f>[2]自有船应收租金!V1047</f>
        <v>0</v>
      </c>
      <c r="G1105" s="75">
        <f>[2]自有船应收租金!AA1047</f>
        <v>167477.94</v>
      </c>
      <c r="H1105" s="75">
        <f>IF([2]自有船应收租金!AB1047="","",[2]自有船应收租金!AB1047)</f>
        <v>167477.94</v>
      </c>
      <c r="I1105" s="77">
        <f>[2]自有船应收租金!Y1047</f>
        <v>0</v>
      </c>
    </row>
    <row r="1106" spans="2:9" s="53" customFormat="1" ht="12" customHeight="1">
      <c r="B1106" s="75" t="str">
        <f>[2]自有船应收租金!B1048</f>
        <v>ACACIA LAN</v>
      </c>
      <c r="C1106" s="75" t="str">
        <f>[2]自有船应收租金!C1048</f>
        <v>STM</v>
      </c>
      <c r="D1106" s="75" t="str">
        <f>[2]自有船应收租金!F1048</f>
        <v>第24期</v>
      </c>
      <c r="E1106" s="75" t="str">
        <f>[2]自有船应收租金!I1048</f>
        <v>2020.11.07-2020.11.22</v>
      </c>
      <c r="F1106" s="76">
        <f>[2]自有船应收租金!V1048</f>
        <v>0</v>
      </c>
      <c r="G1106" s="75">
        <f>[2]自有船应收租金!AA1048</f>
        <v>60650</v>
      </c>
      <c r="H1106" s="75">
        <f>IF([2]自有船应收租金!AB1048="","",[2]自有船应收租金!AB1048)</f>
        <v>60650</v>
      </c>
      <c r="I1106" s="77">
        <f>[2]自有船应收租金!Y1048</f>
        <v>0</v>
      </c>
    </row>
    <row r="1107" spans="2:9" s="53" customFormat="1" ht="12" customHeight="1">
      <c r="B1107" s="75" t="str">
        <f>[2]自有船应收租金!B1049</f>
        <v>A KEIGA</v>
      </c>
      <c r="C1107" s="75" t="str">
        <f>[2]自有船应收租金!C1049</f>
        <v>TCL</v>
      </c>
      <c r="D1107" s="75" t="str">
        <f>[2]自有船应收租金!F1049</f>
        <v>第01期</v>
      </c>
      <c r="E1107" s="75" t="str">
        <f>[2]自有船应收租金!I1049</f>
        <v>2020.11.08-2020.11.18</v>
      </c>
      <c r="F1107" s="76">
        <f>[2]自有船应收租金!V1049</f>
        <v>0</v>
      </c>
      <c r="G1107" s="75">
        <f>[2]自有船应收租金!AA1049</f>
        <v>58400</v>
      </c>
      <c r="H1107" s="75">
        <f>IF([2]自有船应收租金!AB1049="","",[2]自有船应收租金!AB1049)</f>
        <v>58360.1</v>
      </c>
      <c r="I1107" s="77">
        <f>[2]自有船应收租金!Y1049</f>
        <v>0</v>
      </c>
    </row>
    <row r="1108" spans="2:9" s="53" customFormat="1" ht="12" customHeight="1">
      <c r="B1108" s="75" t="str">
        <f>[2]自有船应收租金!B1050</f>
        <v>JRS CORVUS</v>
      </c>
      <c r="C1108" s="75" t="str">
        <f>[2]自有船应收租金!C1050</f>
        <v>CMS</v>
      </c>
      <c r="D1108" s="75" t="str">
        <f>[2]自有船应收租金!F1050</f>
        <v>第09期</v>
      </c>
      <c r="E1108" s="75" t="str">
        <f>[2]自有船应收租金!I1050</f>
        <v>2020.11.08-2020.11.23</v>
      </c>
      <c r="F1108" s="76">
        <f>[2]自有船应收租金!V1050</f>
        <v>0</v>
      </c>
      <c r="G1108" s="75">
        <f>[2]自有船应收租金!AA1050</f>
        <v>70939.726027397293</v>
      </c>
      <c r="H1108" s="75">
        <f>IF([2]自有船应收租金!AB1050="","",[2]自有船应收租金!AB1050)</f>
        <v>70912.42</v>
      </c>
      <c r="I1108" s="77">
        <f>[2]自有船应收租金!Y1050</f>
        <v>0</v>
      </c>
    </row>
    <row r="1109" spans="2:9" s="53" customFormat="1" ht="12" customHeight="1">
      <c r="B1109" s="75" t="str">
        <f>[2]自有船应收租金!B1051</f>
        <v>LISBOA</v>
      </c>
      <c r="C1109" s="75" t="str">
        <f>[2]自有船应收租金!C1051</f>
        <v>STM</v>
      </c>
      <c r="D1109" s="75" t="str">
        <f>[2]自有船应收租金!F1051</f>
        <v>第02期</v>
      </c>
      <c r="E1109" s="75" t="str">
        <f>[2]自有船应收租金!I1051</f>
        <v>2020.11.07-2020.11.22</v>
      </c>
      <c r="F1109" s="76">
        <f>[2]自有船应收租金!V1051</f>
        <v>0</v>
      </c>
      <c r="G1109" s="75">
        <f>[2]自有船应收租金!AA1051</f>
        <v>72700</v>
      </c>
      <c r="H1109" s="75">
        <f>IF([2]自有船应收租金!AB1051="","",[2]自有船应收租金!AB1051)</f>
        <v>72700</v>
      </c>
      <c r="I1109" s="77">
        <f>[2]自有船应收租金!Y1051</f>
        <v>0</v>
      </c>
    </row>
    <row r="1110" spans="2:9" s="53" customFormat="1" ht="12" customHeight="1">
      <c r="B1110" s="75" t="str">
        <f>[2]自有船应收租金!B1052</f>
        <v>ACACIA LIBRA</v>
      </c>
      <c r="C1110" s="75" t="str">
        <f>[2]自有船应收租金!C1052</f>
        <v>COSCO</v>
      </c>
      <c r="D1110" s="75" t="str">
        <f>[2]自有船应收租金!F1052</f>
        <v>第05期</v>
      </c>
      <c r="E1110" s="75" t="str">
        <f>[2]自有船应收租金!I1052</f>
        <v>2020.11.09-2020.11.24</v>
      </c>
      <c r="F1110" s="76">
        <f>[2]自有船应收租金!V1052</f>
        <v>0</v>
      </c>
      <c r="G1110" s="75">
        <f>[2]自有船应收租金!AA1052</f>
        <v>83962.5</v>
      </c>
      <c r="H1110" s="75">
        <f>IF([2]自有船应收租金!AB1052="","",[2]自有船应收租金!AB1052)</f>
        <v>83960.56</v>
      </c>
      <c r="I1110" s="77">
        <f>[2]自有船应收租金!Y1052</f>
        <v>0</v>
      </c>
    </row>
    <row r="1111" spans="2:9" s="53" customFormat="1" ht="12" customHeight="1">
      <c r="B1111" s="75" t="str">
        <f>[2]自有船应收租金!B1053</f>
        <v>A KOU</v>
      </c>
      <c r="C1111" s="75" t="str">
        <f>[2]自有船应收租金!C1053</f>
        <v>KMTC</v>
      </c>
      <c r="D1111" s="75" t="str">
        <f>[2]自有船应收租金!F1053</f>
        <v>第05期</v>
      </c>
      <c r="E1111" s="75" t="str">
        <f>[2]自有船应收租金!I1053</f>
        <v>2020.11.09-2020.11.24</v>
      </c>
      <c r="F1111" s="76">
        <f>[2]自有船应收租金!V1053</f>
        <v>0</v>
      </c>
      <c r="G1111" s="75">
        <f>[2]自有船应收租金!AA1053</f>
        <v>107400</v>
      </c>
      <c r="H1111" s="75">
        <f>IF([2]自有船应收租金!AB1053="","",[2]自有船应收租金!AB1053)</f>
        <v>107400</v>
      </c>
      <c r="I1111" s="77" t="str">
        <f>[2]自有船应收租金!Y1053</f>
        <v>1.25%佣金</v>
      </c>
    </row>
    <row r="1112" spans="2:9" s="53" customFormat="1" ht="12" customHeight="1">
      <c r="B1112" s="75" t="str">
        <f>[2]自有船应收租金!B1054</f>
        <v>ACACIA MING</v>
      </c>
      <c r="C1112" s="75" t="str">
        <f>[2]自有船应收租金!C1054</f>
        <v>TCL</v>
      </c>
      <c r="D1112" s="75" t="str">
        <f>[2]自有船应收租金!F1054</f>
        <v>第01期</v>
      </c>
      <c r="E1112" s="75" t="str">
        <f>[2]自有船应收租金!I1054</f>
        <v>2020.11.09-2020.11.24</v>
      </c>
      <c r="F1112" s="76">
        <f>[2]自有船应收租金!V1054</f>
        <v>0</v>
      </c>
      <c r="G1112" s="75">
        <f>[2]自有船应收租金!AA1054</f>
        <v>87300</v>
      </c>
      <c r="H1112" s="75">
        <f>IF([2]自有船应收租金!AB1054="","",[2]自有船应收租金!AB1054)</f>
        <v>87260.1</v>
      </c>
      <c r="I1112" s="77" t="str">
        <f>[2]自有船应收租金!Y1054</f>
        <v>交船检验费</v>
      </c>
    </row>
    <row r="1113" spans="2:9" s="53" customFormat="1" ht="12" customHeight="1">
      <c r="B1113" s="75" t="str">
        <f>[2]自有船应收租金!B1055</f>
        <v>Heung-A Singapore</v>
      </c>
      <c r="C1113" s="75" t="str">
        <f>[2]自有船应收租金!C1055</f>
        <v>EAS</v>
      </c>
      <c r="D1113" s="75" t="str">
        <f>[2]自有船应收租金!F1055</f>
        <v>第01期</v>
      </c>
      <c r="E1113" s="75" t="str">
        <f>[2]自有船应收租金!I1055</f>
        <v>2020.11.16-2020.11.21</v>
      </c>
      <c r="F1113" s="76">
        <f>[2]自有船应收租金!V1055</f>
        <v>0</v>
      </c>
      <c r="G1113" s="75">
        <f>[2]自有船应收租金!AA1055</f>
        <v>44867.388472602703</v>
      </c>
      <c r="H1113" s="75">
        <f>IF([2]自有船应收租金!AB1055="","",[2]自有船应收租金!AB1055)</f>
        <v>44839.97</v>
      </c>
      <c r="I1113" s="77" t="str">
        <f>[2]自有船应收租金!Y1055</f>
        <v>还船检验费/船东预留</v>
      </c>
    </row>
    <row r="1114" spans="2:9" s="53" customFormat="1" ht="12" customHeight="1">
      <c r="B1114" s="75" t="str">
        <f>[2]自有船应收租金!B1056</f>
        <v>Heung-A Singapore</v>
      </c>
      <c r="C1114" s="75" t="str">
        <f>[2]自有船应收租金!C1056</f>
        <v>EAS</v>
      </c>
      <c r="D1114" s="75" t="str">
        <f>[2]自有船应收租金!F1056</f>
        <v>final</v>
      </c>
      <c r="E1114" s="75" t="str">
        <f>[2]自有船应收租金!I1056</f>
        <v>2020.11.16-2020.11.21</v>
      </c>
      <c r="F1114" s="76">
        <f>[2]自有船应收租金!V1056</f>
        <v>0</v>
      </c>
      <c r="G1114" s="75">
        <f>[2]自有船应收租金!AA1056</f>
        <v>2519</v>
      </c>
      <c r="H1114" s="75">
        <f>IF([2]自有船应收租金!AB1056="","",[2]自有船应收租金!AB1056)</f>
        <v>2486.6</v>
      </c>
      <c r="I1114" s="77" t="str">
        <f>[2]自有船应收租金!Y1056</f>
        <v>返还船东预留/2045E船员劳务费</v>
      </c>
    </row>
    <row r="1115" spans="2:9" s="53" customFormat="1" ht="12" customHeight="1">
      <c r="B1115" s="75" t="str">
        <f>[2]自有船应收租金!B1057</f>
        <v>Contship Day</v>
      </c>
      <c r="C1115" s="75" t="str">
        <f>[2]自有船应收租金!C1057</f>
        <v>APL</v>
      </c>
      <c r="D1115" s="75" t="str">
        <f>[2]自有船应收租金!F1057</f>
        <v>第01期</v>
      </c>
      <c r="E1115" s="75" t="str">
        <f>[2]自有船应收租金!I1057</f>
        <v>2020.11.11-2020.11.21</v>
      </c>
      <c r="F1115" s="76">
        <f>[2]自有船应收租金!V1057</f>
        <v>0</v>
      </c>
      <c r="G1115" s="75">
        <f>[2]自有船应收租金!AA1057</f>
        <v>56559.325873972601</v>
      </c>
      <c r="H1115" s="75">
        <f>IF([2]自有船应收租金!AB1057="","",[2]自有船应收租金!AB1057)</f>
        <v>56499.37</v>
      </c>
      <c r="I1115" s="77" t="str">
        <f>[2]自有船应收租金!Y1057</f>
        <v>油样检测费</v>
      </c>
    </row>
    <row r="1116" spans="2:9" s="53" customFormat="1" ht="12" customHeight="1">
      <c r="B1116" s="75" t="str">
        <f>[2]自有船应收租金!B1058</f>
        <v>ACACIA HAWK</v>
      </c>
      <c r="C1116" s="75" t="str">
        <f>[2]自有船应收租金!C1058</f>
        <v>CMS</v>
      </c>
      <c r="D1116" s="75" t="str">
        <f>[2]自有船应收租金!F1058</f>
        <v>第69期</v>
      </c>
      <c r="E1116" s="75" t="str">
        <f>[2]自有船应收租金!I1058</f>
        <v>2020.11.13-2020.11.28</v>
      </c>
      <c r="F1116" s="76">
        <f>[2]自有船应收租金!V1058</f>
        <v>0</v>
      </c>
      <c r="G1116" s="75">
        <f>[2]自有船应收租金!AA1058</f>
        <v>70742.465753424694</v>
      </c>
      <c r="H1116" s="75">
        <f>IF([2]自有船应收租金!AB1058="","",[2]自有船应收租金!AB1058)</f>
        <v>70715.12</v>
      </c>
      <c r="I1116" s="77">
        <f>[2]自有船应收租金!Y1058</f>
        <v>0</v>
      </c>
    </row>
    <row r="1117" spans="2:9" s="53" customFormat="1" ht="12" customHeight="1">
      <c r="B1117" s="75" t="str">
        <f>[2]自有船应收租金!B1059</f>
        <v>ACACIA REI</v>
      </c>
      <c r="C1117" s="75" t="str">
        <f>[2]自有船应收租金!C1059</f>
        <v>STM</v>
      </c>
      <c r="D1117" s="75" t="str">
        <f>[2]自有船应收租金!F1059</f>
        <v>第06期</v>
      </c>
      <c r="E1117" s="75" t="str">
        <f>[2]自有船应收租金!I1059</f>
        <v>2020.11.14-2020.11.29</v>
      </c>
      <c r="F1117" s="76">
        <f>[2]自有船应收租金!V1059</f>
        <v>0</v>
      </c>
      <c r="G1117" s="75">
        <f>[2]自有船应收租金!AA1059</f>
        <v>91200</v>
      </c>
      <c r="H1117" s="75">
        <f>IF([2]自有船应收租金!AB1059="","",[2]自有船应收租金!AB1059)</f>
        <v>91200</v>
      </c>
      <c r="I1117" s="77">
        <f>[2]自有船应收租金!Y1059</f>
        <v>0</v>
      </c>
    </row>
    <row r="1118" spans="2:9" s="53" customFormat="1" ht="12" customHeight="1">
      <c r="B1118" s="75" t="str">
        <f>[2]自有船应收租金!B1060</f>
        <v>A ROKU</v>
      </c>
      <c r="C1118" s="75" t="str">
        <f>[2]自有船应收租金!C1060</f>
        <v>TSL</v>
      </c>
      <c r="D1118" s="75" t="str">
        <f>[2]自有船应收租金!F1060</f>
        <v>第02期</v>
      </c>
      <c r="E1118" s="75" t="str">
        <f>[2]自有船应收租金!I1060</f>
        <v>2020.11.15-2020.11.30</v>
      </c>
      <c r="F1118" s="76">
        <f>[2]自有船应收租金!V1060</f>
        <v>0</v>
      </c>
      <c r="G1118" s="75">
        <f>[2]自有船应收租金!AA1060</f>
        <v>137156.25</v>
      </c>
      <c r="H1118" s="75">
        <f>IF([2]自有船应收租金!AB1060="","",[2]自有船应收租金!AB1060)</f>
        <v>137138.87</v>
      </c>
      <c r="I1118" s="77" t="str">
        <f>[2]自有船应收租金!Y1060</f>
        <v>1.25%佣金</v>
      </c>
    </row>
    <row r="1119" spans="2:9" s="53" customFormat="1" ht="12" customHeight="1">
      <c r="B1119" s="75" t="str">
        <f>[2]自有船应收租金!B1061</f>
        <v>A FUKU</v>
      </c>
      <c r="C1119" s="75" t="str">
        <f>[2]自有船应收租金!C1061</f>
        <v>TSL</v>
      </c>
      <c r="D1119" s="75" t="str">
        <f>[2]自有船应收租金!F1061</f>
        <v>第04期</v>
      </c>
      <c r="E1119" s="75" t="str">
        <f>[2]自有船应收租金!I1061</f>
        <v>2020.11.16-2020.12.01</v>
      </c>
      <c r="F1119" s="76">
        <f>[2]自有船应收租金!V1061</f>
        <v>0</v>
      </c>
      <c r="G1119" s="75">
        <f>[2]自有船应收租金!AA1061</f>
        <v>67933.694863013705</v>
      </c>
      <c r="H1119" s="75">
        <f>IF([2]自有船应收租金!AB1061="","",[2]自有船应收租金!AB1061)</f>
        <v>67916.320000000007</v>
      </c>
      <c r="I1119" s="77" t="str">
        <f>[2]自有船应收租金!Y1061</f>
        <v>1.25%佣金/国庆节停租（2020.10.13 1501-10.18 0730LT 4.69天）</v>
      </c>
    </row>
    <row r="1120" spans="2:9" s="53" customFormat="1" ht="12" customHeight="1">
      <c r="B1120" s="75" t="str">
        <f>[2]自有船应收租金!B1062</f>
        <v>Heung-A Jakarta</v>
      </c>
      <c r="C1120" s="75" t="str">
        <f>[2]自有船应收租金!C1062</f>
        <v>PAN</v>
      </c>
      <c r="D1120" s="75" t="str">
        <f>[2]自有船应收租金!F1062</f>
        <v>第03期</v>
      </c>
      <c r="E1120" s="75" t="str">
        <f>[2]自有船应收租金!I1062</f>
        <v>2020.11.15-2020.11.30</v>
      </c>
      <c r="F1120" s="76">
        <f>[2]自有船应收租金!V1062</f>
        <v>0</v>
      </c>
      <c r="G1120" s="75">
        <f>[2]自有船应收租金!AA1062</f>
        <v>70731.98</v>
      </c>
      <c r="H1120" s="75">
        <f>IF([2]自有船应收租金!AB1062="","",[2]自有船应收租金!AB1062)</f>
        <v>70704.58</v>
      </c>
      <c r="I1120" s="77" t="str">
        <f>[2]自有船应收租金!Y1062</f>
        <v>船东费</v>
      </c>
    </row>
    <row r="1121" spans="2:9" s="53" customFormat="1" ht="12" customHeight="1">
      <c r="B1121" s="75" t="str">
        <f>[2]自有船应收租金!B1063</f>
        <v>ACACIA MAKOTO</v>
      </c>
      <c r="C1121" s="75" t="str">
        <f>[2]自有船应收租金!C1063</f>
        <v>STM</v>
      </c>
      <c r="D1121" s="75" t="str">
        <f>[2]自有船应收租金!F1063</f>
        <v>第59期</v>
      </c>
      <c r="E1121" s="75" t="str">
        <f>[2]自有船应收租金!I1063</f>
        <v>2020.11.15-2020.11.30</v>
      </c>
      <c r="F1121" s="76">
        <f>[2]自有船应收租金!V1063</f>
        <v>0</v>
      </c>
      <c r="G1121" s="75">
        <f>[2]自有船应收租金!AA1063</f>
        <v>91200</v>
      </c>
      <c r="H1121" s="75">
        <f>IF([2]自有船应收租金!AB1063="","",[2]自有船应收租金!AB1063)</f>
        <v>91200</v>
      </c>
      <c r="I1121" s="77">
        <f>[2]自有船应收租金!Y1063</f>
        <v>0</v>
      </c>
    </row>
    <row r="1122" spans="2:9" s="53" customFormat="1" ht="12" customHeight="1">
      <c r="B1122" s="75" t="str">
        <f>[2]自有船应收租金!B1064</f>
        <v>Heung-A Manila</v>
      </c>
      <c r="C1122" s="75" t="str">
        <f>[2]自有船应收租金!C1064</f>
        <v>MIS</v>
      </c>
      <c r="D1122" s="75" t="str">
        <f>[2]自有船应收租金!F1064</f>
        <v>第02期</v>
      </c>
      <c r="E1122" s="75" t="str">
        <f>[2]自有船应收租金!I1064</f>
        <v>2020.11.15-2020.11.30</v>
      </c>
      <c r="F1122" s="76">
        <f>[2]自有船应收租金!V1064</f>
        <v>0</v>
      </c>
      <c r="G1122" s="75">
        <f>[2]自有船应收租金!AA1064</f>
        <v>86504.280821917797</v>
      </c>
      <c r="H1122" s="75">
        <f>IF([2]自有船应收租金!AB1064="","",[2]自有船应收租金!AB1064)</f>
        <v>86486.89</v>
      </c>
      <c r="I1122" s="77" t="str">
        <f>[2]自有船应收租金!Y1064</f>
        <v>1.25%佣金</v>
      </c>
    </row>
    <row r="1123" spans="2:9" s="53" customFormat="1" ht="12" customHeight="1">
      <c r="B1123" s="75" t="str">
        <f>[2]自有船应收租金!B1065</f>
        <v>ACACIA ARIES</v>
      </c>
      <c r="C1123" s="75" t="str">
        <f>[2]自有船应收租金!C1065</f>
        <v>STM</v>
      </c>
      <c r="D1123" s="75" t="str">
        <f>[2]自有船应收租金!F1065</f>
        <v>第19期</v>
      </c>
      <c r="E1123" s="75" t="str">
        <f>[2]自有船应收租金!I1065</f>
        <v>2020.11.16-2020.12.01</v>
      </c>
      <c r="F1123" s="76">
        <f>[2]自有船应收租金!V1065</f>
        <v>0</v>
      </c>
      <c r="G1123" s="75">
        <f>[2]自有船应收租金!AA1065</f>
        <v>60650</v>
      </c>
      <c r="H1123" s="75">
        <f>IF([2]自有船应收租金!AB1065="","",[2]自有船应收租金!AB1065)</f>
        <v>60650</v>
      </c>
      <c r="I1123" s="77">
        <f>[2]自有船应收租金!Y1065</f>
        <v>0</v>
      </c>
    </row>
    <row r="1124" spans="2:9" s="53" customFormat="1" ht="12" customHeight="1">
      <c r="B1124" s="75" t="str">
        <f>[2]自有船应收租金!B1066</f>
        <v>JRS CARINA</v>
      </c>
      <c r="C1124" s="75" t="str">
        <f>[2]自有船应收租金!C1066</f>
        <v>CCL</v>
      </c>
      <c r="D1124" s="75" t="str">
        <f>[2]自有船应收租金!F1066</f>
        <v>第59期</v>
      </c>
      <c r="E1124" s="75" t="str">
        <f>[2]自有船应收租金!I1066</f>
        <v>2020.11.16-2020.12.01</v>
      </c>
      <c r="F1124" s="76">
        <f>[2]自有船应收租金!V1066</f>
        <v>0</v>
      </c>
      <c r="G1124" s="75">
        <f>[2]自有船应收租金!AA1066</f>
        <v>70332.399999999994</v>
      </c>
      <c r="H1124" s="75">
        <f>IF([2]自有船应收租金!AB1066="","",[2]自有船应收租金!AB1066)</f>
        <v>70324.98</v>
      </c>
      <c r="I1124" s="77" t="str">
        <f>[2]自有船应收租金!Y1066</f>
        <v>船东费</v>
      </c>
    </row>
    <row r="1125" spans="2:9" s="53" customFormat="1" ht="12" customHeight="1">
      <c r="B1125" s="75" t="str">
        <f>[2]自有船应收租金!B1067</f>
        <v>ACACIA VIRGO</v>
      </c>
      <c r="C1125" s="75" t="str">
        <f>[2]自有船应收租金!C1067</f>
        <v>SCP</v>
      </c>
      <c r="D1125" s="75" t="str">
        <f>[2]自有船应收租金!F1067</f>
        <v>第07期</v>
      </c>
      <c r="E1125" s="75" t="str">
        <f>[2]自有船应收租金!I1067</f>
        <v>2020.11.18-2020.12.03</v>
      </c>
      <c r="F1125" s="76">
        <f>[2]自有船应收租金!V1067</f>
        <v>0</v>
      </c>
      <c r="G1125" s="75">
        <f>[2]自有船应收租金!AA1067</f>
        <v>81196.575342465803</v>
      </c>
      <c r="H1125" s="75">
        <f>IF([2]自有船应收租金!AB1067="","",[2]自有船应收租金!AB1067)</f>
        <v>81189.19</v>
      </c>
      <c r="I1125" s="77" t="str">
        <f>[2]自有船应收租金!Y1067</f>
        <v>1.25%佣金</v>
      </c>
    </row>
    <row r="1126" spans="2:9" s="53" customFormat="1" ht="12" customHeight="1">
      <c r="B1126" s="75" t="str">
        <f>[2]自有船应收租金!B1068</f>
        <v>A KEIGA</v>
      </c>
      <c r="C1126" s="75" t="str">
        <f>[2]自有船应收租金!C1068</f>
        <v>TCL</v>
      </c>
      <c r="D1126" s="75" t="str">
        <f>[2]自有船应收租金!F1068</f>
        <v>prefinal</v>
      </c>
      <c r="E1126" s="75" t="str">
        <f>[2]自有船应收租金!I1068</f>
        <v>2020.11.18-2020.11.24</v>
      </c>
      <c r="F1126" s="76">
        <f>[2]自有船应收租金!V1068</f>
        <v>0</v>
      </c>
      <c r="G1126" s="75">
        <f>[2]自有船应收租金!AA1068</f>
        <v>27676.158800000001</v>
      </c>
      <c r="H1126" s="75">
        <f>IF([2]自有船应收租金!AB1068="","",[2]自有船应收租金!AB1068)</f>
        <v>27636.21</v>
      </c>
      <c r="I1126" s="77" t="str">
        <f>[2]自有船应收租金!Y1068</f>
        <v>交还船检验费/船东费预留</v>
      </c>
    </row>
    <row r="1127" spans="2:9" s="53" customFormat="1" ht="12" customHeight="1">
      <c r="B1127" s="75" t="str">
        <f>[2]自有船应收租金!B1069</f>
        <v>A KEIGA</v>
      </c>
      <c r="C1127" s="75" t="str">
        <f>[2]自有船应收租金!C1069</f>
        <v>TCL</v>
      </c>
      <c r="D1127" s="75" t="str">
        <f>[2]自有船应收租金!F1069</f>
        <v>final</v>
      </c>
      <c r="E1127" s="75" t="str">
        <f>[2]自有船应收租金!I1069</f>
        <v>2020.11.18-2020.11.24</v>
      </c>
      <c r="F1127" s="76">
        <f>[2]自有船应收租金!V1069</f>
        <v>0</v>
      </c>
      <c r="G1127" s="75">
        <f>[2]自有船应收租金!AA1069</f>
        <v>1826.27</v>
      </c>
      <c r="H1127" s="75" t="str">
        <f>IF([2]自有船应收租金!AB1069="","",[2]自有船应收租金!AB1069)</f>
        <v/>
      </c>
      <c r="I1127" s="77" t="str">
        <f>[2]自有船应收租金!Y1069</f>
        <v>返还船东费预留</v>
      </c>
    </row>
    <row r="1128" spans="2:9" s="53" customFormat="1" ht="12" customHeight="1">
      <c r="B1128" s="75" t="str">
        <f>[2]自有船应收租金!B1070</f>
        <v>ACACIA TAURUS</v>
      </c>
      <c r="C1128" s="75" t="str">
        <f>[2]自有船应收租金!C1070</f>
        <v>DWS</v>
      </c>
      <c r="D1128" s="75" t="str">
        <f>[2]自有船应收租金!F1070</f>
        <v>第02期</v>
      </c>
      <c r="E1128" s="75" t="str">
        <f>[2]自有船应收租金!I1070</f>
        <v>2020.11.21-2020.12.06</v>
      </c>
      <c r="F1128" s="76">
        <f>[2]自有船应收租金!V1070</f>
        <v>0</v>
      </c>
      <c r="G1128" s="75">
        <f>[2]自有船应收租金!AA1070</f>
        <v>78341.780821917797</v>
      </c>
      <c r="H1128" s="75">
        <f>IF([2]自有船应收租金!AB1070="","",[2]自有船应收租金!AB1070)</f>
        <v>78304.39</v>
      </c>
      <c r="I1128" s="77" t="str">
        <f>[2]自有船应收租金!Y1070</f>
        <v>交船检验费</v>
      </c>
    </row>
    <row r="1129" spans="2:9" s="53" customFormat="1" ht="12" customHeight="1">
      <c r="B1129" s="75" t="str">
        <f>[2]自有船应收租金!B1071</f>
        <v>ACACIA WA</v>
      </c>
      <c r="C1129" s="75" t="str">
        <f>[2]自有船应收租金!C1071</f>
        <v>STM</v>
      </c>
      <c r="D1129" s="75" t="str">
        <f>[2]自有船应收租金!F1071</f>
        <v>第02期</v>
      </c>
      <c r="E1129" s="75" t="str">
        <f>[2]自有船应收租金!I1071</f>
        <v>2020.11.20-2020.12.05</v>
      </c>
      <c r="F1129" s="76">
        <f>[2]自有船应收租金!V1071</f>
        <v>0</v>
      </c>
      <c r="G1129" s="75">
        <f>[2]自有船应收租金!AA1071</f>
        <v>72700</v>
      </c>
      <c r="H1129" s="75">
        <f>IF([2]自有船应收租金!AB1071="","",[2]自有船应收租金!AB1071)</f>
        <v>72700</v>
      </c>
      <c r="I1129" s="77">
        <f>[2]自有船应收租金!Y1071</f>
        <v>0</v>
      </c>
    </row>
    <row r="1130" spans="2:9" s="53" customFormat="1" ht="12" customHeight="1">
      <c r="B1130" s="75" t="str">
        <f>[2]自有船应收租金!B1072</f>
        <v>Heung-A Singapore</v>
      </c>
      <c r="C1130" s="75" t="str">
        <f>[2]自有船应收租金!C1072</f>
        <v>NS</v>
      </c>
      <c r="D1130" s="75" t="str">
        <f>[2]自有船应收租金!F1072</f>
        <v>第01期</v>
      </c>
      <c r="E1130" s="75" t="str">
        <f>[2]自有船应收租金!I1072</f>
        <v>2020.11.21-2020.12.06</v>
      </c>
      <c r="F1130" s="76">
        <f>[2]自有船应收租金!V1072</f>
        <v>0</v>
      </c>
      <c r="G1130" s="75">
        <f>[2]自有船应收租金!AA1072</f>
        <v>143285.78750000001</v>
      </c>
      <c r="H1130" s="75">
        <f>IF([2]自有船应收租金!AB1072="","",[2]自有船应收租金!AB1072)</f>
        <v>143248.37</v>
      </c>
      <c r="I1130" s="77" t="str">
        <f>[2]自有船应收租金!Y1072</f>
        <v>交船检验费/1.25%佣金</v>
      </c>
    </row>
    <row r="1131" spans="2:9" s="53" customFormat="1" ht="12" customHeight="1">
      <c r="B1131" s="75" t="str">
        <f>[2]自有船应收租金!B1073</f>
        <v>ACACIA LAN</v>
      </c>
      <c r="C1131" s="75" t="str">
        <f>[2]自有船应收租金!C1073</f>
        <v>STM</v>
      </c>
      <c r="D1131" s="75" t="str">
        <f>[2]自有船应收租金!F1073</f>
        <v>第25期</v>
      </c>
      <c r="E1131" s="75" t="str">
        <f>[2]自有船应收租金!I1073</f>
        <v>2020.11.22-2020.12.07</v>
      </c>
      <c r="F1131" s="76">
        <f>[2]自有船应收租金!V1073</f>
        <v>0</v>
      </c>
      <c r="G1131" s="75">
        <f>[2]自有船应收租金!AA1073</f>
        <v>60650</v>
      </c>
      <c r="H1131" s="75">
        <f>IF([2]自有船应收租金!AB1073="","",[2]自有船应收租金!AB1073)</f>
        <v>60650</v>
      </c>
      <c r="I1131" s="77">
        <f>[2]自有船应收租金!Y1073</f>
        <v>0</v>
      </c>
    </row>
    <row r="1132" spans="2:9" s="53" customFormat="1" ht="12" customHeight="1">
      <c r="B1132" s="75" t="str">
        <f>[2]自有船应收租金!B1074</f>
        <v>JRS CORVUS</v>
      </c>
      <c r="C1132" s="75" t="str">
        <f>[2]自有船应收租金!C1074</f>
        <v>CMS</v>
      </c>
      <c r="D1132" s="75" t="str">
        <f>[2]自有船应收租金!F1074</f>
        <v>PREFINAL</v>
      </c>
      <c r="E1132" s="75" t="str">
        <f>[2]自有船应收租金!I1074</f>
        <v>2020.11.23-2020.12.15</v>
      </c>
      <c r="F1132" s="76">
        <f>[2]自有船应收租金!V1074</f>
        <v>-150</v>
      </c>
      <c r="G1132" s="75">
        <f>[2]自有船应收租金!AA1074</f>
        <v>102221.787116438</v>
      </c>
      <c r="H1132" s="75">
        <f>IF([2]自有船应收租金!AB1074="","",[2]自有船应收租金!AB1074)</f>
        <v>102194.14</v>
      </c>
      <c r="I1132" s="77" t="str">
        <f>[2]自有船应收租金!Y1074</f>
        <v>船东费预留/还船检验费/v.2044E-2049E劳务费</v>
      </c>
    </row>
    <row r="1133" spans="2:9" s="53" customFormat="1" ht="12" customHeight="1">
      <c r="B1133" s="75" t="str">
        <f>[2]自有船应收租金!B1075</f>
        <v>JRS CORVUS</v>
      </c>
      <c r="C1133" s="75" t="str">
        <f>[2]自有船应收租金!C1075</f>
        <v>CMS</v>
      </c>
      <c r="D1133" s="75" t="str">
        <f>[2]自有船应收租金!F1075</f>
        <v>final</v>
      </c>
      <c r="E1133" s="75" t="str">
        <f>[2]自有船应收租金!I1075</f>
        <v>2020.11.23-2020.12.15</v>
      </c>
      <c r="F1133" s="76">
        <f>[2]自有船应收租金!V1075</f>
        <v>0</v>
      </c>
      <c r="G1133" s="75">
        <f>[2]自有船应收租金!AA1075</f>
        <v>1517.75</v>
      </c>
      <c r="H1133" s="75" t="str">
        <f>IF([2]自有船应收租金!AB1075="","",[2]自有船应收租金!AB1075)</f>
        <v/>
      </c>
      <c r="I1133" s="77" t="str">
        <f>[2]自有船应收租金!Y1075</f>
        <v>返还船东费预留</v>
      </c>
    </row>
    <row r="1134" spans="2:9" s="53" customFormat="1" ht="12" customHeight="1">
      <c r="B1134" s="75" t="str">
        <f>[2]自有船应收租金!B1076</f>
        <v>LISBOA</v>
      </c>
      <c r="C1134" s="75" t="str">
        <f>[2]自有船应收租金!C1076</f>
        <v>STM</v>
      </c>
      <c r="D1134" s="75" t="str">
        <f>[2]自有船应收租金!F1076</f>
        <v>prefinal</v>
      </c>
      <c r="E1134" s="75" t="str">
        <f>[2]自有船应收租金!I1076</f>
        <v>2020.11.22-2020.12.08</v>
      </c>
      <c r="F1134" s="76">
        <f>[2]自有船应收租金!V1076</f>
        <v>0</v>
      </c>
      <c r="G1134" s="75">
        <f>[2]自有船应收租金!AA1076</f>
        <v>72700</v>
      </c>
      <c r="H1134" s="75">
        <f>IF([2]自有船应收租金!AB1076="","",[2]自有船应收租金!AB1076)</f>
        <v>72700</v>
      </c>
      <c r="I1134" s="77">
        <f>[2]自有船应收租金!Y1076</f>
        <v>0</v>
      </c>
    </row>
    <row r="1135" spans="2:9" s="53" customFormat="1" ht="12" customHeight="1">
      <c r="B1135" s="75" t="str">
        <f>[2]自有船应收租金!B1077</f>
        <v>LISBOA</v>
      </c>
      <c r="C1135" s="75" t="str">
        <f>[2]自有船应收租金!C1077</f>
        <v>STM</v>
      </c>
      <c r="D1135" s="75" t="str">
        <f>[2]自有船应收租金!F1077</f>
        <v>prefinal</v>
      </c>
      <c r="E1135" s="75" t="str">
        <f>[2]自有船应收租金!I1077</f>
        <v>2020.11.22-2020.12.08</v>
      </c>
      <c r="F1135" s="76">
        <f>[2]自有船应收租金!V1077</f>
        <v>0</v>
      </c>
      <c r="G1135" s="75">
        <f>[2]自有船应收租金!AA1077</f>
        <v>-180239.59899999999</v>
      </c>
      <c r="H1135" s="75">
        <f>IF([2]自有船应收租金!AB1077="","",[2]自有船应收租金!AB1077)</f>
        <v>-180239.73</v>
      </c>
      <c r="I1135" s="77" t="str">
        <f>[2]自有船应收租金!Y1077</f>
        <v>船东费预留</v>
      </c>
    </row>
    <row r="1136" spans="2:9" s="53" customFormat="1" ht="12" customHeight="1">
      <c r="B1136" s="75" t="str">
        <f>[2]自有船应收租金!B1078</f>
        <v>LISBOA</v>
      </c>
      <c r="C1136" s="75" t="str">
        <f>[2]自有船应收租金!C1078</f>
        <v>STM</v>
      </c>
      <c r="D1136" s="75" t="str">
        <f>[2]自有船应收租金!F1078</f>
        <v>final</v>
      </c>
      <c r="E1136" s="75" t="str">
        <f>[2]自有船应收租金!I1078</f>
        <v>2020.11.22-2020.12.08</v>
      </c>
      <c r="F1136" s="76">
        <f>[2]自有船应收租金!V1078</f>
        <v>0</v>
      </c>
      <c r="G1136" s="75">
        <f>[2]自有船应收租金!AA1078</f>
        <v>-11591.34</v>
      </c>
      <c r="H1136" s="75" t="str">
        <f>IF([2]自有船应收租金!AB1078="","",[2]自有船应收租金!AB1078)</f>
        <v/>
      </c>
      <c r="I1136" s="77" t="str">
        <f>[2]自有船应收租金!Y1078</f>
        <v>船东费预收回</v>
      </c>
    </row>
    <row r="1137" spans="2:9" s="53" customFormat="1" ht="12" customHeight="1">
      <c r="B1137" s="75" t="str">
        <f>[2]自有船应收租金!B1079</f>
        <v>ACACIA LIBRA</v>
      </c>
      <c r="C1137" s="75" t="str">
        <f>[2]自有船应收租金!C1079</f>
        <v>COSCO</v>
      </c>
      <c r="D1137" s="75" t="str">
        <f>[2]自有船应收租金!F1079</f>
        <v>第06期</v>
      </c>
      <c r="E1137" s="75" t="str">
        <f>[2]自有船应收租金!I1079</f>
        <v>2020.11.24-2020.12.09</v>
      </c>
      <c r="F1137" s="76">
        <f>[2]自有船应收租金!V1079</f>
        <v>0</v>
      </c>
      <c r="G1137" s="75">
        <f>[2]自有船应收租金!AA1079</f>
        <v>83962.5</v>
      </c>
      <c r="H1137" s="75">
        <f>IF([2]自有船应收租金!AB1079="","",[2]自有船应收租金!AB1079)</f>
        <v>83960.56</v>
      </c>
      <c r="I1137" s="77">
        <f>[2]自有船应收租金!Y1079</f>
        <v>0</v>
      </c>
    </row>
    <row r="1138" spans="2:9" s="53" customFormat="1" ht="12" customHeight="1">
      <c r="B1138" s="75" t="str">
        <f>[2]自有船应收租金!B1080</f>
        <v>A KOU</v>
      </c>
      <c r="C1138" s="75" t="str">
        <f>[2]自有船应收租金!C1080</f>
        <v>KMTC</v>
      </c>
      <c r="D1138" s="75" t="str">
        <f>[2]自有船应收租金!F1080</f>
        <v>第06期</v>
      </c>
      <c r="E1138" s="75" t="str">
        <f>[2]自有船应收租金!I1080</f>
        <v>2020.11.24-2020.12.09</v>
      </c>
      <c r="F1138" s="76">
        <f>[2]自有船应收租金!V1080</f>
        <v>0</v>
      </c>
      <c r="G1138" s="75">
        <f>[2]自有船应收租金!AA1080</f>
        <v>107400</v>
      </c>
      <c r="H1138" s="75">
        <f>IF([2]自有船应收租金!AB1080="","",[2]自有船应收租金!AB1080)</f>
        <v>107400</v>
      </c>
      <c r="I1138" s="77" t="str">
        <f>[2]自有船应收租金!Y1080</f>
        <v>1.25%佣金</v>
      </c>
    </row>
    <row r="1139" spans="2:9" s="53" customFormat="1" ht="12" customHeight="1">
      <c r="B1139" s="75" t="str">
        <f>[2]自有船应收租金!B1081</f>
        <v>ACACIA MING</v>
      </c>
      <c r="C1139" s="75" t="str">
        <f>[2]自有船应收租金!C1081</f>
        <v>TCL</v>
      </c>
      <c r="D1139" s="75" t="str">
        <f>[2]自有船应收租金!F1081</f>
        <v>第02期</v>
      </c>
      <c r="E1139" s="75" t="str">
        <f>[2]自有船应收租金!I1081</f>
        <v>2020.11.24-2020.12.09</v>
      </c>
      <c r="F1139" s="76">
        <f>[2]自有船应收租金!V1081</f>
        <v>0</v>
      </c>
      <c r="G1139" s="75">
        <f>[2]自有船应收租金!AA1081</f>
        <v>86788.37</v>
      </c>
      <c r="H1139" s="75">
        <f>IF([2]自有船应收租金!AB1081="","",[2]自有船应收租金!AB1081)</f>
        <v>86748.45</v>
      </c>
      <c r="I1139" s="77" t="str">
        <f>[2]自有船应收租金!Y1081</f>
        <v>停租（2020.11.15 1900-2200 0.125天）</v>
      </c>
    </row>
    <row r="1140" spans="2:9" s="53" customFormat="1" ht="12" customHeight="1">
      <c r="B1140" s="75" t="str">
        <f>[2]自有船应收租金!B1082</f>
        <v>Contship Day</v>
      </c>
      <c r="C1140" s="75" t="str">
        <f>[2]自有船应收租金!C1082</f>
        <v>APL</v>
      </c>
      <c r="D1140" s="75" t="str">
        <f>[2]自有船应收租金!F1082</f>
        <v>第02期</v>
      </c>
      <c r="E1140" s="75" t="str">
        <f>[2]自有船应收租金!I1082</f>
        <v>2020.11.21-2020.12.06</v>
      </c>
      <c r="F1140" s="76">
        <f>[2]自有船应收租金!V1082</f>
        <v>0</v>
      </c>
      <c r="G1140" s="75">
        <f>[2]自有船应收租金!AA1082</f>
        <v>73188.698630137005</v>
      </c>
      <c r="H1140" s="75">
        <f>IF([2]自有船应收租金!AB1082="","",[2]自有船应收租金!AB1082)</f>
        <v>73181.3</v>
      </c>
      <c r="I1140" s="77" t="str">
        <f>[2]自有船应收租金!Y1082</f>
        <v>油样检测费</v>
      </c>
    </row>
    <row r="1141" spans="2:9" s="53" customFormat="1" ht="12" customHeight="1">
      <c r="B1141" s="75" t="str">
        <f>[2]自有船应收租金!B1083</f>
        <v>ACACIA HAWK</v>
      </c>
      <c r="C1141" s="75" t="str">
        <f>[2]自有船应收租金!C1083</f>
        <v>CMS</v>
      </c>
      <c r="D1141" s="75" t="str">
        <f>[2]自有船应收租金!F1083</f>
        <v>第70期</v>
      </c>
      <c r="E1141" s="75" t="str">
        <f>[2]自有船应收租金!I1083</f>
        <v>2020.11.28-2020.12.11</v>
      </c>
      <c r="F1141" s="76">
        <f>[2]自有船应收租金!V1083</f>
        <v>0</v>
      </c>
      <c r="G1141" s="75">
        <f>[2]自有船应收租金!AA1083</f>
        <v>58445.819068493103</v>
      </c>
      <c r="H1141" s="75">
        <f>IF([2]自有船应收租金!AB1083="","",[2]自有船应收租金!AB1083)</f>
        <v>58445.82</v>
      </c>
      <c r="I1141" s="77" t="str">
        <f>[2]自有船应收租金!Y1083</f>
        <v>停租2020.10.25 2200-10.26 0850LT 0.4521天</v>
      </c>
    </row>
    <row r="1142" spans="2:9" s="53" customFormat="1" ht="12" customHeight="1">
      <c r="B1142" s="75" t="str">
        <f>[2]自有船应收租金!B1084</f>
        <v>ACACIA HAWK</v>
      </c>
      <c r="C1142" s="75" t="str">
        <f>[2]自有船应收租金!C1084</f>
        <v>CMS</v>
      </c>
      <c r="D1142" s="75" t="str">
        <f>[2]自有船应收租金!F1084</f>
        <v>第70期</v>
      </c>
      <c r="E1142" s="75" t="str">
        <f>[2]自有船应收租金!I1084</f>
        <v>2020.12.11-2020.12.13</v>
      </c>
      <c r="F1142" s="76">
        <f>[2]自有船应收租金!V1084</f>
        <v>0</v>
      </c>
      <c r="G1142" s="75">
        <f>[2]自有船应收租金!AA1084</f>
        <v>14072.328767123299</v>
      </c>
      <c r="H1142" s="75">
        <f>IF([2]自有船应收租金!AB1084="","",[2]自有船应收租金!AB1084)</f>
        <v>14044.91</v>
      </c>
      <c r="I1142" s="77">
        <f>[2]自有船应收租金!Y1084</f>
        <v>0</v>
      </c>
    </row>
    <row r="1143" spans="2:9" s="53" customFormat="1" ht="12" customHeight="1">
      <c r="B1143" s="75" t="str">
        <f>[2]自有船应收租金!B1085</f>
        <v>ACACIA REI</v>
      </c>
      <c r="C1143" s="75" t="str">
        <f>[2]自有船应收租金!C1085</f>
        <v>STM</v>
      </c>
      <c r="D1143" s="75" t="str">
        <f>[2]自有船应收租金!F1085</f>
        <v>第07期</v>
      </c>
      <c r="E1143" s="75" t="str">
        <f>[2]自有船应收租金!I1085</f>
        <v>2020.11.29-2020.12.14</v>
      </c>
      <c r="F1143" s="76">
        <f>[2]自有船应收租金!V1085</f>
        <v>0</v>
      </c>
      <c r="G1143" s="75">
        <f>[2]自有船应收租金!AA1085</f>
        <v>90115.33</v>
      </c>
      <c r="H1143" s="75">
        <f>IF([2]自有船应收租金!AB1085="","",[2]自有船应收租金!AB1085)</f>
        <v>90115.33</v>
      </c>
      <c r="I1143" s="77" t="str">
        <f>[2]自有船应收租金!Y1085</f>
        <v>船东费</v>
      </c>
    </row>
    <row r="1144" spans="2:9" s="53" customFormat="1" ht="12" customHeight="1">
      <c r="B1144" s="75" t="str">
        <f>[2]自有船应收租金!B1086</f>
        <v>A ROKU</v>
      </c>
      <c r="C1144" s="75" t="str">
        <f>[2]自有船应收租金!C1086</f>
        <v>TSL</v>
      </c>
      <c r="D1144" s="75" t="str">
        <f>[2]自有船应收租金!F1086</f>
        <v>第03期</v>
      </c>
      <c r="E1144" s="75" t="str">
        <f>[2]自有船应收租金!I1086</f>
        <v>2020.11.30-2020.12.16</v>
      </c>
      <c r="F1144" s="76">
        <f>[2]自有船应收租金!V1086</f>
        <v>0</v>
      </c>
      <c r="G1144" s="75">
        <f>[2]自有船应收租金!AA1086</f>
        <v>150773.77388013701</v>
      </c>
      <c r="H1144" s="75">
        <f>IF([2]自有船应收租金!AB1086="","",[2]自有船应收租金!AB1086)</f>
        <v>179964.89</v>
      </c>
      <c r="I1144" s="77" t="str">
        <f>[2]自有船应收租金!Y1086</f>
        <v>1.25%佣金/交船检验费</v>
      </c>
    </row>
    <row r="1145" spans="2:9" s="53" customFormat="1" ht="12" customHeight="1">
      <c r="B1145" s="75" t="str">
        <f>[2]自有船应收租金!B1087</f>
        <v>Heung-A Jakarta</v>
      </c>
      <c r="C1145" s="75" t="str">
        <f>[2]自有船应收租金!C1087</f>
        <v>PAN</v>
      </c>
      <c r="D1145" s="75" t="str">
        <f>[2]自有船应收租金!F1087</f>
        <v>第04期</v>
      </c>
      <c r="E1145" s="75" t="str">
        <f>[2]自有船应收租金!I1087</f>
        <v>2020.11.30-2020.12.15</v>
      </c>
      <c r="F1145" s="76">
        <f>[2]自有船应收租金!V1087</f>
        <v>0</v>
      </c>
      <c r="G1145" s="75">
        <f>[2]自有船应收租金!AA1087</f>
        <v>78462.5</v>
      </c>
      <c r="H1145" s="75">
        <f>IF([2]自有船应收租金!AB1087="","",[2]自有船应收租金!AB1087)</f>
        <v>78435.08</v>
      </c>
      <c r="I1145" s="77">
        <f>[2]自有船应收租金!Y1087</f>
        <v>0</v>
      </c>
    </row>
    <row r="1146" spans="2:9" s="53" customFormat="1" ht="12" customHeight="1">
      <c r="B1146" s="75" t="str">
        <f>[2]自有船应收租金!B1088</f>
        <v>ACACIA MAKOTO</v>
      </c>
      <c r="C1146" s="75" t="str">
        <f>[2]自有船应收租金!C1088</f>
        <v>STM</v>
      </c>
      <c r="D1146" s="75" t="str">
        <f>[2]自有船应收租金!F1088</f>
        <v>第60期</v>
      </c>
      <c r="E1146" s="75" t="str">
        <f>[2]自有船应收租金!I1088</f>
        <v>2020.11.30-2020.12.15</v>
      </c>
      <c r="F1146" s="76">
        <f>[2]自有船应收租金!V1088</f>
        <v>0</v>
      </c>
      <c r="G1146" s="75">
        <f>[2]自有船应收租金!AA1088</f>
        <v>89445.28</v>
      </c>
      <c r="H1146" s="75">
        <f>IF([2]自有船应收租金!AB1088="","",[2]自有船应收租金!AB1088)</f>
        <v>89445.27</v>
      </c>
      <c r="I1146" s="77" t="str">
        <f>[2]自有船应收租金!Y1088</f>
        <v>船东费</v>
      </c>
    </row>
    <row r="1147" spans="2:9" s="53" customFormat="1" ht="12" customHeight="1">
      <c r="B1147" s="75" t="str">
        <f>[2]自有船应收租金!B1089</f>
        <v>Heung-A Manila</v>
      </c>
      <c r="C1147" s="75" t="str">
        <f>[2]自有船应收租金!C1089</f>
        <v>MIS</v>
      </c>
      <c r="D1147" s="75" t="str">
        <f>[2]自有船应收租金!F1089</f>
        <v>第03期</v>
      </c>
      <c r="E1147" s="75" t="str">
        <f>[2]自有船应收租金!I1089</f>
        <v>2020.11.30-2020.12.15</v>
      </c>
      <c r="F1147" s="76">
        <f>[2]自有船应收租金!V1089</f>
        <v>0</v>
      </c>
      <c r="G1147" s="75">
        <f>[2]自有船应收租金!AA1089</f>
        <v>86504.280821917797</v>
      </c>
      <c r="H1147" s="75">
        <f>IF([2]自有船应收租金!AB1089="","",[2]自有船应收租金!AB1089)</f>
        <v>86486.86</v>
      </c>
      <c r="I1147" s="77" t="str">
        <f>[2]自有船应收租金!Y1089</f>
        <v>1.25%佣金</v>
      </c>
    </row>
    <row r="1148" spans="2:9" s="53" customFormat="1" ht="12" customHeight="1">
      <c r="B1148" s="75" t="str">
        <f>[2]自有船应收租金!B1090</f>
        <v>A FUKU</v>
      </c>
      <c r="C1148" s="75" t="str">
        <f>[2]自有船应收租金!C1090</f>
        <v>TSL</v>
      </c>
      <c r="D1148" s="75" t="str">
        <f>[2]自有船应收租金!F1090</f>
        <v>第05期</v>
      </c>
      <c r="E1148" s="75" t="str">
        <f>[2]自有船应收租金!I1090</f>
        <v>2020.12.01-2020.12.16</v>
      </c>
      <c r="F1148" s="76">
        <f>[2]自有船应收租金!V1090</f>
        <v>0</v>
      </c>
      <c r="G1148" s="75">
        <f>[2]自有船应收租金!AA1090</f>
        <v>104287.5</v>
      </c>
      <c r="H1148" s="75">
        <f>IF([2]自有船应收租金!AB1090="","",[2]自有船应收租金!AB1090)</f>
        <v>104270.08</v>
      </c>
      <c r="I1148" s="77" t="str">
        <f>[2]自有船应收租金!Y1090</f>
        <v>1.25%佣金</v>
      </c>
    </row>
    <row r="1149" spans="2:9" s="53" customFormat="1" ht="12" customHeight="1">
      <c r="B1149" s="75" t="str">
        <f>[2]自有船应收租金!B1091</f>
        <v>JRS CARINA</v>
      </c>
      <c r="C1149" s="75" t="str">
        <f>[2]自有船应收租金!C1091</f>
        <v>CCL</v>
      </c>
      <c r="D1149" s="75" t="str">
        <f>[2]自有船应收租金!F1091</f>
        <v>第60期</v>
      </c>
      <c r="E1149" s="75" t="str">
        <f>[2]自有船应收租金!I1091</f>
        <v>2020.12.01-2020.12.16</v>
      </c>
      <c r="F1149" s="76">
        <f>[2]自有船应收租金!V1091</f>
        <v>0</v>
      </c>
      <c r="G1149" s="75">
        <f>[2]自有船应收租金!AA1091</f>
        <v>70099.960000000006</v>
      </c>
      <c r="H1149" s="75">
        <f>IF([2]自有船应收租金!AB1091="","",[2]自有船应收租金!AB1091)</f>
        <v>70099.960000000006</v>
      </c>
      <c r="I1149" s="77" t="str">
        <f>[2]自有船应收租金!Y1091</f>
        <v>船东费</v>
      </c>
    </row>
    <row r="1150" spans="2:9" s="53" customFormat="1" ht="12" customHeight="1">
      <c r="B1150" s="75" t="str">
        <f>[2]自有船应收租金!B1092</f>
        <v>ACACIA ARIES</v>
      </c>
      <c r="C1150" s="75" t="str">
        <f>[2]自有船应收租金!C1092</f>
        <v>STM</v>
      </c>
      <c r="D1150" s="75" t="str">
        <f>[2]自有船应收租金!F1092</f>
        <v>第20期</v>
      </c>
      <c r="E1150" s="75" t="str">
        <f>[2]自有船应收租金!I1092</f>
        <v>2020.12.01-2020.12.16</v>
      </c>
      <c r="F1150" s="76">
        <f>[2]自有船应收租金!V1092</f>
        <v>0</v>
      </c>
      <c r="G1150" s="75">
        <f>[2]自有船应收租金!AA1092</f>
        <v>59911.58</v>
      </c>
      <c r="H1150" s="75">
        <f>IF([2]自有船应收租金!AB1092="","",[2]自有船应收租金!AB1092)</f>
        <v>59911.58</v>
      </c>
      <c r="I1150" s="77" t="str">
        <f>[2]自有船应收租金!Y1092</f>
        <v>船东费</v>
      </c>
    </row>
    <row r="1151" spans="2:9" s="53" customFormat="1" ht="12" customHeight="1">
      <c r="B1151" s="75" t="str">
        <f>[2]自有船应收租金!B1093</f>
        <v>ACACIA VIRGO</v>
      </c>
      <c r="C1151" s="75" t="str">
        <f>[2]自有船应收租金!C1093</f>
        <v>SCP</v>
      </c>
      <c r="D1151" s="75" t="str">
        <f>[2]自有船应收租金!F1093</f>
        <v>第08期</v>
      </c>
      <c r="E1151" s="75" t="str">
        <f>[2]自有船应收租金!I1093</f>
        <v>2020.12.03-2020.12.18</v>
      </c>
      <c r="F1151" s="76">
        <f>[2]自有船应收租金!V1093</f>
        <v>0</v>
      </c>
      <c r="G1151" s="75">
        <f>[2]自有船应收租金!AA1093</f>
        <v>89640.215342465803</v>
      </c>
      <c r="H1151" s="75">
        <f>IF([2]自有船应收租金!AB1093="","",[2]自有船应收租金!AB1093)</f>
        <v>89975.39</v>
      </c>
      <c r="I1151" s="77" t="str">
        <f>[2]自有船应收租金!Y1093</f>
        <v>1.25%佣金/v.2035-2041 劳务费/v.143e-149e DLC招待费</v>
      </c>
    </row>
    <row r="1152" spans="2:9" s="53" customFormat="1" ht="12" customHeight="1">
      <c r="B1152" s="75" t="str">
        <f>[2]自有船应收租金!B1094</f>
        <v>A KIBO</v>
      </c>
      <c r="C1152" s="75" t="str">
        <f>[2]自有船应收租金!C1094</f>
        <v>GMS</v>
      </c>
      <c r="D1152" s="75" t="str">
        <f>[2]自有船应收租金!F1094</f>
        <v>第01期</v>
      </c>
      <c r="E1152" s="75" t="str">
        <f>[2]自有船应收租金!I1094</f>
        <v>2020.12.02-2020.12.17</v>
      </c>
      <c r="F1152" s="76">
        <f>[2]自有船应收租金!V1094</f>
        <v>0</v>
      </c>
      <c r="G1152" s="75">
        <f>[2]自有船应收租金!AA1094</f>
        <v>171243.75</v>
      </c>
      <c r="H1152" s="75">
        <f>IF([2]自有船应收租金!AB1094="","",[2]自有船应收租金!AB1094)</f>
        <v>171243.75</v>
      </c>
      <c r="I1152" s="77" t="str">
        <f>[2]自有船应收租金!Y1094</f>
        <v>1.25%佣金</v>
      </c>
    </row>
    <row r="1153" spans="2:9" s="53" customFormat="1" ht="12" customHeight="1">
      <c r="B1153" s="75" t="str">
        <f>[2]自有船应收租金!B1095</f>
        <v>ACACIA WA</v>
      </c>
      <c r="C1153" s="75" t="str">
        <f>[2]自有船应收租金!C1095</f>
        <v>STM</v>
      </c>
      <c r="D1153" s="75" t="str">
        <f>[2]自有船应收租金!F1095</f>
        <v>第03期</v>
      </c>
      <c r="E1153" s="75" t="str">
        <f>[2]自有船应收租金!I1095</f>
        <v>2020.12.05-2020.12.20</v>
      </c>
      <c r="F1153" s="76">
        <f>[2]自有船应收租金!V1095</f>
        <v>0</v>
      </c>
      <c r="G1153" s="75">
        <f>[2]自有船应收租金!AA1095</f>
        <v>72700</v>
      </c>
      <c r="H1153" s="75">
        <f>IF([2]自有船应收租金!AB1095="","",[2]自有船应收租金!AB1095)</f>
        <v>72700</v>
      </c>
      <c r="I1153" s="77">
        <f>[2]自有船应收租金!Y1095</f>
        <v>0</v>
      </c>
    </row>
    <row r="1154" spans="2:9" s="53" customFormat="1" ht="12" customHeight="1">
      <c r="B1154" s="75" t="str">
        <f>[2]自有船应收租金!B1096</f>
        <v>ACACIA TAURUS</v>
      </c>
      <c r="C1154" s="75" t="str">
        <f>[2]自有船应收租金!C1096</f>
        <v>DWS</v>
      </c>
      <c r="D1154" s="75" t="str">
        <f>[2]自有船应收租金!F1096</f>
        <v>第03期</v>
      </c>
      <c r="E1154" s="75" t="str">
        <f>[2]自有船应收租金!I1096</f>
        <v>2020.12.06-2020.12.21</v>
      </c>
      <c r="F1154" s="76">
        <f>[2]自有船应收租金!V1096</f>
        <v>0</v>
      </c>
      <c r="G1154" s="75">
        <f>[2]自有船应收租金!AA1096</f>
        <v>78591.780821917797</v>
      </c>
      <c r="H1154" s="75">
        <f>IF([2]自有船应收租金!AB1096="","",[2]自有船应收租金!AB1096)</f>
        <v>78554.33</v>
      </c>
      <c r="I1154" s="77">
        <f>[2]自有船应收租金!Y1096</f>
        <v>0</v>
      </c>
    </row>
    <row r="1155" spans="2:9" s="53" customFormat="1" ht="12" customHeight="1">
      <c r="B1155" s="75" t="str">
        <f>[2]自有船应收租金!B1097</f>
        <v>Heung-A Singapore</v>
      </c>
      <c r="C1155" s="75" t="str">
        <f>[2]自有船应收租金!C1097</f>
        <v>NS</v>
      </c>
      <c r="D1155" s="75" t="str">
        <f>[2]自有船应收租金!F1097</f>
        <v>第02期</v>
      </c>
      <c r="E1155" s="75" t="str">
        <f>[2]自有船应收租金!I1097</f>
        <v>2020.12.06-2020.12.21</v>
      </c>
      <c r="F1155" s="76">
        <f>[2]自有船应收租金!V1097</f>
        <v>0</v>
      </c>
      <c r="G1155" s="75">
        <f>[2]自有船应收租金!AA1097</f>
        <v>93968.75</v>
      </c>
      <c r="H1155" s="75">
        <f>IF([2]自有船应收租金!AB1097="","",[2]自有船应收租金!AB1097)</f>
        <v>93931.34</v>
      </c>
      <c r="I1155" s="77" t="str">
        <f>[2]自有船应收租金!Y1097</f>
        <v>1.25%佣金</v>
      </c>
    </row>
    <row r="1156" spans="2:9" s="53" customFormat="1" ht="12" customHeight="1">
      <c r="B1156" s="75" t="str">
        <f>[2]自有船应收租金!B1098</f>
        <v>Contship Day</v>
      </c>
      <c r="C1156" s="75" t="str">
        <f>[2]自有船应收租金!C1098</f>
        <v>APL</v>
      </c>
      <c r="D1156" s="75" t="str">
        <f>[2]自有船应收租金!F1098</f>
        <v>第03期</v>
      </c>
      <c r="E1156" s="75" t="str">
        <f>[2]自有船应收租金!I1098</f>
        <v>2020.12.06-2020.12.21</v>
      </c>
      <c r="F1156" s="76">
        <f>[2]自有船应收租金!V1098</f>
        <v>0</v>
      </c>
      <c r="G1156" s="75">
        <f>[2]自有船应收租金!AA1098</f>
        <v>35397.208630137</v>
      </c>
      <c r="H1156" s="75">
        <f>IF([2]自有船应收租金!AB1098="","",[2]自有船应收租金!AB1098)</f>
        <v>40204.620000000003</v>
      </c>
      <c r="I1156" s="77" t="str">
        <f>[2]自有船应收租金!Y1098</f>
        <v>油样检测费/原船东费用/停租2020.11.08 2224-11.11 2000 2.9天，原船东租期停租）</v>
      </c>
    </row>
    <row r="1157" spans="2:9" s="53" customFormat="1" ht="12" customHeight="1">
      <c r="B1157" s="75" t="str">
        <f>[2]自有船应收租金!B1099</f>
        <v>Contship Day</v>
      </c>
      <c r="C1157" s="75" t="str">
        <f>[2]自有船应收租金!C1099</f>
        <v>APL</v>
      </c>
      <c r="D1157" s="75" t="str">
        <f>[2]自有船应收租金!F1099</f>
        <v>第03期</v>
      </c>
      <c r="E1157" s="75" t="str">
        <f>[2]自有船应收租金!I1099</f>
        <v>2020.12.06-2020.12.21</v>
      </c>
      <c r="F1157" s="76">
        <f>[2]自有船应收租金!V1099</f>
        <v>0</v>
      </c>
      <c r="G1157" s="75">
        <f>[2]自有船应收租金!AA1099</f>
        <v>21725.72</v>
      </c>
      <c r="H1157" s="75">
        <f>IF([2]自有船应收租金!AB1099="","",[2]自有船应收租金!AB1099)</f>
        <v>21660.53</v>
      </c>
      <c r="I1157" s="77" t="str">
        <f>[2]自有船应收租金!Y1099</f>
        <v>收回原船东费用</v>
      </c>
    </row>
    <row r="1158" spans="2:9" s="53" customFormat="1" ht="12" customHeight="1">
      <c r="B1158" s="75" t="str">
        <f>[2]自有船应收租金!B1100</f>
        <v>ACACIA LAN</v>
      </c>
      <c r="C1158" s="75" t="str">
        <f>[2]自有船应收租金!C1100</f>
        <v>STM</v>
      </c>
      <c r="D1158" s="75" t="str">
        <f>[2]自有船应收租金!F1100</f>
        <v>第26期</v>
      </c>
      <c r="E1158" s="75" t="str">
        <f>[2]自有船应收租金!I1100</f>
        <v>2020.12.07-2020.12.22</v>
      </c>
      <c r="F1158" s="76">
        <f>[2]自有船应收租金!V1100</f>
        <v>0</v>
      </c>
      <c r="G1158" s="75">
        <f>[2]自有船应收租金!AA1100</f>
        <v>57349.49</v>
      </c>
      <c r="H1158" s="75">
        <f>IF([2]自有船应收租金!AB1100="","",[2]自有船应收租金!AB1100)</f>
        <v>57349.49</v>
      </c>
      <c r="I1158" s="77" t="str">
        <f>[2]自有船应收租金!Y1100</f>
        <v>船东费</v>
      </c>
    </row>
    <row r="1159" spans="2:9" s="53" customFormat="1" ht="12" customHeight="1">
      <c r="B1159" s="75" t="str">
        <f>[2]自有船应收租金!B1101</f>
        <v>A KEIGA</v>
      </c>
      <c r="C1159" s="75" t="str">
        <f>[2]自有船应收租金!C1101</f>
        <v>STM</v>
      </c>
      <c r="D1159" s="75" t="str">
        <f>[2]自有船应收租金!F1101</f>
        <v>第01期</v>
      </c>
      <c r="E1159" s="75" t="str">
        <f>[2]自有船应收租金!I1101</f>
        <v>2020.12.05-2020.12.20</v>
      </c>
      <c r="F1159" s="76">
        <f>[2]自有船应收租金!V1101</f>
        <v>0</v>
      </c>
      <c r="G1159" s="75">
        <f>[2]自有船应收租金!AA1101</f>
        <v>94347.033933333296</v>
      </c>
      <c r="H1159" s="75">
        <f>IF([2]自有船应收租金!AB1101="","",[2]自有船应收租金!AB1101)</f>
        <v>94346.84</v>
      </c>
      <c r="I1159" s="77" t="str">
        <f>[2]自有船应收租金!Y1101</f>
        <v>船东费预留</v>
      </c>
    </row>
    <row r="1160" spans="2:9" s="53" customFormat="1" ht="12" customHeight="1">
      <c r="B1160" s="75" t="str">
        <f>[2]自有船应收租金!B1102</f>
        <v>A KEIGA</v>
      </c>
      <c r="C1160" s="75" t="str">
        <f>[2]自有船应收租金!C1102</f>
        <v>STM</v>
      </c>
      <c r="D1160" s="75" t="str">
        <f>[2]自有船应收租金!F1102</f>
        <v>final</v>
      </c>
      <c r="E1160" s="75" t="str">
        <f>[2]自有船应收租金!I1102</f>
        <v>2020.12.05-2020.12.20</v>
      </c>
      <c r="F1160" s="76">
        <f>[2]自有船应收租金!V1102</f>
        <v>0</v>
      </c>
      <c r="G1160" s="75">
        <f>[2]自有船应收租金!AA1102</f>
        <v>1000</v>
      </c>
      <c r="H1160" s="75">
        <f>IF([2]自有船应收租金!AB1102="","",[2]自有船应收租金!AB1102)</f>
        <v>1000</v>
      </c>
      <c r="I1160" s="77" t="str">
        <f>[2]自有船应收租金!Y1102</f>
        <v>返还船东费预留</v>
      </c>
    </row>
    <row r="1161" spans="2:9" s="53" customFormat="1" ht="12" customHeight="1">
      <c r="B1161" s="75" t="str">
        <f>[2]自有船应收租金!B1103</f>
        <v>ACACIA MING</v>
      </c>
      <c r="C1161" s="75" t="str">
        <f>[2]自有船应收租金!C1103</f>
        <v>TCL</v>
      </c>
      <c r="D1161" s="75" t="str">
        <f>[2]自有船应收租金!F1103</f>
        <v>第03期</v>
      </c>
      <c r="E1161" s="75" t="str">
        <f>[2]自有船应收租金!I1103</f>
        <v>2020.12.09-2020.12.24</v>
      </c>
      <c r="F1161" s="76">
        <f>[2]自有船应收租金!V1103</f>
        <v>0</v>
      </c>
      <c r="G1161" s="75">
        <f>[2]自有船应收租金!AA1103</f>
        <v>80739.16</v>
      </c>
      <c r="H1161" s="75">
        <f>IF([2]自有船应收租金!AB1103="","",[2]自有船应收租金!AB1103)</f>
        <v>80699.23</v>
      </c>
      <c r="I1161" s="77" t="str">
        <f>[2]自有船应收租金!Y1103</f>
        <v>停租（2020.11.11 0600-11.21 0815 1.06389天）</v>
      </c>
    </row>
    <row r="1162" spans="2:9" s="53" customFormat="1" ht="12" customHeight="1">
      <c r="B1162" s="75" t="str">
        <f>[2]自有船应收租金!B1104</f>
        <v>ACACIA LIBRA</v>
      </c>
      <c r="C1162" s="75" t="str">
        <f>[2]自有船应收租金!C1104</f>
        <v>COSCO</v>
      </c>
      <c r="D1162" s="75" t="str">
        <f>[2]自有船应收租金!F1104</f>
        <v>第07期</v>
      </c>
      <c r="E1162" s="75" t="str">
        <f>[2]自有船应收租金!I1104</f>
        <v>2020.12.09-2020.12.24</v>
      </c>
      <c r="F1162" s="76">
        <f>[2]自有船应收租金!V1104</f>
        <v>0</v>
      </c>
      <c r="G1162" s="75">
        <f>[2]自有船应收租金!AA1104</f>
        <v>83962.5</v>
      </c>
      <c r="H1162" s="75">
        <f>IF([2]自有船应收租金!AB1104="","",[2]自有船应收租金!AB1104)</f>
        <v>83960.56</v>
      </c>
      <c r="I1162" s="77">
        <f>[2]自有船应收租金!Y1104</f>
        <v>0</v>
      </c>
    </row>
    <row r="1163" spans="2:9" s="53" customFormat="1" ht="12" customHeight="1">
      <c r="B1163" s="75" t="str">
        <f>[2]自有船应收租金!B1105</f>
        <v>A KOU</v>
      </c>
      <c r="C1163" s="75" t="str">
        <f>[2]自有船应收租金!C1105</f>
        <v>KMTC</v>
      </c>
      <c r="D1163" s="75" t="str">
        <f>[2]自有船应收租金!F1105</f>
        <v>第07期</v>
      </c>
      <c r="E1163" s="75" t="str">
        <f>[2]自有船应收租金!I1105</f>
        <v>2020.12.09-2020.12.24</v>
      </c>
      <c r="F1163" s="76">
        <f>[2]自有船应收租金!V1105</f>
        <v>0</v>
      </c>
      <c r="G1163" s="75">
        <f>[2]自有船应收租金!AA1105</f>
        <v>107400</v>
      </c>
      <c r="H1163" s="75">
        <f>IF([2]自有船应收租金!AB1105="","",[2]自有船应收租金!AB1105)</f>
        <v>107400</v>
      </c>
      <c r="I1163" s="77" t="str">
        <f>[2]自有船应收租金!Y1105</f>
        <v>1.25%佣金</v>
      </c>
    </row>
    <row r="1164" spans="2:9" s="53" customFormat="1" ht="12" customHeight="1">
      <c r="B1164" s="75" t="str">
        <f>[2]自有船应收租金!B1106</f>
        <v>ACACIA HAWK</v>
      </c>
      <c r="C1164" s="75" t="str">
        <f>[2]自有船应收租金!C1106</f>
        <v>CMS</v>
      </c>
      <c r="D1164" s="75" t="str">
        <f>[2]自有船应收租金!F1106</f>
        <v>第71期</v>
      </c>
      <c r="E1164" s="75" t="str">
        <f>[2]自有船应收租金!I1106</f>
        <v>2020.12.13-2020.12.28</v>
      </c>
      <c r="F1164" s="76">
        <f>[2]自有船应收租金!V1106</f>
        <v>0</v>
      </c>
      <c r="G1164" s="75">
        <f>[2]自有船应收租金!AA1106</f>
        <v>105542.465753425</v>
      </c>
      <c r="H1164" s="75">
        <f>IF([2]自有船应收租金!AB1106="","",[2]自有船应收租金!AB1106)</f>
        <v>105515.03</v>
      </c>
      <c r="I1164" s="77">
        <f>[2]自有船应收租金!Y1106</f>
        <v>0</v>
      </c>
    </row>
    <row r="1165" spans="2:9" s="53" customFormat="1" ht="12" customHeight="1">
      <c r="B1165" s="75" t="str">
        <f>[2]自有船应收租金!B1107</f>
        <v>ACACIA REI</v>
      </c>
      <c r="C1165" s="75" t="str">
        <f>[2]自有船应收租金!C1107</f>
        <v>STM</v>
      </c>
      <c r="D1165" s="75" t="str">
        <f>[2]自有船应收租金!F1107</f>
        <v>第08期</v>
      </c>
      <c r="E1165" s="75" t="str">
        <f>[2]自有船应收租金!I1107</f>
        <v>2020.12.14-2020.12.21</v>
      </c>
      <c r="F1165" s="76">
        <f>[2]自有船应收租金!V1107</f>
        <v>0</v>
      </c>
      <c r="G1165" s="75">
        <f>[2]自有船应收租金!AA1107</f>
        <v>42560</v>
      </c>
      <c r="H1165" s="75">
        <f>IF([2]自有船应收租金!AB1107="","",[2]自有船应收租金!AB1107)</f>
        <v>42560</v>
      </c>
      <c r="I1165" s="77">
        <f>[2]自有船应收租金!Y1107</f>
        <v>0</v>
      </c>
    </row>
    <row r="1166" spans="2:9" s="53" customFormat="1" ht="12" customHeight="1">
      <c r="B1166" s="75" t="str">
        <f>[2]自有船应收租金!B1108</f>
        <v>ACACIA REI</v>
      </c>
      <c r="C1166" s="75" t="str">
        <f>[2]自有船应收租金!C1108</f>
        <v>STM</v>
      </c>
      <c r="D1166" s="75" t="str">
        <f>[2]自有船应收租金!F1108</f>
        <v>第08期</v>
      </c>
      <c r="E1166" s="75" t="str">
        <f>[2]自有船应收租金!I1108</f>
        <v>2020.12.21-2020.12.29</v>
      </c>
      <c r="F1166" s="76">
        <f>[2]自有船应收租金!V1108</f>
        <v>0</v>
      </c>
      <c r="G1166" s="75">
        <f>[2]自有船应收租金!AA1108</f>
        <v>96640</v>
      </c>
      <c r="H1166" s="75">
        <f>IF([2]自有船应收租金!AB1108="","",[2]自有船应收租金!AB1108)</f>
        <v>96640</v>
      </c>
      <c r="I1166" s="77">
        <f>[2]自有船应收租金!Y1108</f>
        <v>0</v>
      </c>
    </row>
    <row r="1167" spans="2:9" s="53" customFormat="1" ht="12" customHeight="1">
      <c r="B1167" s="75" t="str">
        <f>[2]自有船应收租金!B1109</f>
        <v>JRS CORVUS</v>
      </c>
      <c r="C1167" s="75" t="str">
        <f>[2]自有船应收租金!C1109</f>
        <v>QIF</v>
      </c>
      <c r="D1167" s="75" t="str">
        <f>[2]自有船应收租金!F1109</f>
        <v>第01期</v>
      </c>
      <c r="E1167" s="75" t="str">
        <f>[2]自有船应收租金!I1109</f>
        <v>2020.12.16-2021.12.18</v>
      </c>
      <c r="F1167" s="76">
        <f>[2]自有船应收租金!V1109</f>
        <v>0</v>
      </c>
      <c r="G1167" s="75">
        <f>[2]自有船应收租金!AA1109</f>
        <v>50061.142394931499</v>
      </c>
      <c r="H1167" s="75">
        <f>IF([2]自有船应收租金!AB1109="","",[2]自有船应收租金!AB1109)</f>
        <v>50057.42</v>
      </c>
      <c r="I1167" s="77" t="str">
        <f>[2]自有船应收租金!Y1109</f>
        <v>交还船检验费</v>
      </c>
    </row>
    <row r="1168" spans="2:9" s="53" customFormat="1" ht="12" customHeight="1">
      <c r="B1168" s="75" t="str">
        <f>[2]自有船应收租金!B1110</f>
        <v>A ROKU</v>
      </c>
      <c r="C1168" s="75" t="str">
        <f>[2]自有船应收租金!C1110</f>
        <v>TSL</v>
      </c>
      <c r="D1168" s="75" t="str">
        <f>[2]自有船应收租金!F1110</f>
        <v>第04期</v>
      </c>
      <c r="E1168" s="75" t="str">
        <f>[2]自有船应收租金!I1110</f>
        <v>2020.12.16-2021.01.01</v>
      </c>
      <c r="F1168" s="76">
        <f>[2]自有船应收租金!V1110</f>
        <v>0</v>
      </c>
      <c r="G1168" s="75">
        <f>[2]自有船应收租金!AA1110</f>
        <v>47165.58</v>
      </c>
      <c r="H1168" s="75">
        <f>IF([2]自有船应收租金!AB1110="","",[2]自有船应收租金!AB1110)</f>
        <v>47148.12</v>
      </c>
      <c r="I1168" s="77" t="str">
        <f>[2]自有船应收租金!Y1110</f>
        <v>1.25%佣金/停租（2020.11.10 0630-11.12 2236 2.67天）/船东费/理赔款</v>
      </c>
    </row>
    <row r="1169" spans="2:9" s="53" customFormat="1" ht="12" customHeight="1">
      <c r="B1169" s="75" t="str">
        <f>[2]自有船应收租金!B1111</f>
        <v>Heung-A Jakarta</v>
      </c>
      <c r="C1169" s="75" t="str">
        <f>[2]自有船应收租金!C1111</f>
        <v>PAN</v>
      </c>
      <c r="D1169" s="75" t="str">
        <f>[2]自有船应收租金!F1111</f>
        <v>第05期</v>
      </c>
      <c r="E1169" s="75" t="str">
        <f>[2]自有船应收租金!I1111</f>
        <v>2020.12.15-2020.12.30</v>
      </c>
      <c r="F1169" s="76">
        <f>[2]自有船应收租金!V1111</f>
        <v>0</v>
      </c>
      <c r="G1169" s="75">
        <f>[2]自有船应收租金!AA1111</f>
        <v>78462.5</v>
      </c>
      <c r="H1169" s="75">
        <f>IF([2]自有船应收租金!AB1111="","",[2]自有船应收租金!AB1111)</f>
        <v>78435.070000000007</v>
      </c>
      <c r="I1169" s="77">
        <f>[2]自有船应收租金!Y1111</f>
        <v>0</v>
      </c>
    </row>
    <row r="1170" spans="2:9" s="53" customFormat="1" ht="12" customHeight="1">
      <c r="B1170" s="75" t="str">
        <f>[2]自有船应收租金!B1112</f>
        <v>ACACIA MAKOTO</v>
      </c>
      <c r="C1170" s="75" t="str">
        <f>[2]自有船应收租金!C1112</f>
        <v>STM</v>
      </c>
      <c r="D1170" s="75" t="str">
        <f>[2]自有船应收租金!F1112</f>
        <v>第61期</v>
      </c>
      <c r="E1170" s="75" t="str">
        <f>[2]自有船应收租金!I1112</f>
        <v>2020.12.15-2020.12.22</v>
      </c>
      <c r="F1170" s="76">
        <f>[2]自有船应收租金!V1112</f>
        <v>0</v>
      </c>
      <c r="G1170" s="75">
        <f>[2]自有船应收租金!AA1112</f>
        <v>42560</v>
      </c>
      <c r="H1170" s="75">
        <f>IF([2]自有船应收租金!AB1112="","",[2]自有船应收租金!AB1112)</f>
        <v>42560</v>
      </c>
      <c r="I1170" s="77">
        <f>[2]自有船应收租金!Y1112</f>
        <v>0</v>
      </c>
    </row>
    <row r="1171" spans="2:9" s="53" customFormat="1" ht="12" customHeight="1">
      <c r="B1171" s="75" t="str">
        <f>[2]自有船应收租金!B1113</f>
        <v>ACACIA MAKOTO</v>
      </c>
      <c r="C1171" s="75" t="str">
        <f>[2]自有船应收租金!C1113</f>
        <v>STM</v>
      </c>
      <c r="D1171" s="75" t="str">
        <f>[2]自有船应收租金!F1113</f>
        <v>第61期</v>
      </c>
      <c r="E1171" s="75" t="str">
        <f>[2]自有船应收租金!I1113</f>
        <v>2020.12.22-2020.12.30</v>
      </c>
      <c r="F1171" s="76">
        <f>[2]自有船应收租金!V1113</f>
        <v>0</v>
      </c>
      <c r="G1171" s="75">
        <f>[2]自有船应收租金!AA1113</f>
        <v>88640</v>
      </c>
      <c r="H1171" s="75">
        <f>IF([2]自有船应收租金!AB1113="","",[2]自有船应收租金!AB1113)</f>
        <v>88640.05</v>
      </c>
      <c r="I1171" s="77">
        <f>[2]自有船应收租金!Y1113</f>
        <v>0</v>
      </c>
    </row>
    <row r="1172" spans="2:9" s="53" customFormat="1" ht="12" customHeight="1">
      <c r="B1172" s="75" t="str">
        <f>[2]自有船应收租金!B1114</f>
        <v>Heung-A Manila</v>
      </c>
      <c r="C1172" s="75" t="str">
        <f>[2]自有船应收租金!C1114</f>
        <v>MIS</v>
      </c>
      <c r="D1172" s="75" t="str">
        <f>[2]自有船应收租金!F1114</f>
        <v>第04期</v>
      </c>
      <c r="E1172" s="75" t="str">
        <f>[2]自有船应收租金!I1114</f>
        <v>2020.12.15-2020.12.30</v>
      </c>
      <c r="F1172" s="76">
        <f>[2]自有船应收租金!V1114</f>
        <v>0</v>
      </c>
      <c r="G1172" s="75">
        <f>[2]自有船应收租金!AA1114</f>
        <v>86504.280821917797</v>
      </c>
      <c r="H1172" s="75">
        <f>IF([2]自有船应收租金!AB1114="","",[2]自有船应收租金!AB1114)</f>
        <v>86486.84</v>
      </c>
      <c r="I1172" s="77" t="str">
        <f>[2]自有船应收租金!Y1114</f>
        <v>1.25%佣金</v>
      </c>
    </row>
    <row r="1173" spans="2:9" s="53" customFormat="1" ht="12" customHeight="1">
      <c r="B1173" s="75" t="str">
        <f>[2]自有船应收租金!B1115</f>
        <v>A FUKU</v>
      </c>
      <c r="C1173" s="75" t="str">
        <f>[2]自有船应收租金!C1115</f>
        <v>TSL</v>
      </c>
      <c r="D1173" s="75" t="str">
        <f>[2]自有船应收租金!F1115</f>
        <v>第06期</v>
      </c>
      <c r="E1173" s="75" t="str">
        <f>[2]自有船应收租金!I1115</f>
        <v>2020.12.16-2021.01.01</v>
      </c>
      <c r="F1173" s="76">
        <f>[2]自有船应收租金!V1115</f>
        <v>0</v>
      </c>
      <c r="G1173" s="75">
        <f>[2]自有船应收租金!AA1115</f>
        <v>111200</v>
      </c>
      <c r="H1173" s="75">
        <f>IF([2]自有船应收租金!AB1115="","",[2]自有船应收租金!AB1115)</f>
        <v>111182.53</v>
      </c>
      <c r="I1173" s="77" t="str">
        <f>[2]自有船应收租金!Y1115</f>
        <v>1.25%佣金</v>
      </c>
    </row>
    <row r="1174" spans="2:9" s="53" customFormat="1" ht="12" customHeight="1">
      <c r="B1174" s="75" t="str">
        <f>[2]自有船应收租金!B1116</f>
        <v>JRS CARINA</v>
      </c>
      <c r="C1174" s="75" t="str">
        <f>[2]自有船应收租金!C1116</f>
        <v>CCL</v>
      </c>
      <c r="D1174" s="75" t="str">
        <f>[2]自有船应收租金!F1116</f>
        <v>第61期</v>
      </c>
      <c r="E1174" s="75" t="str">
        <f>[2]自有船应收租金!I1116</f>
        <v>2020.12.16-2020.12.30</v>
      </c>
      <c r="F1174" s="76">
        <f>[2]自有船应收租金!V1116</f>
        <v>0</v>
      </c>
      <c r="G1174" s="75">
        <f>[2]自有船应收租金!AA1116</f>
        <v>65893.333333333299</v>
      </c>
      <c r="H1174" s="75">
        <f>IF([2]自有船应收租金!AB1116="","",[2]自有船应收租金!AB1116)</f>
        <v>65885.84</v>
      </c>
      <c r="I1174" s="77">
        <f>[2]自有船应收租金!Y1116</f>
        <v>0</v>
      </c>
    </row>
    <row r="1175" spans="2:9" s="53" customFormat="1" ht="12" customHeight="1">
      <c r="B1175" s="75" t="str">
        <f>[2]自有船应收租金!B1117</f>
        <v>JRS CARINA</v>
      </c>
      <c r="C1175" s="75" t="str">
        <f>[2]自有船应收租金!C1117</f>
        <v>CCL</v>
      </c>
      <c r="D1175" s="75" t="str">
        <f>[2]自有船应收租金!F1117</f>
        <v>第61期</v>
      </c>
      <c r="E1175" s="75" t="str">
        <f>[2]自有船应收租金!I1117</f>
        <v>2020.12.30-2020.12.31</v>
      </c>
      <c r="F1175" s="76">
        <f>[2]自有船应收租金!V1117</f>
        <v>0</v>
      </c>
      <c r="G1175" s="75">
        <f>[2]自有船应收租金!AA1117</f>
        <v>7326.6666666666697</v>
      </c>
      <c r="H1175" s="75">
        <f>IF([2]自有船应收租金!AB1117="","",[2]自有船应收租金!AB1117)</f>
        <v>7326.67</v>
      </c>
      <c r="I1175" s="77">
        <f>[2]自有船应收租金!Y1117</f>
        <v>0</v>
      </c>
    </row>
    <row r="1176" spans="2:9" s="53" customFormat="1" ht="12" customHeight="1">
      <c r="B1176" s="75" t="str">
        <f>[2]自有船应收租金!B1118</f>
        <v>ACACIA ARIES</v>
      </c>
      <c r="C1176" s="75" t="str">
        <f>[2]自有船应收租金!C1118</f>
        <v>STM</v>
      </c>
      <c r="D1176" s="75" t="str">
        <f>[2]自有船应收租金!F1118</f>
        <v>第21期</v>
      </c>
      <c r="E1176" s="75" t="str">
        <f>[2]自有船应收租金!I1118</f>
        <v>2020.12.16-2020.12.23</v>
      </c>
      <c r="F1176" s="76">
        <f>[2]自有船应收租金!V1118</f>
        <v>0</v>
      </c>
      <c r="G1176" s="75">
        <f>[2]自有船应收租金!AA1118</f>
        <v>28303.333333333299</v>
      </c>
      <c r="H1176" s="75">
        <f>IF([2]自有船应收租金!AB1118="","",[2]自有船应收租金!AB1118)</f>
        <v>28303.33</v>
      </c>
      <c r="I1176" s="77">
        <f>[2]自有船应收租金!Y1118</f>
        <v>0</v>
      </c>
    </row>
    <row r="1177" spans="2:9" s="53" customFormat="1" ht="12" customHeight="1">
      <c r="B1177" s="75" t="str">
        <f>[2]自有船应收租金!B1119</f>
        <v>ACACIA ARIES</v>
      </c>
      <c r="C1177" s="75" t="str">
        <f>[2]自有船应收租金!C1119</f>
        <v>STM</v>
      </c>
      <c r="D1177" s="75" t="str">
        <f>[2]自有船应收租金!F1119</f>
        <v>第21期</v>
      </c>
      <c r="E1177" s="75" t="str">
        <f>[2]自有船应收租金!I1119</f>
        <v>2020.12.23-2020.12.31</v>
      </c>
      <c r="F1177" s="76">
        <f>[2]自有船应收租金!V1119</f>
        <v>0</v>
      </c>
      <c r="G1177" s="75">
        <f>[2]自有船应收租金!AA1119</f>
        <v>44346.666666666701</v>
      </c>
      <c r="H1177" s="75">
        <f>IF([2]自有船应收租金!AB1119="","",[2]自有船应收租金!AB1119)</f>
        <v>44346.67</v>
      </c>
      <c r="I1177" s="77">
        <f>[2]自有船应收租金!Y1119</f>
        <v>0</v>
      </c>
    </row>
    <row r="1178" spans="2:9" s="53" customFormat="1" ht="12" customHeight="1">
      <c r="B1178" s="75" t="str">
        <f>[2]自有船应收租金!B1120</f>
        <v>A KIBO</v>
      </c>
      <c r="C1178" s="75" t="str">
        <f>[2]自有船应收租金!C1120</f>
        <v>GMS</v>
      </c>
      <c r="D1178" s="75" t="str">
        <f>[2]自有船应收租金!F1120</f>
        <v>第02期</v>
      </c>
      <c r="E1178" s="75" t="str">
        <f>[2]自有船应收租金!I1120</f>
        <v>2020.12.17-2021.01.01</v>
      </c>
      <c r="F1178" s="76">
        <f>[2]自有船应收租金!V1120</f>
        <v>0</v>
      </c>
      <c r="G1178" s="75">
        <f>[2]自有船应收租金!AA1120</f>
        <v>356681.24599999998</v>
      </c>
      <c r="H1178" s="75">
        <f>IF([2]自有船应收租金!AB1120="","",[2]自有船应收租金!AB1120)</f>
        <v>356681.25</v>
      </c>
      <c r="I1178" s="77" t="str">
        <f>[2]自有船应收租金!Y1120</f>
        <v>1.25%佣金</v>
      </c>
    </row>
    <row r="1179" spans="2:9" s="53" customFormat="1" ht="12" customHeight="1">
      <c r="B1179" s="75" t="str">
        <f>[2]自有船应收租金!B1121</f>
        <v>ACACIA VIRGO</v>
      </c>
      <c r="C1179" s="75" t="str">
        <f>[2]自有船应收租金!C1121</f>
        <v>SCP</v>
      </c>
      <c r="D1179" s="75" t="str">
        <f>[2]自有船应收租金!F1121</f>
        <v>第09期</v>
      </c>
      <c r="E1179" s="75" t="str">
        <f>[2]自有船应收租金!I1121</f>
        <v>2020.12.18-2021.01.02</v>
      </c>
      <c r="F1179" s="76">
        <f>[2]自有船应收租金!V1121</f>
        <v>0</v>
      </c>
      <c r="G1179" s="75">
        <f>[2]自有船应收租金!AA1121</f>
        <v>71089.865342465797</v>
      </c>
      <c r="H1179" s="75">
        <f>IF([2]自有船应收租金!AB1121="","",[2]自有船应收租金!AB1121)</f>
        <v>71082.38</v>
      </c>
      <c r="I1179" s="77" t="str">
        <f>[2]自有船应收租金!Y1121</f>
        <v>1.25%佣金/船东费/停租预估</v>
      </c>
    </row>
    <row r="1180" spans="2:9" s="53" customFormat="1" ht="12" customHeight="1">
      <c r="B1180" s="75" t="str">
        <f>[2]自有船应收租金!B1122</f>
        <v>ACACIA WA</v>
      </c>
      <c r="C1180" s="75" t="str">
        <f>[2]自有船应收租金!C1122</f>
        <v>STM</v>
      </c>
      <c r="D1180" s="75" t="str">
        <f>[2]自有船应收租金!F1122</f>
        <v>第04期</v>
      </c>
      <c r="E1180" s="75" t="str">
        <f>[2]自有船应收租金!I1122</f>
        <v>2020.12.20-2021.01.04</v>
      </c>
      <c r="F1180" s="76">
        <f>[2]自有船应收租金!V1122</f>
        <v>0</v>
      </c>
      <c r="G1180" s="75">
        <f>[2]自有船应收租金!AA1122</f>
        <v>105700</v>
      </c>
      <c r="H1180" s="75">
        <f>IF([2]自有船应收租金!AB1122="","",[2]自有船应收租金!AB1122)</f>
        <v>105700</v>
      </c>
      <c r="I1180" s="77">
        <f>[2]自有船应收租金!Y1122</f>
        <v>0</v>
      </c>
    </row>
    <row r="1181" spans="2:9" s="53" customFormat="1" ht="12" customHeight="1">
      <c r="B1181" s="75" t="str">
        <f>[2]自有船应收租金!B1123</f>
        <v>JRS CORVUS</v>
      </c>
      <c r="C1181" s="75" t="str">
        <f>[2]自有船应收租金!C1123</f>
        <v>STM</v>
      </c>
      <c r="D1181" s="75" t="str">
        <f>[2]自有船应收租金!F1123</f>
        <v>第01期</v>
      </c>
      <c r="E1181" s="75" t="str">
        <f>[2]自有船应收租金!I1123</f>
        <v>2020.12.20-2020.12.27</v>
      </c>
      <c r="F1181" s="76">
        <f>[2]自有船应收租金!V1123</f>
        <v>0</v>
      </c>
      <c r="G1181" s="75">
        <f>[2]自有船应收租金!AA1123</f>
        <v>194146.98466666701</v>
      </c>
      <c r="H1181" s="75">
        <f>IF([2]自有船应收租金!AB1123="","",[2]自有船应收租金!AB1123)</f>
        <v>194146.98</v>
      </c>
      <c r="I1181" s="77">
        <f>[2]自有船应收租金!Y1123</f>
        <v>0</v>
      </c>
    </row>
    <row r="1182" spans="2:9" s="53" customFormat="1" ht="12" customHeight="1">
      <c r="B1182" s="75" t="str">
        <f>[2]自有船应收租金!B1124</f>
        <v>JRS CORVUS</v>
      </c>
      <c r="C1182" s="75" t="str">
        <f>[2]自有船应收租金!C1124</f>
        <v>STM</v>
      </c>
      <c r="D1182" s="75" t="str">
        <f>[2]自有船应收租金!F1124</f>
        <v>第01期</v>
      </c>
      <c r="E1182" s="75" t="str">
        <f>[2]自有船应收租金!I1124</f>
        <v>2020.12.27-2021.01.04</v>
      </c>
      <c r="F1182" s="76">
        <f>[2]自有船应收租金!V1124</f>
        <v>0</v>
      </c>
      <c r="G1182" s="75">
        <f>[2]自有船应收租金!AA1124</f>
        <v>56373.333333333299</v>
      </c>
      <c r="H1182" s="75">
        <f>IF([2]自有船应收租金!AB1124="","",[2]自有船应收租金!AB1124)</f>
        <v>56373.29</v>
      </c>
      <c r="I1182" s="77">
        <f>[2]自有船应收租金!Y1124</f>
        <v>0</v>
      </c>
    </row>
    <row r="1183" spans="2:9" s="53" customFormat="1" ht="12" customHeight="1">
      <c r="B1183" s="75" t="str">
        <f>[2]自有船应收租金!B1125</f>
        <v>ACACIA TAURUS</v>
      </c>
      <c r="C1183" s="75" t="str">
        <f>[2]自有船应收租金!C1125</f>
        <v>DWS</v>
      </c>
      <c r="D1183" s="75" t="str">
        <f>[2]自有船应收租金!F1125</f>
        <v>第04期</v>
      </c>
      <c r="E1183" s="75" t="str">
        <f>[2]自有船应收租金!I1125</f>
        <v>2020.12.21-2021.01.05</v>
      </c>
      <c r="F1183" s="76">
        <f>[2]自有船应收租金!V1125</f>
        <v>0</v>
      </c>
      <c r="G1183" s="75">
        <f>[2]自有船应收租金!AA1125</f>
        <v>78591.780821917797</v>
      </c>
      <c r="H1183" s="75">
        <f>IF([2]自有船应收租金!AB1125="","",[2]自有船应收租金!AB1125)</f>
        <v>78554.34</v>
      </c>
      <c r="I1183" s="77">
        <f>[2]自有船应收租金!Y1125</f>
        <v>0</v>
      </c>
    </row>
    <row r="1184" spans="2:9" s="53" customFormat="1" ht="12" customHeight="1">
      <c r="B1184" s="75" t="str">
        <f>[2]自有船应收租金!B1126</f>
        <v>Heung-A Singapore</v>
      </c>
      <c r="C1184" s="75" t="str">
        <f>[2]自有船应收租金!C1126</f>
        <v>NS</v>
      </c>
      <c r="D1184" s="75" t="str">
        <f>[2]自有船应收租金!F1126</f>
        <v>第03期</v>
      </c>
      <c r="E1184" s="75" t="str">
        <f>[2]自有船应收租金!I1126</f>
        <v>2020.12.21-2021.01.05</v>
      </c>
      <c r="F1184" s="76">
        <f>[2]自有船应收租金!V1126</f>
        <v>0</v>
      </c>
      <c r="G1184" s="75">
        <f>[2]自有船应收租金!AA1126</f>
        <v>93968.75</v>
      </c>
      <c r="H1184" s="75">
        <f>IF([2]自有船应收租金!AB1126="","",[2]自有船应收租金!AB1126)</f>
        <v>93931.28</v>
      </c>
      <c r="I1184" s="77" t="str">
        <f>[2]自有船应收租金!Y1126</f>
        <v>1.25%佣金</v>
      </c>
    </row>
    <row r="1185" spans="2:9" s="53" customFormat="1" ht="12" customHeight="1">
      <c r="B1185" s="75" t="str">
        <f>[2]自有船应收租金!B1127</f>
        <v>Contship Day</v>
      </c>
      <c r="C1185" s="75" t="str">
        <f>[2]自有船应收租金!C1127</f>
        <v>APL</v>
      </c>
      <c r="D1185" s="75" t="str">
        <f>[2]自有船应收租金!F1127</f>
        <v>第04期</v>
      </c>
      <c r="E1185" s="75" t="str">
        <f>[2]自有船应收租金!I1127</f>
        <v>2020.12.21-2021.01.05</v>
      </c>
      <c r="F1185" s="76">
        <f>[2]自有船应收租金!V1127</f>
        <v>0</v>
      </c>
      <c r="G1185" s="75">
        <f>[2]自有船应收租金!AA1127</f>
        <v>73188.698630137005</v>
      </c>
      <c r="H1185" s="75">
        <f>IF([2]自有船应收租金!AB1127="","",[2]自有船应收租金!AB1127)</f>
        <v>73181.27</v>
      </c>
      <c r="I1185" s="77" t="str">
        <f>[2]自有船应收租金!Y1127</f>
        <v>油样检测费</v>
      </c>
    </row>
    <row r="1186" spans="2:9" s="53" customFormat="1" ht="12" customHeight="1">
      <c r="B1186" s="75" t="str">
        <f>[2]自有船应收租金!B1128</f>
        <v>ACACIA LAN</v>
      </c>
      <c r="C1186" s="75" t="str">
        <f>[2]自有船应收租金!C1128</f>
        <v>STM</v>
      </c>
      <c r="D1186" s="75" t="str">
        <f>[2]自有船应收租金!F1128</f>
        <v>第27期</v>
      </c>
      <c r="E1186" s="75" t="str">
        <f>[2]自有船应收租金!I1128</f>
        <v>2020.12.22-2021.01.06</v>
      </c>
      <c r="F1186" s="76">
        <f>[2]自有船应收租金!V1128</f>
        <v>0</v>
      </c>
      <c r="G1186" s="75">
        <f>[2]自有船应收租金!AA1128</f>
        <v>83150</v>
      </c>
      <c r="H1186" s="75">
        <f>IF([2]自有船应收租金!AB1128="","",[2]自有船应收租金!AB1128)</f>
        <v>83150</v>
      </c>
      <c r="I1186" s="77">
        <f>[2]自有船应收租金!Y1128</f>
        <v>0</v>
      </c>
    </row>
    <row r="1187" spans="2:9" s="53" customFormat="1" ht="12" customHeight="1">
      <c r="B1187" s="75" t="str">
        <f>[2]自有船应收租金!B1129</f>
        <v>ACACIA MING</v>
      </c>
      <c r="C1187" s="75" t="str">
        <f>[2]自有船应收租金!C1129</f>
        <v>TCL</v>
      </c>
      <c r="D1187" s="75" t="str">
        <f>[2]自有船应收租金!F1129</f>
        <v>第04期</v>
      </c>
      <c r="E1187" s="75" t="str">
        <f>[2]自有船应收租金!I1129</f>
        <v>2020.12.24-2021.01.08</v>
      </c>
      <c r="F1187" s="76">
        <f>[2]自有船应收租金!V1129</f>
        <v>0</v>
      </c>
      <c r="G1187" s="75">
        <f>[2]自有船应收租金!AA1129</f>
        <v>87600</v>
      </c>
      <c r="H1187" s="75">
        <f>IF([2]自有船应收租金!AB1129="","",[2]自有船应收租金!AB1129)</f>
        <v>87564.53</v>
      </c>
      <c r="I1187" s="77">
        <f>[2]自有船应收租金!Y1129</f>
        <v>0</v>
      </c>
    </row>
    <row r="1188" spans="2:9" s="53" customFormat="1" ht="12" customHeight="1">
      <c r="B1188" s="75" t="str">
        <f>[2]自有船应收租金!B1130</f>
        <v>ACACIA LIBRA</v>
      </c>
      <c r="C1188" s="75" t="str">
        <f>[2]自有船应收租金!C1130</f>
        <v>COSCO</v>
      </c>
      <c r="D1188" s="75" t="str">
        <f>[2]自有船应收租金!F1130</f>
        <v>第08期</v>
      </c>
      <c r="E1188" s="75" t="str">
        <f>[2]自有船应收租金!I1130</f>
        <v>2020.12.24-2021.01.08</v>
      </c>
      <c r="F1188" s="76">
        <f>[2]自有船应收租金!V1130</f>
        <v>0</v>
      </c>
      <c r="G1188" s="75">
        <f>[2]自有船应收租金!AA1130</f>
        <v>70103.986575000003</v>
      </c>
      <c r="H1188" s="75">
        <f>IF([2]自有船应收租金!AB1130="","",[2]自有船应收租金!AB1130)</f>
        <v>70102.05</v>
      </c>
      <c r="I1188" s="77" t="str">
        <f>[2]自有船应收租金!Y1130</f>
        <v>停租2020.12.20 1330-12.22 1212 1.94583天/船东费</v>
      </c>
    </row>
    <row r="1189" spans="2:9" s="53" customFormat="1" ht="12" customHeight="1">
      <c r="B1189" s="75" t="str">
        <f>[2]自有船应收租金!B1131</f>
        <v>A KOU</v>
      </c>
      <c r="C1189" s="75" t="str">
        <f>[2]自有船应收租金!C1131</f>
        <v>KMTC</v>
      </c>
      <c r="D1189" s="75" t="str">
        <f>[2]自有船应收租金!F1131</f>
        <v>第08期</v>
      </c>
      <c r="E1189" s="75" t="str">
        <f>[2]自有船应收租金!I1131</f>
        <v>2020.12.24-2021.01.08</v>
      </c>
      <c r="F1189" s="76">
        <f>[2]自有船应收租金!V1131</f>
        <v>0</v>
      </c>
      <c r="G1189" s="75">
        <f>[2]自有船应收租金!AA1131</f>
        <v>107400</v>
      </c>
      <c r="H1189" s="75">
        <f>IF([2]自有船应收租金!AB1131="","",[2]自有船应收租金!AB1131)</f>
        <v>107400</v>
      </c>
      <c r="I1189" s="77" t="str">
        <f>[2]自有船应收租金!Y1131</f>
        <v>1.25%佣金</v>
      </c>
    </row>
    <row r="1190" spans="2:9" s="53" customFormat="1" ht="12" customHeight="1">
      <c r="B1190" s="75" t="str">
        <f>[2]自有船应收租金!B1132</f>
        <v>A KEIGA</v>
      </c>
      <c r="C1190" s="75" t="str">
        <f>[2]自有船应收租金!C1132</f>
        <v>DBR</v>
      </c>
      <c r="D1190" s="75" t="str">
        <f>[2]自有船应收租金!F1132</f>
        <v>第01期</v>
      </c>
      <c r="E1190" s="75" t="str">
        <f>[2]自有船应收租金!I1132</f>
        <v>2020.12.25-2021.01.09</v>
      </c>
      <c r="F1190" s="76">
        <f>[2]自有船应收租金!V1132</f>
        <v>0</v>
      </c>
      <c r="G1190" s="75">
        <f>[2]自有船应收租金!AA1132</f>
        <v>97350</v>
      </c>
      <c r="H1190" s="75">
        <f>IF([2]自有船应收租金!AB1132="","",[2]自有船应收租金!AB1132)</f>
        <v>97350</v>
      </c>
      <c r="I1190" s="77">
        <f>[2]自有船应收租金!Y1132</f>
        <v>0</v>
      </c>
    </row>
    <row r="1191" spans="2:9" s="53" customFormat="1" ht="12" customHeight="1">
      <c r="B1191" s="75" t="str">
        <f>[2]自有船应收租金!B1133</f>
        <v>ACACIA HAWK</v>
      </c>
      <c r="C1191" s="75" t="str">
        <f>[2]自有船应收租金!C1133</f>
        <v>CMS</v>
      </c>
      <c r="D1191" s="75" t="str">
        <f>[2]自有船应收租金!F1133</f>
        <v>第72期</v>
      </c>
      <c r="E1191" s="75" t="str">
        <f>[2]自有船应收租金!I1133</f>
        <v>2020.12.28-2021.01.12</v>
      </c>
      <c r="F1191" s="76">
        <f>[2]自有船应收租金!V1133</f>
        <v>0</v>
      </c>
      <c r="G1191" s="75">
        <f>[2]自有船应收租金!AA1133</f>
        <v>105542.465753425</v>
      </c>
      <c r="H1191" s="75">
        <f>IF([2]自有船应收租金!AB1133="","",[2]自有船应收租金!AB1133)</f>
        <v>105514.99</v>
      </c>
      <c r="I1191" s="77">
        <f>[2]自有船应收租金!Y1133</f>
        <v>0</v>
      </c>
    </row>
    <row r="1192" spans="2:9" s="53" customFormat="1" ht="12" customHeight="1">
      <c r="B1192" s="75" t="str">
        <f>[2]自有船应收租金!B1134</f>
        <v>ACACIA REI</v>
      </c>
      <c r="C1192" s="75" t="str">
        <f>[2]自有船应收租金!C1134</f>
        <v>STM</v>
      </c>
      <c r="D1192" s="75" t="str">
        <f>[2]自有船应收租金!F1134</f>
        <v>第09期</v>
      </c>
      <c r="E1192" s="75" t="str">
        <f>[2]自有船应收租金!I1134</f>
        <v>2020.12.29-2021.01.13</v>
      </c>
      <c r="F1192" s="76">
        <f>[2]自有船应收租金!V1134</f>
        <v>0</v>
      </c>
      <c r="G1192" s="75">
        <f>[2]自有船应收租金!AA1134</f>
        <v>181200</v>
      </c>
      <c r="H1192" s="75">
        <f>IF([2]自有船应收租金!AB1134="","",[2]自有船应收租金!AB1134)</f>
        <v>181200</v>
      </c>
      <c r="I1192" s="77">
        <f>[2]自有船应收租金!Y1134</f>
        <v>0</v>
      </c>
    </row>
    <row r="1193" spans="2:9" s="53" customFormat="1" ht="12" customHeight="1">
      <c r="B1193" s="75" t="str">
        <f>[2]自有船应收租金!B1135</f>
        <v>Heung-A Jakarta</v>
      </c>
      <c r="C1193" s="75" t="str">
        <f>[2]自有船应收租金!C1135</f>
        <v>PAN</v>
      </c>
      <c r="D1193" s="75" t="str">
        <f>[2]自有船应收租金!F1135</f>
        <v>第06期</v>
      </c>
      <c r="E1193" s="75" t="str">
        <f>[2]自有船应收租金!I1135</f>
        <v>2020.12.30-2021.01.14</v>
      </c>
      <c r="F1193" s="76">
        <f>[2]自有船应收租金!V1135</f>
        <v>0</v>
      </c>
      <c r="G1193" s="75">
        <f>[2]自有船应收租金!AA1135</f>
        <v>63190.31</v>
      </c>
      <c r="H1193" s="75">
        <f>IF([2]自有船应收租金!AB1135="","",[2]自有船应收租金!AB1135)</f>
        <v>63162.81</v>
      </c>
      <c r="I1193" s="77" t="str">
        <f>[2]自有船应收租金!Y1135</f>
        <v>船东费</v>
      </c>
    </row>
    <row r="1194" spans="2:9" s="53" customFormat="1" ht="12" customHeight="1">
      <c r="B1194" s="75" t="str">
        <f>[2]自有船应收租金!B1136</f>
        <v>ACACIA MAKOTO</v>
      </c>
      <c r="C1194" s="75" t="str">
        <f>[2]自有船应收租金!C1136</f>
        <v>STM</v>
      </c>
      <c r="D1194" s="75" t="str">
        <f>[2]自有船应收租金!F1136</f>
        <v>第62期</v>
      </c>
      <c r="E1194" s="75" t="str">
        <f>[2]自有船应收租金!I1136</f>
        <v>2020.12.30-2021.01.14</v>
      </c>
      <c r="F1194" s="76">
        <f>[2]自有船应收租金!V1136</f>
        <v>0</v>
      </c>
      <c r="G1194" s="75">
        <f>[2]自有船应收租金!AA1136</f>
        <v>166200</v>
      </c>
      <c r="H1194" s="75">
        <f>IF([2]自有船应收租金!AB1136="","",[2]自有船应收租金!AB1136)</f>
        <v>166200</v>
      </c>
      <c r="I1194" s="77">
        <f>[2]自有船应收租金!Y1136</f>
        <v>0</v>
      </c>
    </row>
    <row r="1195" spans="2:9" s="53" customFormat="1" ht="12" customHeight="1">
      <c r="B1195" s="75" t="str">
        <f>[2]自有船应收租金!B1137</f>
        <v>Heung-A Manila</v>
      </c>
      <c r="C1195" s="75" t="str">
        <f>[2]自有船应收租金!C1137</f>
        <v>MIS</v>
      </c>
      <c r="D1195" s="75" t="str">
        <f>[2]自有船应收租金!F1137</f>
        <v>第05期</v>
      </c>
      <c r="E1195" s="75" t="str">
        <f>[2]自有船应收租金!I1137</f>
        <v>2020.12.30-2021.01.14</v>
      </c>
      <c r="F1195" s="76">
        <f>[2]自有船应收租金!V1137</f>
        <v>0</v>
      </c>
      <c r="G1195" s="75">
        <f>[2]自有船应收租金!AA1137</f>
        <v>62024.380821917803</v>
      </c>
      <c r="H1195" s="75">
        <f>IF([2]自有船应收租金!AB1137="","",[2]自有船应收租金!AB1137)</f>
        <v>62006.84</v>
      </c>
      <c r="I1195" s="77" t="str">
        <f>[2]自有船应收租金!Y1137</f>
        <v>1.25%佣金/船东费</v>
      </c>
    </row>
    <row r="1196" spans="2:9" s="53" customFormat="1" ht="12" customHeight="1">
      <c r="B1196" s="75" t="str">
        <f>[2]自有船应收租金!B1138</f>
        <v>JRS CARINA</v>
      </c>
      <c r="C1196" s="75" t="str">
        <f>[2]自有船应收租金!C1138</f>
        <v>CCL</v>
      </c>
      <c r="D1196" s="75" t="str">
        <f>[2]自有船应收租金!F1138</f>
        <v>第62期</v>
      </c>
      <c r="E1196" s="75" t="str">
        <f>[2]自有船应收租金!I1138</f>
        <v>2020.12.31-2021.01.15</v>
      </c>
      <c r="F1196" s="76">
        <f>[2]自有船应收租金!V1138</f>
        <v>0</v>
      </c>
      <c r="G1196" s="75">
        <f>[2]自有船应收租金!AA1138</f>
        <v>109881.46</v>
      </c>
      <c r="H1196" s="75">
        <f>IF([2]自有船应收租金!AB1138="","",[2]自有船应收租金!AB1138)</f>
        <v>109873.95</v>
      </c>
      <c r="I1196" s="77" t="str">
        <f>[2]自有船应收租金!Y1138</f>
        <v>船东费</v>
      </c>
    </row>
    <row r="1197" spans="2:9" s="53" customFormat="1" ht="12" customHeight="1">
      <c r="B1197" s="75" t="str">
        <f>[2]自有船应收租金!B1139</f>
        <v>ACACIA ARIES</v>
      </c>
      <c r="C1197" s="75" t="str">
        <f>[2]自有船应收租金!C1139</f>
        <v>STM</v>
      </c>
      <c r="D1197" s="75" t="str">
        <f>[2]自有船应收租金!F1139</f>
        <v>第22期</v>
      </c>
      <c r="E1197" s="75" t="str">
        <f>[2]自有船应收租金!I1139</f>
        <v>2020.12.31-2021.01.15</v>
      </c>
      <c r="F1197" s="76">
        <f>[2]自有船应收租金!V1139</f>
        <v>0</v>
      </c>
      <c r="G1197" s="75">
        <f>[2]自有船应收租金!AA1139</f>
        <v>83150</v>
      </c>
      <c r="H1197" s="75">
        <f>IF([2]自有船应收租金!AB1139="","",[2]自有船应收租金!AB1139)</f>
        <v>83150</v>
      </c>
      <c r="I1197" s="77">
        <f>[2]自有船应收租金!Y1139</f>
        <v>0</v>
      </c>
    </row>
    <row r="1198" spans="2:9" s="53" customFormat="1" ht="12" customHeight="1">
      <c r="B1198" s="75" t="str">
        <f>[2]自有船应收租金!B1140</f>
        <v>A ROKU</v>
      </c>
      <c r="C1198" s="75" t="str">
        <f>[2]自有船应收租金!C1140</f>
        <v>TSL</v>
      </c>
      <c r="D1198" s="75" t="str">
        <f>[2]自有船应收租金!F1140</f>
        <v>第05期</v>
      </c>
      <c r="E1198" s="75" t="str">
        <f>[2]自有船应收租金!I1140</f>
        <v>2021.01.01-2021.01.16</v>
      </c>
      <c r="F1198" s="76">
        <f>[2]自有船应收租金!V1140</f>
        <v>0</v>
      </c>
      <c r="G1198" s="75">
        <f>[2]自有船应收租金!AA1140</f>
        <v>82715</v>
      </c>
      <c r="H1198" s="75">
        <f>IF([2]自有船应收租金!AB1140="","",[2]自有船应收租金!AB1140)</f>
        <v>82697.48</v>
      </c>
      <c r="I1198" s="77" t="str">
        <f>[2]自有船应收租金!Y1140</f>
        <v>1.25%佣金/停租（2020.11.25-11.30 5.22天）</v>
      </c>
    </row>
    <row r="1199" spans="2:9" s="53" customFormat="1" ht="12" customHeight="1">
      <c r="B1199" s="75" t="str">
        <f>[2]自有船应收租金!B1141</f>
        <v>A FUKU</v>
      </c>
      <c r="C1199" s="75" t="str">
        <f>[2]自有船应收租金!C1141</f>
        <v>TSL</v>
      </c>
      <c r="D1199" s="75" t="str">
        <f>[2]自有船应收租金!F1141</f>
        <v>第07期</v>
      </c>
      <c r="E1199" s="75" t="str">
        <f>[2]自有船应收租金!I1141</f>
        <v>2021.01.01-2021.01.16</v>
      </c>
      <c r="F1199" s="76">
        <f>[2]自有船应收租金!V1141</f>
        <v>0</v>
      </c>
      <c r="G1199" s="75">
        <f>[2]自有船应收租金!AA1141</f>
        <v>104287.5</v>
      </c>
      <c r="H1199" s="75">
        <f>IF([2]自有船应收租金!AB1141="","",[2]自有船应收租金!AB1141)</f>
        <v>104269.98</v>
      </c>
      <c r="I1199" s="77" t="str">
        <f>[2]自有船应收租金!Y1141</f>
        <v>1.25%佣金</v>
      </c>
    </row>
    <row r="1200" spans="2:9" s="53" customFormat="1" ht="12" customHeight="1">
      <c r="B1200" s="75" t="str">
        <f>[2]自有船应收租金!B1142</f>
        <v>A KIBO</v>
      </c>
      <c r="C1200" s="75" t="str">
        <f>[2]自有船应收租金!C1142</f>
        <v>GMS</v>
      </c>
      <c r="D1200" s="75" t="str">
        <f>[2]自有船应收租金!F1142</f>
        <v>第03期</v>
      </c>
      <c r="E1200" s="75" t="str">
        <f>[2]自有船应收租金!I1142</f>
        <v>2021.01.01-2021.01.16</v>
      </c>
      <c r="F1200" s="76">
        <f>[2]自有船应收租金!V1142</f>
        <v>0</v>
      </c>
      <c r="G1200" s="75">
        <f>[2]自有船应收租金!AA1142</f>
        <v>171243.75</v>
      </c>
      <c r="H1200" s="75">
        <f>IF([2]自有船应收租金!AB1142="","",[2]自有船应收租金!AB1142)</f>
        <v>171243.75</v>
      </c>
      <c r="I1200" s="77" t="str">
        <f>[2]自有船应收租金!Y1142</f>
        <v>1.25%佣金</v>
      </c>
    </row>
    <row r="1201" spans="2:9" s="53" customFormat="1" ht="12" customHeight="1">
      <c r="B1201" s="75" t="str">
        <f>[2]自有船应收租金!B1143</f>
        <v>ACACIA VIRGO</v>
      </c>
      <c r="C1201" s="75" t="str">
        <f>[2]自有船应收租金!C1143</f>
        <v>SCP</v>
      </c>
      <c r="D1201" s="75" t="str">
        <f>[2]自有船应收租金!F1143</f>
        <v>第10期</v>
      </c>
      <c r="E1201" s="75" t="str">
        <f>[2]自有船应收租金!I1143</f>
        <v>2021.01.02-2021.01.17</v>
      </c>
      <c r="F1201" s="76">
        <f>[2]自有船应收租金!V1143</f>
        <v>0</v>
      </c>
      <c r="G1201" s="75">
        <f>[2]自有船应收租金!AA1143</f>
        <v>81884.802465753397</v>
      </c>
      <c r="H1201" s="75">
        <f>IF([2]自有船应收租金!AB1143="","",[2]自有船应收租金!AB1143)</f>
        <v>81884.800000000003</v>
      </c>
      <c r="I1201" s="77" t="str">
        <f>[2]自有船应收租金!Y1143</f>
        <v>1.25%佣金/停租2020.11.09 0.55天，2020.12.7 0.62天/收回停租预估</v>
      </c>
    </row>
    <row r="1202" spans="2:9" s="53" customFormat="1" ht="12" customHeight="1">
      <c r="B1202" s="75" t="str">
        <f>[2]自有船应收租金!B1144</f>
        <v>ACACIA WA</v>
      </c>
      <c r="C1202" s="75" t="str">
        <f>[2]自有船应收租金!C1144</f>
        <v>STM</v>
      </c>
      <c r="D1202" s="75" t="str">
        <f>[2]自有船应收租金!F1144</f>
        <v>第05期</v>
      </c>
      <c r="E1202" s="75" t="str">
        <f>[2]自有船应收租金!I1144</f>
        <v>2021.01.04-2021.01.19</v>
      </c>
      <c r="F1202" s="76">
        <f>[2]自有船应收租金!V1144</f>
        <v>0</v>
      </c>
      <c r="G1202" s="75">
        <f>[2]自有船应收租金!AA1144</f>
        <v>105700</v>
      </c>
      <c r="H1202" s="75">
        <f>IF([2]自有船应收租金!AB1144="","",[2]自有船应收租金!AB1144)</f>
        <v>105700</v>
      </c>
      <c r="I1202" s="77">
        <f>[2]自有船应收租金!Y1144</f>
        <v>0</v>
      </c>
    </row>
    <row r="1203" spans="2:9" s="53" customFormat="1" ht="12" customHeight="1">
      <c r="B1203" s="75" t="str">
        <f>[2]自有船应收租金!B1145</f>
        <v>JRS CORVUS</v>
      </c>
      <c r="C1203" s="75" t="str">
        <f>[2]自有船应收租金!C1145</f>
        <v>STM</v>
      </c>
      <c r="D1203" s="75" t="str">
        <f>[2]自有船应收租金!F1145</f>
        <v>第02期</v>
      </c>
      <c r="E1203" s="75" t="str">
        <f>[2]自有船应收租金!I1145</f>
        <v>2021.01.04-2021.01.19</v>
      </c>
      <c r="F1203" s="76">
        <f>[2]自有船应收租金!V1145</f>
        <v>0</v>
      </c>
      <c r="G1203" s="75">
        <f>[2]自有船应收租金!AA1145</f>
        <v>105700</v>
      </c>
      <c r="H1203" s="75">
        <f>IF([2]自有船应收租金!AB1145="","",[2]自有船应收租金!AB1145)</f>
        <v>105700</v>
      </c>
      <c r="I1203" s="77">
        <f>[2]自有船应收租金!Y1145</f>
        <v>0</v>
      </c>
    </row>
    <row r="1204" spans="2:9" s="53" customFormat="1" ht="12" customHeight="1">
      <c r="B1204" s="75" t="str">
        <f>[2]自有船应收租金!B1146</f>
        <v>LISBOA</v>
      </c>
      <c r="C1204" s="75" t="str">
        <f>[2]自有船应收租金!C1146</f>
        <v>STM</v>
      </c>
      <c r="D1204" s="75" t="str">
        <f>[2]自有船应收租金!F1146</f>
        <v>第01期</v>
      </c>
      <c r="E1204" s="75" t="str">
        <f>[2]自有船应收租金!I1146</f>
        <v>2021.01.02-2021.01.17</v>
      </c>
      <c r="F1204" s="76">
        <f>[2]自有船应收租金!V1146</f>
        <v>0</v>
      </c>
      <c r="G1204" s="75">
        <f>[2]自有船应收租金!AA1146</f>
        <v>267232.47899999999</v>
      </c>
      <c r="H1204" s="75">
        <f>IF([2]自有船应收租金!AB1146="","",[2]自有船应收租金!AB1146)</f>
        <v>267232.48</v>
      </c>
      <c r="I1204" s="77">
        <f>[2]自有船应收租金!Y1146</f>
        <v>0</v>
      </c>
    </row>
    <row r="1205" spans="2:9" s="53" customFormat="1" ht="12" customHeight="1">
      <c r="B1205" s="75" t="str">
        <f>[2]自有船应收租金!B1147</f>
        <v>ACACIA TAURUS</v>
      </c>
      <c r="C1205" s="75" t="str">
        <f>[2]自有船应收租金!C1147</f>
        <v>DWS</v>
      </c>
      <c r="D1205" s="75" t="str">
        <f>[2]自有船应收租金!F1147</f>
        <v>第05期</v>
      </c>
      <c r="E1205" s="75" t="str">
        <f>[2]自有船应收租金!I1147</f>
        <v>2021.01.05-2021.01.15</v>
      </c>
      <c r="F1205" s="76">
        <f>[2]自有船应收租金!V1147</f>
        <v>0</v>
      </c>
      <c r="G1205" s="75">
        <f>[2]自有船应收租金!AA1147</f>
        <v>52394.520547945198</v>
      </c>
      <c r="H1205" s="75">
        <f>IF([2]自有船应收租金!AB1147="","",[2]自有船应收租金!AB1147)</f>
        <v>52356.99</v>
      </c>
      <c r="I1205" s="77">
        <f>[2]自有船应收租金!Y1147</f>
        <v>0</v>
      </c>
    </row>
    <row r="1206" spans="2:9" s="53" customFormat="1" ht="12" customHeight="1">
      <c r="B1206" s="75" t="str">
        <f>[2]自有船应收租金!B1148</f>
        <v>Heung-A Singapore</v>
      </c>
      <c r="C1206" s="75" t="str">
        <f>[2]自有船应收租金!C1148</f>
        <v>NS</v>
      </c>
      <c r="D1206" s="75" t="str">
        <f>[2]自有船应收租金!F1148</f>
        <v>第04期</v>
      </c>
      <c r="E1206" s="75" t="str">
        <f>[2]自有船应收租金!I1148</f>
        <v>2021.01.05-2021.01.20</v>
      </c>
      <c r="F1206" s="76">
        <f>[2]自有船应收租金!V1148</f>
        <v>0</v>
      </c>
      <c r="G1206" s="75">
        <f>[2]自有船应收租金!AA1148</f>
        <v>93968.75</v>
      </c>
      <c r="H1206" s="75">
        <f>IF([2]自有船应收租金!AB1148="","",[2]自有船应收租金!AB1148)</f>
        <v>93931.22</v>
      </c>
      <c r="I1206" s="77" t="str">
        <f>[2]自有船应收租金!Y1148</f>
        <v>1.25%佣金</v>
      </c>
    </row>
    <row r="1207" spans="2:9" s="53" customFormat="1" ht="12" customHeight="1">
      <c r="B1207" s="75" t="str">
        <f>[2]自有船应收租金!B1149</f>
        <v>Contship Day</v>
      </c>
      <c r="C1207" s="75" t="str">
        <f>[2]自有船应收租金!C1149</f>
        <v>APL</v>
      </c>
      <c r="D1207" s="75" t="str">
        <f>[2]自有船应收租金!F1149</f>
        <v>第05期</v>
      </c>
      <c r="E1207" s="75" t="str">
        <f>[2]自有船应收租金!I1149</f>
        <v>2021.01.05-2021.01.20</v>
      </c>
      <c r="F1207" s="76">
        <f>[2]自有船应收租金!V1149</f>
        <v>0</v>
      </c>
      <c r="G1207" s="75">
        <f>[2]自有船应收租金!AA1149</f>
        <v>61014.0883561644</v>
      </c>
      <c r="H1207" s="75">
        <f>IF([2]自有船应收租金!AB1149="","",[2]自有船应收租金!AB1149)</f>
        <v>56320.32</v>
      </c>
      <c r="I1207" s="77" t="str">
        <f>[2]自有船应收租金!Y1149</f>
        <v>油样检测费/原船东费用</v>
      </c>
    </row>
    <row r="1208" spans="2:9" s="53" customFormat="1" ht="12" customHeight="1">
      <c r="B1208" s="75" t="str">
        <f>[2]自有船应收租金!B1150</f>
        <v>Contship Day</v>
      </c>
      <c r="C1208" s="75" t="str">
        <f>[2]自有船应收租金!C1150</f>
        <v>APL</v>
      </c>
      <c r="D1208" s="75" t="str">
        <f>[2]自有船应收租金!F1150</f>
        <v>第05期</v>
      </c>
      <c r="E1208" s="75" t="str">
        <f>[2]自有船应收租金!I1150</f>
        <v>2021.01.05-2021.01.20</v>
      </c>
      <c r="F1208" s="76">
        <f>[2]自有船应收租金!V1150</f>
        <v>0</v>
      </c>
      <c r="G1208" s="75">
        <f>[2]自有船应收租金!AA1150</f>
        <v>15831.48</v>
      </c>
      <c r="H1208" s="75" t="str">
        <f>IF([2]自有船应收租金!AB1150="","",[2]自有船应收租金!AB1150)</f>
        <v/>
      </c>
      <c r="I1208" s="77" t="str">
        <f>[2]自有船应收租金!Y1150</f>
        <v>向原船东收回费用</v>
      </c>
    </row>
    <row r="1209" spans="2:9" s="53" customFormat="1" ht="12" customHeight="1">
      <c r="B1209" s="75" t="str">
        <f>[2]自有船应收租金!B1151</f>
        <v>ACACIA LAN</v>
      </c>
      <c r="C1209" s="75" t="str">
        <f>[2]自有船应收租金!C1151</f>
        <v>STM</v>
      </c>
      <c r="D1209" s="75" t="str">
        <f>[2]自有船应收租金!F1151</f>
        <v>第28期</v>
      </c>
      <c r="E1209" s="75" t="str">
        <f>[2]自有船应收租金!I1151</f>
        <v>2021.01.06-2021.01.21</v>
      </c>
      <c r="F1209" s="76">
        <f>[2]自有船应收租金!V1151</f>
        <v>0</v>
      </c>
      <c r="G1209" s="75">
        <f>[2]自有船应收租金!AA1151</f>
        <v>72144.08</v>
      </c>
      <c r="H1209" s="75">
        <f>IF([2]自有船应收租金!AB1151="","",[2]自有船应收租金!AB1151)</f>
        <v>72144.08</v>
      </c>
      <c r="I1209" s="77" t="str">
        <f>[2]自有船应收租金!Y1151</f>
        <v>停租釡山换船员2020.11.12 0.88917天/2020/12/06 威海换船员1.35天</v>
      </c>
    </row>
    <row r="1210" spans="2:9" s="53" customFormat="1" ht="12" customHeight="1">
      <c r="B1210" s="75" t="str">
        <f>[2]自有船应收租金!B1152</f>
        <v>ACACIA MING</v>
      </c>
      <c r="C1210" s="75" t="str">
        <f>[2]自有船应收租金!C1152</f>
        <v>TCL</v>
      </c>
      <c r="D1210" s="75" t="str">
        <f>[2]自有船应收租金!F1152</f>
        <v>第05期</v>
      </c>
      <c r="E1210" s="75" t="str">
        <f>[2]自有船应收租金!I1152</f>
        <v>2021.01.08-2021.01.23</v>
      </c>
      <c r="F1210" s="76">
        <f>[2]自有船应收租金!V1152</f>
        <v>0</v>
      </c>
      <c r="G1210" s="75">
        <f>[2]自有船应收租金!AA1152</f>
        <v>87600</v>
      </c>
      <c r="H1210" s="75">
        <f>IF([2]自有船应收租金!AB1152="","",[2]自有船应收租金!AB1152)</f>
        <v>87559.96</v>
      </c>
      <c r="I1210" s="77">
        <f>[2]自有船应收租金!Y1152</f>
        <v>0</v>
      </c>
    </row>
    <row r="1211" spans="2:9" s="53" customFormat="1" ht="12" customHeight="1">
      <c r="B1211" s="75" t="str">
        <f>[2]自有船应收租金!B1153</f>
        <v>A KOU</v>
      </c>
      <c r="C1211" s="75" t="str">
        <f>[2]自有船应收租金!C1153</f>
        <v>KMTC</v>
      </c>
      <c r="D1211" s="75" t="str">
        <f>[2]自有船应收租金!F1153</f>
        <v>第09期</v>
      </c>
      <c r="E1211" s="75" t="str">
        <f>[2]自有船应收租金!I1153</f>
        <v>2021.01.08-2021.01.23</v>
      </c>
      <c r="F1211" s="76">
        <f>[2]自有船应收租金!V1153</f>
        <v>0</v>
      </c>
      <c r="G1211" s="75">
        <f>[2]自有船应收租金!AA1153</f>
        <v>107400</v>
      </c>
      <c r="H1211" s="75">
        <f>IF([2]自有船应收租金!AB1153="","",[2]自有船应收租金!AB1153)</f>
        <v>107400</v>
      </c>
      <c r="I1211" s="77" t="str">
        <f>[2]自有船应收租金!Y1153</f>
        <v>1.25%佣金</v>
      </c>
    </row>
    <row r="1212" spans="2:9" s="53" customFormat="1" ht="12" customHeight="1">
      <c r="B1212" s="75" t="str">
        <f>[2]自有船应收租金!B1154</f>
        <v>ACACIA LIBRA</v>
      </c>
      <c r="C1212" s="75" t="str">
        <f>[2]自有船应收租金!C1154</f>
        <v>COSCO</v>
      </c>
      <c r="D1212" s="75" t="str">
        <f>[2]自有船应收租金!F1154</f>
        <v>第09期</v>
      </c>
      <c r="E1212" s="75" t="str">
        <f>[2]自有船应收租金!I1154</f>
        <v>2021.01.08-2021.01.10</v>
      </c>
      <c r="F1212" s="76">
        <f>[2]自有船应收租金!V1154</f>
        <v>-6658.43</v>
      </c>
      <c r="G1212" s="75">
        <f>[2]自有船应收租金!AA1154</f>
        <v>17853.43</v>
      </c>
      <c r="H1212" s="75">
        <f>IF([2]自有船应收租金!AB1154="","",[2]自有船应收租金!AB1154)</f>
        <v>17853.43</v>
      </c>
      <c r="I1212" s="77" t="str">
        <f>[2]自有船应收租金!Y1154</f>
        <v>船员劳务费9-11月</v>
      </c>
    </row>
    <row r="1213" spans="2:9" s="53" customFormat="1" ht="12" customHeight="1">
      <c r="B1213" s="75" t="str">
        <f>[2]自有船应收租金!B1155</f>
        <v>ACACIA LIBRA</v>
      </c>
      <c r="C1213" s="75" t="str">
        <f>[2]自有船应收租金!C1155</f>
        <v>COSCO</v>
      </c>
      <c r="D1213" s="75" t="str">
        <f>[2]自有船应收租金!F1155</f>
        <v>第09期</v>
      </c>
      <c r="E1213" s="75" t="str">
        <f>[2]自有船应收租金!I1155</f>
        <v>2021.01.10-2021.01.23</v>
      </c>
      <c r="F1213" s="76">
        <f>[2]自有船应收租金!V1155</f>
        <v>0</v>
      </c>
      <c r="G1213" s="75">
        <f>[2]自有船应收租金!AA1155</f>
        <v>124735</v>
      </c>
      <c r="H1213" s="75">
        <f>IF([2]自有船应收租金!AB1155="","",[2]自有船应收租金!AB1155)</f>
        <v>124733.06</v>
      </c>
      <c r="I1213" s="77">
        <f>[2]自有船应收租金!Y1155</f>
        <v>0</v>
      </c>
    </row>
    <row r="1214" spans="2:9" s="53" customFormat="1" ht="12" customHeight="1">
      <c r="B1214" s="75" t="str">
        <f>[2]自有船应收租金!B1156</f>
        <v>LISBOA</v>
      </c>
      <c r="C1214" s="75" t="str">
        <f>[2]自有船应收租金!C1156</f>
        <v>STM</v>
      </c>
      <c r="D1214" s="75" t="str">
        <f>[2]自有船应收租金!F1156</f>
        <v>第02期</v>
      </c>
      <c r="E1214" s="75" t="str">
        <f>[2]自有船应收租金!I1156</f>
        <v>2021.01.17-2021.02.01</v>
      </c>
      <c r="F1214" s="76">
        <f>[2]自有船应收租金!V1156</f>
        <v>0</v>
      </c>
      <c r="G1214" s="75">
        <f>[2]自有船应收租金!AA1156</f>
        <v>86575.245999999999</v>
      </c>
      <c r="H1214" s="75">
        <f>IF([2]自有船应收租金!AB1156="","",[2]自有船应收租金!AB1156)</f>
        <v>86575.23</v>
      </c>
      <c r="I1214" s="77" t="str">
        <f>[2]自有船应收租金!Y1156</f>
        <v>停租机损事故2020.12.07 3.54583天</v>
      </c>
    </row>
    <row r="1215" spans="2:9" s="53" customFormat="1" ht="12" customHeight="1">
      <c r="B1215" s="75" t="str">
        <f>[2]自有船应收租金!B1157</f>
        <v>A KEIGA</v>
      </c>
      <c r="C1215" s="75" t="str">
        <f>[2]自有船应收租金!C1157</f>
        <v>DBR</v>
      </c>
      <c r="D1215" s="75" t="str">
        <f>[2]自有船应收租金!F1157</f>
        <v>第02期</v>
      </c>
      <c r="E1215" s="75" t="str">
        <f>[2]自有船应收租金!I1157</f>
        <v>2021.01.09-2021.01.24</v>
      </c>
      <c r="F1215" s="76">
        <f>[2]自有船应收租金!V1157</f>
        <v>0</v>
      </c>
      <c r="G1215" s="75">
        <f>[2]自有船应收租金!AA1157</f>
        <v>174861.28589999999</v>
      </c>
      <c r="H1215" s="75">
        <f>IF([2]自有船应收租金!AB1157="","",[2]自有船应收租金!AB1157)</f>
        <v>174861.29</v>
      </c>
      <c r="I1215" s="77">
        <f>[2]自有船应收租金!Y1157</f>
        <v>0</v>
      </c>
    </row>
    <row r="1216" spans="2:9" s="53" customFormat="1" ht="12" customHeight="1">
      <c r="B1216" s="75" t="str">
        <f>[2]自有船应收租金!B1158</f>
        <v>A MIZUHO</v>
      </c>
      <c r="C1216" s="75" t="str">
        <f>[2]自有船应收租金!C1158</f>
        <v>SNL</v>
      </c>
      <c r="D1216" s="75" t="str">
        <f>[2]自有船应收租金!F1158</f>
        <v>第01期</v>
      </c>
      <c r="E1216" s="75" t="str">
        <f>[2]自有船应收租金!I1158</f>
        <v>2021.01.11-2021.01.16</v>
      </c>
      <c r="F1216" s="76">
        <f>[2]自有船应收租金!V1158</f>
        <v>0</v>
      </c>
      <c r="G1216" s="75">
        <f>[2]自有船应收租金!AA1158</f>
        <v>50266.666666666701</v>
      </c>
      <c r="H1216" s="75">
        <f>IF([2]自有船应收租金!AB1158="","",[2]自有船应收租金!AB1158)</f>
        <v>50226.71</v>
      </c>
      <c r="I1216" s="77">
        <f>[2]自有船应收租金!Y1158</f>
        <v>0</v>
      </c>
    </row>
    <row r="1217" spans="2:9" s="53" customFormat="1" ht="12" customHeight="1">
      <c r="B1217" s="75" t="str">
        <f>[2]自有船应收租金!B1159</f>
        <v>ACACIA HAWK</v>
      </c>
      <c r="C1217" s="75" t="str">
        <f>[2]自有船应收租金!C1159</f>
        <v>CMS</v>
      </c>
      <c r="D1217" s="75" t="str">
        <f>[2]自有船应收租金!F1159</f>
        <v>第73期</v>
      </c>
      <c r="E1217" s="75" t="str">
        <f>[2]自有船应收租金!I1159</f>
        <v>2021.01.12-2021.01.27</v>
      </c>
      <c r="F1217" s="76">
        <f>[2]自有船应收租金!V1159</f>
        <v>0</v>
      </c>
      <c r="G1217" s="75">
        <f>[2]自有船应收租金!AA1159</f>
        <v>105542.465753425</v>
      </c>
      <c r="H1217" s="75">
        <f>IF([2]自有船应收租金!AB1159="","",[2]自有船应收租金!AB1159)</f>
        <v>105515.01</v>
      </c>
      <c r="I1217" s="77">
        <f>[2]自有船应收租金!Y1159</f>
        <v>0</v>
      </c>
    </row>
    <row r="1218" spans="2:9" s="53" customFormat="1" ht="12" customHeight="1">
      <c r="B1218" s="75" t="str">
        <f>[2]自有船应收租金!B1160</f>
        <v>ACACIA REI</v>
      </c>
      <c r="C1218" s="75" t="str">
        <f>[2]自有船应收租金!C1160</f>
        <v>STM</v>
      </c>
      <c r="D1218" s="75" t="str">
        <f>[2]自有船应收租金!F1160</f>
        <v>第10期</v>
      </c>
      <c r="E1218" s="75" t="str">
        <f>[2]自有船应收租金!I1160</f>
        <v>2021.01.13-2021.01.28</v>
      </c>
      <c r="F1218" s="76">
        <f>[2]自有船应收租金!V1160</f>
        <v>0</v>
      </c>
      <c r="G1218" s="75">
        <f>[2]自有船应收租金!AA1160</f>
        <v>181200</v>
      </c>
      <c r="H1218" s="75">
        <f>IF([2]自有船应收租金!AB1160="","",[2]自有船应收租金!AB1160)</f>
        <v>181200</v>
      </c>
      <c r="I1218" s="77">
        <f>[2]自有船应收租金!Y1160</f>
        <v>0</v>
      </c>
    </row>
    <row r="1219" spans="2:9" s="53" customFormat="1" ht="12" customHeight="1">
      <c r="B1219" s="75" t="str">
        <f>[2]自有船应收租金!B1161</f>
        <v>Heung-A Jakarta</v>
      </c>
      <c r="C1219" s="75" t="str">
        <f>[2]自有船应收租金!C1161</f>
        <v>PAN</v>
      </c>
      <c r="D1219" s="75" t="str">
        <f>[2]自有船应收租金!F1161</f>
        <v>第07期</v>
      </c>
      <c r="E1219" s="75" t="str">
        <f>[2]自有船应收租金!I1161</f>
        <v>2021.01.14-2021.01.29</v>
      </c>
      <c r="F1219" s="76">
        <f>[2]自有船应收租金!V1161</f>
        <v>0</v>
      </c>
      <c r="G1219" s="75">
        <f>[2]自有船应收租金!AA1161</f>
        <v>73204.87</v>
      </c>
      <c r="H1219" s="75">
        <f>IF([2]自有船应收租金!AB1161="","",[2]自有船应收租金!AB1161)</f>
        <v>73177.39</v>
      </c>
      <c r="I1219" s="77" t="str">
        <f>[2]自有船应收租金!Y1161</f>
        <v>船东费</v>
      </c>
    </row>
    <row r="1220" spans="2:9" s="53" customFormat="1" ht="12" customHeight="1">
      <c r="B1220" s="75" t="str">
        <f>[2]自有船应收租金!B1162</f>
        <v>ACACIA MAKOTO</v>
      </c>
      <c r="C1220" s="75" t="str">
        <f>[2]自有船应收租金!C1162</f>
        <v>STM</v>
      </c>
      <c r="D1220" s="75" t="str">
        <f>[2]自有船应收租金!F1162</f>
        <v>第63期</v>
      </c>
      <c r="E1220" s="75" t="str">
        <f>[2]自有船应收租金!I1162</f>
        <v>2021.01.14-2021.01.29</v>
      </c>
      <c r="F1220" s="76">
        <f>[2]自有船应收租金!V1162</f>
        <v>0</v>
      </c>
      <c r="G1220" s="75">
        <f>[2]自有船应收租金!AA1162</f>
        <v>133593.65</v>
      </c>
      <c r="H1220" s="75">
        <f>IF([2]自有船应收租金!AB1162="","",[2]自有船应收租金!AB1162)</f>
        <v>133593.65</v>
      </c>
      <c r="I1220" s="77" t="str">
        <f>[2]自有船应收租金!Y1162</f>
        <v>停租电罗经故障2020/12/06 1.30958天/2020.10.29釜山更换船员0.66667天</v>
      </c>
    </row>
    <row r="1221" spans="2:9" s="53" customFormat="1" ht="12" customHeight="1">
      <c r="B1221" s="75" t="str">
        <f>[2]自有船应收租金!B1163</f>
        <v>Heung-A Manila</v>
      </c>
      <c r="C1221" s="75" t="str">
        <f>[2]自有船应收租金!C1163</f>
        <v>MIS</v>
      </c>
      <c r="D1221" s="75" t="str">
        <f>[2]自有船应收租金!F1163</f>
        <v>第06期</v>
      </c>
      <c r="E1221" s="75" t="str">
        <f>[2]自有船应收租金!I1163</f>
        <v>2021.01.14-2021.01.29</v>
      </c>
      <c r="F1221" s="76">
        <f>[2]自有船应收租金!V1163</f>
        <v>0</v>
      </c>
      <c r="G1221" s="75">
        <f>[2]自有船应收租金!AA1163</f>
        <v>81454.280821917797</v>
      </c>
      <c r="H1221" s="75">
        <f>IF([2]自有船应收租金!AB1163="","",[2]自有船应收租金!AB1163)</f>
        <v>81436.820000000007</v>
      </c>
      <c r="I1221" s="77" t="str">
        <f>[2]自有船应收租金!Y1163</f>
        <v>1.25%佣金/供船备用金</v>
      </c>
    </row>
    <row r="1222" spans="2:9" s="53" customFormat="1" ht="12" customHeight="1">
      <c r="B1222" s="75" t="str">
        <f>[2]自有船应收租金!B1164</f>
        <v>A FUJI</v>
      </c>
      <c r="C1222" s="75" t="str">
        <f>[2]自有船应收租金!C1164</f>
        <v>APL</v>
      </c>
      <c r="D1222" s="75" t="str">
        <f>[2]自有船应收租金!F1164</f>
        <v>第01期</v>
      </c>
      <c r="E1222" s="75" t="str">
        <f>[2]自有船应收租金!I1164</f>
        <v>2021.01.14-2021.01.29</v>
      </c>
      <c r="F1222" s="76">
        <f>[2]自有船应收租金!V1164</f>
        <v>0</v>
      </c>
      <c r="G1222" s="75">
        <f>[2]自有船应收租金!AA1164</f>
        <v>246900</v>
      </c>
      <c r="H1222" s="75">
        <f>IF([2]自有船应收租金!AB1164="","",[2]自有船应收租金!AB1164)</f>
        <v>246892.52</v>
      </c>
      <c r="I1222" s="77" t="str">
        <f>[2]自有船应收租金!Y1164</f>
        <v>油样检测费</v>
      </c>
    </row>
    <row r="1223" spans="2:9" s="53" customFormat="1" ht="12" customHeight="1">
      <c r="B1223" s="75" t="str">
        <f>[2]自有船应收租金!B1165</f>
        <v>ACACIA TAURUS</v>
      </c>
      <c r="C1223" s="75" t="str">
        <f>[2]自有船应收租金!C1165</f>
        <v>DWS</v>
      </c>
      <c r="D1223" s="75" t="str">
        <f>[2]自有船应收租金!F1165</f>
        <v>第06期</v>
      </c>
      <c r="E1223" s="75" t="str">
        <f>[2]自有船应收租金!I1165</f>
        <v>2021.01.15-2021.01.30</v>
      </c>
      <c r="F1223" s="76">
        <f>[2]自有船应收租金!V1165</f>
        <v>0</v>
      </c>
      <c r="G1223" s="75">
        <f>[2]自有船应收租金!AA1165</f>
        <v>81591.780821917797</v>
      </c>
      <c r="H1223" s="75">
        <f>IF([2]自有船应收租金!AB1165="","",[2]自有船应收租金!AB1165)</f>
        <v>81554.31</v>
      </c>
      <c r="I1223" s="77">
        <f>[2]自有船应收租金!Y1165</f>
        <v>0</v>
      </c>
    </row>
    <row r="1224" spans="2:9" s="53" customFormat="1" ht="12" customHeight="1">
      <c r="B1224" s="75" t="str">
        <f>[2]自有船应收租金!B1166</f>
        <v>A MIZUHO</v>
      </c>
      <c r="C1224" s="75" t="str">
        <f>[2]自有船应收租金!C1166</f>
        <v>SNL</v>
      </c>
      <c r="D1224" s="75" t="str">
        <f>[2]自有船应收租金!F1166</f>
        <v>prefinal</v>
      </c>
      <c r="E1224" s="75" t="str">
        <f>[2]自有船应收租金!I1166</f>
        <v>2021.01.16-2021.01.21</v>
      </c>
      <c r="F1224" s="76">
        <f>[2]自有船应收租金!V1166</f>
        <v>0</v>
      </c>
      <c r="G1224" s="75">
        <f>[2]自有船应收租金!AA1166</f>
        <v>76346.7831846154</v>
      </c>
      <c r="H1224" s="75">
        <f>IF([2]自有船应收租金!AB1166="","",[2]自有船应收租金!AB1166)</f>
        <v>76306.81</v>
      </c>
      <c r="I1224" s="77" t="str">
        <f>[2]自有船应收租金!Y1166</f>
        <v>交还船检验费</v>
      </c>
    </row>
    <row r="1225" spans="2:9" s="53" customFormat="1" ht="12" customHeight="1">
      <c r="B1225" s="75" t="str">
        <f>[2]自有船应收租金!B1167</f>
        <v>A MIZUHO</v>
      </c>
      <c r="C1225" s="75" t="str">
        <f>[2]自有船应收租金!C1167</f>
        <v>SNL</v>
      </c>
      <c r="D1225" s="75" t="str">
        <f>[2]自有船应收租金!F1167</f>
        <v>final</v>
      </c>
      <c r="E1225" s="75" t="str">
        <f>[2]自有船应收租金!I1167</f>
        <v>2021.01.16-2021.01.21</v>
      </c>
      <c r="F1225" s="76">
        <f>[2]自有船应收租金!V1167</f>
        <v>-1110</v>
      </c>
      <c r="G1225" s="75">
        <f>[2]自有船应收租金!AA1167</f>
        <v>4110</v>
      </c>
      <c r="H1225" s="75" t="str">
        <f>IF([2]自有船应收租金!AB1167="","",[2]自有船应收租金!AB1167)</f>
        <v/>
      </c>
      <c r="I1225" s="77" t="str">
        <f>[2]自有船应收租金!Y1167</f>
        <v>V.2102劳务费</v>
      </c>
    </row>
    <row r="1226" spans="2:9" s="53" customFormat="1" ht="12" customHeight="1">
      <c r="B1226" s="75" t="str">
        <f>[2]自有船应收租金!B1168</f>
        <v>A ROKU</v>
      </c>
      <c r="C1226" s="75" t="str">
        <f>[2]自有船应收租金!C1168</f>
        <v>TSL</v>
      </c>
      <c r="D1226" s="75" t="str">
        <f>[2]自有船应收租金!F1168</f>
        <v>第06期</v>
      </c>
      <c r="E1226" s="75" t="str">
        <f>[2]自有船应收租金!I1168</f>
        <v>2021.01.16-2021.02.01</v>
      </c>
      <c r="F1226" s="76">
        <f>[2]自有船应收租金!V1168</f>
        <v>0</v>
      </c>
      <c r="G1226" s="75">
        <f>[2]自有船应收租金!AA1168</f>
        <v>142829.35</v>
      </c>
      <c r="H1226" s="75">
        <f>IF([2]自有船应收租金!AB1168="","",[2]自有船应收租金!AB1168)</f>
        <v>142811.9</v>
      </c>
      <c r="I1226" s="77" t="str">
        <f>[2]自有船应收租金!Y1168</f>
        <v>1.25%佣金/船东费</v>
      </c>
    </row>
    <row r="1227" spans="2:9" s="53" customFormat="1" ht="12" customHeight="1">
      <c r="B1227" s="75" t="str">
        <f>[2]自有船应收租金!B1169</f>
        <v>A FUKU</v>
      </c>
      <c r="C1227" s="75" t="str">
        <f>[2]自有船应收租金!C1169</f>
        <v>TSL</v>
      </c>
      <c r="D1227" s="75" t="str">
        <f>[2]自有船应收租金!F1169</f>
        <v>第08期</v>
      </c>
      <c r="E1227" s="75" t="str">
        <f>[2]自有船应收租金!I1169</f>
        <v>2021.01.16-2021.02.01</v>
      </c>
      <c r="F1227" s="76">
        <f>[2]自有船应收租金!V1169</f>
        <v>0</v>
      </c>
      <c r="G1227" s="75">
        <f>[2]自有船应收租金!AA1169</f>
        <v>108916.67</v>
      </c>
      <c r="H1227" s="75">
        <f>IF([2]自有船应收租金!AB1169="","",[2]自有船应收租金!AB1169)</f>
        <v>108899.2</v>
      </c>
      <c r="I1227" s="77" t="str">
        <f>[2]自有船应收租金!Y1169</f>
        <v>1.25%佣金/船东费</v>
      </c>
    </row>
    <row r="1228" spans="2:9" s="53" customFormat="1" ht="12" customHeight="1">
      <c r="B1228" s="75" t="str">
        <f>[2]自有船应收租金!B1170</f>
        <v>JRS CARINA</v>
      </c>
      <c r="C1228" s="75" t="str">
        <f>[2]自有船应收租金!C1170</f>
        <v>CCL</v>
      </c>
      <c r="D1228" s="75" t="str">
        <f>[2]自有船应收租金!F1170</f>
        <v>第63期</v>
      </c>
      <c r="E1228" s="75" t="str">
        <f>[2]自有船应收租金!I1170</f>
        <v>2021.01.15-2021.01.30</v>
      </c>
      <c r="F1228" s="76">
        <f>[2]自有船应收租金!V1170</f>
        <v>0</v>
      </c>
      <c r="G1228" s="75">
        <f>[2]自有船应收租金!AA1170</f>
        <v>109900</v>
      </c>
      <c r="H1228" s="75">
        <f>IF([2]自有船应收租金!AB1170="","",[2]自有船应收租金!AB1170)</f>
        <v>109892.54</v>
      </c>
      <c r="I1228" s="77">
        <f>[2]自有船应收租金!Y1170</f>
        <v>0</v>
      </c>
    </row>
    <row r="1229" spans="2:9" s="53" customFormat="1" ht="12" customHeight="1">
      <c r="B1229" s="75" t="str">
        <f>[2]自有船应收租金!B1171</f>
        <v>ACACIA ARIES</v>
      </c>
      <c r="C1229" s="75" t="str">
        <f>[2]自有船应收租金!C1171</f>
        <v>STM</v>
      </c>
      <c r="D1229" s="75" t="str">
        <f>[2]自有船应收租金!F1171</f>
        <v>第23期</v>
      </c>
      <c r="E1229" s="75" t="str">
        <f>[2]自有船应收租金!I1171</f>
        <v>2021.01.15-2021.01.30</v>
      </c>
      <c r="F1229" s="76">
        <f>[2]自有船应收租金!V1171</f>
        <v>0</v>
      </c>
      <c r="G1229" s="75">
        <f>[2]自有船应收租金!AA1171</f>
        <v>70218.11</v>
      </c>
      <c r="H1229" s="75">
        <f>IF([2]自有船应收租金!AB1171="","",[2]自有船应收租金!AB1171)</f>
        <v>70218.25</v>
      </c>
      <c r="I1229" s="77" t="str">
        <f>[2]自有船应收租金!Y1171</f>
        <v>停租2020.10.28 釜山换船员1.1775天/ 2020.11.03 - 2020.11.04 在神户更换船员1.1292天</v>
      </c>
    </row>
    <row r="1230" spans="2:9" s="53" customFormat="1" ht="12" customHeight="1">
      <c r="B1230" s="75" t="str">
        <f>[2]自有船应收租金!B1172</f>
        <v>A MIZUHO</v>
      </c>
      <c r="C1230" s="75" t="str">
        <f>[2]自有船应收租金!C1172</f>
        <v>DBR</v>
      </c>
      <c r="D1230" s="75" t="str">
        <f>[2]自有船应收租金!F1172</f>
        <v>第01期</v>
      </c>
      <c r="E1230" s="75" t="str">
        <f>[2]自有船应收租金!I1172</f>
        <v>2021.01.24-2021.02.03</v>
      </c>
      <c r="F1230" s="76">
        <f>[2]自有船应收租金!V1172</f>
        <v>0</v>
      </c>
      <c r="G1230" s="75">
        <f>[2]自有船应收租金!AA1172</f>
        <v>99750</v>
      </c>
      <c r="H1230" s="75">
        <f>IF([2]自有船应收租金!AB1172="","",[2]自有船应收租金!AB1172)</f>
        <v>99750</v>
      </c>
      <c r="I1230" s="77" t="str">
        <f>[2]自有船应收租金!Y1172</f>
        <v>交船检验费</v>
      </c>
    </row>
    <row r="1231" spans="2:9" s="53" customFormat="1" ht="12" customHeight="1">
      <c r="B1231" s="75" t="str">
        <f>[2]自有船应收租金!B1173</f>
        <v>A KIBO</v>
      </c>
      <c r="C1231" s="75" t="str">
        <f>[2]自有船应收租金!C1173</f>
        <v>GMS</v>
      </c>
      <c r="D1231" s="75" t="str">
        <f>[2]自有船应收租金!F1173</f>
        <v>第04期</v>
      </c>
      <c r="E1231" s="75" t="str">
        <f>[2]自有船应收租金!I1173</f>
        <v>2021.01.16-2021.01.31</v>
      </c>
      <c r="F1231" s="76">
        <f>[2]自有船应收租金!V1173</f>
        <v>0</v>
      </c>
      <c r="G1231" s="75">
        <f>[2]自有船应收租金!AA1173</f>
        <v>171243.75</v>
      </c>
      <c r="H1231" s="75">
        <f>IF([2]自有船应收租金!AB1173="","",[2]自有船应收租金!AB1173)</f>
        <v>171243.75</v>
      </c>
      <c r="I1231" s="77" t="str">
        <f>[2]自有船应收租金!Y1173</f>
        <v>1.25%佣金</v>
      </c>
    </row>
    <row r="1232" spans="2:9" s="53" customFormat="1" ht="12" customHeight="1">
      <c r="B1232" s="75" t="str">
        <f>[2]自有船应收租金!B1174</f>
        <v>ACACIA VIRGO</v>
      </c>
      <c r="C1232" s="75" t="str">
        <f>[2]自有船应收租金!C1174</f>
        <v>SCP</v>
      </c>
      <c r="D1232" s="75" t="str">
        <f>[2]自有船应收租金!F1174</f>
        <v>prefinal</v>
      </c>
      <c r="E1232" s="75" t="str">
        <f>[2]自有船应收租金!I1174</f>
        <v>2021.01.17-2021.01.20</v>
      </c>
      <c r="F1232" s="76">
        <f>[2]自有船应收租金!V1174</f>
        <v>0</v>
      </c>
      <c r="G1232" s="75">
        <f>[2]自有船应收租金!AA1174</f>
        <v>409.13006849315002</v>
      </c>
      <c r="H1232" s="75">
        <f>IF([2]自有船应收租金!AB1174="","",[2]自有船应收租金!AB1174)</f>
        <v>412.07</v>
      </c>
      <c r="I1232" s="77" t="str">
        <f>[2]自有船应收租金!Y1174</f>
        <v>1.25%佣金/停租2021.01.03 1130-1.06 1000UTC 2.9375天空置</v>
      </c>
    </row>
    <row r="1233" spans="2:9" s="53" customFormat="1" ht="12" customHeight="1">
      <c r="B1233" s="75" t="str">
        <f>[2]自有船应收租金!B1175</f>
        <v>ACACIA VIRGO</v>
      </c>
      <c r="C1233" s="75" t="str">
        <f>[2]自有船应收租金!C1175</f>
        <v>SCP</v>
      </c>
      <c r="D1233" s="75" t="str">
        <f>[2]自有船应收租金!F1175</f>
        <v>prefinal</v>
      </c>
      <c r="E1233" s="75" t="str">
        <f>[2]自有船应收租金!I1175</f>
        <v>2021.01.20-2021.02.01</v>
      </c>
      <c r="F1233" s="76">
        <f>[2]自有船应收租金!V1175</f>
        <v>0</v>
      </c>
      <c r="G1233" s="75">
        <f>[2]自有船应收租金!AA1175</f>
        <v>93727.520273972594</v>
      </c>
      <c r="H1233" s="75">
        <f>IF([2]自有船应收租金!AB1175="","",[2]自有船应收租金!AB1175)</f>
        <v>93717.2</v>
      </c>
      <c r="I1233" s="77" t="str">
        <f>[2]自有船应收租金!Y1175</f>
        <v>1.25%佣金</v>
      </c>
    </row>
    <row r="1234" spans="2:9" s="53" customFormat="1" ht="12" customHeight="1">
      <c r="B1234" s="75" t="str">
        <f>[2]自有船应收租金!B1176</f>
        <v>ACACIA WA</v>
      </c>
      <c r="C1234" s="75" t="str">
        <f>[2]自有船应收租金!C1176</f>
        <v>STM</v>
      </c>
      <c r="D1234" s="75" t="str">
        <f>[2]自有船应收租金!F1176</f>
        <v>第06期</v>
      </c>
      <c r="E1234" s="75" t="str">
        <f>[2]自有船应收租金!I1176</f>
        <v>2021.01.19-2021.02.03</v>
      </c>
      <c r="F1234" s="76">
        <f>[2]自有船应收租金!V1176</f>
        <v>0</v>
      </c>
      <c r="G1234" s="75">
        <f>[2]自有船应收租金!AA1176</f>
        <v>105700</v>
      </c>
      <c r="H1234" s="75">
        <f>IF([2]自有船应收租金!AB1176="","",[2]自有船应收租金!AB1176)</f>
        <v>105700</v>
      </c>
      <c r="I1234" s="77">
        <f>[2]自有船应收租金!Y1176</f>
        <v>0</v>
      </c>
    </row>
    <row r="1235" spans="2:9" s="53" customFormat="1" ht="12" customHeight="1">
      <c r="B1235" s="75" t="str">
        <f>[2]自有船应收租金!B1177</f>
        <v>JRS CORVUS</v>
      </c>
      <c r="C1235" s="75" t="str">
        <f>[2]自有船应收租金!C1177</f>
        <v>STM</v>
      </c>
      <c r="D1235" s="75" t="str">
        <f>[2]自有船应收租金!F1177</f>
        <v>第03期</v>
      </c>
      <c r="E1235" s="75" t="str">
        <f>[2]自有船应收租金!I1177</f>
        <v>2021.01.19-2121.02.03</v>
      </c>
      <c r="F1235" s="76">
        <f>[2]自有船应收租金!V1177</f>
        <v>0</v>
      </c>
      <c r="G1235" s="75">
        <f>[2]自有船应收租金!AA1177</f>
        <v>105700</v>
      </c>
      <c r="H1235" s="75">
        <f>IF([2]自有船应收租金!AB1177="","",[2]自有船应收租金!AB1177)</f>
        <v>105700</v>
      </c>
      <c r="I1235" s="77">
        <f>[2]自有船应收租金!Y1177</f>
        <v>0</v>
      </c>
    </row>
    <row r="1236" spans="2:9" s="53" customFormat="1" ht="12" customHeight="1">
      <c r="B1236" s="75" t="str">
        <f>[2]自有船应收租金!B1178</f>
        <v>Heung-A Singapore</v>
      </c>
      <c r="C1236" s="75" t="str">
        <f>[2]自有船应收租金!C1178</f>
        <v>NS</v>
      </c>
      <c r="D1236" s="75" t="str">
        <f>[2]自有船应收租金!F1178</f>
        <v>第05期</v>
      </c>
      <c r="E1236" s="75" t="str">
        <f>[2]自有船应收租金!I1178</f>
        <v>2021.01.20-2021.02.04</v>
      </c>
      <c r="F1236" s="76">
        <f>[2]自有船应收租金!V1178</f>
        <v>0</v>
      </c>
      <c r="G1236" s="75">
        <f>[2]自有船应收租金!AA1178</f>
        <v>93968.75</v>
      </c>
      <c r="H1236" s="75">
        <f>IF([2]自有船应收租金!AB1178="","",[2]自有船应收租金!AB1178)</f>
        <v>93931.29</v>
      </c>
      <c r="I1236" s="77" t="str">
        <f>[2]自有船应收租金!Y1178</f>
        <v>1.25%佣金</v>
      </c>
    </row>
    <row r="1237" spans="2:9" s="53" customFormat="1" ht="12" customHeight="1">
      <c r="B1237" s="75" t="str">
        <f>[2]自有船应收租金!B1179</f>
        <v>Contship Day</v>
      </c>
      <c r="C1237" s="75" t="str">
        <f>[2]自有船应收租金!C1179</f>
        <v>APL</v>
      </c>
      <c r="D1237" s="75" t="str">
        <f>[2]自有船应收租金!F1179</f>
        <v>第06期</v>
      </c>
      <c r="E1237" s="75" t="str">
        <f>[2]自有船应收租金!I1179</f>
        <v>2021.01.20-2021.02.04</v>
      </c>
      <c r="F1237" s="76">
        <f>[2]自有船应收租金!V1179</f>
        <v>-12872</v>
      </c>
      <c r="G1237" s="75">
        <f>[2]自有船应收租金!AA1179</f>
        <v>86072</v>
      </c>
      <c r="H1237" s="75">
        <f>IF([2]自有船应收租金!AB1179="","",[2]自有船应收租金!AB1179)</f>
        <v>73192.509999999995</v>
      </c>
      <c r="I1237" s="77" t="str">
        <f>[2]自有船应收租金!Y1179</f>
        <v>油样检测费/船员劳务费11-12月</v>
      </c>
    </row>
    <row r="1238" spans="2:9" s="53" customFormat="1" ht="12" customHeight="1">
      <c r="B1238" s="75" t="str">
        <f>[2]自有船应收租金!B1180</f>
        <v>ACACIA LAN</v>
      </c>
      <c r="C1238" s="75" t="str">
        <f>[2]自有船应收租金!C1180</f>
        <v>STM</v>
      </c>
      <c r="D1238" s="75" t="str">
        <f>[2]自有船应收租金!F1180</f>
        <v>prefinal</v>
      </c>
      <c r="E1238" s="75" t="str">
        <f>[2]自有船应收租金!I1180</f>
        <v>2021.01.21-2021.02.02</v>
      </c>
      <c r="F1238" s="76">
        <f>[2]自有船应收租金!V1180</f>
        <v>-8100</v>
      </c>
      <c r="G1238" s="75">
        <f>[2]自有船应收租金!AA1180</f>
        <v>-159197.29166666701</v>
      </c>
      <c r="H1238" s="75">
        <f>IF([2]自有船应收租金!AB1180="","",[2]自有船应收租金!AB1180)</f>
        <v>-159197.29</v>
      </c>
      <c r="I1238" s="77">
        <f>[2]自有船应收租金!Y1180</f>
        <v>0</v>
      </c>
    </row>
    <row r="1239" spans="2:9" s="53" customFormat="1" ht="12" customHeight="1">
      <c r="B1239" s="75" t="str">
        <f>[2]自有船应收租金!B1181</f>
        <v>ACACIA LAN</v>
      </c>
      <c r="C1239" s="75" t="str">
        <f>[2]自有船应收租金!C1181</f>
        <v>STM</v>
      </c>
      <c r="D1239" s="75" t="str">
        <f>[2]自有船应收租金!F1181</f>
        <v>final</v>
      </c>
      <c r="E1239" s="75" t="str">
        <f>[2]自有船应收租金!I1181</f>
        <v>2021.01.21-2021.02.02</v>
      </c>
      <c r="F1239" s="76">
        <f>[2]自有船应收租金!V1181</f>
        <v>0</v>
      </c>
      <c r="G1239" s="75">
        <f>[2]自有船应收租金!AA1181</f>
        <v>1314.36</v>
      </c>
      <c r="H1239" s="75">
        <f>IF([2]自有船应收租金!AB1181="","",[2]自有船应收租金!AB1181)</f>
        <v>1314.3500000000099</v>
      </c>
      <c r="I1239" s="77">
        <f>[2]自有船应收租金!Y1181</f>
        <v>0</v>
      </c>
    </row>
    <row r="1240" spans="2:9" s="53" customFormat="1" ht="12" customHeight="1">
      <c r="B1240" s="75" t="str">
        <f>[2]自有船应收租金!B1182</f>
        <v>ACACIA MING</v>
      </c>
      <c r="C1240" s="75" t="str">
        <f>[2]自有船应收租金!C1182</f>
        <v>TCL</v>
      </c>
      <c r="D1240" s="75" t="str">
        <f>[2]自有船应收租金!F1182</f>
        <v>第06期</v>
      </c>
      <c r="E1240" s="75" t="str">
        <f>[2]自有船应收租金!I1182</f>
        <v>2021.01.23-2021.02.07</v>
      </c>
      <c r="F1240" s="76">
        <f>[2]自有船应收租金!V1182</f>
        <v>0</v>
      </c>
      <c r="G1240" s="75">
        <f>[2]自有船应收租金!AA1182</f>
        <v>77931.924620000005</v>
      </c>
      <c r="H1240" s="75">
        <f>IF([2]自有船应收租金!AB1182="","",[2]自有船应收租金!AB1182)</f>
        <v>77891.960000000006</v>
      </c>
      <c r="I1240" s="77" t="str">
        <f>[2]自有船应收租金!Y1182</f>
        <v>停租（2021.01.20.0700LT--1.21 1305LT 1.253472天 )</v>
      </c>
    </row>
    <row r="1241" spans="2:9" s="53" customFormat="1" ht="12" customHeight="1">
      <c r="B1241" s="75" t="str">
        <f>[2]自有船应收租金!B1183</f>
        <v>A KOU</v>
      </c>
      <c r="C1241" s="75" t="str">
        <f>[2]自有船应收租金!C1183</f>
        <v>KMTC</v>
      </c>
      <c r="D1241" s="75" t="str">
        <f>[2]自有船应收租金!F1183</f>
        <v>第10期</v>
      </c>
      <c r="E1241" s="75" t="str">
        <f>[2]自有船应收租金!I1183</f>
        <v>2021.01.23-2021.02.07</v>
      </c>
      <c r="F1241" s="76">
        <f>[2]自有船应收租金!V1183</f>
        <v>0</v>
      </c>
      <c r="G1241" s="75">
        <f>[2]自有船应收租金!AA1183</f>
        <v>107400</v>
      </c>
      <c r="H1241" s="75">
        <f>IF([2]自有船应收租金!AB1183="","",[2]自有船应收租金!AB1183)</f>
        <v>107400</v>
      </c>
      <c r="I1241" s="77" t="str">
        <f>[2]自有船应收租金!Y1183</f>
        <v>1.25%佣金</v>
      </c>
    </row>
    <row r="1242" spans="2:9" s="53" customFormat="1" ht="12" customHeight="1">
      <c r="B1242" s="75" t="str">
        <f>[2]自有船应收租金!B1184</f>
        <v>ACACIA LIBRA</v>
      </c>
      <c r="C1242" s="75" t="str">
        <f>[2]自有船应收租金!C1184</f>
        <v>COSCO</v>
      </c>
      <c r="D1242" s="75" t="str">
        <f>[2]自有船应收租金!F1184</f>
        <v>第10期</v>
      </c>
      <c r="E1242" s="75" t="str">
        <f>[2]自有船应收租金!I1184</f>
        <v>2021.01.23-2021.02.07</v>
      </c>
      <c r="F1242" s="76">
        <f>[2]自有船应收租金!V1184</f>
        <v>-2623.8</v>
      </c>
      <c r="G1242" s="75">
        <f>[2]自有船应收租金!AA1184</f>
        <v>146548.79999999999</v>
      </c>
      <c r="H1242" s="75">
        <f>IF([2]自有船应收租金!AB1184="","",[2]自有船应收租金!AB1184)</f>
        <v>146546.85999999999</v>
      </c>
      <c r="I1242" s="77" t="str">
        <f>[2]自有船应收租金!Y1184</f>
        <v>船员劳务费12月</v>
      </c>
    </row>
    <row r="1243" spans="2:9" s="53" customFormat="1" ht="12" customHeight="1">
      <c r="B1243" s="75" t="str">
        <f>[2]自有船应收租金!B1185</f>
        <v>A KEIGA</v>
      </c>
      <c r="C1243" s="75" t="str">
        <f>[2]自有船应收租金!C1185</f>
        <v>DBR</v>
      </c>
      <c r="D1243" s="75" t="str">
        <f>[2]自有船应收租金!F1185</f>
        <v>第03期</v>
      </c>
      <c r="E1243" s="75" t="str">
        <f>[2]自有船应收租金!I1185</f>
        <v>2021.01.24-2021.02.08</v>
      </c>
      <c r="F1243" s="76">
        <f>[2]自有船应收租金!V1185</f>
        <v>0</v>
      </c>
      <c r="G1243" s="75">
        <f>[2]自有船应收租金!AA1185</f>
        <v>97700</v>
      </c>
      <c r="H1243" s="75">
        <f>IF([2]自有船应收租金!AB1185="","",[2]自有船应收租金!AB1185)</f>
        <v>97700</v>
      </c>
      <c r="I1243" s="77" t="str">
        <f>[2]自有船应收租金!Y1185</f>
        <v>交船检验费</v>
      </c>
    </row>
    <row r="1244" spans="2:9" s="53" customFormat="1" ht="12" customHeight="1">
      <c r="B1244" s="75" t="str">
        <f>[2]自有船应收租金!B1186</f>
        <v>ACACIA HAWK</v>
      </c>
      <c r="C1244" s="75" t="str">
        <f>[2]自有船应收租金!C1186</f>
        <v>CMS</v>
      </c>
      <c r="D1244" s="75" t="str">
        <f>[2]自有船应收租金!F1186</f>
        <v>第74期</v>
      </c>
      <c r="E1244" s="75" t="str">
        <f>[2]自有船应收租金!I1186</f>
        <v>2021.01.27-2021.02.11</v>
      </c>
      <c r="F1244" s="76">
        <f>[2]自有船应收租金!V1186</f>
        <v>0</v>
      </c>
      <c r="G1244" s="75">
        <f>[2]自有船应收租金!AA1186</f>
        <v>105542.465753425</v>
      </c>
      <c r="H1244" s="75">
        <f>IF([2]自有船应收租金!AB1186="","",[2]自有船应收租金!AB1186)</f>
        <v>105514.98</v>
      </c>
      <c r="I1244" s="77">
        <f>[2]自有船应收租金!Y1186</f>
        <v>0</v>
      </c>
    </row>
    <row r="1245" spans="2:9" s="53" customFormat="1" ht="12" customHeight="1">
      <c r="B1245" s="75" t="str">
        <f>[2]自有船应收租金!B1187</f>
        <v>ACACIA REI</v>
      </c>
      <c r="C1245" s="75" t="str">
        <f>[2]自有船应收租金!C1187</f>
        <v>STM</v>
      </c>
      <c r="D1245" s="75" t="str">
        <f>[2]自有船应收租金!F1187</f>
        <v>第11期</v>
      </c>
      <c r="E1245" s="75" t="str">
        <f>[2]自有船应收租金!I1187</f>
        <v>2021.01.28-2021.02.12</v>
      </c>
      <c r="F1245" s="76">
        <f>[2]自有船应收租金!V1187</f>
        <v>0</v>
      </c>
      <c r="G1245" s="75">
        <f>[2]自有船应收租金!AA1187</f>
        <v>181200</v>
      </c>
      <c r="H1245" s="75">
        <f>IF([2]自有船应收租金!AB1187="","",[2]自有船应收租金!AB1187)</f>
        <v>181200</v>
      </c>
      <c r="I1245" s="77">
        <f>[2]自有船应收租金!Y1187</f>
        <v>0</v>
      </c>
    </row>
    <row r="1246" spans="2:9" s="53" customFormat="1" ht="12" customHeight="1">
      <c r="B1246" s="75" t="str">
        <f>[2]自有船应收租金!B1188</f>
        <v>Heung-A Jakarta</v>
      </c>
      <c r="C1246" s="75" t="str">
        <f>[2]自有船应收租金!C1188</f>
        <v>PAN</v>
      </c>
      <c r="D1246" s="75" t="str">
        <f>[2]自有船应收租金!F1188</f>
        <v>第08期</v>
      </c>
      <c r="E1246" s="75" t="str">
        <f>[2]自有船应收租金!I1188</f>
        <v>2021.01.29-2021.02.13</v>
      </c>
      <c r="F1246" s="76">
        <f>[2]自有船应收租金!V1188</f>
        <v>0</v>
      </c>
      <c r="G1246" s="75">
        <f>[2]自有船应收租金!AA1188</f>
        <v>78462.5</v>
      </c>
      <c r="H1246" s="75">
        <f>IF([2]自有船应收租金!AB1188="","",[2]自有船应收租金!AB1188)</f>
        <v>78435.039999999994</v>
      </c>
      <c r="I1246" s="77">
        <f>[2]自有船应收租金!Y1188</f>
        <v>0</v>
      </c>
    </row>
    <row r="1247" spans="2:9" s="53" customFormat="1" ht="12" customHeight="1">
      <c r="B1247" s="75" t="str">
        <f>[2]自有船应收租金!B1189</f>
        <v>ACACIA MAKOTO</v>
      </c>
      <c r="C1247" s="75" t="str">
        <f>[2]自有船应收租金!C1189</f>
        <v>STM</v>
      </c>
      <c r="D1247" s="75" t="str">
        <f>[2]自有船应收租金!F1189</f>
        <v>第64期</v>
      </c>
      <c r="E1247" s="75" t="str">
        <f>[2]自有船应收租金!I1189</f>
        <v>2021.01.29-2021.02.13</v>
      </c>
      <c r="F1247" s="76">
        <f>[2]自有船应收租金!V1189</f>
        <v>0</v>
      </c>
      <c r="G1247" s="75">
        <f>[2]自有船应收租金!AA1189</f>
        <v>166200</v>
      </c>
      <c r="H1247" s="75">
        <f>IF([2]自有船应收租金!AB1189="","",[2]自有船应收租金!AB1189)</f>
        <v>166200</v>
      </c>
      <c r="I1247" s="77">
        <f>[2]自有船应收租金!Y1189</f>
        <v>0</v>
      </c>
    </row>
    <row r="1248" spans="2:9" s="53" customFormat="1" ht="12" customHeight="1">
      <c r="B1248" s="75" t="str">
        <f>[2]自有船应收租金!B1190</f>
        <v>A FUJI</v>
      </c>
      <c r="C1248" s="75" t="str">
        <f>[2]自有船应收租金!C1190</f>
        <v>APL</v>
      </c>
      <c r="D1248" s="75" t="str">
        <f>[2]自有船应收租金!F1190</f>
        <v>第02期</v>
      </c>
      <c r="E1248" s="75" t="str">
        <f>[2]自有船应收租金!I1190</f>
        <v>2021.01.29-2021.02.13</v>
      </c>
      <c r="F1248" s="76">
        <f>[2]自有船应收租金!V1190</f>
        <v>0</v>
      </c>
      <c r="G1248" s="75">
        <f>[2]自有船应收租金!AA1190</f>
        <v>369315.33299999998</v>
      </c>
      <c r="H1248" s="75">
        <f>IF([2]自有船应收租金!AB1190="","",[2]自有船应收租金!AB1190)</f>
        <v>369308.42</v>
      </c>
      <c r="I1248" s="77" t="str">
        <f>[2]自有船应收租金!Y1190</f>
        <v>油样检测费</v>
      </c>
    </row>
    <row r="1249" spans="2:9" s="53" customFormat="1" ht="12" customHeight="1">
      <c r="B1249" s="75" t="str">
        <f>[2]自有船应收租金!B1191</f>
        <v>Heung-A Manila</v>
      </c>
      <c r="C1249" s="75" t="str">
        <f>[2]自有船应收租金!C1191</f>
        <v>MIS</v>
      </c>
      <c r="D1249" s="75" t="str">
        <f>[2]自有船应收租金!F1191</f>
        <v>final</v>
      </c>
      <c r="E1249" s="75" t="str">
        <f>[2]自有船应收租金!I1191</f>
        <v>2021.01.29-2021.02.02</v>
      </c>
      <c r="F1249" s="76">
        <f>[2]自有船应收租金!V1191</f>
        <v>0</v>
      </c>
      <c r="G1249" s="75">
        <f>[2]自有船应收租金!AA1191</f>
        <v>-1896.57845343843</v>
      </c>
      <c r="H1249" s="75">
        <f>IF([2]自有船应收租金!AB1191="","",[2]自有船应收租金!AB1191)</f>
        <v>-1896.44</v>
      </c>
      <c r="I1249" s="77" t="str">
        <f>[2]自有船应收租金!Y1191</f>
        <v>1.25%佣金/停租左舷舷梯损坏只能右舷靠泊 2021/2/2 0600-1600 0.417天</v>
      </c>
    </row>
    <row r="1250" spans="2:9" s="53" customFormat="1" ht="12" customHeight="1">
      <c r="B1250" s="75" t="str">
        <f>[2]自有船应收租金!B1192</f>
        <v>A ROKU</v>
      </c>
      <c r="C1250" s="75" t="str">
        <f>[2]自有船应收租金!C1192</f>
        <v>TSL</v>
      </c>
      <c r="D1250" s="75" t="str">
        <f>[2]自有船应收租金!F1192</f>
        <v>第07期</v>
      </c>
      <c r="E1250" s="75" t="str">
        <f>[2]自有船应收租金!I1192</f>
        <v>2021.02.01-2021.02.16</v>
      </c>
      <c r="F1250" s="76">
        <f>[2]自有船应收租金!V1192</f>
        <v>-742.52</v>
      </c>
      <c r="G1250" s="75">
        <f>[2]自有船应收租金!AA1192</f>
        <v>139720.337705479</v>
      </c>
      <c r="H1250" s="75">
        <f>IF([2]自有船应收租金!AB1192="","",[2]自有船应收租金!AB1192)</f>
        <v>139702.87</v>
      </c>
      <c r="I1250" s="77" t="str">
        <f>[2]自有船应收租金!Y1192</f>
        <v>1.25%佣金/冷箱劳务费/停租货柜倒塌（2020.11.10 0630-11.12 2106 2.61天）</v>
      </c>
    </row>
    <row r="1251" spans="2:9" s="53" customFormat="1" ht="12" customHeight="1">
      <c r="B1251" s="75" t="str">
        <f>[2]自有船应收租金!B1193</f>
        <v>JRS CARINA</v>
      </c>
      <c r="C1251" s="75" t="str">
        <f>[2]自有船应收租金!C1193</f>
        <v>CCL</v>
      </c>
      <c r="D1251" s="75" t="str">
        <f>[2]自有船应收租金!F1193</f>
        <v>第64期</v>
      </c>
      <c r="E1251" s="75" t="str">
        <f>[2]自有船应收租金!I1193</f>
        <v>2021.01.30-2021.02.14</v>
      </c>
      <c r="F1251" s="76">
        <f>[2]自有船应收租金!V1193</f>
        <v>0</v>
      </c>
      <c r="G1251" s="75">
        <f>[2]自有船应收租金!AA1193</f>
        <v>109657.69</v>
      </c>
      <c r="H1251" s="75">
        <f>IF([2]自有船应收租金!AB1193="","",[2]自有船应收租金!AB1193)</f>
        <v>109650.23</v>
      </c>
      <c r="I1251" s="77" t="str">
        <f>[2]自有船应收租金!Y1193</f>
        <v>船东费</v>
      </c>
    </row>
    <row r="1252" spans="2:9" s="53" customFormat="1" ht="12" customHeight="1">
      <c r="B1252" s="75" t="str">
        <f>[2]自有船应收租金!B1194</f>
        <v>ACACIA ARIES</v>
      </c>
      <c r="C1252" s="75" t="str">
        <f>[2]自有船应收租金!C1194</f>
        <v>STM</v>
      </c>
      <c r="D1252" s="75" t="str">
        <f>[2]自有船应收租金!F1194</f>
        <v>第24期</v>
      </c>
      <c r="E1252" s="75" t="str">
        <f>[2]自有船应收租金!I1194</f>
        <v>2021.01.30-2021.02.14</v>
      </c>
      <c r="F1252" s="76">
        <f>[2]自有船应收租金!V1194</f>
        <v>0</v>
      </c>
      <c r="G1252" s="75">
        <f>[2]自有船应收租金!AA1194</f>
        <v>83150</v>
      </c>
      <c r="H1252" s="75">
        <f>IF([2]自有船应收租金!AB1194="","",[2]自有船应收租金!AB1194)</f>
        <v>83150</v>
      </c>
      <c r="I1252" s="77">
        <f>[2]自有船应收租金!Y1194</f>
        <v>0</v>
      </c>
    </row>
    <row r="1253" spans="2:9" s="53" customFormat="1" ht="12" customHeight="1">
      <c r="B1253" s="75" t="str">
        <f>[2]自有船应收租金!B1195</f>
        <v>ACACIA TAURUS</v>
      </c>
      <c r="C1253" s="75" t="str">
        <f>[2]自有船应收租金!C1195</f>
        <v>DWS</v>
      </c>
      <c r="D1253" s="75" t="str">
        <f>[2]自有船应收租金!F1195</f>
        <v>第07期</v>
      </c>
      <c r="E1253" s="75" t="str">
        <f>[2]自有船应收租金!I1195</f>
        <v>2021.01.30-2021.02.14</v>
      </c>
      <c r="F1253" s="76">
        <f>[2]自有船应收租金!V1195</f>
        <v>0</v>
      </c>
      <c r="G1253" s="75">
        <f>[2]自有船应收租金!AA1195</f>
        <v>81388.310821917796</v>
      </c>
      <c r="H1253" s="75">
        <f>IF([2]自有船应收租金!AB1195="","",[2]自有船应收租金!AB1195)</f>
        <v>81350.84</v>
      </c>
      <c r="I1253" s="77" t="str">
        <f>[2]自有船应收租金!Y1195</f>
        <v>船东费</v>
      </c>
    </row>
    <row r="1254" spans="2:9" s="53" customFormat="1" ht="12" customHeight="1">
      <c r="B1254" s="75" t="str">
        <f>[2]自有船应收租金!B1196</f>
        <v>A KIBO</v>
      </c>
      <c r="C1254" s="75" t="str">
        <f>[2]自有船应收租金!C1196</f>
        <v>GMS</v>
      </c>
      <c r="D1254" s="75" t="str">
        <f>[2]自有船应收租金!F1196</f>
        <v>第05期</v>
      </c>
      <c r="E1254" s="75" t="str">
        <f>[2]自有船应收租金!I1196</f>
        <v>2021.01.31-2021.02.15</v>
      </c>
      <c r="F1254" s="76">
        <f>[2]自有船应收租金!V1196</f>
        <v>0</v>
      </c>
      <c r="G1254" s="75">
        <f>[2]自有船应收租金!AA1196</f>
        <v>165337.38233749999</v>
      </c>
      <c r="H1254" s="75">
        <f>IF([2]自有船应收租金!AB1196="","",[2]自有船应收租金!AB1196)</f>
        <v>165337.35999999999</v>
      </c>
      <c r="I1254" s="77" t="str">
        <f>[2]自有船应收租金!Y1196</f>
        <v>1.25%佣金/交船检验费/停租2021.01.05 0250-1300 0.42361天，香港上船员</v>
      </c>
    </row>
    <row r="1255" spans="2:9" s="53" customFormat="1" ht="12" customHeight="1">
      <c r="B1255" s="75" t="str">
        <f>[2]自有船应收租金!B1197</f>
        <v>A FUKU</v>
      </c>
      <c r="C1255" s="75" t="str">
        <f>[2]自有船应收租金!C1197</f>
        <v>TSL</v>
      </c>
      <c r="D1255" s="75" t="str">
        <f>[2]自有船应收租金!F1197</f>
        <v>第09期</v>
      </c>
      <c r="E1255" s="75" t="str">
        <f>[2]自有船应收租金!I1197</f>
        <v>2021.02.01-2021.02.16</v>
      </c>
      <c r="F1255" s="76">
        <f>[2]自有船应收租金!V1197</f>
        <v>0</v>
      </c>
      <c r="G1255" s="75">
        <f>[2]自有船应收租金!AA1197</f>
        <v>104287.5</v>
      </c>
      <c r="H1255" s="75">
        <f>IF([2]自有船应收租金!AB1197="","",[2]自有船应收租金!AB1197)</f>
        <v>104270.05</v>
      </c>
      <c r="I1255" s="77" t="str">
        <f>[2]自有船应收租金!Y1197</f>
        <v>1.25%佣金</v>
      </c>
    </row>
    <row r="1256" spans="2:9" s="53" customFormat="1" ht="12" customHeight="1">
      <c r="B1256" s="75" t="str">
        <f>[2]自有船应收租金!B1198</f>
        <v>LISBOA</v>
      </c>
      <c r="C1256" s="75" t="str">
        <f>[2]自有船应收租金!C1198</f>
        <v>STM</v>
      </c>
      <c r="D1256" s="75" t="str">
        <f>[2]自有船应收租金!F1198</f>
        <v>prefinal</v>
      </c>
      <c r="E1256" s="75" t="str">
        <f>[2]自有船应收租金!I1198</f>
        <v>2021.02.01-2021.02.21</v>
      </c>
      <c r="F1256" s="76">
        <f>[2]自有船应收租金!V1198</f>
        <v>0</v>
      </c>
      <c r="G1256" s="75">
        <f>[2]自有船应收租金!AA1198</f>
        <v>130627.726</v>
      </c>
      <c r="H1256" s="75">
        <f>IF([2]自有船应收租金!AB1198="","",[2]自有船应收租金!AB1198)</f>
        <v>130627.39</v>
      </c>
      <c r="I1256" s="77">
        <f>[2]自有船应收租金!Y1198</f>
        <v>0</v>
      </c>
    </row>
    <row r="1257" spans="2:9" s="53" customFormat="1" ht="12" customHeight="1">
      <c r="B1257" s="75" t="str">
        <f>[2]自有船应收租金!B1199</f>
        <v>LISBOA</v>
      </c>
      <c r="C1257" s="75" t="str">
        <f>[2]自有船应收租金!C1199</f>
        <v>STM</v>
      </c>
      <c r="D1257" s="75" t="str">
        <f>[2]自有船应收租金!F1199</f>
        <v>final</v>
      </c>
      <c r="E1257" s="75" t="str">
        <f>[2]自有船应收租金!I1199</f>
        <v>2021.02.01-2021.02.21</v>
      </c>
      <c r="F1257" s="76">
        <f>[2]自有船应收租金!V1199</f>
        <v>-2860</v>
      </c>
      <c r="G1257" s="75">
        <f>[2]自有船应收租金!AA1199</f>
        <v>2860</v>
      </c>
      <c r="H1257" s="75" t="str">
        <f>IF([2]自有船应收租金!AB1199="","",[2]自有船应收租金!AB1199)</f>
        <v/>
      </c>
      <c r="I1257" s="77" t="str">
        <f>[2]自有船应收租金!Y1199</f>
        <v>劳务费V.2044-2106</v>
      </c>
    </row>
    <row r="1258" spans="2:9" s="53" customFormat="1" ht="12" customHeight="1">
      <c r="B1258" s="75" t="str">
        <f>[2]自有船应收租金!B1200</f>
        <v>ACACIA VIRGO</v>
      </c>
      <c r="C1258" s="75" t="str">
        <f>[2]自有船应收租金!C1200</f>
        <v>SCP</v>
      </c>
      <c r="D1258" s="75" t="str">
        <f>[2]自有船应收租金!F1200</f>
        <v>prefinal2</v>
      </c>
      <c r="E1258" s="75" t="str">
        <f>[2]自有船应收租金!I1200</f>
        <v>2021.02.01-2021.02.07</v>
      </c>
      <c r="F1258" s="76">
        <f>[2]自有船应收租金!V1200</f>
        <v>-6701</v>
      </c>
      <c r="G1258" s="75">
        <f>[2]自有船应收租金!AA1200</f>
        <v>-454.09774543380303</v>
      </c>
      <c r="H1258" s="75" t="str">
        <f>IF([2]自有船应收租金!AB1200="","",[2]自有船应收租金!AB1200)</f>
        <v/>
      </c>
      <c r="I1258" s="77" t="str">
        <f>[2]自有船应收租金!Y1200</f>
        <v>1.25%佣金/还船检验费/DLC招待费/船员劳务费v.2042-2052 v.2101-2104/收回不合理9期船东费/</v>
      </c>
    </row>
    <row r="1259" spans="2:9" s="53" customFormat="1" ht="12" customHeight="1">
      <c r="B1259" s="75" t="str">
        <f>[2]自有船应收租金!B1201</f>
        <v>ACACIA VIRGO</v>
      </c>
      <c r="C1259" s="75" t="str">
        <f>[2]自有船应收租金!C1201</f>
        <v>SCP</v>
      </c>
      <c r="D1259" s="75" t="str">
        <f>[2]自有船应收租金!F1201</f>
        <v>final</v>
      </c>
      <c r="E1259" s="75" t="str">
        <f>[2]自有船应收租金!I1201</f>
        <v>2021.02.01-2021.02.07</v>
      </c>
      <c r="F1259" s="76">
        <f>[2]自有船应收租金!V1201</f>
        <v>0</v>
      </c>
      <c r="G1259" s="75">
        <f>[2]自有船应收租金!AA1201</f>
        <v>1104.55</v>
      </c>
      <c r="H1259" s="75" t="str">
        <f>IF([2]自有船应收租金!AB1201="","",[2]自有船应收租金!AB1201)</f>
        <v/>
      </c>
      <c r="I1259" s="77">
        <f>[2]自有船应收租金!Y1201</f>
        <v>0</v>
      </c>
    </row>
    <row r="1260" spans="2:9" s="53" customFormat="1" ht="12" customHeight="1">
      <c r="B1260" s="75" t="str">
        <f>[2]自有船应收租金!B1202</f>
        <v>Heung-A Manila</v>
      </c>
      <c r="C1260" s="75" t="str">
        <f>[2]自有船应收租金!C1202</f>
        <v>SCP</v>
      </c>
      <c r="D1260" s="75" t="str">
        <f>[2]自有船应收租金!F1202</f>
        <v>第01期</v>
      </c>
      <c r="E1260" s="75" t="str">
        <f>[2]自有船应收租金!I1202</f>
        <v>2021.02.02-2021.02.17</v>
      </c>
      <c r="F1260" s="76">
        <f>[2]自有船应收租金!V1202</f>
        <v>0</v>
      </c>
      <c r="G1260" s="75">
        <f>[2]自有船应收租金!AA1202</f>
        <v>130631.834229637</v>
      </c>
      <c r="H1260" s="75">
        <f>IF([2]自有船应收租金!AB1202="","",[2]自有船应收租金!AB1202)</f>
        <v>130276.63</v>
      </c>
      <c r="I1260" s="77" t="str">
        <f>[2]自有船应收租金!Y1202</f>
        <v>1.25%佣金</v>
      </c>
    </row>
    <row r="1261" spans="2:9" s="53" customFormat="1" ht="12" customHeight="1">
      <c r="B1261" s="75" t="str">
        <f>[2]自有船应收租金!B1203</f>
        <v>ACACIA WA</v>
      </c>
      <c r="C1261" s="75" t="str">
        <f>[2]自有船应收租金!C1203</f>
        <v>STM</v>
      </c>
      <c r="D1261" s="75" t="str">
        <f>[2]自有船应收租金!F1203</f>
        <v>第07期</v>
      </c>
      <c r="E1261" s="75" t="str">
        <f>[2]自有船应收租金!I1203</f>
        <v>2021.02.03-2021.02.18</v>
      </c>
      <c r="F1261" s="76">
        <f>[2]自有船应收租金!V1203</f>
        <v>0</v>
      </c>
      <c r="G1261" s="75">
        <f>[2]自有船应收租金!AA1203</f>
        <v>105700</v>
      </c>
      <c r="H1261" s="75">
        <f>IF([2]自有船应收租金!AB1203="","",[2]自有船应收租金!AB1203)</f>
        <v>105700</v>
      </c>
      <c r="I1261" s="77">
        <f>[2]自有船应收租金!Y1203</f>
        <v>0</v>
      </c>
    </row>
    <row r="1262" spans="2:9" s="53" customFormat="1" ht="12" customHeight="1">
      <c r="B1262" s="75" t="str">
        <f>[2]自有船应收租金!B1204</f>
        <v>JRS CORVUS</v>
      </c>
      <c r="C1262" s="75" t="str">
        <f>[2]自有船应收租金!C1204</f>
        <v>STM</v>
      </c>
      <c r="D1262" s="75" t="str">
        <f>[2]自有船应收租金!F1204</f>
        <v>第04期</v>
      </c>
      <c r="E1262" s="75" t="str">
        <f>[2]自有船应收租金!I1204</f>
        <v>2021.02.03-2021.02.18</v>
      </c>
      <c r="F1262" s="76">
        <f>[2]自有船应收租金!V1204</f>
        <v>0</v>
      </c>
      <c r="G1262" s="75">
        <f>[2]自有船应收租金!AA1204</f>
        <v>104083.567933333</v>
      </c>
      <c r="H1262" s="75">
        <f>IF([2]自有船应收租金!AB1204="","",[2]自有船应收租金!AB1204)</f>
        <v>104083.54</v>
      </c>
      <c r="I1262" s="77" t="str">
        <f>[2]自有船应收租金!Y1204</f>
        <v>停租主机故障（日本）2021/02/08 16:00 - 2021/02/08 21:00 0.20833天</v>
      </c>
    </row>
    <row r="1263" spans="2:9" s="53" customFormat="1" ht="12" customHeight="1">
      <c r="B1263" s="75" t="str">
        <f>[2]自有船应收租金!B1205</f>
        <v>A MIZUHO</v>
      </c>
      <c r="C1263" s="75" t="str">
        <f>[2]自有船应收租金!C1205</f>
        <v>DBR</v>
      </c>
      <c r="D1263" s="75" t="str">
        <f>[2]自有船应收租金!F1205</f>
        <v>prefinal</v>
      </c>
      <c r="E1263" s="75" t="str">
        <f>[2]自有船应收租金!I1205</f>
        <v>2021.02.03-2021.02.05</v>
      </c>
      <c r="F1263" s="76">
        <f>[2]自有船应收租金!V1205</f>
        <v>-2735</v>
      </c>
      <c r="G1263" s="75">
        <f>[2]自有船应收租金!AA1205</f>
        <v>119502.5346</v>
      </c>
      <c r="H1263" s="75">
        <f>IF([2]自有船应收租金!AB1205="","",[2]自有船应收租金!AB1205)</f>
        <v>119502.54</v>
      </c>
      <c r="I1263" s="77" t="str">
        <f>[2]自有船应收租金!Y1205</f>
        <v>还船检验费/劳务费1.29-2.01</v>
      </c>
    </row>
    <row r="1264" spans="2:9" s="53" customFormat="1" ht="12" customHeight="1">
      <c r="B1264" s="75" t="str">
        <f>[2]自有船应收租金!B1206</f>
        <v>A MIZUHO</v>
      </c>
      <c r="C1264" s="75" t="str">
        <f>[2]自有船应收租金!C1206</f>
        <v>DBR</v>
      </c>
      <c r="D1264" s="75" t="str">
        <f>[2]自有船应收租金!F1206</f>
        <v>final</v>
      </c>
      <c r="E1264" s="75" t="str">
        <f>[2]自有船应收租金!I1206</f>
        <v>2021.02.03-2021.02.05</v>
      </c>
      <c r="F1264" s="76">
        <f>[2]自有船应收租金!V1206</f>
        <v>0</v>
      </c>
      <c r="G1264" s="75">
        <f>[2]自有船应收租金!AA1206</f>
        <v>1000</v>
      </c>
      <c r="H1264" s="75">
        <f>IF([2]自有船应收租金!AB1206="","",[2]自有船应收租金!AB1206)</f>
        <v>1000</v>
      </c>
      <c r="I1264" s="77">
        <f>[2]自有船应收租金!Y1206</f>
        <v>0</v>
      </c>
    </row>
    <row r="1265" spans="2:9" s="53" customFormat="1" ht="12" customHeight="1">
      <c r="B1265" s="75" t="str">
        <f>[2]自有船应收租金!B1207</f>
        <v>Heung-A Singapore</v>
      </c>
      <c r="C1265" s="75" t="str">
        <f>[2]自有船应收租金!C1207</f>
        <v>NS</v>
      </c>
      <c r="D1265" s="75" t="str">
        <f>[2]自有船应收租金!F1207</f>
        <v>第06期</v>
      </c>
      <c r="E1265" s="75" t="str">
        <f>[2]自有船应收租金!I1207</f>
        <v>2021.02.04-2021.02.19</v>
      </c>
      <c r="F1265" s="76">
        <f>[2]自有船应收租金!V1207</f>
        <v>0</v>
      </c>
      <c r="G1265" s="75">
        <f>[2]自有船应收租金!AA1207</f>
        <v>93968.75</v>
      </c>
      <c r="H1265" s="75">
        <f>IF([2]自有船应收租金!AB1207="","",[2]自有船应收租金!AB1207)</f>
        <v>93931.3</v>
      </c>
      <c r="I1265" s="77" t="str">
        <f>[2]自有船应收租金!Y1207</f>
        <v>1.25%佣金</v>
      </c>
    </row>
    <row r="1266" spans="2:9" s="53" customFormat="1" ht="12" customHeight="1">
      <c r="B1266" s="75" t="str">
        <f>[2]自有船应收租金!B1208</f>
        <v>Contship Day</v>
      </c>
      <c r="C1266" s="75" t="str">
        <f>[2]自有船应收租金!C1208</f>
        <v>APL</v>
      </c>
      <c r="D1266" s="75" t="str">
        <f>[2]自有船应收租金!F1208</f>
        <v>第07期</v>
      </c>
      <c r="E1266" s="75" t="str">
        <f>[2]自有船应收租金!I1208</f>
        <v>2021.02.04-2021.02.19</v>
      </c>
      <c r="F1266" s="76">
        <f>[2]自有船应收租金!V1208</f>
        <v>0</v>
      </c>
      <c r="G1266" s="75">
        <f>[2]自有船应收租金!AA1208</f>
        <v>73211.31</v>
      </c>
      <c r="H1266" s="75">
        <f>IF([2]自有船应收租金!AB1208="","",[2]自有船应收租金!AB1208)</f>
        <v>73276.25</v>
      </c>
      <c r="I1266" s="77" t="str">
        <f>[2]自有船应收租金!Y1208</f>
        <v>油样检测费</v>
      </c>
    </row>
    <row r="1267" spans="2:9" s="53" customFormat="1" ht="12" customHeight="1">
      <c r="B1267" s="75" t="str">
        <f>[2]自有船应收租金!B1209</f>
        <v>ACACIA MING</v>
      </c>
      <c r="C1267" s="75" t="str">
        <f>[2]自有船应收租金!C1209</f>
        <v>TCL</v>
      </c>
      <c r="D1267" s="75" t="str">
        <f>[2]自有船应收租金!F1209</f>
        <v>prefinal</v>
      </c>
      <c r="E1267" s="75" t="str">
        <f>[2]自有船应收租金!I1209</f>
        <v>2021.02.07-2021.02.09</v>
      </c>
      <c r="F1267" s="76">
        <f>[2]自有船应收租金!V1209</f>
        <v>0</v>
      </c>
      <c r="G1267" s="75">
        <f>[2]自有船应收租金!AA1209</f>
        <v>-18103.7991</v>
      </c>
      <c r="H1267" s="75" t="str">
        <f>IF([2]自有船应收租金!AB1209="","",[2]自有船应收租金!AB1209)</f>
        <v/>
      </c>
      <c r="I1267" s="77" t="str">
        <f>[2]自有船应收租金!Y1209</f>
        <v>还船检验费/主机失控，2020.02.06 1500时-2.09 1055 2.829861天/主机故障，1.23 1918时-2245时  停租0.14375天</v>
      </c>
    </row>
    <row r="1268" spans="2:9" s="53" customFormat="1" ht="12" customHeight="1">
      <c r="B1268" s="75" t="str">
        <f>[2]自有船应收租金!B1210</f>
        <v>ACACIA MING</v>
      </c>
      <c r="C1268" s="75" t="str">
        <f>[2]自有船应收租金!C1210</f>
        <v>TCL</v>
      </c>
      <c r="D1268" s="75" t="str">
        <f>[2]自有船应收租金!F1210</f>
        <v>prefinal</v>
      </c>
      <c r="E1268" s="75" t="str">
        <f>[2]自有船应收租金!I1210</f>
        <v>2021.02.09-2021.02.20</v>
      </c>
      <c r="F1268" s="76">
        <f>[2]自有船应收租金!V1210</f>
        <v>0</v>
      </c>
      <c r="G1268" s="75">
        <f>[2]自有船应收租金!AA1210</f>
        <v>23993.878348248702</v>
      </c>
      <c r="H1268" s="75" t="str">
        <f>IF([2]自有船应收租金!AB1210="","",[2]自有船应收租金!AB1210)</f>
        <v/>
      </c>
      <c r="I1268" s="77" t="str">
        <f>[2]自有船应收租金!Y1210</f>
        <v>还船右锚脱落，02.15 1640时-02.19 0945时在太仓抛锚，扣租3.711806天</v>
      </c>
    </row>
    <row r="1269" spans="2:9" s="53" customFormat="1" ht="12" customHeight="1">
      <c r="B1269" s="75" t="str">
        <f>[2]自有船应收租金!B1211</f>
        <v>ACACIA MING</v>
      </c>
      <c r="C1269" s="75" t="str">
        <f>[2]自有船应收租金!C1211</f>
        <v>TCL</v>
      </c>
      <c r="D1269" s="75" t="str">
        <f>[2]自有船应收租金!F1211</f>
        <v>final</v>
      </c>
      <c r="E1269" s="75" t="str">
        <f>[2]自有船应收租金!I1211</f>
        <v>2021.02.07-2021.02.20</v>
      </c>
      <c r="F1269" s="76">
        <f>[2]自有船应收租金!V1211</f>
        <v>0</v>
      </c>
      <c r="G1269" s="75">
        <f>[2]自有船应收租金!AA1211</f>
        <v>5000</v>
      </c>
      <c r="H1269" s="75" t="str">
        <f>IF([2]自有船应收租金!AB1211="","",[2]自有船应收租金!AB1211)</f>
        <v/>
      </c>
      <c r="I1269" s="77" t="str">
        <f>[2]自有船应收租金!Y1211</f>
        <v>还船检验费</v>
      </c>
    </row>
    <row r="1270" spans="2:9" s="53" customFormat="1" ht="12" customHeight="1">
      <c r="B1270" s="75" t="str">
        <f>[2]自有船应收租金!B1212</f>
        <v>A KOU</v>
      </c>
      <c r="C1270" s="75" t="str">
        <f>[2]自有船应收租金!C1212</f>
        <v>KMTC</v>
      </c>
      <c r="D1270" s="75" t="str">
        <f>[2]自有船应收租金!F1212</f>
        <v>第11期</v>
      </c>
      <c r="E1270" s="75" t="str">
        <f>[2]自有船应收租金!I1212</f>
        <v>2021.02.07-2021.02.22</v>
      </c>
      <c r="F1270" s="76">
        <f>[2]自有船应收租金!V1212</f>
        <v>0</v>
      </c>
      <c r="G1270" s="75">
        <f>[2]自有船应收租金!AA1212</f>
        <v>57400</v>
      </c>
      <c r="H1270" s="75">
        <f>IF([2]自有船应收租金!AB1212="","",[2]自有船应收租金!AB1212)</f>
        <v>57400</v>
      </c>
      <c r="I1270" s="77" t="str">
        <f>[2]自有船应收租金!Y1212</f>
        <v>1.25%佣金</v>
      </c>
    </row>
    <row r="1271" spans="2:9" s="53" customFormat="1" ht="12" customHeight="1">
      <c r="B1271" s="75" t="str">
        <f>[2]自有船应收租金!B1213</f>
        <v>ACACIA LIBRA</v>
      </c>
      <c r="C1271" s="75" t="str">
        <f>[2]自有船应收租金!C1213</f>
        <v>COSCO</v>
      </c>
      <c r="D1271" s="75" t="str">
        <f>[2]自有船应收租金!F1213</f>
        <v>第11期</v>
      </c>
      <c r="E1271" s="75" t="str">
        <f>[2]自有船应收租金!I1213</f>
        <v>2021.02.07-2021.02.22</v>
      </c>
      <c r="F1271" s="76">
        <f>[2]自有船应收租金!V1213</f>
        <v>0</v>
      </c>
      <c r="G1271" s="75">
        <f>[2]自有船应收租金!AA1213</f>
        <v>139633.75</v>
      </c>
      <c r="H1271" s="75">
        <f>IF([2]自有船应收租金!AB1213="","",[2]自有船应收租金!AB1213)</f>
        <v>139601.04999999999</v>
      </c>
      <c r="I1271" s="77">
        <f>[2]自有船应收租金!Y1213</f>
        <v>0</v>
      </c>
    </row>
    <row r="1272" spans="2:9" s="53" customFormat="1" ht="12" customHeight="1">
      <c r="B1272" s="75" t="str">
        <f>[2]自有船应收租金!B1214</f>
        <v>A MIZUHO</v>
      </c>
      <c r="C1272" s="75" t="str">
        <f>[2]自有船应收租金!C1214</f>
        <v>Heung-A</v>
      </c>
      <c r="D1272" s="75" t="str">
        <f>[2]自有船应收租金!F1214</f>
        <v>第01期</v>
      </c>
      <c r="E1272" s="75" t="str">
        <f>[2]自有船应收租金!I1214</f>
        <v>2021.02.07-2021.02.22</v>
      </c>
      <c r="F1272" s="76">
        <f>[2]自有船应收租金!V1214</f>
        <v>0</v>
      </c>
      <c r="G1272" s="75">
        <f>[2]自有船应收租金!AA1214</f>
        <v>153616.438356164</v>
      </c>
      <c r="H1272" s="75">
        <f>IF([2]自有船应收租金!AB1214="","",[2]自有船应收租金!AB1214)</f>
        <v>153617.5</v>
      </c>
      <c r="I1272" s="77">
        <f>[2]自有船应收租金!Y1214</f>
        <v>0</v>
      </c>
    </row>
    <row r="1273" spans="2:9" s="53" customFormat="1" ht="12" customHeight="1">
      <c r="B1273" s="75" t="str">
        <f>[2]自有船应收租金!B1215</f>
        <v>A KEIGA</v>
      </c>
      <c r="C1273" s="75" t="str">
        <f>[2]自有船应收租金!C1215</f>
        <v>DBR</v>
      </c>
      <c r="D1273" s="75" t="str">
        <f>[2]自有船应收租金!F1215</f>
        <v>第04期</v>
      </c>
      <c r="E1273" s="75" t="str">
        <f>[2]自有船应收租金!I1215</f>
        <v>2021.02.08-2021.02.23</v>
      </c>
      <c r="F1273" s="76">
        <f>[2]自有船应收租金!V1215</f>
        <v>0</v>
      </c>
      <c r="G1273" s="75">
        <f>[2]自有船应收租金!AA1215</f>
        <v>97350</v>
      </c>
      <c r="H1273" s="75">
        <f>IF([2]自有船应收租金!AB1215="","",[2]自有船应收租金!AB1215)</f>
        <v>97350</v>
      </c>
      <c r="I1273" s="77">
        <f>[2]自有船应收租金!Y1215</f>
        <v>0</v>
      </c>
    </row>
    <row r="1274" spans="2:9" s="53" customFormat="1" ht="12" customHeight="1">
      <c r="B1274" s="75" t="str">
        <f>[2]自有船应收租金!B1216</f>
        <v>ACACIA VIRGO</v>
      </c>
      <c r="C1274" s="75" t="str">
        <f>[2]自有船应收租金!C1216</f>
        <v>FESCO</v>
      </c>
      <c r="D1274" s="75" t="str">
        <f>[2]自有船应收租金!F1216</f>
        <v>第01期</v>
      </c>
      <c r="E1274" s="75" t="str">
        <f>[2]自有船应收租金!I1216</f>
        <v>2021.02.09-2021.02.19</v>
      </c>
      <c r="F1274" s="76">
        <f>[2]自有船应收租金!V1216</f>
        <v>0</v>
      </c>
      <c r="G1274" s="75">
        <f>[2]自有船应收租金!AA1216</f>
        <v>99433.333333333299</v>
      </c>
      <c r="H1274" s="75">
        <f>IF([2]自有船应收租金!AB1216="","",[2]自有船应收租金!AB1216)</f>
        <v>99433.33</v>
      </c>
      <c r="I1274" s="77">
        <f>[2]自有船应收租金!Y1216</f>
        <v>0</v>
      </c>
    </row>
    <row r="1275" spans="2:9" s="53" customFormat="1" ht="12" customHeight="1">
      <c r="B1275" s="75" t="str">
        <f>[2]自有船应收租金!B1217</f>
        <v>ACACIA HAWK</v>
      </c>
      <c r="C1275" s="75" t="str">
        <f>[2]自有船应收租金!C1217</f>
        <v>CMS</v>
      </c>
      <c r="D1275" s="75" t="str">
        <f>[2]自有船应收租金!F1217</f>
        <v>第75期</v>
      </c>
      <c r="E1275" s="75" t="str">
        <f>[2]自有船应收租金!I1217</f>
        <v>2021.02.11-2021.02.26</v>
      </c>
      <c r="F1275" s="76">
        <f>[2]自有船应收租金!V1217</f>
        <v>0</v>
      </c>
      <c r="G1275" s="75">
        <f>[2]自有船应收租金!AA1217</f>
        <v>105542.465753425</v>
      </c>
      <c r="H1275" s="75">
        <f>IF([2]自有船应收租金!AB1217="","",[2]自有船应收租金!AB1217)</f>
        <v>105514.98</v>
      </c>
      <c r="I1275" s="77">
        <f>[2]自有船应收租金!Y1217</f>
        <v>0</v>
      </c>
    </row>
    <row r="1276" spans="2:9" s="53" customFormat="1" ht="12" customHeight="1">
      <c r="B1276" s="75" t="str">
        <f>[2]自有船应收租金!B1218</f>
        <v>ACACIA REI</v>
      </c>
      <c r="C1276" s="75" t="str">
        <f>[2]自有船应收租金!C1218</f>
        <v>STM</v>
      </c>
      <c r="D1276" s="75" t="str">
        <f>[2]自有船应收租金!F1218</f>
        <v>第12期</v>
      </c>
      <c r="E1276" s="75" t="str">
        <f>[2]自有船应收租金!I1218</f>
        <v>2021.02.12-2021.02.27</v>
      </c>
      <c r="F1276" s="76">
        <f>[2]自有船应收租金!V1218</f>
        <v>0</v>
      </c>
      <c r="G1276" s="75">
        <f>[2]自有船应收租金!AA1218</f>
        <v>179553.08</v>
      </c>
      <c r="H1276" s="75">
        <f>IF([2]自有船应收租金!AB1218="","",[2]自有船应收租金!AB1218)</f>
        <v>179553.09</v>
      </c>
      <c r="I1276" s="77">
        <f>[2]自有船应收租金!Y1218</f>
        <v>0</v>
      </c>
    </row>
    <row r="1277" spans="2:9" s="53" customFormat="1" ht="12" customHeight="1">
      <c r="B1277" s="75" t="str">
        <f>[2]自有船应收租金!B1219</f>
        <v>Heung-A Jakarta</v>
      </c>
      <c r="C1277" s="75" t="str">
        <f>[2]自有船应收租金!C1219</f>
        <v>PAN</v>
      </c>
      <c r="D1277" s="75" t="str">
        <f>[2]自有船应收租金!F1219</f>
        <v>第09期</v>
      </c>
      <c r="E1277" s="75" t="str">
        <f>[2]自有船应收租金!I1219</f>
        <v>2021.02.13-2021.02.28</v>
      </c>
      <c r="F1277" s="76">
        <f>[2]自有船应收租金!V1219</f>
        <v>0</v>
      </c>
      <c r="G1277" s="75">
        <f>[2]自有船应收租金!AA1219</f>
        <v>78065.460000000006</v>
      </c>
      <c r="H1277" s="75">
        <f>IF([2]自有船应收租金!AB1219="","",[2]自有船应收租金!AB1219)</f>
        <v>78037.97</v>
      </c>
      <c r="I1277" s="77">
        <f>[2]自有船应收租金!Y1219</f>
        <v>0</v>
      </c>
    </row>
    <row r="1278" spans="2:9" s="53" customFormat="1" ht="12" customHeight="1">
      <c r="B1278" s="75" t="str">
        <f>[2]自有船应收租金!B1220</f>
        <v>ACACIA MAKOTO</v>
      </c>
      <c r="C1278" s="75" t="str">
        <f>[2]自有船应收租金!C1220</f>
        <v>STM</v>
      </c>
      <c r="D1278" s="75" t="str">
        <f>[2]自有船应收租金!F1220</f>
        <v>第65期</v>
      </c>
      <c r="E1278" s="75" t="str">
        <f>[2]自有船应收租金!I1220</f>
        <v>2021.02.13-2021.02.28</v>
      </c>
      <c r="F1278" s="76">
        <f>[2]自有船应收租金!V1220</f>
        <v>0</v>
      </c>
      <c r="G1278" s="75">
        <f>[2]自有船应收租金!AA1220</f>
        <v>162671.01</v>
      </c>
      <c r="H1278" s="75">
        <f>IF([2]自有船应收租金!AB1220="","",[2]自有船应收租金!AB1220)</f>
        <v>162671</v>
      </c>
      <c r="I1278" s="77">
        <f>[2]自有船应收租金!Y1220</f>
        <v>0</v>
      </c>
    </row>
    <row r="1279" spans="2:9" s="53" customFormat="1" ht="12" customHeight="1">
      <c r="B1279" s="75" t="str">
        <f>[2]自有船应收租金!B1221</f>
        <v>A FUJI</v>
      </c>
      <c r="C1279" s="75" t="str">
        <f>[2]自有船应收租金!C1221</f>
        <v>APL</v>
      </c>
      <c r="D1279" s="75" t="str">
        <f>[2]自有船应收租金!F1221</f>
        <v>第03期</v>
      </c>
      <c r="E1279" s="75" t="str">
        <f>[2]自有船应收租金!I1221</f>
        <v>2021.02.13-2021.02.28</v>
      </c>
      <c r="F1279" s="76">
        <f>[2]自有船应收租金!V1221</f>
        <v>0</v>
      </c>
      <c r="G1279" s="75">
        <f>[2]自有船应收租金!AA1221</f>
        <v>246900</v>
      </c>
      <c r="H1279" s="75">
        <f>IF([2]自有船应收租金!AB1221="","",[2]自有船应收租金!AB1221)</f>
        <v>246892.52</v>
      </c>
      <c r="I1279" s="77" t="str">
        <f>[2]自有船应收租金!Y1221</f>
        <v>油样检测费</v>
      </c>
    </row>
    <row r="1280" spans="2:9" s="53" customFormat="1" ht="12" customHeight="1">
      <c r="B1280" s="75" t="str">
        <f>[2]自有船应收租金!B1222</f>
        <v>A ROKU</v>
      </c>
      <c r="C1280" s="75" t="str">
        <f>[2]自有船应收租金!C1222</f>
        <v>TSL</v>
      </c>
      <c r="D1280" s="75" t="str">
        <f>[2]自有船应收租金!F1222</f>
        <v>第08期</v>
      </c>
      <c r="E1280" s="75" t="str">
        <f>[2]自有船应收租金!I1222</f>
        <v>2021.02.16-2021.03.01</v>
      </c>
      <c r="F1280" s="76">
        <f>[2]自有船应收租金!V1222</f>
        <v>0</v>
      </c>
      <c r="G1280" s="75">
        <f>[2]自有船应收租金!AA1222</f>
        <v>119768.75</v>
      </c>
      <c r="H1280" s="75">
        <f>IF([2]自有船应收租金!AB1222="","",[2]自有船应收租金!AB1222)</f>
        <v>119751.28</v>
      </c>
      <c r="I1280" s="77" t="str">
        <f>[2]自有船应收租金!Y1222</f>
        <v>1.25%佣金</v>
      </c>
    </row>
    <row r="1281" spans="2:9" s="53" customFormat="1" ht="12" customHeight="1">
      <c r="B1281" s="75" t="str">
        <f>[2]自有船应收租金!B1223</f>
        <v>JRS CARINA</v>
      </c>
      <c r="C1281" s="75" t="str">
        <f>[2]自有船应收租金!C1223</f>
        <v>CCL</v>
      </c>
      <c r="D1281" s="75" t="str">
        <f>[2]自有船应收租金!F1223</f>
        <v>第65期</v>
      </c>
      <c r="E1281" s="75" t="str">
        <f>[2]自有船应收租金!I1223</f>
        <v>2021.02.14-2021.03.01</v>
      </c>
      <c r="F1281" s="76">
        <f>[2]自有船应收租金!V1223</f>
        <v>0</v>
      </c>
      <c r="G1281" s="75">
        <f>[2]自有船应收租金!AA1223</f>
        <v>109900</v>
      </c>
      <c r="H1281" s="75">
        <f>IF([2]自有船应收租金!AB1223="","",[2]自有船应收租金!AB1223)</f>
        <v>109892.47</v>
      </c>
      <c r="I1281" s="77">
        <f>[2]自有船应收租金!Y1223</f>
        <v>0</v>
      </c>
    </row>
    <row r="1282" spans="2:9" s="53" customFormat="1" ht="12" customHeight="1">
      <c r="B1282" s="75" t="str">
        <f>[2]自有船应收租金!B1224</f>
        <v>ACACIA ARIES</v>
      </c>
      <c r="C1282" s="75" t="str">
        <f>[2]自有船应收租金!C1224</f>
        <v>STM</v>
      </c>
      <c r="D1282" s="75" t="str">
        <f>[2]自有船应收租金!F1224</f>
        <v>第25期</v>
      </c>
      <c r="E1282" s="75" t="str">
        <f>[2]自有船应收租金!I1224</f>
        <v>2021.02.14-2021.03.01</v>
      </c>
      <c r="F1282" s="76">
        <f>[2]自有船应收租金!V1224</f>
        <v>0</v>
      </c>
      <c r="G1282" s="75">
        <f>[2]自有船应收租金!AA1224</f>
        <v>81539.87</v>
      </c>
      <c r="H1282" s="75">
        <f>IF([2]自有船应收租金!AB1224="","",[2]自有船应收租金!AB1224)</f>
        <v>81539.88</v>
      </c>
      <c r="I1282" s="77">
        <f>[2]自有船应收租金!Y1224</f>
        <v>0</v>
      </c>
    </row>
    <row r="1283" spans="2:9" s="53" customFormat="1" ht="12" customHeight="1">
      <c r="B1283" s="75" t="str">
        <f>[2]自有船应收租金!B1225</f>
        <v>ACACIA TAURUS</v>
      </c>
      <c r="C1283" s="75" t="str">
        <f>[2]自有船应收租金!C1225</f>
        <v>DWS</v>
      </c>
      <c r="D1283" s="75" t="str">
        <f>[2]自有船应收租金!F1225</f>
        <v>prefinal</v>
      </c>
      <c r="E1283" s="75" t="str">
        <f>[2]自有船应收租金!I1225</f>
        <v>2021.02.14-2021.02.21</v>
      </c>
      <c r="F1283" s="76">
        <f>[2]自有船应收租金!V1225</f>
        <v>0</v>
      </c>
      <c r="G1283" s="75">
        <f>[2]自有船应收租金!AA1225</f>
        <v>34689.504383561602</v>
      </c>
      <c r="H1283" s="75">
        <f>IF([2]自有船应收租金!AB1225="","",[2]自有船应收租金!AB1225)</f>
        <v>34651.99</v>
      </c>
      <c r="I1283" s="77">
        <f>[2]自有船应收租金!Y1225</f>
        <v>0</v>
      </c>
    </row>
    <row r="1284" spans="2:9" s="53" customFormat="1" ht="12" customHeight="1">
      <c r="B1284" s="75" t="str">
        <f>[2]自有船应收租金!B1226</f>
        <v>A KIBO</v>
      </c>
      <c r="C1284" s="75" t="str">
        <f>[2]自有船应收租金!C1226</f>
        <v>GMS</v>
      </c>
      <c r="D1284" s="75" t="str">
        <f>[2]自有船应收租金!F1226</f>
        <v>第06期</v>
      </c>
      <c r="E1284" s="75" t="str">
        <f>[2]自有船应收租金!I1226</f>
        <v>2021.02.15-2021.03.02</v>
      </c>
      <c r="F1284" s="76">
        <f>[2]自有船应收租金!V1226</f>
        <v>0</v>
      </c>
      <c r="G1284" s="75">
        <f>[2]自有船应收租金!AA1226</f>
        <v>171243.75</v>
      </c>
      <c r="H1284" s="75">
        <f>IF([2]自有船应收租金!AB1226="","",[2]自有船应收租金!AB1226)</f>
        <v>171243.75</v>
      </c>
      <c r="I1284" s="77" t="str">
        <f>[2]自有船应收租金!Y1226</f>
        <v>1.25%佣金</v>
      </c>
    </row>
    <row r="1285" spans="2:9" s="53" customFormat="1" ht="12" customHeight="1">
      <c r="B1285" s="75" t="str">
        <f>[2]自有船应收租金!B1227</f>
        <v>A FUKU</v>
      </c>
      <c r="C1285" s="75" t="str">
        <f>[2]自有船应收租金!C1227</f>
        <v>TSL</v>
      </c>
      <c r="D1285" s="75" t="str">
        <f>[2]自有船应收租金!F1227</f>
        <v>第10期</v>
      </c>
      <c r="E1285" s="75" t="str">
        <f>[2]自有船应收租金!I1227</f>
        <v>2021.02.16-2021.02.27</v>
      </c>
      <c r="F1285" s="76">
        <f>[2]自有船应收租金!V1227</f>
        <v>0</v>
      </c>
      <c r="G1285" s="75">
        <f>[2]自有船应收租金!AA1227</f>
        <v>73964.395000000004</v>
      </c>
      <c r="H1285" s="75">
        <f>IF([2]自有船应收租金!AB1227="","",[2]自有船应收租金!AB1227)</f>
        <v>73964.399999999994</v>
      </c>
      <c r="I1285" s="77" t="str">
        <f>[2]自有船应收租金!Y1227</f>
        <v>1.25%佣金</v>
      </c>
    </row>
    <row r="1286" spans="2:9" s="53" customFormat="1" ht="12" customHeight="1">
      <c r="B1286" s="75" t="str">
        <f>[2]自有船应收租金!B1228</f>
        <v>A FUKU</v>
      </c>
      <c r="C1286" s="75" t="str">
        <f>[2]自有船应收租金!C1228</f>
        <v>TSL</v>
      </c>
      <c r="D1286" s="75" t="str">
        <f>[2]自有船应收租金!F1228</f>
        <v>第10期</v>
      </c>
      <c r="E1286" s="75" t="str">
        <f>[2]自有船应收租金!I1228</f>
        <v>2021.02.27-2021.03.01</v>
      </c>
      <c r="F1286" s="76">
        <f>[2]自有船应收租金!V1228</f>
        <v>0</v>
      </c>
      <c r="G1286" s="75">
        <f>[2]自有船应收租金!AA1228</f>
        <v>18670.575000000001</v>
      </c>
      <c r="H1286" s="75">
        <f>IF([2]自有船应收租金!AB1228="","",[2]自有船应收租金!AB1228)</f>
        <v>18653.09</v>
      </c>
      <c r="I1286" s="77" t="str">
        <f>[2]自有船应收租金!Y1228</f>
        <v>1.25%佣金</v>
      </c>
    </row>
    <row r="1287" spans="2:9" s="53" customFormat="1" ht="12" customHeight="1">
      <c r="B1287" s="75" t="str">
        <f>[2]自有船应收租金!B1229</f>
        <v>Heung-A Manila</v>
      </c>
      <c r="C1287" s="75" t="str">
        <f>[2]自有船应收租金!C1229</f>
        <v>SCP</v>
      </c>
      <c r="D1287" s="75" t="str">
        <f>[2]自有船应收租金!F1229</f>
        <v>第02期</v>
      </c>
      <c r="E1287" s="75" t="str">
        <f>[2]自有船应收租金!I1229</f>
        <v>2021.02.17-2021.03.04</v>
      </c>
      <c r="F1287" s="76">
        <f>[2]自有船应收租金!V1229</f>
        <v>0</v>
      </c>
      <c r="G1287" s="75">
        <f>[2]自有船应收租金!AA1229</f>
        <v>248342.49534246599</v>
      </c>
      <c r="H1287" s="75">
        <f>IF([2]自有船应收租金!AB1229="","",[2]自有船应收租金!AB1229)</f>
        <v>248335</v>
      </c>
      <c r="I1287" s="77" t="str">
        <f>[2]自有船应收租金!Y1229</f>
        <v>1.25%佣金</v>
      </c>
    </row>
    <row r="1288" spans="2:9" s="53" customFormat="1" ht="12" customHeight="1">
      <c r="B1288" s="75" t="str">
        <f>[2]自有船应收租金!B1230</f>
        <v>ACACIA WA</v>
      </c>
      <c r="C1288" s="75" t="str">
        <f>[2]自有船应收租金!C1230</f>
        <v>STM</v>
      </c>
      <c r="D1288" s="75" t="str">
        <f>[2]自有船应收租金!F1230</f>
        <v>第08期</v>
      </c>
      <c r="E1288" s="75" t="str">
        <f>[2]自有船应收租金!I1230</f>
        <v>2021.02.18-2021.03.05</v>
      </c>
      <c r="F1288" s="76">
        <f>[2]自有船应收租金!V1230</f>
        <v>0</v>
      </c>
      <c r="G1288" s="75">
        <f>[2]自有船应收租金!AA1230</f>
        <v>88152.07</v>
      </c>
      <c r="H1288" s="75">
        <f>IF([2]自有船应收租金!AB1230="","",[2]自有船应收租金!AB1230)</f>
        <v>88152.07</v>
      </c>
      <c r="I1288" s="77">
        <f>[2]自有船应收租金!Y1230</f>
        <v>0</v>
      </c>
    </row>
    <row r="1289" spans="2:9" s="53" customFormat="1" ht="12" customHeight="1">
      <c r="B1289" s="75" t="str">
        <f>[2]自有船应收租金!B1231</f>
        <v>JRS CORVUS</v>
      </c>
      <c r="C1289" s="75" t="str">
        <f>[2]自有船应收租金!C1231</f>
        <v>STM</v>
      </c>
      <c r="D1289" s="75" t="str">
        <f>[2]自有船应收租金!F1231</f>
        <v>第05期</v>
      </c>
      <c r="E1289" s="75" t="str">
        <f>[2]自有船应收租金!I1231</f>
        <v>2021.02.18-2021.03.05</v>
      </c>
      <c r="F1289" s="76">
        <f>[2]自有船应收租金!V1231</f>
        <v>0</v>
      </c>
      <c r="G1289" s="75">
        <f>[2]自有船应收租金!AA1231</f>
        <v>105700</v>
      </c>
      <c r="H1289" s="75">
        <f>IF([2]自有船应收租金!AB1231="","",[2]自有船应收租金!AB1231)</f>
        <v>105700</v>
      </c>
      <c r="I1289" s="77">
        <f>[2]自有船应收租金!Y1231</f>
        <v>0</v>
      </c>
    </row>
    <row r="1290" spans="2:9" s="53" customFormat="1" ht="12" customHeight="1">
      <c r="B1290" s="75" t="str">
        <f>[2]自有船应收租金!B1232</f>
        <v>ACACIA VIRGO</v>
      </c>
      <c r="C1290" s="75" t="str">
        <f>[2]自有船应收租金!C1232</f>
        <v>FESCO</v>
      </c>
      <c r="D1290" s="75" t="str">
        <f>[2]自有船应收租金!F1232</f>
        <v>第02期</v>
      </c>
      <c r="E1290" s="75" t="str">
        <f>[2]自有船应收租金!I1232</f>
        <v>2021.02.19-2021.03.01</v>
      </c>
      <c r="F1290" s="76">
        <f>[2]自有船应收租金!V1232</f>
        <v>0</v>
      </c>
      <c r="G1290" s="75">
        <f>[2]自有船应收租金!AA1232</f>
        <v>99433.333333333299</v>
      </c>
      <c r="H1290" s="75">
        <f>IF([2]自有船应收租金!AB1232="","",[2]自有船应收租金!AB1232)</f>
        <v>99425.86</v>
      </c>
      <c r="I1290" s="77">
        <f>[2]自有船应收租金!Y1232</f>
        <v>0</v>
      </c>
    </row>
    <row r="1291" spans="2:9" s="53" customFormat="1" ht="12" customHeight="1">
      <c r="B1291" s="75" t="str">
        <f>[2]自有船应收租金!B1233</f>
        <v>LISBOA</v>
      </c>
      <c r="C1291" s="75" t="str">
        <f>[2]自有船应收租金!C1233</f>
        <v>QIF</v>
      </c>
      <c r="D1291" s="75" t="str">
        <f>[2]自有船应收租金!F1233</f>
        <v>第01期</v>
      </c>
      <c r="E1291" s="75" t="str">
        <f>[2]自有船应收租金!I1233</f>
        <v>2021.02.22-2021.03.04</v>
      </c>
      <c r="F1291" s="76">
        <f>[2]自有船应收租金!V1233</f>
        <v>0</v>
      </c>
      <c r="G1291" s="75">
        <f>[2]自有船应收租金!AA1233</f>
        <v>76427.397260273996</v>
      </c>
      <c r="H1291" s="75">
        <f>IF([2]自有船应收租金!AB1233="","",[2]自有船应收租金!AB1233)</f>
        <v>76423.63</v>
      </c>
      <c r="I1291" s="77">
        <f>[2]自有船应收租金!Y1233</f>
        <v>0</v>
      </c>
    </row>
    <row r="1292" spans="2:9" s="53" customFormat="1" ht="12" customHeight="1">
      <c r="B1292" s="75" t="str">
        <f>[2]自有船应收租金!B1234</f>
        <v>Heung-A Singapore</v>
      </c>
      <c r="C1292" s="75" t="str">
        <f>[2]自有船应收租金!C1234</f>
        <v>NS</v>
      </c>
      <c r="D1292" s="75" t="str">
        <f>[2]自有船应收租金!F1234</f>
        <v>第07期</v>
      </c>
      <c r="E1292" s="75" t="str">
        <f>[2]自有船应收租金!I1234</f>
        <v>2021.02.19-2021.03.06</v>
      </c>
      <c r="F1292" s="76">
        <f>[2]自有船应收租金!V1234</f>
        <v>0</v>
      </c>
      <c r="G1292" s="75">
        <f>[2]自有船应收租金!AA1234</f>
        <v>93968.75</v>
      </c>
      <c r="H1292" s="75">
        <f>IF([2]自有船应收租金!AB1234="","",[2]自有船应收租金!AB1234)</f>
        <v>93931.28</v>
      </c>
      <c r="I1292" s="77" t="str">
        <f>[2]自有船应收租金!Y1234</f>
        <v>1.25%佣金</v>
      </c>
    </row>
    <row r="1293" spans="2:9" s="53" customFormat="1" ht="12" customHeight="1">
      <c r="B1293" s="75" t="str">
        <f>[2]自有船应收租金!B1235</f>
        <v>Contship Day</v>
      </c>
      <c r="C1293" s="75" t="str">
        <f>[2]自有船应收租金!C1235</f>
        <v>APL</v>
      </c>
      <c r="D1293" s="75" t="str">
        <f>[2]自有船应收租金!F1235</f>
        <v>第08期</v>
      </c>
      <c r="E1293" s="75" t="str">
        <f>[2]自有船应收租金!I1235</f>
        <v>2021.02.19-2021.03.06</v>
      </c>
      <c r="F1293" s="76">
        <f>[2]自有船应收租金!V1235</f>
        <v>0</v>
      </c>
      <c r="G1293" s="75">
        <f>[2]自有船应收租金!AA1235</f>
        <v>-7286.97</v>
      </c>
      <c r="H1293" s="75">
        <f>IF([2]自有船应收租金!AB1235="","",[2]自有船应收租金!AB1235)</f>
        <v>-7286.97</v>
      </c>
      <c r="I1293" s="77" t="str">
        <f>[2]自有船应收租金!Y1235</f>
        <v>油样检测费/停租02.04 0000-02.08 2400 5天/2.13 00-2.20 0000 7天</v>
      </c>
    </row>
    <row r="1294" spans="2:9" s="53" customFormat="1" ht="12" customHeight="1">
      <c r="B1294" s="75" t="str">
        <f>[2]自有船应收租金!B1236</f>
        <v>Contship Day</v>
      </c>
      <c r="C1294" s="75" t="str">
        <f>[2]自有船应收租金!C1236</f>
        <v>APL</v>
      </c>
      <c r="D1294" s="75" t="str">
        <f>[2]自有船应收租金!F1236</f>
        <v>第08期</v>
      </c>
      <c r="E1294" s="75" t="str">
        <f>[2]自有船应收租金!I1236</f>
        <v>2021.02.19-2021.03.06</v>
      </c>
      <c r="F1294" s="76">
        <f>[2]自有船应收租金!V1236</f>
        <v>0</v>
      </c>
      <c r="G1294" s="75">
        <f>[2]自有船应收租金!AA1236</f>
        <v>22425.69</v>
      </c>
      <c r="H1294" s="75" t="str">
        <f>IF([2]自有船应收租金!AB1236="","",[2]自有船应收租金!AB1236)</f>
        <v/>
      </c>
      <c r="I1294" s="77" t="str">
        <f>[2]自有船应收租金!Y1236</f>
        <v>收回原船东费用</v>
      </c>
    </row>
    <row r="1295" spans="2:9" s="53" customFormat="1" ht="12" customHeight="1">
      <c r="B1295" s="75" t="str">
        <f>[2]自有船应收租金!B1237</f>
        <v>ACACIA TAURUS</v>
      </c>
      <c r="C1295" s="75" t="str">
        <f>[2]自有船应收租金!C1237</f>
        <v>DWS</v>
      </c>
      <c r="D1295" s="75" t="str">
        <f>[2]自有船应收租金!F1237</f>
        <v>prefinal2</v>
      </c>
      <c r="E1295" s="75" t="str">
        <f>[2]自有船应收租金!I1237</f>
        <v>2021.02.21-2021.02.24</v>
      </c>
      <c r="F1295" s="76">
        <f>[2]自有船应收租金!V1237</f>
        <v>0</v>
      </c>
      <c r="G1295" s="75">
        <f>[2]自有船应收租金!AA1237</f>
        <v>66123.816131506901</v>
      </c>
      <c r="H1295" s="75">
        <f>IF([2]自有船应收租金!AB1237="","",[2]自有船应收租金!AB1237)</f>
        <v>66086.399999999994</v>
      </c>
      <c r="I1295" s="77">
        <f>[2]自有船应收租金!Y1237</f>
        <v>0</v>
      </c>
    </row>
    <row r="1296" spans="2:9" s="53" customFormat="1" ht="12" customHeight="1">
      <c r="B1296" s="75" t="str">
        <f>[2]自有船应收租金!B1238</f>
        <v>ACACIA TAURUS</v>
      </c>
      <c r="C1296" s="75" t="str">
        <f>[2]自有船应收租金!C1238</f>
        <v>DWS</v>
      </c>
      <c r="D1296" s="75" t="str">
        <f>[2]自有船应收租金!F1238</f>
        <v>final</v>
      </c>
      <c r="E1296" s="75" t="str">
        <f>[2]自有船应收租金!I1238</f>
        <v>2021.02.21-2021.02.24</v>
      </c>
      <c r="F1296" s="76">
        <f>[2]自有船应收租金!V1238</f>
        <v>0</v>
      </c>
      <c r="G1296" s="75">
        <f>[2]自有船应收租金!AA1238</f>
        <v>2547.08</v>
      </c>
      <c r="H1296" s="75">
        <f>IF([2]自有船应收租金!AB1238="","",[2]自有船应收租金!AB1238)</f>
        <v>2509.61</v>
      </c>
      <c r="I1296" s="77">
        <f>[2]自有船应收租金!Y1238</f>
        <v>0</v>
      </c>
    </row>
    <row r="1297" spans="2:9" s="53" customFormat="1" ht="12" customHeight="1">
      <c r="B1297" s="75" t="str">
        <f>[2]自有船应收租金!B1239</f>
        <v>A MYOKO</v>
      </c>
      <c r="C1297" s="75" t="str">
        <f>[2]自有船应收租金!C1239</f>
        <v>DBR</v>
      </c>
      <c r="D1297" s="75" t="str">
        <f>[2]自有船应收租金!F1239</f>
        <v>第01期</v>
      </c>
      <c r="E1297" s="75" t="str">
        <f>[2]自有船应收租金!I1239</f>
        <v>2021.02.24-2021.03.11</v>
      </c>
      <c r="F1297" s="76">
        <f>[2]自有船应收租金!V1239</f>
        <v>0</v>
      </c>
      <c r="G1297" s="75">
        <f>[2]自有船应收租金!AA1239</f>
        <v>97700</v>
      </c>
      <c r="H1297" s="75">
        <f>IF([2]自有船应收租金!AB1239="","",[2]自有船应收租金!AB1239)</f>
        <v>97700</v>
      </c>
      <c r="I1297" s="77">
        <f>[2]自有船应收租金!Y1239</f>
        <v>0</v>
      </c>
    </row>
    <row r="1298" spans="2:9" s="53" customFormat="1" ht="12" customHeight="1">
      <c r="B1298" s="75" t="str">
        <f>[2]自有船应收租金!B1240</f>
        <v>A KOU</v>
      </c>
      <c r="C1298" s="75" t="str">
        <f>[2]自有船应收租金!C1240</f>
        <v>KMTC</v>
      </c>
      <c r="D1298" s="75" t="str">
        <f>[2]自有船应收租金!F1240</f>
        <v>prefinal</v>
      </c>
      <c r="E1298" s="75" t="str">
        <f>[2]自有船应收租金!I1240</f>
        <v>2021.02.22-2021.03.07</v>
      </c>
      <c r="F1298" s="76">
        <f>[2]自有船应收租金!V1240</f>
        <v>0</v>
      </c>
      <c r="G1298" s="75">
        <f>[2]自有船应收租金!AA1240</f>
        <v>-22578.184700000002</v>
      </c>
      <c r="H1298" s="75">
        <f>IF([2]自有船应收租金!AB1240="","",[2]自有船应收租金!AB1240)</f>
        <v>-22578.18</v>
      </c>
      <c r="I1298" s="77" t="str">
        <f>[2]自有船应收租金!Y1240</f>
        <v>1.25%佣金</v>
      </c>
    </row>
    <row r="1299" spans="2:9" s="53" customFormat="1" ht="12" customHeight="1">
      <c r="B1299" s="75" t="str">
        <f>[2]自有船应收租金!B1241</f>
        <v>A KOU</v>
      </c>
      <c r="C1299" s="75" t="str">
        <f>[2]自有船应收租金!C1241</f>
        <v>KMTC</v>
      </c>
      <c r="D1299" s="75" t="str">
        <f>[2]自有船应收租金!F1241</f>
        <v>final</v>
      </c>
      <c r="E1299" s="75" t="str">
        <f>[2]自有船应收租金!I1241</f>
        <v>2021.02.22-2021.03.07</v>
      </c>
      <c r="F1299" s="76">
        <f>[2]自有船应收租金!V1241</f>
        <v>0</v>
      </c>
      <c r="G1299" s="75">
        <f>[2]自有船应收租金!AA1241</f>
        <v>12118.772499999999</v>
      </c>
      <c r="H1299" s="75">
        <f>IF([2]自有船应收租金!AB1241="","",[2]自有船应收租金!AB1241)</f>
        <v>12118.77</v>
      </c>
      <c r="I1299" s="77" t="str">
        <f>[2]自有船应收租金!Y1241</f>
        <v>1.25%佣金/停租船员重做核酸检测2021.01.30 1942-1.31 2006 1.01667天</v>
      </c>
    </row>
    <row r="1300" spans="2:9" s="53" customFormat="1" ht="12" customHeight="1">
      <c r="B1300" s="75" t="str">
        <f>[2]自有船应收租金!B1242</f>
        <v>ACACIA LIBRA</v>
      </c>
      <c r="C1300" s="75" t="str">
        <f>[2]自有船应收租金!C1242</f>
        <v>COSCO</v>
      </c>
      <c r="D1300" s="75" t="str">
        <f>[2]自有船应收租金!F1242</f>
        <v>第12期</v>
      </c>
      <c r="E1300" s="75" t="str">
        <f>[2]自有船应收租金!I1242</f>
        <v>2021.02.22-2021.03.09</v>
      </c>
      <c r="F1300" s="76">
        <f>[2]自有船应收租金!V1242</f>
        <v>0</v>
      </c>
      <c r="G1300" s="75">
        <f>[2]自有船应收租金!AA1242</f>
        <v>143925</v>
      </c>
      <c r="H1300" s="75">
        <f>IF([2]自有船应收租金!AB1242="","",[2]自有船应收租金!AB1242)</f>
        <v>143923.06</v>
      </c>
      <c r="I1300" s="77">
        <f>[2]自有船应收租金!Y1242</f>
        <v>0</v>
      </c>
    </row>
    <row r="1301" spans="2:9" s="53" customFormat="1" ht="12" customHeight="1">
      <c r="B1301" s="75" t="str">
        <f>[2]自有船应收租金!B1243</f>
        <v>A MIZUHO</v>
      </c>
      <c r="C1301" s="75" t="str">
        <f>[2]自有船应收租金!C1243</f>
        <v>Heung-A</v>
      </c>
      <c r="D1301" s="75" t="str">
        <f>[2]自有船应收租金!F1243</f>
        <v>第02期</v>
      </c>
      <c r="E1301" s="75" t="str">
        <f>[2]自有船应收租金!I1243</f>
        <v>2021.02.22-2021.03.09</v>
      </c>
      <c r="F1301" s="76">
        <f>[2]自有船应收租金!V1243</f>
        <v>0</v>
      </c>
      <c r="G1301" s="75">
        <f>[2]自有船应收租金!AA1243</f>
        <v>249808.32835616401</v>
      </c>
      <c r="H1301" s="75">
        <f>IF([2]自有船应收租金!AB1243="","",[2]自有船应收租金!AB1243)</f>
        <v>249792.27</v>
      </c>
      <c r="I1301" s="77">
        <f>[2]自有船应收租金!Y1243</f>
        <v>0</v>
      </c>
    </row>
    <row r="1302" spans="2:9" s="53" customFormat="1" ht="12" customHeight="1">
      <c r="B1302" s="75" t="str">
        <f>[2]自有船应收租金!B1244</f>
        <v>A KEIGA</v>
      </c>
      <c r="C1302" s="75" t="str">
        <f>[2]自有船应收租金!C1244</f>
        <v>DBR</v>
      </c>
      <c r="D1302" s="75" t="str">
        <f>[2]自有船应收租金!F1244</f>
        <v>第05期</v>
      </c>
      <c r="E1302" s="75" t="str">
        <f>[2]自有船应收租金!I1244</f>
        <v>2021.02.23-2021.03.10</v>
      </c>
      <c r="F1302" s="76">
        <f>[2]自有船应收租金!V1244</f>
        <v>0</v>
      </c>
      <c r="G1302" s="75">
        <f>[2]自有船应收租金!AA1244</f>
        <v>97350</v>
      </c>
      <c r="H1302" s="75">
        <f>IF([2]自有船应收租金!AB1244="","",[2]自有船应收租金!AB1244)</f>
        <v>97350</v>
      </c>
      <c r="I1302" s="77">
        <f>[2]自有船应收租金!Y1244</f>
        <v>0</v>
      </c>
    </row>
    <row r="1303" spans="2:9" s="53" customFormat="1" ht="12" customHeight="1">
      <c r="B1303" s="75" t="str">
        <f>[2]自有船应收租金!B1245</f>
        <v>ACACIA MING</v>
      </c>
      <c r="C1303" s="75" t="str">
        <f>[2]自有船应收租金!C1245</f>
        <v>STM</v>
      </c>
      <c r="D1303" s="75" t="str">
        <f>[2]自有船应收租金!F1245</f>
        <v>第01期</v>
      </c>
      <c r="E1303" s="75" t="str">
        <f>[2]自有船应收租金!I1245</f>
        <v>2021.02.25-2021.03.16</v>
      </c>
      <c r="F1303" s="76">
        <f>[2]自有船应收租金!V1245</f>
        <v>0</v>
      </c>
      <c r="G1303" s="75">
        <f>[2]自有船应收租金!AA1245</f>
        <v>92156.212066666703</v>
      </c>
      <c r="H1303" s="75">
        <f>IF([2]自有船应收租金!AB1245="","",[2]自有船应收租金!AB1245)</f>
        <v>92156.21</v>
      </c>
      <c r="I1303" s="77">
        <f>[2]自有船应收租金!Y1245</f>
        <v>0</v>
      </c>
    </row>
    <row r="1304" spans="2:9" s="53" customFormat="1" ht="12" customHeight="1">
      <c r="B1304" s="75" t="str">
        <f>[2]自有船应收租金!B1246</f>
        <v>ACACIA MING</v>
      </c>
      <c r="C1304" s="75" t="str">
        <f>[2]自有船应收租金!C1246</f>
        <v>STM</v>
      </c>
      <c r="D1304" s="75" t="str">
        <f>[2]自有船应收租金!F1246</f>
        <v>final</v>
      </c>
      <c r="E1304" s="75" t="str">
        <f>[2]自有船应收租金!I1246</f>
        <v>2021.02.25-2021.03.16</v>
      </c>
      <c r="F1304" s="76">
        <f>[2]自有船应收租金!V1246</f>
        <v>0</v>
      </c>
      <c r="G1304" s="75">
        <f>[2]自有船应收租金!AA1246</f>
        <v>-9369.2000000000007</v>
      </c>
      <c r="H1304" s="75" t="str">
        <f>IF([2]自有船应收租金!AB1246="","",[2]自有船应收租金!AB1246)</f>
        <v/>
      </c>
      <c r="I1304" s="77">
        <f>[2]自有船应收租金!Y1246</f>
        <v>0</v>
      </c>
    </row>
    <row r="1305" spans="2:9" s="53" customFormat="1" ht="12" customHeight="1">
      <c r="B1305" s="75" t="str">
        <f>[2]自有船应收租金!B1247</f>
        <v>ACACIA HAWK</v>
      </c>
      <c r="C1305" s="75" t="str">
        <f>[2]自有船应收租金!C1247</f>
        <v>CMS</v>
      </c>
      <c r="D1305" s="75" t="str">
        <f>[2]自有船应收租金!F1247</f>
        <v>第76期</v>
      </c>
      <c r="E1305" s="75" t="str">
        <f>[2]自有船应收租金!I1247</f>
        <v>2021.02.26-2021.03.13</v>
      </c>
      <c r="F1305" s="76">
        <f>[2]自有船应收租金!V1247</f>
        <v>0</v>
      </c>
      <c r="G1305" s="75">
        <f>[2]自有船应收租金!AA1247</f>
        <v>105542.465753425</v>
      </c>
      <c r="H1305" s="75">
        <f>IF([2]自有船应收租金!AB1247="","",[2]自有船应收租金!AB1247)</f>
        <v>105514.95</v>
      </c>
      <c r="I1305" s="77">
        <f>[2]自有船应收租金!Y1247</f>
        <v>0</v>
      </c>
    </row>
    <row r="1306" spans="2:9" s="53" customFormat="1" ht="12" customHeight="1">
      <c r="B1306" s="75" t="str">
        <f>[2]自有船应收租金!B1248</f>
        <v>ACACIA REI</v>
      </c>
      <c r="C1306" s="75" t="str">
        <f>[2]自有船应收租金!C1248</f>
        <v>STM</v>
      </c>
      <c r="D1306" s="75" t="str">
        <f>[2]自有船应收租金!F1248</f>
        <v>第13期</v>
      </c>
      <c r="E1306" s="75" t="str">
        <f>[2]自有船应收租金!I1248</f>
        <v>2021.02.27-2021.03.14</v>
      </c>
      <c r="F1306" s="76">
        <f>[2]自有船应收租金!V1248</f>
        <v>0</v>
      </c>
      <c r="G1306" s="75">
        <f>[2]自有船应收租金!AA1248</f>
        <v>181200</v>
      </c>
      <c r="H1306" s="75">
        <f>IF([2]自有船应收租金!AB1248="","",[2]自有船应收租金!AB1248)</f>
        <v>181200</v>
      </c>
      <c r="I1306" s="77">
        <f>[2]自有船应收租金!Y1248</f>
        <v>0</v>
      </c>
    </row>
    <row r="1307" spans="2:9" s="53" customFormat="1" ht="12" customHeight="1">
      <c r="B1307" s="75" t="str">
        <f>[2]自有船应收租金!B1249</f>
        <v>ACACIA TAURUS</v>
      </c>
      <c r="C1307" s="75" t="str">
        <f>[2]自有船应收租金!C1249</f>
        <v>RHF</v>
      </c>
      <c r="D1307" s="75" t="str">
        <f>[2]自有船应收租金!F1249</f>
        <v>第01期</v>
      </c>
      <c r="E1307" s="75" t="str">
        <f>[2]自有船应收租金!I1249</f>
        <v>2021.02.26-2021.03.05</v>
      </c>
      <c r="F1307" s="76">
        <f>[2]自有船应收租金!V1249</f>
        <v>0</v>
      </c>
      <c r="G1307" s="75">
        <f>[2]自有船应收租金!AA1249</f>
        <v>42980</v>
      </c>
      <c r="H1307" s="75">
        <f>IF([2]自有船应收租金!AB1249="","",[2]自有船应收租金!AB1249)</f>
        <v>42962.53</v>
      </c>
      <c r="I1307" s="77">
        <f>[2]自有船应收租金!Y1249</f>
        <v>0</v>
      </c>
    </row>
    <row r="1308" spans="2:9" s="53" customFormat="1" ht="12" customHeight="1">
      <c r="B1308" s="75" t="str">
        <f>[2]自有船应收租金!B1250</f>
        <v>Heung-A Jakarta</v>
      </c>
      <c r="C1308" s="75" t="str">
        <f>[2]自有船应收租金!C1250</f>
        <v>PAN</v>
      </c>
      <c r="D1308" s="75" t="str">
        <f>[2]自有船应收租金!F1250</f>
        <v>第10期</v>
      </c>
      <c r="E1308" s="75" t="str">
        <f>[2]自有船应收租金!I1250</f>
        <v>2021.02.28-2021.03.15</v>
      </c>
      <c r="F1308" s="76">
        <f>[2]自有船应收租金!V1250</f>
        <v>0</v>
      </c>
      <c r="G1308" s="75">
        <f>[2]自有船应收租金!AA1250</f>
        <v>74093.649999999994</v>
      </c>
      <c r="H1308" s="75">
        <f>IF([2]自有船应收租金!AB1250="","",[2]自有船应收租金!AB1250)</f>
        <v>74066.17</v>
      </c>
      <c r="I1308" s="77">
        <f>[2]自有船应收租金!Y1250</f>
        <v>0</v>
      </c>
    </row>
    <row r="1309" spans="2:9" s="53" customFormat="1" ht="12" customHeight="1">
      <c r="B1309" s="75" t="str">
        <f>[2]自有船应收租金!B1251</f>
        <v>ACACIA MAKOTO</v>
      </c>
      <c r="C1309" s="75" t="str">
        <f>[2]自有船应收租金!C1251</f>
        <v>STM</v>
      </c>
      <c r="D1309" s="75" t="str">
        <f>[2]自有船应收租金!F1251</f>
        <v>第66期</v>
      </c>
      <c r="E1309" s="75" t="str">
        <f>[2]自有船应收租金!I1251</f>
        <v>2021.02.28-2021.03.15</v>
      </c>
      <c r="F1309" s="76">
        <f>[2]自有船应收租金!V1251</f>
        <v>0</v>
      </c>
      <c r="G1309" s="75">
        <f>[2]自有船应收租金!AA1251</f>
        <v>166200</v>
      </c>
      <c r="H1309" s="75">
        <f>IF([2]自有船应收租金!AB1251="","",[2]自有船应收租金!AB1251)</f>
        <v>166200</v>
      </c>
      <c r="I1309" s="77">
        <f>[2]自有船应收租金!Y1251</f>
        <v>0</v>
      </c>
    </row>
    <row r="1310" spans="2:9" s="53" customFormat="1" ht="12" customHeight="1">
      <c r="B1310" s="75" t="str">
        <f>[2]自有船应收租金!B1252</f>
        <v>A FUJI</v>
      </c>
      <c r="C1310" s="75" t="str">
        <f>[2]自有船应收租金!C1252</f>
        <v>APL</v>
      </c>
      <c r="D1310" s="75" t="str">
        <f>[2]自有船应收租金!F1252</f>
        <v>第04期</v>
      </c>
      <c r="E1310" s="75" t="str">
        <f>[2]自有船应收租金!I1252</f>
        <v>2021.02.28-2021.03.15</v>
      </c>
      <c r="F1310" s="76">
        <f>[2]自有船应收租金!V1252</f>
        <v>0</v>
      </c>
      <c r="G1310" s="75">
        <f>[2]自有船应收租金!AA1252</f>
        <v>246359.481</v>
      </c>
      <c r="H1310" s="75">
        <f>IF([2]自有船应收租金!AB1252="","",[2]自有船应收租金!AB1252)</f>
        <v>246352.01</v>
      </c>
      <c r="I1310" s="77" t="str">
        <f>[2]自有船应收租金!Y1252</f>
        <v>油样检测费/交船检验费</v>
      </c>
    </row>
    <row r="1311" spans="2:9" s="53" customFormat="1" ht="12" customHeight="1">
      <c r="B1311" s="75" t="str">
        <f>[2]自有船应收租金!B1253</f>
        <v>ACACIA VIRGO</v>
      </c>
      <c r="C1311" s="75" t="str">
        <f>[2]自有船应收租金!C1253</f>
        <v>FESCO</v>
      </c>
      <c r="D1311" s="75" t="str">
        <f>[2]自有船应收租金!F1253</f>
        <v>第03期</v>
      </c>
      <c r="E1311" s="75" t="str">
        <f>[2]自有船应收租金!I1253</f>
        <v>2021.03.01-2021.03.11</v>
      </c>
      <c r="F1311" s="76">
        <f>[2]自有船应收租金!V1253</f>
        <v>0</v>
      </c>
      <c r="G1311" s="75">
        <f>[2]自有船应收租金!AA1253</f>
        <v>99433.333333333299</v>
      </c>
      <c r="H1311" s="75">
        <f>IF([2]自有船应收租金!AB1253="","",[2]自有船应收租金!AB1253)</f>
        <v>99433.33</v>
      </c>
      <c r="I1311" s="77">
        <f>[2]自有船应收租金!Y1253</f>
        <v>0</v>
      </c>
    </row>
    <row r="1312" spans="2:9" s="53" customFormat="1" ht="12" customHeight="1">
      <c r="B1312" s="75" t="str">
        <f>[2]自有船应收租金!B1254</f>
        <v>JRS CARINA</v>
      </c>
      <c r="C1312" s="75" t="str">
        <f>[2]自有船应收租金!C1254</f>
        <v>CCL</v>
      </c>
      <c r="D1312" s="75" t="str">
        <f>[2]自有船应收租金!F1254</f>
        <v>第66期</v>
      </c>
      <c r="E1312" s="75" t="str">
        <f>[2]自有船应收租金!I1254</f>
        <v>2021.03.01-2021.03.16</v>
      </c>
      <c r="F1312" s="76">
        <f>[2]自有船应收租金!V1254</f>
        <v>0</v>
      </c>
      <c r="G1312" s="75">
        <f>[2]自有船应收租金!AA1254</f>
        <v>109638.81</v>
      </c>
      <c r="H1312" s="75">
        <f>IF([2]自有船应收租金!AB1254="","",[2]自有船应收租金!AB1254)</f>
        <v>109631.36</v>
      </c>
      <c r="I1312" s="77" t="str">
        <f>[2]自有船应收租金!Y1254</f>
        <v>船东费</v>
      </c>
    </row>
    <row r="1313" spans="2:9" s="53" customFormat="1" ht="12" customHeight="1">
      <c r="B1313" s="75" t="str">
        <f>[2]自有船应收租金!B1255</f>
        <v>ACACIA ARIES</v>
      </c>
      <c r="C1313" s="75" t="str">
        <f>[2]自有船应收租金!C1255</f>
        <v>STM</v>
      </c>
      <c r="D1313" s="75" t="str">
        <f>[2]自有船应收租金!F1255</f>
        <v>第26期</v>
      </c>
      <c r="E1313" s="75" t="str">
        <f>[2]自有船应收租金!I1255</f>
        <v>2021.03.01-2021.03.16</v>
      </c>
      <c r="F1313" s="76">
        <f>[2]自有船应收租金!V1255</f>
        <v>0</v>
      </c>
      <c r="G1313" s="75">
        <f>[2]自有船应收租金!AA1255</f>
        <v>83150</v>
      </c>
      <c r="H1313" s="75">
        <f>IF([2]自有船应收租金!AB1255="","",[2]自有船应收租金!AB1255)</f>
        <v>83150</v>
      </c>
      <c r="I1313" s="77">
        <f>[2]自有船应收租金!Y1255</f>
        <v>0</v>
      </c>
    </row>
    <row r="1314" spans="2:9" s="53" customFormat="1" ht="12" customHeight="1">
      <c r="B1314" s="75" t="str">
        <f>[2]自有船应收租金!B1256</f>
        <v>A ROKU</v>
      </c>
      <c r="C1314" s="75" t="str">
        <f>[2]自有船应收租金!C1256</f>
        <v>TSL</v>
      </c>
      <c r="D1314" s="75" t="str">
        <f>[2]自有船应收租金!F1256</f>
        <v>第09期</v>
      </c>
      <c r="E1314" s="75" t="str">
        <f>[2]自有船应收租金!I1256</f>
        <v>2021.03.01-2021.03.16</v>
      </c>
      <c r="F1314" s="76">
        <f>[2]自有船应收租金!V1256</f>
        <v>0</v>
      </c>
      <c r="G1314" s="75">
        <f>[2]自有船应收租金!AA1256</f>
        <v>138056.25</v>
      </c>
      <c r="H1314" s="75">
        <f>IF([2]自有船应收租金!AB1256="","",[2]自有船应收租金!AB1256)</f>
        <v>138038.79999999999</v>
      </c>
      <c r="I1314" s="77" t="str">
        <f>[2]自有船应收租金!Y1256</f>
        <v>1.25%佣金</v>
      </c>
    </row>
    <row r="1315" spans="2:9" s="53" customFormat="1" ht="12" customHeight="1">
      <c r="B1315" s="75" t="str">
        <f>[2]自有船应收租金!B1257</f>
        <v>A FUKU</v>
      </c>
      <c r="C1315" s="75" t="str">
        <f>[2]自有船应收租金!C1257</f>
        <v>TSL</v>
      </c>
      <c r="D1315" s="75" t="str">
        <f>[2]自有船应收租金!F1257</f>
        <v>第11期</v>
      </c>
      <c r="E1315" s="75" t="str">
        <f>[2]自有船应收租金!I1257</f>
        <v>2021.03.01-2021.03.16</v>
      </c>
      <c r="F1315" s="76">
        <f>[2]自有船应收租金!V1257</f>
        <v>0</v>
      </c>
      <c r="G1315" s="75">
        <f>[2]自有船应收租金!AA1257</f>
        <v>154237.5</v>
      </c>
      <c r="H1315" s="75">
        <f>IF([2]自有船应收租金!AB1257="","",[2]自有船应收租金!AB1257)</f>
        <v>154220.03</v>
      </c>
      <c r="I1315" s="77" t="str">
        <f>[2]自有船应收租金!Y1257</f>
        <v>1.25%佣金</v>
      </c>
    </row>
    <row r="1316" spans="2:9" s="53" customFormat="1" ht="12" customHeight="1">
      <c r="B1316" s="75" t="str">
        <f>[2]自有船应收租金!B1258</f>
        <v>LISBOA</v>
      </c>
      <c r="C1316" s="75" t="str">
        <f>[2]自有船应收租金!C1258</f>
        <v>QIF</v>
      </c>
      <c r="D1316" s="75" t="str">
        <f>[2]自有船应收租金!F1258</f>
        <v>final</v>
      </c>
      <c r="E1316" s="75" t="str">
        <f>[2]自有船应收租金!I1258</f>
        <v>2021.03.04-2021.03.06</v>
      </c>
      <c r="F1316" s="76">
        <f>[2]自有船应收租金!V1258</f>
        <v>-245</v>
      </c>
      <c r="G1316" s="75">
        <f>[2]自有船应收租金!AA1258</f>
        <v>13258.1404876712</v>
      </c>
      <c r="H1316" s="75">
        <f>IF([2]自有船应收租金!AB1258="","",[2]自有船应收租金!AB1258)</f>
        <v>13254.47</v>
      </c>
      <c r="I1316" s="77" t="str">
        <f>[2]自有船应收租金!Y1258</f>
        <v>交还船检验费/劳务费V.2101W-2104W</v>
      </c>
    </row>
    <row r="1317" spans="2:9" s="53" customFormat="1" ht="12" customHeight="1">
      <c r="B1317" s="75" t="str">
        <f>[2]自有船应收租金!B1259</f>
        <v>A KIBO</v>
      </c>
      <c r="C1317" s="75" t="str">
        <f>[2]自有船应收租金!C1259</f>
        <v>GMS</v>
      </c>
      <c r="D1317" s="75" t="str">
        <f>[2]自有船应收租金!F1259</f>
        <v>第07期</v>
      </c>
      <c r="E1317" s="75" t="str">
        <f>[2]自有船应收租金!I1259</f>
        <v>2021.03.02-2021.03.17</v>
      </c>
      <c r="F1317" s="76">
        <f>[2]自有船应收租金!V1259</f>
        <v>-862</v>
      </c>
      <c r="G1317" s="75">
        <f>[2]自有船应收租金!AA1259</f>
        <v>172105.75</v>
      </c>
      <c r="H1317" s="75">
        <f>IF([2]自有船应收租金!AB1259="","",[2]自有船应收租金!AB1259)</f>
        <v>172105.75</v>
      </c>
      <c r="I1317" s="77" t="str">
        <f>[2]自有船应收租金!Y1259</f>
        <v>1.25%佣金/船员劳务费V.002S</v>
      </c>
    </row>
    <row r="1318" spans="2:9" s="53" customFormat="1" ht="12" customHeight="1">
      <c r="B1318" s="75" t="str">
        <f>[2]自有船应收租金!B1260</f>
        <v>Heung-A Manila</v>
      </c>
      <c r="C1318" s="75" t="str">
        <f>[2]自有船应收租金!C1260</f>
        <v>SCP</v>
      </c>
      <c r="D1318" s="75" t="str">
        <f>[2]自有船应收租金!F1260</f>
        <v>第03期</v>
      </c>
      <c r="E1318" s="75" t="str">
        <f>[2]自有船应收租金!I1260</f>
        <v>2021.03.04-2021.03.19</v>
      </c>
      <c r="F1318" s="76">
        <f>[2]自有船应收租金!V1260</f>
        <v>0</v>
      </c>
      <c r="G1318" s="75">
        <f>[2]自有船应收租金!AA1260</f>
        <v>130284.07534246601</v>
      </c>
      <c r="H1318" s="75">
        <f>IF([2]自有船应收租金!AB1260="","",[2]自有船应收租金!AB1260)</f>
        <v>130276.66</v>
      </c>
      <c r="I1318" s="77" t="str">
        <f>[2]自有船应收租金!Y1260</f>
        <v>1.25%佣金</v>
      </c>
    </row>
    <row r="1319" spans="2:9" s="53" customFormat="1" ht="12" customHeight="1">
      <c r="B1319" s="75" t="str">
        <f>[2]自有船应收租金!B1261</f>
        <v>ACACIA WA</v>
      </c>
      <c r="C1319" s="75" t="str">
        <f>[2]自有船应收租金!C1261</f>
        <v>STM</v>
      </c>
      <c r="D1319" s="75" t="str">
        <f>[2]自有船应收租金!F1261</f>
        <v>第09期</v>
      </c>
      <c r="E1319" s="75" t="str">
        <f>[2]自有船应收租金!I1261</f>
        <v>2021.03.05-2021.03.20</v>
      </c>
      <c r="F1319" s="76">
        <f>[2]自有船应收租金!V1261</f>
        <v>0</v>
      </c>
      <c r="G1319" s="75">
        <f>[2]自有船应收租金!AA1261</f>
        <v>105700</v>
      </c>
      <c r="H1319" s="75">
        <f>IF([2]自有船应收租金!AB1261="","",[2]自有船应收租金!AB1261)</f>
        <v>105700</v>
      </c>
      <c r="I1319" s="77">
        <f>[2]自有船应收租金!Y1261</f>
        <v>0</v>
      </c>
    </row>
    <row r="1320" spans="2:9" s="53" customFormat="1" ht="12" customHeight="1">
      <c r="B1320" s="75" t="str">
        <f>[2]自有船应收租金!B1262</f>
        <v>JRS CORVUS</v>
      </c>
      <c r="C1320" s="75" t="str">
        <f>[2]自有船应收租金!C1262</f>
        <v>STM</v>
      </c>
      <c r="D1320" s="75" t="str">
        <f>[2]自有船应收租金!F1262</f>
        <v>第06期</v>
      </c>
      <c r="E1320" s="75" t="str">
        <f>[2]自有船应收租金!I1262</f>
        <v>2021.03.05-2021.03.20</v>
      </c>
      <c r="F1320" s="76">
        <f>[2]自有船应收租金!V1262</f>
        <v>0</v>
      </c>
      <c r="G1320" s="75">
        <f>[2]自有船应收租金!AA1262</f>
        <v>64162.588666666699</v>
      </c>
      <c r="H1320" s="75">
        <f>IF([2]自有船应收租金!AB1262="","",[2]自有船应收租金!AB1262)</f>
        <v>64162.59</v>
      </c>
      <c r="I1320" s="77" t="str">
        <f>[2]自有船应收租金!Y1262</f>
        <v>春节停班 2021/2/21 22:46-2021/2/26 19:38 4.8431天</v>
      </c>
    </row>
    <row r="1321" spans="2:9" s="53" customFormat="1" ht="12" customHeight="1">
      <c r="B1321" s="75" t="str">
        <f>[2]自有船应收租金!B1263</f>
        <v>Heung-A Singapore</v>
      </c>
      <c r="C1321" s="75" t="str">
        <f>[2]自有船应收租金!C1263</f>
        <v>NS</v>
      </c>
      <c r="D1321" s="75" t="str">
        <f>[2]自有船应收租金!F1263</f>
        <v>第08期</v>
      </c>
      <c r="E1321" s="75" t="str">
        <f>[2]自有船应收租金!I1263</f>
        <v>2021.03.06-2021.03.21</v>
      </c>
      <c r="F1321" s="76">
        <f>[2]自有船应收租金!V1263</f>
        <v>0</v>
      </c>
      <c r="G1321" s="75">
        <f>[2]自有船应收租金!AA1263</f>
        <v>93968.75</v>
      </c>
      <c r="H1321" s="75">
        <f>IF([2]自有船应收租金!AB1263="","",[2]自有船应收租金!AB1263)</f>
        <v>93931.33</v>
      </c>
      <c r="I1321" s="77" t="str">
        <f>[2]自有船应收租金!Y1263</f>
        <v>1.25%佣金</v>
      </c>
    </row>
    <row r="1322" spans="2:9" s="53" customFormat="1" ht="12" customHeight="1">
      <c r="B1322" s="75" t="str">
        <f>[2]自有船应收租金!B1264</f>
        <v>Contship Day</v>
      </c>
      <c r="C1322" s="75" t="str">
        <f>[2]自有船应收租金!C1264</f>
        <v>APL</v>
      </c>
      <c r="D1322" s="75" t="str">
        <f>[2]自有船应收租金!F1264</f>
        <v>第09期</v>
      </c>
      <c r="E1322" s="75" t="str">
        <f>[2]自有船应收租金!I1264</f>
        <v>2021.03.06-2021.03.21</v>
      </c>
      <c r="F1322" s="76">
        <f>[2]自有船应收租金!V1264</f>
        <v>0</v>
      </c>
      <c r="G1322" s="75">
        <f>[2]自有船应收租金!AA1264</f>
        <v>73200</v>
      </c>
      <c r="H1322" s="75">
        <f>IF([2]自有船应收租金!AB1264="","",[2]自有船应收租金!AB1264)</f>
        <v>73192.58</v>
      </c>
      <c r="I1322" s="77" t="str">
        <f>[2]自有船应收租金!Y1264</f>
        <v>油样检测费</v>
      </c>
    </row>
    <row r="1323" spans="2:9" s="53" customFormat="1" ht="12" customHeight="1">
      <c r="B1323" s="75" t="str">
        <f>[2]自有船应收租金!B1265</f>
        <v>LISBOA</v>
      </c>
      <c r="C1323" s="75" t="str">
        <f>[2]自有船应收租金!C1265</f>
        <v>KMTC</v>
      </c>
      <c r="D1323" s="75" t="str">
        <f>[2]自有船应收租金!F1265</f>
        <v>第01期</v>
      </c>
      <c r="E1323" s="75" t="str">
        <f>[2]自有船应收租金!I1265</f>
        <v>2021.03.08-2021.03.23</v>
      </c>
      <c r="F1323" s="76">
        <f>[2]自有船应收租金!V1265</f>
        <v>0</v>
      </c>
      <c r="G1323" s="75">
        <f>[2]自有船应收租金!AA1265</f>
        <v>119200</v>
      </c>
      <c r="H1323" s="75">
        <f>IF([2]自有船应收租金!AB1265="","",[2]自有船应收租金!AB1265)</f>
        <v>119198.06</v>
      </c>
      <c r="I1323" s="77">
        <f>[2]自有船应收租金!Y1265</f>
        <v>0</v>
      </c>
    </row>
    <row r="1324" spans="2:9" s="53" customFormat="1" ht="12" customHeight="1">
      <c r="B1324" s="75" t="str">
        <f>[2]自有船应收租金!B1266</f>
        <v>ACACIA VIRGO</v>
      </c>
      <c r="C1324" s="75" t="str">
        <f>[2]自有船应收租金!C1266</f>
        <v>FESCO</v>
      </c>
      <c r="D1324" s="75" t="str">
        <f>[2]自有船应收租金!F1266</f>
        <v>第04期</v>
      </c>
      <c r="E1324" s="75" t="str">
        <f>[2]自有船应收租金!I1266</f>
        <v>2021.03.11-2021.03.21</v>
      </c>
      <c r="F1324" s="76">
        <f>[2]自有船应收租金!V1266</f>
        <v>0</v>
      </c>
      <c r="G1324" s="75">
        <f>[2]自有船应收租金!AA1266</f>
        <v>99433.333333333299</v>
      </c>
      <c r="H1324" s="75">
        <f>IF([2]自有船应收租金!AB1266="","",[2]自有船应收租金!AB1266)</f>
        <v>99433.33</v>
      </c>
      <c r="I1324" s="77">
        <f>[2]自有船应收租金!Y1266</f>
        <v>0</v>
      </c>
    </row>
    <row r="1325" spans="2:9" s="53" customFormat="1" ht="12" customHeight="1">
      <c r="B1325" s="75" t="str">
        <f>[2]自有船应收租金!B1267</f>
        <v>ACACIA TAURUS</v>
      </c>
      <c r="C1325" s="75" t="str">
        <f>[2]自有船应收租金!C1267</f>
        <v>RHF</v>
      </c>
      <c r="D1325" s="75" t="str">
        <f>[2]自有船应收租金!F1267</f>
        <v>prefinal</v>
      </c>
      <c r="E1325" s="75" t="str">
        <f>[2]自有船应收租金!I1267</f>
        <v>2021.03.05-2021.03.12</v>
      </c>
      <c r="F1325" s="76">
        <f>[2]自有船应收租金!V1267</f>
        <v>-4700.3900000000003</v>
      </c>
      <c r="G1325" s="75">
        <f>[2]自有船应收租金!AA1267</f>
        <v>99010.39</v>
      </c>
      <c r="H1325" s="75">
        <f>IF([2]自有船应收租金!AB1267="","",[2]自有船应收租金!AB1267)</f>
        <v>98975.61</v>
      </c>
      <c r="I1325" s="77" t="str">
        <f>[2]自有船应收租金!Y1267</f>
        <v>劳务费V.K017-020W</v>
      </c>
    </row>
    <row r="1326" spans="2:9" s="53" customFormat="1" ht="12" customHeight="1">
      <c r="B1326" s="75" t="str">
        <f>[2]自有船应收租金!B1268</f>
        <v>ACACIA LIBRA</v>
      </c>
      <c r="C1326" s="75" t="str">
        <f>[2]自有船应收租金!C1268</f>
        <v>COSCO</v>
      </c>
      <c r="D1326" s="75" t="str">
        <f>[2]自有船应收租金!F1268</f>
        <v>第13期</v>
      </c>
      <c r="E1326" s="75" t="str">
        <f>[2]自有船应收租金!I1268</f>
        <v>2021.03.09-2021.03.24</v>
      </c>
      <c r="F1326" s="76">
        <f>[2]自有船应收租金!V1268</f>
        <v>0</v>
      </c>
      <c r="G1326" s="75">
        <f>[2]自有船应收租金!AA1268</f>
        <v>132972.4791</v>
      </c>
      <c r="H1326" s="75">
        <f>IF([2]自有船应收租金!AB1268="","",[2]自有船应收租金!AB1268)</f>
        <v>132970.54</v>
      </c>
      <c r="I1326" s="77" t="str">
        <f>[2]自有船应收租金!Y1268</f>
        <v>停租主机故障2021.02.04 1530-2.05 1515 0.98958天</v>
      </c>
    </row>
    <row r="1327" spans="2:9" s="53" customFormat="1" ht="12" customHeight="1">
      <c r="B1327" s="75" t="str">
        <f>[2]自有船应收租金!B1269</f>
        <v>A MIZUHO</v>
      </c>
      <c r="C1327" s="75" t="str">
        <f>[2]自有船应收租金!C1269</f>
        <v>Heung-A</v>
      </c>
      <c r="D1327" s="75" t="str">
        <f>[2]自有船应收租金!F1269</f>
        <v>第03期</v>
      </c>
      <c r="E1327" s="75" t="str">
        <f>[2]自有船应收租金!I1269</f>
        <v>2021.03.09-2021.03.24</v>
      </c>
      <c r="F1327" s="76">
        <f>[2]自有船应收租金!V1269</f>
        <v>0</v>
      </c>
      <c r="G1327" s="75">
        <f>[2]自有船应收租金!AA1269</f>
        <v>153616.438356164</v>
      </c>
      <c r="H1327" s="75">
        <f>IF([2]自有船应收租金!AB1269="","",[2]自有船应收租金!AB1269)</f>
        <v>153609.06</v>
      </c>
      <c r="I1327" s="77">
        <f>[2]自有船应收租金!Y1269</f>
        <v>0</v>
      </c>
    </row>
    <row r="1328" spans="2:9" s="53" customFormat="1" ht="12" customHeight="1">
      <c r="B1328" s="75" t="str">
        <f>[2]自有船应收租金!B1270</f>
        <v>A KOU</v>
      </c>
      <c r="C1328" s="75" t="str">
        <f>[2]自有船应收租金!C1270</f>
        <v>TSL</v>
      </c>
      <c r="D1328" s="75" t="str">
        <f>[2]自有船应收租金!F1270</f>
        <v>第01期</v>
      </c>
      <c r="E1328" s="75" t="str">
        <f>[2]自有船应收租金!I1270</f>
        <v>2021.03.09-2021.03.16</v>
      </c>
      <c r="F1328" s="76">
        <f>[2]自有船应收租金!V1270</f>
        <v>0</v>
      </c>
      <c r="G1328" s="75">
        <f>[2]自有船应收租金!AA1270</f>
        <v>87188.918753424703</v>
      </c>
      <c r="H1328" s="75">
        <f>IF([2]自有船应收租金!AB1270="","",[2]自有船应收租金!AB1270)</f>
        <v>71344.100000000006</v>
      </c>
      <c r="I1328" s="77" t="str">
        <f>[2]自有船应收租金!Y1270</f>
        <v>1.25%佣金</v>
      </c>
    </row>
    <row r="1329" spans="2:9" s="53" customFormat="1" ht="12" customHeight="1">
      <c r="B1329" s="75" t="str">
        <f>[2]自有船应收租金!B1271</f>
        <v>A KEIGA</v>
      </c>
      <c r="C1329" s="75" t="str">
        <f>[2]自有船应收租金!C1271</f>
        <v>DBR</v>
      </c>
      <c r="D1329" s="75" t="str">
        <f>[2]自有船应收租金!F1271</f>
        <v>第06期</v>
      </c>
      <c r="E1329" s="75" t="str">
        <f>[2]自有船应收租金!I1271</f>
        <v>2021.03.10-2021.03.25</v>
      </c>
      <c r="F1329" s="76">
        <f>[2]自有船应收租金!V1271</f>
        <v>0</v>
      </c>
      <c r="G1329" s="75">
        <f>[2]自有船应收租金!AA1271</f>
        <v>97350</v>
      </c>
      <c r="H1329" s="75">
        <f>IF([2]自有船应收租金!AB1271="","",[2]自有船应收租金!AB1271)</f>
        <v>97350</v>
      </c>
      <c r="I1329" s="77">
        <f>[2]自有船应收租金!Y1271</f>
        <v>0</v>
      </c>
    </row>
    <row r="1330" spans="2:9" s="53" customFormat="1" ht="12" customHeight="1">
      <c r="B1330" s="75" t="str">
        <f>[2]自有船应收租金!B1272</f>
        <v>A MYOKO</v>
      </c>
      <c r="C1330" s="75" t="str">
        <f>[2]自有船应收租金!C1272</f>
        <v>DBR</v>
      </c>
      <c r="D1330" s="75" t="str">
        <f>[2]自有船应收租金!F1272</f>
        <v>第02期</v>
      </c>
      <c r="E1330" s="75" t="str">
        <f>[2]自有船应收租金!I1272</f>
        <v>2021.03.11-2021.03.26</v>
      </c>
      <c r="F1330" s="76">
        <f>[2]自有船应收租金!V1272</f>
        <v>0</v>
      </c>
      <c r="G1330" s="75">
        <f>[2]自有船应收租金!AA1272</f>
        <v>245116.03878</v>
      </c>
      <c r="H1330" s="75">
        <f>IF([2]自有船应收租金!AB1272="","",[2]自有船应收租金!AB1272)</f>
        <v>245116.04</v>
      </c>
      <c r="I1330" s="77">
        <f>[2]自有船应收租金!Y1272</f>
        <v>0</v>
      </c>
    </row>
    <row r="1331" spans="2:9" s="53" customFormat="1" ht="12" customHeight="1">
      <c r="B1331" s="75" t="str">
        <f>[2]自有船应收租金!B1273</f>
        <v>ACACIA TAURUS</v>
      </c>
      <c r="C1331" s="75" t="str">
        <f>[2]自有船应收租金!C1273</f>
        <v>RHF</v>
      </c>
      <c r="D1331" s="75" t="str">
        <f>[2]自有船应收租金!F1273</f>
        <v>final</v>
      </c>
      <c r="E1331" s="75" t="str">
        <f>[2]自有船应收租金!I1273</f>
        <v>2021.03.12-2021.03.11</v>
      </c>
      <c r="F1331" s="76">
        <f>[2]自有船应收租金!V1273</f>
        <v>-2460.66</v>
      </c>
      <c r="G1331" s="75">
        <f>[2]自有船应收租金!AA1273</f>
        <v>20414.23</v>
      </c>
      <c r="H1331" s="75">
        <f>IF([2]自有船应收租金!AB1273="","",[2]自有船应收租金!AB1273)</f>
        <v>20396.75</v>
      </c>
      <c r="I1331" s="77" t="str">
        <f>[2]自有船应收租金!Y1273</f>
        <v>劳务费V.K020W-021W</v>
      </c>
    </row>
    <row r="1332" spans="2:9" s="53" customFormat="1" ht="12" customHeight="1">
      <c r="B1332" s="75" t="str">
        <f>[2]自有船应收租金!B1274</f>
        <v>ACACIA HAWK</v>
      </c>
      <c r="C1332" s="75" t="str">
        <f>[2]自有船应收租金!C1274</f>
        <v>CMS</v>
      </c>
      <c r="D1332" s="75" t="str">
        <f>[2]自有船应收租金!F1274</f>
        <v>第77期</v>
      </c>
      <c r="E1332" s="75" t="str">
        <f>[2]自有船应收租金!I1274</f>
        <v>2021.03.13-2021.03.28</v>
      </c>
      <c r="F1332" s="76">
        <f>[2]自有船应收租金!V1274</f>
        <v>0</v>
      </c>
      <c r="G1332" s="75">
        <f>[2]自有船应收租金!AA1274</f>
        <v>105542.465753425</v>
      </c>
      <c r="H1332" s="75">
        <f>IF([2]自有船应收租金!AB1274="","",[2]自有船应收租金!AB1274)</f>
        <v>105515.06</v>
      </c>
      <c r="I1332" s="77">
        <f>[2]自有船应收租金!Y1274</f>
        <v>0</v>
      </c>
    </row>
    <row r="1333" spans="2:9" s="53" customFormat="1" ht="12" customHeight="1">
      <c r="B1333" s="75" t="str">
        <f>[2]自有船应收租金!B1275</f>
        <v>ACACIA TAURUS</v>
      </c>
      <c r="C1333" s="75" t="str">
        <f>[2]自有船应收租金!C1275</f>
        <v>STM</v>
      </c>
      <c r="D1333" s="75" t="str">
        <f>[2]自有船应收租金!F1275</f>
        <v>第01期</v>
      </c>
      <c r="E1333" s="75" t="str">
        <f>[2]自有船应收租金!I1275</f>
        <v>2021.03.13-2021.03.28</v>
      </c>
      <c r="F1333" s="76">
        <f>[2]自有船应收租金!V1275</f>
        <v>0</v>
      </c>
      <c r="G1333" s="75">
        <f>[2]自有船应收租金!AA1275</f>
        <v>239762.75399999999</v>
      </c>
      <c r="H1333" s="75">
        <f>IF([2]自有船应收租金!AB1275="","",[2]自有船应收租金!AB1275)</f>
        <v>239762.78</v>
      </c>
      <c r="I1333" s="77">
        <f>[2]自有船应收租金!Y1275</f>
        <v>0</v>
      </c>
    </row>
    <row r="1334" spans="2:9" s="53" customFormat="1" ht="12" customHeight="1">
      <c r="B1334" s="75" t="str">
        <f>[2]自有船应收租金!B1276</f>
        <v>ACACIA REI</v>
      </c>
      <c r="C1334" s="75" t="str">
        <f>[2]自有船应收租金!C1276</f>
        <v>STM</v>
      </c>
      <c r="D1334" s="75" t="str">
        <f>[2]自有船应收租金!F1276</f>
        <v>第14期</v>
      </c>
      <c r="E1334" s="75" t="str">
        <f>[2]自有船应收租金!I1276</f>
        <v>2021.03.14-2021.03.29</v>
      </c>
      <c r="F1334" s="76">
        <f>[2]自有船应收租金!V1276</f>
        <v>0</v>
      </c>
      <c r="G1334" s="75">
        <f>[2]自有船应收租金!AA1276</f>
        <v>181200</v>
      </c>
      <c r="H1334" s="75">
        <f>IF([2]自有船应收租金!AB1276="","",[2]自有船应收租金!AB1276)</f>
        <v>181200</v>
      </c>
      <c r="I1334" s="77">
        <f>[2]自有船应收租金!Y1276</f>
        <v>0</v>
      </c>
    </row>
    <row r="1335" spans="2:9" s="53" customFormat="1" ht="12" customHeight="1">
      <c r="B1335" s="75" t="str">
        <f>[2]自有船应收租金!B1277</f>
        <v>Heung-A Jakarta</v>
      </c>
      <c r="C1335" s="75" t="str">
        <f>[2]自有船应收租金!C1277</f>
        <v>PAN</v>
      </c>
      <c r="D1335" s="75" t="str">
        <f>[2]自有船应收租金!F1277</f>
        <v>第11期</v>
      </c>
      <c r="E1335" s="75" t="str">
        <f>[2]自有船应收租金!I1277</f>
        <v>2021.03.15-2021.03.30</v>
      </c>
      <c r="F1335" s="76">
        <f>[2]自有船应收租金!V1277</f>
        <v>0</v>
      </c>
      <c r="G1335" s="75">
        <f>[2]自有船应收租金!AA1277</f>
        <v>78462.5</v>
      </c>
      <c r="H1335" s="75">
        <f>IF([2]自有船应收租金!AB1277="","",[2]自有船应收租金!AB1277)</f>
        <v>78435.13</v>
      </c>
      <c r="I1335" s="77">
        <f>[2]自有船应收租金!Y1277</f>
        <v>0</v>
      </c>
    </row>
    <row r="1336" spans="2:9" s="53" customFormat="1" ht="12" customHeight="1">
      <c r="B1336" s="75" t="str">
        <f>[2]自有船应收租金!B1278</f>
        <v>ACACIA MAKOTO</v>
      </c>
      <c r="C1336" s="75" t="str">
        <f>[2]自有船应收租金!C1278</f>
        <v>STM</v>
      </c>
      <c r="D1336" s="75" t="str">
        <f>[2]自有船应收租金!F1278</f>
        <v>第67期</v>
      </c>
      <c r="E1336" s="75" t="str">
        <f>[2]自有船应收租金!I1278</f>
        <v>2021.03.15-2021.03.30</v>
      </c>
      <c r="F1336" s="76">
        <f>[2]自有船应收租金!V1278</f>
        <v>0</v>
      </c>
      <c r="G1336" s="75">
        <f>[2]自有船应收租金!AA1278</f>
        <v>166200</v>
      </c>
      <c r="H1336" s="75">
        <f>IF([2]自有船应收租金!AB1278="","",[2]自有船应收租金!AB1278)</f>
        <v>166200</v>
      </c>
      <c r="I1336" s="77">
        <f>[2]自有船应收租金!Y1278</f>
        <v>0</v>
      </c>
    </row>
    <row r="1337" spans="2:9" s="53" customFormat="1" ht="12" customHeight="1">
      <c r="B1337" s="75" t="str">
        <f>[2]自有船应收租金!B1279</f>
        <v>A FUJI</v>
      </c>
      <c r="C1337" s="75" t="str">
        <f>[2]自有船应收租金!C1279</f>
        <v>APL</v>
      </c>
      <c r="D1337" s="75" t="str">
        <f>[2]自有船应收租金!F1279</f>
        <v>第05期</v>
      </c>
      <c r="E1337" s="75" t="str">
        <f>[2]自有船应收租金!I1279</f>
        <v>2021.03.15-2021.03.30</v>
      </c>
      <c r="F1337" s="76">
        <f>[2]自有船应收租金!V1279</f>
        <v>0</v>
      </c>
      <c r="G1337" s="75">
        <f>[2]自有船应收租金!AA1279</f>
        <v>246900</v>
      </c>
      <c r="H1337" s="75">
        <f>IF([2]自有船应收租金!AB1279="","",[2]自有船应收租金!AB1279)</f>
        <v>246892.62</v>
      </c>
      <c r="I1337" s="77" t="str">
        <f>[2]自有船应收租金!Y1279</f>
        <v>油样检测费</v>
      </c>
    </row>
    <row r="1338" spans="2:9" s="53" customFormat="1" ht="12" customHeight="1">
      <c r="B1338" s="75" t="str">
        <f>[2]自有船应收租金!B1280</f>
        <v>ACACIA MING</v>
      </c>
      <c r="C1338" s="75" t="str">
        <f>[2]自有船应收租金!C1280</f>
        <v>EAS</v>
      </c>
      <c r="D1338" s="75" t="str">
        <f>[2]自有船应收租金!F1280</f>
        <v>第01期</v>
      </c>
      <c r="E1338" s="75" t="str">
        <f>[2]自有船应收租金!I1280</f>
        <v>2021.03.16-2021.03.31</v>
      </c>
      <c r="F1338" s="76">
        <f>[2]自有船应收租金!V1280</f>
        <v>0</v>
      </c>
      <c r="G1338" s="75">
        <f>[2]自有船应收租金!AA1280</f>
        <v>123641.095890411</v>
      </c>
      <c r="H1338" s="75">
        <f>IF([2]自有船应收租金!AB1280="","",[2]自有船应收租金!AB1280)</f>
        <v>123623.73</v>
      </c>
      <c r="I1338" s="77">
        <f>[2]自有船应收租金!Y1280</f>
        <v>0</v>
      </c>
    </row>
    <row r="1339" spans="2:9" s="53" customFormat="1" ht="12" customHeight="1">
      <c r="B1339" s="75" t="str">
        <f>[2]自有船应收租金!B1281</f>
        <v>JRS CARINA</v>
      </c>
      <c r="C1339" s="75" t="str">
        <f>[2]自有船应收租金!C1281</f>
        <v>CCL</v>
      </c>
      <c r="D1339" s="75" t="str">
        <f>[2]自有船应收租金!F1281</f>
        <v>第67期</v>
      </c>
      <c r="E1339" s="75" t="str">
        <f>[2]自有船应收租金!I1281</f>
        <v>2021.03.16-2021.03.31</v>
      </c>
      <c r="F1339" s="76">
        <f>[2]自有船应收租金!V1281</f>
        <v>0</v>
      </c>
      <c r="G1339" s="75">
        <f>[2]自有船应收租金!AA1281</f>
        <v>109900</v>
      </c>
      <c r="H1339" s="75">
        <f>IF([2]自有船应收租金!AB1281="","",[2]自有船应收租金!AB1281)</f>
        <v>109892.63</v>
      </c>
      <c r="I1339" s="77">
        <f>[2]自有船应收租金!Y1281</f>
        <v>0</v>
      </c>
    </row>
    <row r="1340" spans="2:9" s="53" customFormat="1" ht="12" customHeight="1">
      <c r="B1340" s="75" t="str">
        <f>[2]自有船应收租金!B1282</f>
        <v>ACACIA ARIES</v>
      </c>
      <c r="C1340" s="75" t="str">
        <f>[2]自有船应收租金!C1282</f>
        <v>STM</v>
      </c>
      <c r="D1340" s="75" t="str">
        <f>[2]自有船应收租金!F1282</f>
        <v>第27期</v>
      </c>
      <c r="E1340" s="75" t="str">
        <f>[2]自有船应收租金!I1282</f>
        <v>2021.03.16-2021.03.31</v>
      </c>
      <c r="F1340" s="76">
        <f>[2]自有船应收租金!V1282</f>
        <v>0</v>
      </c>
      <c r="G1340" s="75">
        <f>[2]自有船应收租金!AA1282</f>
        <v>16433.915333333302</v>
      </c>
      <c r="H1340" s="75">
        <f>IF([2]自有船应收租金!AB1282="","",[2]自有船应收租金!AB1282)</f>
        <v>16434.28</v>
      </c>
      <c r="I1340" s="77" t="str">
        <f>[2]自有船应收租金!Y1282</f>
        <v>春节停租2021/2/16  1:05-2021/2/25 08:38 9.3461天</v>
      </c>
    </row>
    <row r="1341" spans="2:9" s="53" customFormat="1" ht="12" customHeight="1">
      <c r="B1341" s="75" t="str">
        <f>[2]自有船应收租金!B1283</f>
        <v>A ROKU</v>
      </c>
      <c r="C1341" s="75" t="str">
        <f>[2]自有船应收租金!C1283</f>
        <v>TSL</v>
      </c>
      <c r="D1341" s="75" t="str">
        <f>[2]自有船应收租金!F1283</f>
        <v>第10期</v>
      </c>
      <c r="E1341" s="75" t="str">
        <f>[2]自有船应收租金!I1283</f>
        <v>2021.03.16-2021.04.01</v>
      </c>
      <c r="F1341" s="76">
        <f>[2]自有船应收租金!V1283</f>
        <v>0</v>
      </c>
      <c r="G1341" s="75">
        <f>[2]自有船应收租金!AA1283</f>
        <v>147200</v>
      </c>
      <c r="H1341" s="75">
        <f>IF([2]自有船应收租金!AB1283="","",[2]自有船应收租金!AB1283)</f>
        <v>147182.62</v>
      </c>
      <c r="I1341" s="77" t="str">
        <f>[2]自有船应收租金!Y1283</f>
        <v>1.25%佣金</v>
      </c>
    </row>
    <row r="1342" spans="2:9" s="53" customFormat="1" ht="12" customHeight="1">
      <c r="B1342" s="75" t="str">
        <f>[2]自有船应收租金!B1284</f>
        <v>A FUKU</v>
      </c>
      <c r="C1342" s="75" t="str">
        <f>[2]自有船应收租金!C1284</f>
        <v>TSL</v>
      </c>
      <c r="D1342" s="75" t="str">
        <f>[2]自有船应收租金!F1284</f>
        <v>第12期</v>
      </c>
      <c r="E1342" s="75" t="str">
        <f>[2]自有船应收租金!I1284</f>
        <v>2021.03.16-2021.04.01</v>
      </c>
      <c r="F1342" s="76">
        <f>[2]自有船应收租金!V1284</f>
        <v>0</v>
      </c>
      <c r="G1342" s="75">
        <f>[2]自有船应收租金!AA1284</f>
        <v>148630.11677808201</v>
      </c>
      <c r="H1342" s="75">
        <f>IF([2]自有船应收租金!AB1284="","",[2]自有船应收租金!AB1284)</f>
        <v>148612.73000000001</v>
      </c>
      <c r="I1342" s="77" t="str">
        <f>[2]自有船应收租金!Y1284</f>
        <v>1.25%佣金/停租蛇口修理 2021.1.21 2022-1.23 1655 1.86天</v>
      </c>
    </row>
    <row r="1343" spans="2:9" s="53" customFormat="1" ht="12" customHeight="1">
      <c r="B1343" s="75" t="str">
        <f>[2]自有船应收租金!B1285</f>
        <v>A KOU</v>
      </c>
      <c r="C1343" s="75" t="str">
        <f>[2]自有船应收租金!C1285</f>
        <v>TSL</v>
      </c>
      <c r="D1343" s="75" t="str">
        <f>[2]自有船应收租金!F1285</f>
        <v>第01期</v>
      </c>
      <c r="E1343" s="75" t="str">
        <f>[2]自有船应收租金!I1285</f>
        <v>2021.03.16-2021.04.01</v>
      </c>
      <c r="F1343" s="76">
        <f>[2]自有船应收租金!V1285</f>
        <v>0</v>
      </c>
      <c r="G1343" s="75">
        <f>[2]自有船应收租金!AA1285</f>
        <v>190231.23287671199</v>
      </c>
      <c r="H1343" s="75">
        <f>IF([2]自有船应收租金!AB1285="","",[2]自有船应收租金!AB1285)</f>
        <v>190231.23</v>
      </c>
      <c r="I1343" s="77" t="str">
        <f>[2]自有船应收租金!Y1285</f>
        <v>1.25%佣金</v>
      </c>
    </row>
    <row r="1344" spans="2:9" s="53" customFormat="1" ht="12" customHeight="1">
      <c r="B1344" s="75" t="str">
        <f>[2]自有船应收租金!B1286</f>
        <v>A KIBO</v>
      </c>
      <c r="C1344" s="75" t="str">
        <f>[2]自有船应收租金!C1286</f>
        <v>GMS</v>
      </c>
      <c r="D1344" s="75" t="str">
        <f>[2]自有船应收租金!F1286</f>
        <v>第08期</v>
      </c>
      <c r="E1344" s="75" t="str">
        <f>[2]自有船应收租金!I1286</f>
        <v>2021.03.17-2021.04.01</v>
      </c>
      <c r="F1344" s="76">
        <f>[2]自有船应收租金!V1286</f>
        <v>-1098</v>
      </c>
      <c r="G1344" s="75">
        <f>[2]自有船应收租金!AA1286</f>
        <v>170857.62</v>
      </c>
      <c r="H1344" s="75">
        <f>IF([2]自有船应收租金!AB1286="","",[2]自有船应收租金!AB1286)</f>
        <v>170857.62</v>
      </c>
      <c r="I1344" s="77" t="str">
        <f>[2]自有船应收租金!Y1286</f>
        <v>1.25%佣金/船员劳务费V.003S/001S</v>
      </c>
    </row>
    <row r="1345" spans="2:9" s="53" customFormat="1" ht="12" customHeight="1">
      <c r="B1345" s="75" t="str">
        <f>[2]自有船应收租金!B1287</f>
        <v>Heung-A Manila</v>
      </c>
      <c r="C1345" s="75" t="str">
        <f>[2]自有船应收租金!C1287</f>
        <v>SCP</v>
      </c>
      <c r="D1345" s="75" t="str">
        <f>[2]自有船应收租金!F1287</f>
        <v>第04期</v>
      </c>
      <c r="E1345" s="75" t="str">
        <f>[2]自有船应收租金!I1287</f>
        <v>2021.03.19-2021.04.03</v>
      </c>
      <c r="F1345" s="76">
        <f>[2]自有船应收租金!V1287</f>
        <v>-2100</v>
      </c>
      <c r="G1345" s="75">
        <f>[2]自有船应收租金!AA1287</f>
        <v>132384.07534246601</v>
      </c>
      <c r="H1345" s="75">
        <f>IF([2]自有船应收租金!AB1287="","",[2]自有船应收租金!AB1287)</f>
        <v>114747.12</v>
      </c>
      <c r="I1345" s="77" t="str">
        <f>[2]自有船应收租金!Y1287</f>
        <v>1.25%佣金/劳务费V.2105W-2106W</v>
      </c>
    </row>
    <row r="1346" spans="2:9" s="53" customFormat="1" ht="12" customHeight="1">
      <c r="B1346" s="75" t="str">
        <f>[2]自有船应收租金!B1288</f>
        <v>ACACIA WA</v>
      </c>
      <c r="C1346" s="75" t="str">
        <f>[2]自有船应收租金!C1288</f>
        <v>STM</v>
      </c>
      <c r="D1346" s="75" t="str">
        <f>[2]自有船应收租金!F1288</f>
        <v>第10期</v>
      </c>
      <c r="E1346" s="75" t="str">
        <f>[2]自有船应收租金!I1288</f>
        <v>2021.03.20-2021.04.04</v>
      </c>
      <c r="F1346" s="76">
        <f>[2]自有船应收租金!V1288</f>
        <v>0</v>
      </c>
      <c r="G1346" s="75">
        <f>[2]自有船应收租金!AA1288</f>
        <v>71677.249333333297</v>
      </c>
      <c r="H1346" s="75">
        <f>IF([2]自有船应收租金!AB1288="","",[2]自有船应收租金!AB1288)</f>
        <v>71677.02</v>
      </c>
      <c r="I1346" s="77" t="str">
        <f>[2]自有船应收租金!Y1288</f>
        <v>春节停租2021/2/23 05-2021/2/25 08:38 3.5833天</v>
      </c>
    </row>
    <row r="1347" spans="2:9" s="53" customFormat="1" ht="12" customHeight="1">
      <c r="B1347" s="75" t="str">
        <f>[2]自有船应收租金!B1289</f>
        <v>JRS CORVUS</v>
      </c>
      <c r="C1347" s="75" t="str">
        <f>[2]自有船应收租金!C1289</f>
        <v>STM</v>
      </c>
      <c r="D1347" s="75" t="str">
        <f>[2]自有船应收租金!F1289</f>
        <v>第07期</v>
      </c>
      <c r="E1347" s="75" t="str">
        <f>[2]自有船应收租金!I1289</f>
        <v>2021.03.20-2021.04.04</v>
      </c>
      <c r="F1347" s="76">
        <f>[2]自有船应收租金!V1289</f>
        <v>0</v>
      </c>
      <c r="G1347" s="75">
        <f>[2]自有船应收租金!AA1289</f>
        <v>105069.07</v>
      </c>
      <c r="H1347" s="75">
        <f>IF([2]自有船应收租金!AB1289="","",[2]自有船应收租金!AB1289)</f>
        <v>105069.06</v>
      </c>
      <c r="I1347" s="77">
        <f>[2]自有船应收租金!Y1289</f>
        <v>0</v>
      </c>
    </row>
    <row r="1348" spans="2:9" s="53" customFormat="1" ht="12" customHeight="1">
      <c r="B1348" s="75" t="str">
        <f>[2]自有船应收租金!B1290</f>
        <v>Heung-A Singapore</v>
      </c>
      <c r="C1348" s="75" t="str">
        <f>[2]自有船应收租金!C1290</f>
        <v>NS</v>
      </c>
      <c r="D1348" s="75" t="str">
        <f>[2]自有船应收租金!F1290</f>
        <v>第09期</v>
      </c>
      <c r="E1348" s="75" t="str">
        <f>[2]自有船应收租金!I1290</f>
        <v>2021.03.21-2021.04.05</v>
      </c>
      <c r="F1348" s="76">
        <f>[2]自有船应收租金!V1290</f>
        <v>0</v>
      </c>
      <c r="G1348" s="75">
        <f>[2]自有船应收租金!AA1290</f>
        <v>93968.75</v>
      </c>
      <c r="H1348" s="75">
        <f>IF([2]自有船应收租金!AB1290="","",[2]自有船应收租金!AB1290)</f>
        <v>93931.36</v>
      </c>
      <c r="I1348" s="77" t="str">
        <f>[2]自有船应收租金!Y1290</f>
        <v>1.25%佣金</v>
      </c>
    </row>
    <row r="1349" spans="2:9" s="53" customFormat="1" ht="12" customHeight="1">
      <c r="B1349" s="75" t="str">
        <f>[2]自有船应收租金!B1291</f>
        <v>Contship Day</v>
      </c>
      <c r="C1349" s="75" t="str">
        <f>[2]自有船应收租金!C1291</f>
        <v>APL</v>
      </c>
      <c r="D1349" s="75" t="str">
        <f>[2]自有船应收租金!F1291</f>
        <v>第10期</v>
      </c>
      <c r="E1349" s="75" t="str">
        <f>[2]自有船应收租金!I1291</f>
        <v>2021.03.21-2021.04.05</v>
      </c>
      <c r="F1349" s="76">
        <f>[2]自有船应收租金!V1291</f>
        <v>-8864</v>
      </c>
      <c r="G1349" s="75">
        <f>[2]自有船应收租金!AA1291</f>
        <v>80787.17</v>
      </c>
      <c r="H1349" s="75">
        <f>IF([2]自有船应收租金!AB1291="","",[2]自有船应收租金!AB1291)</f>
        <v>93651.78</v>
      </c>
      <c r="I1349" s="77" t="str">
        <f>[2]自有船应收租金!Y1291</f>
        <v>油样检测费/船员劳务费1-2月</v>
      </c>
    </row>
    <row r="1350" spans="2:9" s="53" customFormat="1" ht="12" customHeight="1">
      <c r="B1350" s="75" t="str">
        <f>[2]自有船应收租金!B1292</f>
        <v>LISBOA</v>
      </c>
      <c r="C1350" s="75" t="str">
        <f>[2]自有船应收租金!C1292</f>
        <v>KMTC</v>
      </c>
      <c r="D1350" s="75" t="str">
        <f>[2]自有船应收租金!F1292</f>
        <v>第02期</v>
      </c>
      <c r="E1350" s="75" t="str">
        <f>[2]自有船应收租金!I1292</f>
        <v>2021.03.23-2021.04.07</v>
      </c>
      <c r="F1350" s="76">
        <f>[2]自有船应收租金!V1292</f>
        <v>0</v>
      </c>
      <c r="G1350" s="75">
        <f>[2]自有船应收租金!AA1292</f>
        <v>198947.905</v>
      </c>
      <c r="H1350" s="75">
        <f>IF([2]自有船应收租金!AB1292="","",[2]自有船应收租金!AB1292)</f>
        <v>198945.97</v>
      </c>
      <c r="I1350" s="77">
        <f>[2]自有船应收租金!Y1292</f>
        <v>0</v>
      </c>
    </row>
    <row r="1351" spans="2:9" s="53" customFormat="1" ht="12" customHeight="1">
      <c r="B1351" s="75" t="str">
        <f>[2]自有船应收租金!B1293</f>
        <v>ACACIA VIRGO</v>
      </c>
      <c r="C1351" s="75" t="str">
        <f>[2]自有船应收租金!C1293</f>
        <v>FESCO</v>
      </c>
      <c r="D1351" s="75" t="str">
        <f>[2]自有船应收租金!F1293</f>
        <v>final</v>
      </c>
      <c r="E1351" s="75" t="str">
        <f>[2]自有船应收租金!I1293</f>
        <v>2021.03.21-2021.04.03</v>
      </c>
      <c r="F1351" s="76">
        <f>[2]自有船应收租金!V1293</f>
        <v>-243</v>
      </c>
      <c r="G1351" s="75">
        <f>[2]自有船应收租金!AA1293</f>
        <v>-222783.86739999999</v>
      </c>
      <c r="H1351" s="75">
        <f>IF([2]自有船应收租金!AB1293="","",[2]自有船应收租金!AB1293)</f>
        <v>-222783.87</v>
      </c>
      <c r="I1351" s="77" t="str">
        <f>[2]自有船应收租金!Y1293</f>
        <v>交还船检验费/劳务费2.11-4.03/停租修船02.22 1215-03.20 1130GMT 25.9688天</v>
      </c>
    </row>
    <row r="1352" spans="2:9" s="53" customFormat="1" ht="12" customHeight="1">
      <c r="B1352" s="75" t="str">
        <f>[2]自有船应收租金!B1294</f>
        <v>ACACIA LIBRA</v>
      </c>
      <c r="C1352" s="75" t="str">
        <f>[2]自有船应收租金!C1294</f>
        <v>COSCO</v>
      </c>
      <c r="D1352" s="75" t="str">
        <f>[2]自有船应收租金!F1294</f>
        <v>第14期</v>
      </c>
      <c r="E1352" s="75" t="str">
        <f>[2]自有船应收租金!I1294</f>
        <v>2021.03.24-2021.04.08</v>
      </c>
      <c r="F1352" s="76">
        <f>[2]自有船应收租金!V1294</f>
        <v>-2565.33</v>
      </c>
      <c r="G1352" s="75">
        <f>[2]自有船应收租金!AA1294</f>
        <v>146490.32999999999</v>
      </c>
      <c r="H1352" s="75">
        <f>IF([2]自有船应收租金!AB1294="","",[2]自有船应收租金!AB1294)</f>
        <v>146488.4</v>
      </c>
      <c r="I1352" s="77" t="str">
        <f>[2]自有船应收租金!Y1294</f>
        <v>船员劳务费01月</v>
      </c>
    </row>
    <row r="1353" spans="2:9" s="53" customFormat="1" ht="12" customHeight="1">
      <c r="B1353" s="75" t="str">
        <f>[2]自有船应收租金!B1295</f>
        <v>A MIZUHO</v>
      </c>
      <c r="C1353" s="75" t="str">
        <f>[2]自有船应收租金!C1295</f>
        <v>Heung-A</v>
      </c>
      <c r="D1353" s="75" t="str">
        <f>[2]自有船应收租金!F1295</f>
        <v>第04期</v>
      </c>
      <c r="E1353" s="75" t="str">
        <f>[2]自有船应收租金!I1295</f>
        <v>2021.03.24-2021.04.08</v>
      </c>
      <c r="F1353" s="76">
        <f>[2]自有船应收租金!V1295</f>
        <v>0</v>
      </c>
      <c r="G1353" s="75">
        <f>[2]自有船应收租金!AA1295</f>
        <v>153616.438356164</v>
      </c>
      <c r="H1353" s="75">
        <f>IF([2]自有船应收租金!AB1295="","",[2]自有船应收租金!AB1295)</f>
        <v>153609.07</v>
      </c>
      <c r="I1353" s="77">
        <f>[2]自有船应收租金!Y1295</f>
        <v>0</v>
      </c>
    </row>
    <row r="1354" spans="2:9" s="53" customFormat="1" ht="12" customHeight="1">
      <c r="B1354" s="75" t="str">
        <f>[2]自有船应收租金!B1296</f>
        <v>A KEIGA</v>
      </c>
      <c r="C1354" s="75" t="str">
        <f>[2]自有船应收租金!C1296</f>
        <v>DBR</v>
      </c>
      <c r="D1354" s="75" t="str">
        <f>[2]自有船应收租金!F1296</f>
        <v>第07期</v>
      </c>
      <c r="E1354" s="75" t="str">
        <f>[2]自有船应收租金!I1296</f>
        <v>2021.03.25-2021.04.09</v>
      </c>
      <c r="F1354" s="76">
        <f>[2]自有船应收租金!V1296</f>
        <v>0</v>
      </c>
      <c r="G1354" s="75">
        <f>[2]自有船应收租金!AA1296</f>
        <v>97350</v>
      </c>
      <c r="H1354" s="75">
        <f>IF([2]自有船应收租金!AB1296="","",[2]自有船应收租金!AB1296)</f>
        <v>97350</v>
      </c>
      <c r="I1354" s="77">
        <f>[2]自有船应收租金!Y1296</f>
        <v>0</v>
      </c>
    </row>
    <row r="1355" spans="2:9" s="53" customFormat="1" ht="12" customHeight="1">
      <c r="B1355" s="75" t="str">
        <f>[2]自有船应收租金!B1297</f>
        <v>A MYOKO</v>
      </c>
      <c r="C1355" s="75" t="str">
        <f>[2]自有船应收租金!C1297</f>
        <v>DBR</v>
      </c>
      <c r="D1355" s="75" t="str">
        <f>[2]自有船应收租金!F1297</f>
        <v>第03期</v>
      </c>
      <c r="E1355" s="75" t="str">
        <f>[2]自有船应收租金!I1297</f>
        <v>2021.03.26-2021.04.10</v>
      </c>
      <c r="F1355" s="76">
        <f>[2]自有船应收租金!V1297</f>
        <v>0</v>
      </c>
      <c r="G1355" s="75">
        <f>[2]自有船应收租金!AA1297</f>
        <v>97350</v>
      </c>
      <c r="H1355" s="75">
        <f>IF([2]自有船应收租金!AB1297="","",[2]自有船应收租金!AB1297)</f>
        <v>97350</v>
      </c>
      <c r="I1355" s="77">
        <f>[2]自有船应收租金!Y1297</f>
        <v>0</v>
      </c>
    </row>
    <row r="1356" spans="2:9" s="53" customFormat="1" ht="12" customHeight="1">
      <c r="B1356" s="75" t="str">
        <f>[2]自有船应收租金!B1298</f>
        <v>ACACIA TAURUS</v>
      </c>
      <c r="C1356" s="75" t="str">
        <f>[2]自有船应收租金!C1298</f>
        <v>STM</v>
      </c>
      <c r="D1356" s="75" t="str">
        <f>[2]自有船应收租金!F1298</f>
        <v>第02期</v>
      </c>
      <c r="E1356" s="75" t="str">
        <f>[2]自有船应收租金!I1298</f>
        <v>2021.03.28-2021.04.12</v>
      </c>
      <c r="F1356" s="76">
        <f>[2]自有船应收租金!V1298</f>
        <v>0</v>
      </c>
      <c r="G1356" s="75">
        <f>[2]自有船应收租金!AA1298</f>
        <v>80005.070000000007</v>
      </c>
      <c r="H1356" s="75">
        <f>IF([2]自有船应收租金!AB1298="","",[2]自有船应收租金!AB1298)</f>
        <v>80005.09</v>
      </c>
      <c r="I1356" s="77">
        <f>[2]自有船应收租金!Y1298</f>
        <v>0</v>
      </c>
    </row>
    <row r="1357" spans="2:9" s="53" customFormat="1" ht="12" customHeight="1">
      <c r="B1357" s="75" t="str">
        <f>[2]自有船应收租金!B1299</f>
        <v>ACACIA REI</v>
      </c>
      <c r="C1357" s="75" t="str">
        <f>[2]自有船应收租金!C1299</f>
        <v>STM</v>
      </c>
      <c r="D1357" s="75" t="str">
        <f>[2]自有船应收租金!F1299</f>
        <v>第15期</v>
      </c>
      <c r="E1357" s="75" t="str">
        <f>[2]自有船应收租金!I1299</f>
        <v>2021.03.29-2021.04.13</v>
      </c>
      <c r="F1357" s="76">
        <f>[2]自有船应收租金!V1299</f>
        <v>0</v>
      </c>
      <c r="G1357" s="75">
        <f>[2]自有船应收租金!AA1299</f>
        <v>180379.78</v>
      </c>
      <c r="H1357" s="75">
        <f>IF([2]自有船应收租金!AB1299="","",[2]自有船应收租金!AB1299)</f>
        <v>180379.78</v>
      </c>
      <c r="I1357" s="77">
        <f>[2]自有船应收租金!Y1299</f>
        <v>0</v>
      </c>
    </row>
    <row r="1358" spans="2:9" s="53" customFormat="1" ht="12" customHeight="1">
      <c r="B1358" s="75" t="str">
        <f>[2]自有船应收租金!B1300</f>
        <v>ACACIA HAWK</v>
      </c>
      <c r="C1358" s="75" t="str">
        <f>[2]自有船应收租金!C1300</f>
        <v>CMS</v>
      </c>
      <c r="D1358" s="75" t="str">
        <f>[2]自有船应收租金!F1300</f>
        <v>第78期</v>
      </c>
      <c r="E1358" s="75" t="str">
        <f>[2]自有船应收租金!I1300</f>
        <v>2021.03.28-2021.04.12</v>
      </c>
      <c r="F1358" s="76">
        <f>[2]自有船应收租金!V1300</f>
        <v>0</v>
      </c>
      <c r="G1358" s="75">
        <f>[2]自有船应收租金!AA1300</f>
        <v>105542.465753425</v>
      </c>
      <c r="H1358" s="75">
        <f>IF([2]自有船应收租金!AB1300="","",[2]自有船应收租金!AB1300)</f>
        <v>105515.1</v>
      </c>
      <c r="I1358" s="77">
        <f>[2]自有船应收租金!Y1300</f>
        <v>0</v>
      </c>
    </row>
    <row r="1359" spans="2:9" s="53" customFormat="1" ht="12" customHeight="1">
      <c r="B1359" s="75" t="str">
        <f>[2]自有船应收租金!B1301</f>
        <v>Heung-A Jakarta</v>
      </c>
      <c r="C1359" s="75" t="str">
        <f>[2]自有船应收租金!C1301</f>
        <v>PAN</v>
      </c>
      <c r="D1359" s="75" t="str">
        <f>[2]自有船应收租金!F1301</f>
        <v>第12期</v>
      </c>
      <c r="E1359" s="75" t="str">
        <f>[2]自有船应收租金!I1301</f>
        <v>2021.03.30-2021.04.14</v>
      </c>
      <c r="F1359" s="76">
        <f>[2]自有船应收租金!V1301</f>
        <v>0</v>
      </c>
      <c r="G1359" s="75">
        <f>[2]自有船应收租金!AA1301</f>
        <v>78462.5</v>
      </c>
      <c r="H1359" s="75">
        <f>IF([2]自有船应收租金!AB1301="","",[2]自有船应收租金!AB1301)</f>
        <v>78435.11</v>
      </c>
      <c r="I1359" s="77">
        <f>[2]自有船应收租金!Y1301</f>
        <v>0</v>
      </c>
    </row>
    <row r="1360" spans="2:9" s="53" customFormat="1" ht="12" customHeight="1">
      <c r="B1360" s="75" t="str">
        <f>[2]自有船应收租金!B1302</f>
        <v>ACACIA MAKOTO</v>
      </c>
      <c r="C1360" s="75" t="str">
        <f>[2]自有船应收租金!C1302</f>
        <v>STM</v>
      </c>
      <c r="D1360" s="75" t="str">
        <f>[2]自有船应收租金!F1302</f>
        <v>第68期</v>
      </c>
      <c r="E1360" s="75" t="str">
        <f>[2]自有船应收租金!I1302</f>
        <v>2021.03.30-2021.04.14</v>
      </c>
      <c r="F1360" s="76">
        <f>[2]自有船应收租金!V1302</f>
        <v>0</v>
      </c>
      <c r="G1360" s="75">
        <f>[2]自有船应收租金!AA1302</f>
        <v>152249.35</v>
      </c>
      <c r="H1360" s="75">
        <f>IF([2]自有船应收租金!AB1302="","",[2]自有船应收租金!AB1302)</f>
        <v>152249.35</v>
      </c>
      <c r="I1360" s="77">
        <f>[2]自有船应收租金!Y1302</f>
        <v>0</v>
      </c>
    </row>
    <row r="1361" spans="2:9" s="53" customFormat="1" ht="12" customHeight="1">
      <c r="B1361" s="75" t="str">
        <f>[2]自有船应收租金!B1303</f>
        <v>A FUJI</v>
      </c>
      <c r="C1361" s="75" t="str">
        <f>[2]自有船应收租金!C1303</f>
        <v>APL</v>
      </c>
      <c r="D1361" s="75" t="str">
        <f>[2]自有船应收租金!F1303</f>
        <v>第06期</v>
      </c>
      <c r="E1361" s="75" t="str">
        <f>[2]自有船应收租金!I1303</f>
        <v>2021.03.30-2021.04.14</v>
      </c>
      <c r="F1361" s="76">
        <f>[2]自有船应收租金!V1303</f>
        <v>0</v>
      </c>
      <c r="G1361" s="75">
        <f>[2]自有船应收租金!AA1303</f>
        <v>246900</v>
      </c>
      <c r="H1361" s="75">
        <f>IF([2]自有船应收租金!AB1303="","",[2]自有船应收租金!AB1303)</f>
        <v>246892.62</v>
      </c>
      <c r="I1361" s="77" t="str">
        <f>[2]自有船应收租金!Y1303</f>
        <v>油样检测费</v>
      </c>
    </row>
    <row r="1362" spans="2:9" s="53" customFormat="1" ht="12" customHeight="1">
      <c r="B1362" s="75" t="str">
        <f>[2]自有船应收租金!B1304</f>
        <v>A BOTE</v>
      </c>
      <c r="C1362" s="75" t="str">
        <f>[2]自有船应收租金!C1304</f>
        <v>TCL</v>
      </c>
      <c r="D1362" s="75" t="str">
        <f>[2]自有船应收租金!F1304</f>
        <v>第01期</v>
      </c>
      <c r="E1362" s="75" t="str">
        <f>[2]自有船应收租金!I1304</f>
        <v>2021.03.31-2021.04.15</v>
      </c>
      <c r="F1362" s="76">
        <f>[2]自有船应收租金!V1304</f>
        <v>0</v>
      </c>
      <c r="G1362" s="75">
        <f>[2]自有船应收租金!AA1304</f>
        <v>266438.84999999998</v>
      </c>
      <c r="H1362" s="75">
        <f>IF([2]自有船应收租金!AB1304="","",[2]自有船应收租金!AB1304)</f>
        <v>266398.94</v>
      </c>
      <c r="I1362" s="77">
        <f>[2]自有船应收租金!Y1304</f>
        <v>0</v>
      </c>
    </row>
    <row r="1363" spans="2:9" s="53" customFormat="1" ht="12" customHeight="1">
      <c r="B1363" s="75" t="str">
        <f>[2]自有船应收租金!B1305</f>
        <v>JRS CARINA</v>
      </c>
      <c r="C1363" s="75" t="str">
        <f>[2]自有船应收租金!C1305</f>
        <v>CCL</v>
      </c>
      <c r="D1363" s="75" t="str">
        <f>[2]自有船应收租金!F1305</f>
        <v>第68期</v>
      </c>
      <c r="E1363" s="75" t="str">
        <f>[2]自有船应收租金!I1305</f>
        <v>2021.03.31-2021.04.15</v>
      </c>
      <c r="F1363" s="76">
        <f>[2]自有船应收租金!V1305</f>
        <v>0</v>
      </c>
      <c r="G1363" s="75">
        <f>[2]自有船应收租金!AA1305</f>
        <v>109478.76</v>
      </c>
      <c r="H1363" s="75">
        <f>IF([2]自有船应收租金!AB1305="","",[2]自有船应收租金!AB1305)</f>
        <v>109471.39</v>
      </c>
      <c r="I1363" s="77" t="str">
        <f>[2]自有船应收租金!Y1305</f>
        <v>船东费</v>
      </c>
    </row>
    <row r="1364" spans="2:9" s="53" customFormat="1" ht="12" customHeight="1">
      <c r="B1364" s="75" t="str">
        <f>[2]自有船应收租金!B1306</f>
        <v>ACACIA ARIES</v>
      </c>
      <c r="C1364" s="75" t="str">
        <f>[2]自有船应收租金!C1306</f>
        <v>STM</v>
      </c>
      <c r="D1364" s="75" t="str">
        <f>[2]自有船应收租金!F1306</f>
        <v>第28期</v>
      </c>
      <c r="E1364" s="75" t="str">
        <f>[2]自有船应收租金!I1306</f>
        <v>2021.03.31-2021.04.15</v>
      </c>
      <c r="F1364" s="76">
        <f>[2]自有船应收租金!V1306</f>
        <v>0</v>
      </c>
      <c r="G1364" s="75">
        <f>[2]自有船应收租金!AA1306</f>
        <v>82498.429999999993</v>
      </c>
      <c r="H1364" s="75">
        <f>IF([2]自有船应收租金!AB1306="","",[2]自有船应收租金!AB1306)</f>
        <v>82498.429999999993</v>
      </c>
      <c r="I1364" s="77">
        <f>[2]自有船应收租金!Y1306</f>
        <v>0</v>
      </c>
    </row>
    <row r="1365" spans="2:9" s="53" customFormat="1" ht="12" customHeight="1">
      <c r="B1365" s="75" t="str">
        <f>[2]自有船应收租金!B1307</f>
        <v>ACACIA MING</v>
      </c>
      <c r="C1365" s="75" t="str">
        <f>[2]自有船应收租金!C1307</f>
        <v>EAS</v>
      </c>
      <c r="D1365" s="75" t="str">
        <f>[2]自有船应收租金!F1307</f>
        <v>第02期</v>
      </c>
      <c r="E1365" s="75" t="str">
        <f>[2]自有船应收租金!I1307</f>
        <v>2021.03.31-2021.04.15</v>
      </c>
      <c r="F1365" s="76">
        <f>[2]自有船应收租金!V1307</f>
        <v>0</v>
      </c>
      <c r="G1365" s="75">
        <f>[2]自有船应收租金!AA1307</f>
        <v>272269.14589041099</v>
      </c>
      <c r="H1365" s="75">
        <f>IF([2]自有船应收租金!AB1307="","",[2]自有船应收租金!AB1307)</f>
        <v>272236.77</v>
      </c>
      <c r="I1365" s="77">
        <f>[2]自有船应收租金!Y1307</f>
        <v>0</v>
      </c>
    </row>
    <row r="1366" spans="2:9" s="53" customFormat="1" ht="12" customHeight="1">
      <c r="B1366" s="75" t="str">
        <f>[2]自有船应收租金!B1308</f>
        <v>ACACIA VIRGO</v>
      </c>
      <c r="C1366" s="75" t="str">
        <f>[2]自有船应收租金!C1308</f>
        <v>APL</v>
      </c>
      <c r="D1366" s="75" t="str">
        <f>[2]自有船应收租金!F1308</f>
        <v>final</v>
      </c>
      <c r="E1366" s="75" t="str">
        <f>[2]自有船应收租金!I1308</f>
        <v>2018.08.09-2018.08.27</v>
      </c>
      <c r="F1366" s="76">
        <f>[2]自有船应收租金!V1308</f>
        <v>0</v>
      </c>
      <c r="G1366" s="75">
        <f>[2]自有船应收租金!AA1308</f>
        <v>11938.842377397301</v>
      </c>
      <c r="H1366" s="75">
        <f>IF([2]自有船应收租金!AB1308="","",[2]自有船应收租金!AB1308)</f>
        <v>11934.87</v>
      </c>
      <c r="I1366" s="77" t="str">
        <f>[2]自有船应收租金!Y1308</f>
        <v>船东费预留返还/已扣油款返还/劳务费V.001-007/已收款/夏威夷油污费/OSRO费/船东费6-7月/SLUDGE 35CBM</v>
      </c>
    </row>
    <row r="1367" spans="2:9" s="53" customFormat="1" ht="12" customHeight="1">
      <c r="B1367" s="75" t="str">
        <f>[2]自有船应收租金!B1309</f>
        <v>A ROKU</v>
      </c>
      <c r="C1367" s="75" t="str">
        <f>[2]自有船应收租金!C1309</f>
        <v>TSL</v>
      </c>
      <c r="D1367" s="75" t="str">
        <f>[2]自有船应收租金!F1309</f>
        <v>第11期</v>
      </c>
      <c r="E1367" s="75" t="str">
        <f>[2]自有船应收租金!I1309</f>
        <v>2021.04.01-2021.04.16</v>
      </c>
      <c r="F1367" s="76">
        <f>[2]自有船应收租金!V1309</f>
        <v>0</v>
      </c>
      <c r="G1367" s="75">
        <f>[2]自有船应收租金!AA1309</f>
        <v>138056.25</v>
      </c>
      <c r="H1367" s="75">
        <f>IF([2]自有船应收租金!AB1309="","",[2]自有船应收租金!AB1309)</f>
        <v>138038.87</v>
      </c>
      <c r="I1367" s="77" t="str">
        <f>[2]自有船应收租金!Y1309</f>
        <v>1.25%佣金</v>
      </c>
    </row>
    <row r="1368" spans="2:9" s="53" customFormat="1" ht="12" customHeight="1">
      <c r="B1368" s="75" t="str">
        <f>[2]自有船应收租金!B1310</f>
        <v>A FUKU</v>
      </c>
      <c r="C1368" s="75" t="str">
        <f>[2]自有船应收租金!C1310</f>
        <v>TSL</v>
      </c>
      <c r="D1368" s="75" t="str">
        <f>[2]自有船应收租金!F1310</f>
        <v>第13期</v>
      </c>
      <c r="E1368" s="75" t="str">
        <f>[2]自有船应收租金!I1310</f>
        <v>2021.04.01-2021.04.16</v>
      </c>
      <c r="F1368" s="76">
        <f>[2]自有船应收租金!V1310</f>
        <v>0</v>
      </c>
      <c r="G1368" s="75">
        <f>[2]自有船应收租金!AA1310</f>
        <v>154237.5</v>
      </c>
      <c r="H1368" s="75">
        <f>IF([2]自有船应收租金!AB1310="","",[2]自有船应收租金!AB1310)</f>
        <v>154220.12</v>
      </c>
      <c r="I1368" s="77" t="str">
        <f>[2]自有船应收租金!Y1310</f>
        <v>1.25%佣金</v>
      </c>
    </row>
    <row r="1369" spans="2:9" s="53" customFormat="1" ht="12" customHeight="1">
      <c r="B1369" s="75" t="str">
        <f>[2]自有船应收租金!B1311</f>
        <v>A KOU</v>
      </c>
      <c r="C1369" s="75" t="str">
        <f>[2]自有船应收租金!C1311</f>
        <v>TSL</v>
      </c>
      <c r="D1369" s="75" t="str">
        <f>[2]自有船应收租金!F1311</f>
        <v>第02期</v>
      </c>
      <c r="E1369" s="75" t="str">
        <f>[2]自有船应收租金!I1311</f>
        <v>2021.04.01-2021.04.16</v>
      </c>
      <c r="F1369" s="76">
        <f>[2]自有船应收租金!V1311</f>
        <v>0</v>
      </c>
      <c r="G1369" s="75">
        <f>[2]自有船应收租金!AA1311</f>
        <v>326617.14600000001</v>
      </c>
      <c r="H1369" s="75">
        <f>IF([2]自有船应收租金!AB1311="","",[2]自有船应收租金!AB1311)</f>
        <v>326617.15000000002</v>
      </c>
      <c r="I1369" s="77" t="str">
        <f>[2]自有船应收租金!Y1311</f>
        <v>1.25%佣金</v>
      </c>
    </row>
    <row r="1370" spans="2:9" s="53" customFormat="1" ht="12" customHeight="1">
      <c r="B1370" s="75" t="str">
        <f>[2]自有船应收租金!B1312</f>
        <v>A KIBO</v>
      </c>
      <c r="C1370" s="75" t="str">
        <f>[2]自有船应收租金!C1312</f>
        <v>GMS</v>
      </c>
      <c r="D1370" s="75" t="str">
        <f>[2]自有船应收租金!F1312</f>
        <v>第09期</v>
      </c>
      <c r="E1370" s="75" t="str">
        <f>[2]自有船应收租金!I1312</f>
        <v>2021.04.01-2021.04.16</v>
      </c>
      <c r="F1370" s="76">
        <f>[2]自有船应收租金!V1312</f>
        <v>-768</v>
      </c>
      <c r="G1370" s="75">
        <f>[2]自有船应收租金!AA1312</f>
        <v>32196.546549999999</v>
      </c>
      <c r="H1370" s="75">
        <f>IF([2]自有船应收租金!AB1312="","",[2]自有船应收租金!AB1312)</f>
        <v>32196.55</v>
      </c>
      <c r="I1370" s="77" t="str">
        <f>[2]自有船应收租金!Y1312</f>
        <v>1.25%佣金/船员劳务费V.004S/停租修船 20210213 1820-0224 09300GMT 10.631944天</v>
      </c>
    </row>
    <row r="1371" spans="2:9" s="53" customFormat="1" ht="12" customHeight="1">
      <c r="B1371" s="75" t="str">
        <f>[2]自有船应收租金!B1313</f>
        <v>Heung-A Manila</v>
      </c>
      <c r="C1371" s="75" t="str">
        <f>[2]自有船应收租金!C1313</f>
        <v>SCP</v>
      </c>
      <c r="D1371" s="75" t="str">
        <f>[2]自有船应收租金!F1313</f>
        <v>第05期</v>
      </c>
      <c r="E1371" s="75" t="str">
        <f>[2]自有船应收租金!I1313</f>
        <v>2021.04.03-2021.04.18</v>
      </c>
      <c r="F1371" s="76">
        <f>[2]自有船应收租金!V1313</f>
        <v>-1800</v>
      </c>
      <c r="G1371" s="75">
        <f>[2]自有船应收租金!AA1313</f>
        <v>132084.07534246601</v>
      </c>
      <c r="H1371" s="75">
        <f>IF([2]自有船应收租金!AB1313="","",[2]自有船应收租金!AB1313)</f>
        <v>149698.88</v>
      </c>
      <c r="I1371" s="77" t="str">
        <f>[2]自有船应收租金!Y1313</f>
        <v>1.25%佣金/劳务费V.2107W-2111W</v>
      </c>
    </row>
    <row r="1372" spans="2:9" s="53" customFormat="1" ht="12" customHeight="1">
      <c r="B1372" s="75" t="str">
        <f>[2]自有船应收租金!B1314</f>
        <v>ACACIA WA</v>
      </c>
      <c r="C1372" s="75" t="str">
        <f>[2]自有船应收租金!C1314</f>
        <v>STM</v>
      </c>
      <c r="D1372" s="75" t="str">
        <f>[2]自有船应收租金!F1314</f>
        <v>prefinal</v>
      </c>
      <c r="E1372" s="75" t="str">
        <f>[2]自有船应收租金!I1314</f>
        <v>2021.04.04-2021.04.22</v>
      </c>
      <c r="F1372" s="76">
        <f>[2]自有船应收租金!V1314</f>
        <v>0</v>
      </c>
      <c r="G1372" s="75">
        <f>[2]自有船应收租金!AA1314</f>
        <v>-32588.636666666702</v>
      </c>
      <c r="H1372" s="75" t="str">
        <f>IF([2]自有船应收租金!AB1314="","",[2]自有船应收租金!AB1314)</f>
        <v/>
      </c>
      <c r="I1372" s="77">
        <f>[2]自有船应收租金!Y1314</f>
        <v>0</v>
      </c>
    </row>
    <row r="1373" spans="2:9" s="53" customFormat="1" ht="12" customHeight="1">
      <c r="B1373" s="75" t="str">
        <f>[2]自有船应收租金!B1315</f>
        <v>JRS CORVUS</v>
      </c>
      <c r="C1373" s="75" t="str">
        <f>[2]自有船应收租金!C1315</f>
        <v>STM</v>
      </c>
      <c r="D1373" s="75" t="str">
        <f>[2]自有船应收租金!F1315</f>
        <v>第08期</v>
      </c>
      <c r="E1373" s="75" t="str">
        <f>[2]自有船应收租金!I1315</f>
        <v>2021.04.04-2021.04.19</v>
      </c>
      <c r="F1373" s="76">
        <f>[2]自有船应收租金!V1315</f>
        <v>0</v>
      </c>
      <c r="G1373" s="75">
        <f>[2]自有船应收租金!AA1315</f>
        <v>105700</v>
      </c>
      <c r="H1373" s="75">
        <f>IF([2]自有船应收租金!AB1315="","",[2]自有船应收租金!AB1315)</f>
        <v>105700</v>
      </c>
      <c r="I1373" s="77">
        <f>[2]自有船应收租金!Y1315</f>
        <v>0</v>
      </c>
    </row>
    <row r="1374" spans="2:9" s="53" customFormat="1" ht="12" customHeight="1">
      <c r="B1374" s="75" t="str">
        <f>[2]自有船应收租金!B1316</f>
        <v>Heung-A Singapore</v>
      </c>
      <c r="C1374" s="75" t="str">
        <f>[2]自有船应收租金!C1316</f>
        <v>NS</v>
      </c>
      <c r="D1374" s="75" t="str">
        <f>[2]自有船应收租金!F1316</f>
        <v>第10期</v>
      </c>
      <c r="E1374" s="75" t="str">
        <f>[2]自有船应收租金!I1316</f>
        <v>2021.04.05-2021.04.20</v>
      </c>
      <c r="F1374" s="76">
        <f>[2]自有船应收租金!V1316</f>
        <v>0</v>
      </c>
      <c r="G1374" s="75">
        <f>[2]自有船应收租金!AA1316</f>
        <v>93968.75</v>
      </c>
      <c r="H1374" s="75">
        <f>IF([2]自有船应收租金!AB1316="","",[2]自有船应收租金!AB1316)</f>
        <v>93931.37</v>
      </c>
      <c r="I1374" s="77" t="str">
        <f>[2]自有船应收租金!Y1316</f>
        <v>1.25%佣金</v>
      </c>
    </row>
    <row r="1375" spans="2:9" s="53" customFormat="1" ht="12" customHeight="1">
      <c r="B1375" s="75" t="str">
        <f>[2]自有船应收租金!B1317</f>
        <v>Contship Day</v>
      </c>
      <c r="C1375" s="75" t="str">
        <f>[2]自有船应收租金!C1317</f>
        <v>APL</v>
      </c>
      <c r="D1375" s="75" t="str">
        <f>[2]自有船应收租金!F1317</f>
        <v>第11期</v>
      </c>
      <c r="E1375" s="75" t="str">
        <f>[2]自有船应收租金!I1317</f>
        <v>2021.04.05-2021.04.20</v>
      </c>
      <c r="F1375" s="76">
        <f>[2]自有船应收租金!V1317</f>
        <v>0</v>
      </c>
      <c r="G1375" s="75">
        <f>[2]自有船应收租金!AA1317</f>
        <v>57448.49</v>
      </c>
      <c r="H1375" s="75">
        <f>IF([2]自有船应收租金!AB1317="","",[2]自有船应收租金!AB1317)</f>
        <v>57441.07</v>
      </c>
      <c r="I1375" s="77" t="str">
        <f>[2]自有船应收租金!Y1317</f>
        <v>油样检测费</v>
      </c>
    </row>
    <row r="1376" spans="2:9" s="53" customFormat="1" ht="12" customHeight="1">
      <c r="B1376" s="75" t="str">
        <f>[2]自有船应收租金!B1318</f>
        <v>LISBOA</v>
      </c>
      <c r="C1376" s="75" t="str">
        <f>[2]自有船应收租金!C1318</f>
        <v>KMTC</v>
      </c>
      <c r="D1376" s="75" t="str">
        <f>[2]自有船应收租金!F1318</f>
        <v>第03期</v>
      </c>
      <c r="E1376" s="75" t="str">
        <f>[2]自有船应收租金!I1318</f>
        <v>2021.04.07-2021.04.22</v>
      </c>
      <c r="F1376" s="76">
        <f>[2]自有船应收租金!V1318</f>
        <v>0</v>
      </c>
      <c r="G1376" s="75">
        <f>[2]自有船应收租金!AA1318</f>
        <v>119200</v>
      </c>
      <c r="H1376" s="75">
        <f>IF([2]自有船应收租金!AB1318="","",[2]自有船应收租金!AB1318)</f>
        <v>119198.07</v>
      </c>
      <c r="I1376" s="77">
        <f>[2]自有船应收租金!Y1318</f>
        <v>0</v>
      </c>
    </row>
    <row r="1377" spans="2:9" s="53" customFormat="1" ht="12" customHeight="1">
      <c r="B1377" s="75" t="str">
        <f>[2]自有船应收租金!B1319</f>
        <v>ACACIA VIRGO</v>
      </c>
      <c r="C1377" s="75" t="str">
        <f>[2]自有船应收租金!C1319</f>
        <v>SKR</v>
      </c>
      <c r="D1377" s="75" t="str">
        <f>[2]自有船应收租金!F1319</f>
        <v>第01期</v>
      </c>
      <c r="E1377" s="75" t="str">
        <f>[2]自有船应收租金!I1319</f>
        <v>2021.04.05-2021.04.20</v>
      </c>
      <c r="F1377" s="76">
        <f>[2]自有船应收租金!V1319</f>
        <v>0</v>
      </c>
      <c r="G1377" s="75">
        <f>[2]自有船应收租金!AA1319</f>
        <v>155881.25</v>
      </c>
      <c r="H1377" s="75">
        <f>IF([2]自有船应收租金!AB1319="","",[2]自有船应收租金!AB1319)</f>
        <v>156223.84</v>
      </c>
      <c r="I1377" s="77" t="str">
        <f>[2]自有船应收租金!Y1319</f>
        <v>1.25%佣金</v>
      </c>
    </row>
    <row r="1378" spans="2:9" s="53" customFormat="1" ht="12" customHeight="1">
      <c r="B1378" s="75" t="str">
        <f>[2]自有船应收租金!B1320</f>
        <v>ACACIA LIBRA</v>
      </c>
      <c r="C1378" s="75" t="str">
        <f>[2]自有船应收租金!C1320</f>
        <v>COSCO</v>
      </c>
      <c r="D1378" s="75" t="str">
        <f>[2]自有船应收租金!F1320</f>
        <v>第15期</v>
      </c>
      <c r="E1378" s="75" t="str">
        <f>[2]自有船应收租金!I1320</f>
        <v>2021.04.08-2021.04.23</v>
      </c>
      <c r="F1378" s="76">
        <f>[2]自有船应收租金!V1320</f>
        <v>-2002.69</v>
      </c>
      <c r="G1378" s="75">
        <f>[2]自有船应收租金!AA1320</f>
        <v>93598.505399999995</v>
      </c>
      <c r="H1378" s="75">
        <f>IF([2]自有船应收租金!AB1320="","",[2]自有船应收租金!AB1320)</f>
        <v>93596.6</v>
      </c>
      <c r="I1378" s="77" t="str">
        <f>[2]自有船应收租金!Y1320</f>
        <v>船员劳务费02月/尾轴漏油 2021.3.14 04:12-2021.3.18 19:18LT 4.62917天</v>
      </c>
    </row>
    <row r="1379" spans="2:9" s="53" customFormat="1" ht="12" customHeight="1">
      <c r="B1379" s="75" t="str">
        <f>[2]自有船应收租金!B1321</f>
        <v>A MIZUHO</v>
      </c>
      <c r="C1379" s="75" t="str">
        <f>[2]自有船应收租金!C1321</f>
        <v>Heung-A</v>
      </c>
      <c r="D1379" s="75" t="str">
        <f>[2]自有船应收租金!F1321</f>
        <v>第05期</v>
      </c>
      <c r="E1379" s="75" t="str">
        <f>[2]自有船应收租金!I1321</f>
        <v>2021.04.08-2021.04.23</v>
      </c>
      <c r="F1379" s="76">
        <f>[2]自有船应收租金!V1321</f>
        <v>0</v>
      </c>
      <c r="G1379" s="75">
        <f>[2]自有船应收租金!AA1321</f>
        <v>153616.438356164</v>
      </c>
      <c r="H1379" s="75">
        <f>IF([2]自有船应收租金!AB1321="","",[2]自有船应收租金!AB1321)</f>
        <v>153609.03</v>
      </c>
      <c r="I1379" s="77">
        <f>[2]自有船应收租金!Y1321</f>
        <v>0</v>
      </c>
    </row>
    <row r="1380" spans="2:9" s="53" customFormat="1" ht="12" customHeight="1">
      <c r="B1380" s="75" t="str">
        <f>[2]自有船应收租金!B1322</f>
        <v>Bremen Trader</v>
      </c>
      <c r="C1380" s="75" t="str">
        <f>[2]自有船应收租金!C1322</f>
        <v>sealand</v>
      </c>
      <c r="D1380" s="75" t="str">
        <f>[2]自有船应收租金!F1322</f>
        <v>第01期</v>
      </c>
      <c r="E1380" s="75" t="str">
        <f>[2]自有船应收租金!I1322</f>
        <v>2021.04.10-2021.05.01</v>
      </c>
      <c r="F1380" s="76">
        <f>[2]自有船应收租金!V1322</f>
        <v>0</v>
      </c>
      <c r="G1380" s="75">
        <f>[2]自有船应收租金!AA1322</f>
        <v>361742.09375</v>
      </c>
      <c r="H1380" s="75">
        <f>IF([2]自有船应收租金!AB1322="","",[2]自有船应收租金!AB1322)</f>
        <v>361742.09</v>
      </c>
      <c r="I1380" s="77" t="str">
        <f>[2]自有船应收租金!Y1322</f>
        <v>油样检测</v>
      </c>
    </row>
    <row r="1381" spans="2:9" s="53" customFormat="1" ht="12" customHeight="1">
      <c r="B1381" s="75" t="str">
        <f>[2]自有船应收租金!B1323</f>
        <v>A KEIGA</v>
      </c>
      <c r="C1381" s="75" t="str">
        <f>[2]自有船应收租金!C1323</f>
        <v>DBR</v>
      </c>
      <c r="D1381" s="75" t="str">
        <f>[2]自有船应收租金!F1323</f>
        <v>第08期</v>
      </c>
      <c r="E1381" s="75" t="str">
        <f>[2]自有船应收租金!I1323</f>
        <v>2021.04.09-2021.04.24</v>
      </c>
      <c r="F1381" s="76">
        <f>[2]自有船应收租金!V1323</f>
        <v>0</v>
      </c>
      <c r="G1381" s="75">
        <f>[2]自有船应收租金!AA1323</f>
        <v>97350</v>
      </c>
      <c r="H1381" s="75">
        <f>IF([2]自有船应收租金!AB1323="","",[2]自有船应收租金!AB1323)</f>
        <v>97350</v>
      </c>
      <c r="I1381" s="77">
        <f>[2]自有船应收租金!Y1323</f>
        <v>0</v>
      </c>
    </row>
    <row r="1382" spans="2:9" s="53" customFormat="1" ht="12" customHeight="1">
      <c r="B1382" s="75" t="str">
        <f>[2]自有船应收租金!B1324</f>
        <v>A MYOKO</v>
      </c>
      <c r="C1382" s="75" t="str">
        <f>[2]自有船应收租金!C1324</f>
        <v>DBR</v>
      </c>
      <c r="D1382" s="75" t="str">
        <f>[2]自有船应收租金!F1324</f>
        <v>第04期</v>
      </c>
      <c r="E1382" s="75" t="str">
        <f>[2]自有船应收租金!I1324</f>
        <v>2021.04.10-2021.04.25</v>
      </c>
      <c r="F1382" s="76">
        <f>[2]自有船应收租金!V1324</f>
        <v>0</v>
      </c>
      <c r="G1382" s="75">
        <f>[2]自有船应收租金!AA1324</f>
        <v>97350</v>
      </c>
      <c r="H1382" s="75">
        <f>IF([2]自有船应收租金!AB1324="","",[2]自有船应收租金!AB1324)</f>
        <v>97350</v>
      </c>
      <c r="I1382" s="77">
        <f>[2]自有船应收租金!Y1324</f>
        <v>0</v>
      </c>
    </row>
    <row r="1383" spans="2:9" s="53" customFormat="1" ht="12" customHeight="1">
      <c r="B1383" s="75" t="str">
        <f>[2]自有船应收租金!B1325</f>
        <v>ACACIA TAURUS</v>
      </c>
      <c r="C1383" s="75" t="str">
        <f>[2]自有船应收租金!C1325</f>
        <v>STM</v>
      </c>
      <c r="D1383" s="75" t="str">
        <f>[2]自有船应收租金!F1325</f>
        <v>第03期</v>
      </c>
      <c r="E1383" s="75" t="str">
        <f>[2]自有船应收租金!I1325</f>
        <v>2021.04.12-2021.04.27</v>
      </c>
      <c r="F1383" s="76">
        <f>[2]自有船应收租金!V1325</f>
        <v>0</v>
      </c>
      <c r="G1383" s="75">
        <f>[2]自有船应收租金!AA1325</f>
        <v>83150</v>
      </c>
      <c r="H1383" s="75">
        <f>IF([2]自有船应收租金!AB1325="","",[2]自有船应收租金!AB1325)</f>
        <v>83150</v>
      </c>
      <c r="I1383" s="77">
        <f>[2]自有船应收租金!Y1325</f>
        <v>0</v>
      </c>
    </row>
    <row r="1384" spans="2:9" s="53" customFormat="1" ht="12" customHeight="1">
      <c r="B1384" s="75" t="str">
        <f>[2]自有船应收租金!B1326</f>
        <v>ACACIA REI</v>
      </c>
      <c r="C1384" s="75" t="str">
        <f>[2]自有船应收租金!C1326</f>
        <v>STM</v>
      </c>
      <c r="D1384" s="75" t="str">
        <f>[2]自有船应收租金!F1326</f>
        <v>第16期</v>
      </c>
      <c r="E1384" s="75" t="str">
        <f>[2]自有船应收租金!I1326</f>
        <v>2021.04.13-2021.04.28</v>
      </c>
      <c r="F1384" s="76">
        <f>[2]自有船应收租金!V1326</f>
        <v>0</v>
      </c>
      <c r="G1384" s="75">
        <f>[2]自有船应收租金!AA1326</f>
        <v>181200</v>
      </c>
      <c r="H1384" s="75">
        <f>IF([2]自有船应收租金!AB1326="","",[2]自有船应收租金!AB1326)</f>
        <v>181200</v>
      </c>
      <c r="I1384" s="77">
        <f>[2]自有船应收租金!Y1326</f>
        <v>0</v>
      </c>
    </row>
    <row r="1385" spans="2:9" s="53" customFormat="1" ht="12" customHeight="1">
      <c r="B1385" s="75" t="str">
        <f>[2]自有船应收租金!B1327</f>
        <v>ACACIA HAWK</v>
      </c>
      <c r="C1385" s="75" t="str">
        <f>[2]自有船应收租金!C1327</f>
        <v>CMS</v>
      </c>
      <c r="D1385" s="75" t="str">
        <f>[2]自有船应收租金!F1327</f>
        <v>第79期</v>
      </c>
      <c r="E1385" s="75" t="str">
        <f>[2]自有船应收租金!I1327</f>
        <v>2021.04.12-2021.04.27</v>
      </c>
      <c r="F1385" s="76">
        <f>[2]自有船应收租金!V1327</f>
        <v>0</v>
      </c>
      <c r="G1385" s="75">
        <f>[2]自有船应收租金!AA1327</f>
        <v>104711.116060662</v>
      </c>
      <c r="H1385" s="75">
        <f>IF([2]自有船应收租金!AB1327="","",[2]自有船应收租金!AB1327)</f>
        <v>104683.72</v>
      </c>
      <c r="I1385" s="77" t="str">
        <f>[2]自有船应收租金!Y1327</f>
        <v>停租仁川故障（2021.03.17 21:15-23:15 0.0833天）</v>
      </c>
    </row>
    <row r="1386" spans="2:9" s="53" customFormat="1" ht="12" customHeight="1">
      <c r="B1386" s="75" t="str">
        <f>[2]自有船应收租金!B1328</f>
        <v>ACACIA MAKOTO</v>
      </c>
      <c r="C1386" s="75" t="str">
        <f>[2]自有船应收租金!C1328</f>
        <v>STM</v>
      </c>
      <c r="D1386" s="75" t="str">
        <f>[2]自有船应收租金!F1328</f>
        <v>第69期</v>
      </c>
      <c r="E1386" s="75" t="str">
        <f>[2]自有船应收租金!I1328</f>
        <v>2021.04.14-2021.04.29</v>
      </c>
      <c r="F1386" s="76">
        <f>[2]自有船应收租金!V1328</f>
        <v>0</v>
      </c>
      <c r="G1386" s="75">
        <f>[2]自有船应收租金!AA1328</f>
        <v>166200</v>
      </c>
      <c r="H1386" s="75">
        <f>IF([2]自有船应收租金!AB1328="","",[2]自有船应收租金!AB1328)</f>
        <v>166200</v>
      </c>
      <c r="I1386" s="77">
        <f>[2]自有船应收租金!Y1328</f>
        <v>0</v>
      </c>
    </row>
    <row r="1387" spans="2:9" s="53" customFormat="1" ht="12" customHeight="1">
      <c r="B1387" s="75" t="str">
        <f>[2]自有船应收租金!B1329</f>
        <v>A FUJI</v>
      </c>
      <c r="C1387" s="75" t="str">
        <f>[2]自有船应收租金!C1329</f>
        <v>APL</v>
      </c>
      <c r="D1387" s="75" t="str">
        <f>[2]自有船应收租金!F1329</f>
        <v>第07期</v>
      </c>
      <c r="E1387" s="75" t="str">
        <f>[2]自有船应收租金!I1329</f>
        <v>2021.04.14-2021.04.24</v>
      </c>
      <c r="F1387" s="76">
        <f>[2]自有船应收租金!V1329</f>
        <v>0</v>
      </c>
      <c r="G1387" s="75">
        <f>[2]自有船应收租金!AA1329</f>
        <v>159113.88200000001</v>
      </c>
      <c r="H1387" s="75">
        <f>IF([2]自有船应收租金!AB1329="","",[2]自有船应收租金!AB1329)</f>
        <v>159113.88</v>
      </c>
      <c r="I1387" s="77" t="str">
        <f>[2]自有船应收租金!Y1329</f>
        <v>油样检测费</v>
      </c>
    </row>
    <row r="1388" spans="2:9" s="53" customFormat="1" ht="12" customHeight="1">
      <c r="B1388" s="75" t="str">
        <f>[2]自有船应收租金!B1330</f>
        <v>A FUJI</v>
      </c>
      <c r="C1388" s="75" t="str">
        <f>[2]自有船应收租金!C1330</f>
        <v>APL</v>
      </c>
      <c r="D1388" s="75" t="str">
        <f>[2]自有船应收租金!F1330</f>
        <v>第07期</v>
      </c>
      <c r="E1388" s="75" t="str">
        <f>[2]自有船应收租金!I1330</f>
        <v>2021.04.24-2021.04.29</v>
      </c>
      <c r="F1388" s="76">
        <f>[2]自有船应收租金!V1330</f>
        <v>0</v>
      </c>
      <c r="G1388" s="75">
        <f>[2]自有船应收租金!AA1330</f>
        <v>92932.752500000002</v>
      </c>
      <c r="H1388" s="75">
        <f>IF([2]自有船应收租金!AB1330="","",[2]自有船应收租金!AB1330)</f>
        <v>87778.7</v>
      </c>
      <c r="I1388" s="77" t="str">
        <f>[2]自有船应收租金!Y1330</f>
        <v>油样检测费</v>
      </c>
    </row>
    <row r="1389" spans="2:9" s="53" customFormat="1" ht="12" customHeight="1">
      <c r="B1389" s="75" t="str">
        <f>[2]自有船应收租金!B1331</f>
        <v>Heung-A Jakarta</v>
      </c>
      <c r="C1389" s="75" t="str">
        <f>[2]自有船应收租金!C1331</f>
        <v>PAN</v>
      </c>
      <c r="D1389" s="75" t="str">
        <f>[2]自有船应收租金!F1331</f>
        <v>第13期</v>
      </c>
      <c r="E1389" s="75" t="str">
        <f>[2]自有船应收租金!I1331</f>
        <v>2021.04.14-2021.04.16</v>
      </c>
      <c r="F1389" s="76">
        <f>[2]自有船应收租金!V1331</f>
        <v>0</v>
      </c>
      <c r="G1389" s="75">
        <f>[2]自有船应收租金!AA1331</f>
        <v>10461.666666666701</v>
      </c>
      <c r="H1389" s="75">
        <f>IF([2]自有船应收租金!AB1331="","",[2]自有船应收租金!AB1331)</f>
        <v>10461.67</v>
      </c>
      <c r="I1389" s="77">
        <f>[2]自有船应收租金!Y1331</f>
        <v>0</v>
      </c>
    </row>
    <row r="1390" spans="2:9" s="53" customFormat="1" ht="12" customHeight="1">
      <c r="B1390" s="75" t="str">
        <f>[2]自有船应收租金!B1332</f>
        <v>Heung-A Jakarta</v>
      </c>
      <c r="C1390" s="75" t="str">
        <f>[2]自有船应收租金!C1332</f>
        <v>PAN</v>
      </c>
      <c r="D1390" s="75" t="str">
        <f>[2]自有船应收租金!F1332</f>
        <v>第13期</v>
      </c>
      <c r="E1390" s="75" t="str">
        <f>[2]自有船应收租金!I1332</f>
        <v>2021.04.16-2021.04.29</v>
      </c>
      <c r="F1390" s="76">
        <f>[2]自有船应收租金!V1332</f>
        <v>0</v>
      </c>
      <c r="G1390" s="75">
        <f>[2]自有船应收租金!AA1332</f>
        <v>143433.33333333299</v>
      </c>
      <c r="H1390" s="75">
        <f>IF([2]自有船应收租金!AB1332="","",[2]自有船应收租金!AB1332)</f>
        <v>143405.89000000001</v>
      </c>
      <c r="I1390" s="77">
        <f>[2]自有船应收租金!Y1332</f>
        <v>0</v>
      </c>
    </row>
    <row r="1391" spans="2:9" s="53" customFormat="1" ht="12" customHeight="1">
      <c r="B1391" s="75" t="str">
        <f>[2]自有船应收租金!B1333</f>
        <v>A BOTE</v>
      </c>
      <c r="C1391" s="75" t="str">
        <f>[2]自有船应收租金!C1333</f>
        <v>TCL</v>
      </c>
      <c r="D1391" s="75" t="str">
        <f>[2]自有船应收租金!F1333</f>
        <v>第02期</v>
      </c>
      <c r="E1391" s="75" t="str">
        <f>[2]自有船应收租金!I1333</f>
        <v>2021.04.15-2021.04.30</v>
      </c>
      <c r="F1391" s="76">
        <f>[2]自有船应收租金!V1333</f>
        <v>0</v>
      </c>
      <c r="G1391" s="75">
        <f>[2]自有船应收租金!AA1333</f>
        <v>188100</v>
      </c>
      <c r="H1391" s="75">
        <f>IF([2]自有船应收租金!AB1333="","",[2]自有船应收租金!AB1333)</f>
        <v>188060.1</v>
      </c>
      <c r="I1391" s="77">
        <f>[2]自有船应收租金!Y1333</f>
        <v>0</v>
      </c>
    </row>
    <row r="1392" spans="2:9" s="53" customFormat="1" ht="12" customHeight="1">
      <c r="B1392" s="75" t="str">
        <f>[2]自有船应收租金!B1334</f>
        <v>ACACIA MING</v>
      </c>
      <c r="C1392" s="75" t="str">
        <f>[2]自有船应收租金!C1334</f>
        <v>EAS</v>
      </c>
      <c r="D1392" s="75" t="str">
        <f>[2]自有船应收租金!F1334</f>
        <v>第03期</v>
      </c>
      <c r="E1392" s="75" t="str">
        <f>[2]自有船应收租金!I1334</f>
        <v>2021.04.15-2021.04.30</v>
      </c>
      <c r="F1392" s="76">
        <f>[2]自有船应收租金!V1334</f>
        <v>0</v>
      </c>
      <c r="G1392" s="75">
        <f>[2]自有船应收租金!AA1334</f>
        <v>123641.095890411</v>
      </c>
      <c r="H1392" s="75">
        <f>IF([2]自有船应收租金!AB1334="","",[2]自有船应收租金!AB1334)</f>
        <v>123608.67</v>
      </c>
      <c r="I1392" s="77">
        <f>[2]自有船应收租金!Y1334</f>
        <v>0</v>
      </c>
    </row>
    <row r="1393" spans="2:9" s="53" customFormat="1" ht="12" customHeight="1">
      <c r="B1393" s="75" t="str">
        <f>[2]自有船应收租金!B1335</f>
        <v>JRS CARINA</v>
      </c>
      <c r="C1393" s="75" t="str">
        <f>[2]自有船应收租金!C1335</f>
        <v>CCL</v>
      </c>
      <c r="D1393" s="75" t="str">
        <f>[2]自有船应收租金!F1335</f>
        <v>第69期</v>
      </c>
      <c r="E1393" s="75" t="str">
        <f>[2]自有船应收租金!I1335</f>
        <v>2021.04.15-2021.04.30</v>
      </c>
      <c r="F1393" s="76">
        <f>[2]自有船应收租金!V1335</f>
        <v>0</v>
      </c>
      <c r="G1393" s="75">
        <f>[2]自有船应收租金!AA1335</f>
        <v>109900</v>
      </c>
      <c r="H1393" s="75">
        <f>IF([2]自有船应收租金!AB1335="","",[2]自有船应收租金!AB1335)</f>
        <v>109892.56</v>
      </c>
      <c r="I1393" s="77">
        <f>[2]自有船应收租金!Y1335</f>
        <v>0</v>
      </c>
    </row>
    <row r="1394" spans="2:9" s="53" customFormat="1" ht="12" customHeight="1">
      <c r="B1394" s="75" t="str">
        <f>[2]自有船应收租金!B1336</f>
        <v>ACACIA ARIES</v>
      </c>
      <c r="C1394" s="75" t="str">
        <f>[2]自有船应收租金!C1336</f>
        <v>STM</v>
      </c>
      <c r="D1394" s="75" t="str">
        <f>[2]自有船应收租金!F1336</f>
        <v>第29期</v>
      </c>
      <c r="E1394" s="75" t="str">
        <f>[2]自有船应收租金!I1336</f>
        <v>2021.04.15-2021.04.30</v>
      </c>
      <c r="F1394" s="76">
        <f>[2]自有船应收租金!V1336</f>
        <v>0</v>
      </c>
      <c r="G1394" s="75">
        <f>[2]自有船应收租金!AA1336</f>
        <v>83150</v>
      </c>
      <c r="H1394" s="75">
        <f>IF([2]自有船应收租金!AB1336="","",[2]自有船应收租金!AB1336)</f>
        <v>83150</v>
      </c>
      <c r="I1394" s="77">
        <f>[2]自有船应收租金!Y1336</f>
        <v>0</v>
      </c>
    </row>
    <row r="1395" spans="2:9" s="53" customFormat="1" ht="12" customHeight="1">
      <c r="B1395" s="75" t="str">
        <f>[2]自有船应收租金!B1337</f>
        <v>A ROKU</v>
      </c>
      <c r="C1395" s="75" t="str">
        <f>[2]自有船应收租金!C1337</f>
        <v>TSL</v>
      </c>
      <c r="D1395" s="75" t="str">
        <f>[2]自有船应收租金!F1337</f>
        <v>第12期</v>
      </c>
      <c r="E1395" s="75" t="str">
        <f>[2]自有船应收租金!I1337</f>
        <v>2021.04.16-2021.04.27</v>
      </c>
      <c r="F1395" s="76">
        <f>[2]自有船应收租金!V1337</f>
        <v>0</v>
      </c>
      <c r="G1395" s="75">
        <f>[2]自有船应收租金!AA1337</f>
        <v>98463.8125</v>
      </c>
      <c r="H1395" s="75">
        <f>IF([2]自有船应收租金!AB1337="","",[2]自有船应收租金!AB1337)</f>
        <v>98463.81</v>
      </c>
      <c r="I1395" s="77" t="str">
        <f>[2]自有船应收租金!Y1337</f>
        <v>1.25%佣金</v>
      </c>
    </row>
    <row r="1396" spans="2:9" s="53" customFormat="1" ht="12" customHeight="1">
      <c r="B1396" s="75" t="str">
        <f>[2]自有船应收租金!B1338</f>
        <v>A ROKU</v>
      </c>
      <c r="C1396" s="75" t="str">
        <f>[2]自有船应收租金!C1338</f>
        <v>TSL</v>
      </c>
      <c r="D1396" s="75" t="str">
        <f>[2]自有船应收租金!F1338</f>
        <v>第12期</v>
      </c>
      <c r="E1396" s="75" t="str">
        <f>[2]自有船应收租金!I1338</f>
        <v>2021.04.27-2021.05.01</v>
      </c>
      <c r="F1396" s="76">
        <f>[2]自有船应收租金!V1338</f>
        <v>0</v>
      </c>
      <c r="G1396" s="75">
        <f>[2]自有船应收租金!AA1338</f>
        <v>81241.625</v>
      </c>
      <c r="H1396" s="75">
        <f>IF([2]自有船应收租金!AB1338="","",[2]自有船应收租金!AB1338)</f>
        <v>81224.19</v>
      </c>
      <c r="I1396" s="77" t="str">
        <f>[2]自有船应收租金!Y1338</f>
        <v>1.25%佣金</v>
      </c>
    </row>
    <row r="1397" spans="2:9" s="53" customFormat="1" ht="12" customHeight="1">
      <c r="B1397" s="75" t="str">
        <f>[2]自有船应收租金!B1339</f>
        <v>A FUKU</v>
      </c>
      <c r="C1397" s="75" t="str">
        <f>[2]自有船应收租金!C1339</f>
        <v>TSL</v>
      </c>
      <c r="D1397" s="75" t="str">
        <f>[2]自有船应收租金!F1339</f>
        <v>第14期</v>
      </c>
      <c r="E1397" s="75" t="str">
        <f>[2]自有船应收租金!I1339</f>
        <v>2021.04.16-2021.05.01</v>
      </c>
      <c r="F1397" s="76">
        <f>[2]自有船应收租金!V1339</f>
        <v>0</v>
      </c>
      <c r="G1397" s="75">
        <f>[2]自有船应收租金!AA1339</f>
        <v>156885.73000000001</v>
      </c>
      <c r="H1397" s="75">
        <f>IF([2]自有船应收租金!AB1339="","",[2]自有船应收租金!AB1339)</f>
        <v>156868.29</v>
      </c>
      <c r="I1397" s="77" t="str">
        <f>[2]自有船应收租金!Y1339</f>
        <v>1.25%佣金</v>
      </c>
    </row>
    <row r="1398" spans="2:9" s="53" customFormat="1" ht="12" customHeight="1">
      <c r="B1398" s="75" t="str">
        <f>[2]自有船应收租金!B1340</f>
        <v>A KOU</v>
      </c>
      <c r="C1398" s="75" t="str">
        <f>[2]自有船应收租金!C1340</f>
        <v>TSL</v>
      </c>
      <c r="D1398" s="75" t="str">
        <f>[2]自有船应收租金!F1340</f>
        <v>第03期</v>
      </c>
      <c r="E1398" s="75" t="str">
        <f>[2]自有船应收租金!I1340</f>
        <v>2021.04.16-2021.05.01</v>
      </c>
      <c r="F1398" s="76">
        <f>[2]自有船应收租金!V1340</f>
        <v>0</v>
      </c>
      <c r="G1398" s="75">
        <f>[2]自有船应收租金!AA1340</f>
        <v>177441.47705360601</v>
      </c>
      <c r="H1398" s="75">
        <f>IF([2]自有船应收租金!AB1340="","",[2]自有船应收租金!AB1340)</f>
        <v>193237.02</v>
      </c>
      <c r="I1398" s="77" t="str">
        <f>[2]自有船应收租金!Y1340</f>
        <v>1.25%佣金/交船检验费</v>
      </c>
    </row>
    <row r="1399" spans="2:9" s="53" customFormat="1" ht="12" customHeight="1">
      <c r="B1399" s="75" t="str">
        <f>[2]自有船应收租金!B1341</f>
        <v>A KIBO</v>
      </c>
      <c r="C1399" s="75" t="str">
        <f>[2]自有船应收租金!C1341</f>
        <v>GMS</v>
      </c>
      <c r="D1399" s="75" t="str">
        <f>[2]自有船应收租金!F1341</f>
        <v>第10期</v>
      </c>
      <c r="E1399" s="75" t="str">
        <f>[2]自有船应收租金!I1341</f>
        <v>2021.04.16-2021.05.01</v>
      </c>
      <c r="F1399" s="76">
        <f>[2]自有船应收租金!V1341</f>
        <v>0</v>
      </c>
      <c r="G1399" s="75">
        <f>[2]自有船应收租金!AA1341</f>
        <v>171243.75</v>
      </c>
      <c r="H1399" s="75">
        <f>IF([2]自有船应收租金!AB1341="","",[2]自有船应收租金!AB1341)</f>
        <v>171243.75</v>
      </c>
      <c r="I1399" s="77" t="str">
        <f>[2]自有船应收租金!Y1341</f>
        <v>1.25%佣金</v>
      </c>
    </row>
    <row r="1400" spans="2:9" s="53" customFormat="1" ht="12" customHeight="1">
      <c r="B1400" s="75" t="str">
        <f>[2]自有船应收租金!B1342</f>
        <v>Heung-A Manila</v>
      </c>
      <c r="C1400" s="75" t="str">
        <f>[2]自有船应收租金!C1342</f>
        <v>SCP</v>
      </c>
      <c r="D1400" s="75" t="str">
        <f>[2]自有船应收租金!F1342</f>
        <v>第06期</v>
      </c>
      <c r="E1400" s="75" t="str">
        <f>[2]自有船应收租金!I1342</f>
        <v>2021.04.18-2021.05.03</v>
      </c>
      <c r="F1400" s="76">
        <f>[2]自有船应收租金!V1342</f>
        <v>0</v>
      </c>
      <c r="G1400" s="75">
        <f>[2]自有船应收租金!AA1342</f>
        <v>130284.07534246601</v>
      </c>
      <c r="H1400" s="75">
        <f>IF([2]自有船应收租金!AB1342="","",[2]自有船应收租金!AB1342)</f>
        <v>130276.65</v>
      </c>
      <c r="I1400" s="77" t="str">
        <f>[2]自有船应收租金!Y1342</f>
        <v>1.25%佣金</v>
      </c>
    </row>
    <row r="1401" spans="2:9" s="53" customFormat="1" ht="12" customHeight="1">
      <c r="B1401" s="75" t="str">
        <f>[2]自有船应收租金!B1343</f>
        <v>ACACIA WA</v>
      </c>
      <c r="C1401" s="75" t="str">
        <f>[2]自有船应收租金!C1343</f>
        <v>CKL</v>
      </c>
      <c r="D1401" s="75" t="str">
        <f>[2]自有船应收租金!F1343</f>
        <v>第01期</v>
      </c>
      <c r="E1401" s="75" t="str">
        <f>[2]自有船应收租金!I1343</f>
        <v>2021.04.24-2021.05.09</v>
      </c>
      <c r="F1401" s="76">
        <f>[2]自有船应收租金!V1343</f>
        <v>0</v>
      </c>
      <c r="G1401" s="75">
        <f>[2]自有船应收租金!AA1343</f>
        <v>140718.75</v>
      </c>
      <c r="H1401" s="75">
        <f>IF([2]自有船应收租金!AB1343="","",[2]自有船应收租金!AB1343)</f>
        <v>140711.26</v>
      </c>
      <c r="I1401" s="77">
        <f>[2]自有船应收租金!Y1343</f>
        <v>0</v>
      </c>
    </row>
    <row r="1402" spans="2:9" s="53" customFormat="1" ht="12" customHeight="1">
      <c r="B1402" s="75" t="str">
        <f>[2]自有船应收租金!B1344</f>
        <v>JRS CORVUS</v>
      </c>
      <c r="C1402" s="75" t="str">
        <f>[2]自有船应收租金!C1344</f>
        <v>STM</v>
      </c>
      <c r="D1402" s="75" t="str">
        <f>[2]自有船应收租金!F1344</f>
        <v>第09期</v>
      </c>
      <c r="E1402" s="75" t="str">
        <f>[2]自有船应收租金!I1344</f>
        <v>2021.04.19-2021.05.04</v>
      </c>
      <c r="F1402" s="76">
        <f>[2]自有船应收租金!V1344</f>
        <v>0</v>
      </c>
      <c r="G1402" s="75">
        <f>[2]自有船应收租金!AA1344</f>
        <v>105700</v>
      </c>
      <c r="H1402" s="75">
        <f>IF([2]自有船应收租金!AB1344="","",[2]自有船应收租金!AB1344)</f>
        <v>105700</v>
      </c>
      <c r="I1402" s="77">
        <f>[2]自有船应收租金!Y1344</f>
        <v>0</v>
      </c>
    </row>
    <row r="1403" spans="2:9" s="53" customFormat="1" ht="12" customHeight="1">
      <c r="B1403" s="75" t="str">
        <f>[2]自有船应收租金!B1345</f>
        <v>Heung-A Singapore</v>
      </c>
      <c r="C1403" s="75" t="str">
        <f>[2]自有船应收租金!C1345</f>
        <v>NS</v>
      </c>
      <c r="D1403" s="75" t="str">
        <f>[2]自有船应收租金!F1345</f>
        <v>第11期</v>
      </c>
      <c r="E1403" s="75" t="str">
        <f>[2]自有船应收租金!I1345</f>
        <v>2021.04.20-2021.05.05</v>
      </c>
      <c r="F1403" s="76">
        <f>[2]自有船应收租金!V1345</f>
        <v>0</v>
      </c>
      <c r="G1403" s="75">
        <f>[2]自有船应收租金!AA1345</f>
        <v>93968.75</v>
      </c>
      <c r="H1403" s="75">
        <f>IF([2]自有船应收租金!AB1345="","",[2]自有船应收租金!AB1345)</f>
        <v>93931.27</v>
      </c>
      <c r="I1403" s="77" t="str">
        <f>[2]自有船应收租金!Y1345</f>
        <v>1.25%佣金</v>
      </c>
    </row>
    <row r="1404" spans="2:9" s="53" customFormat="1" ht="12" customHeight="1">
      <c r="B1404" s="75" t="str">
        <f>[2]自有船应收租金!B1346</f>
        <v>Contship Day</v>
      </c>
      <c r="C1404" s="75" t="str">
        <f>[2]自有船应收租金!C1346</f>
        <v>APL</v>
      </c>
      <c r="D1404" s="75" t="str">
        <f>[2]自有船应收租金!F1346</f>
        <v>第12期</v>
      </c>
      <c r="E1404" s="75" t="str">
        <f>[2]自有船应收租金!I1346</f>
        <v>2021.04.20-2021.05.05</v>
      </c>
      <c r="F1404" s="76">
        <f>[2]自有船应收租金!V1346</f>
        <v>-5864</v>
      </c>
      <c r="G1404" s="75">
        <f>[2]自有船应收租金!AA1346</f>
        <v>79064</v>
      </c>
      <c r="H1404" s="75">
        <f>IF([2]自有船应收租金!AB1346="","",[2]自有船应收租金!AB1346)</f>
        <v>73192.52</v>
      </c>
      <c r="I1404" s="77" t="str">
        <f>[2]自有船应收租金!Y1346</f>
        <v>油样检测费/船员劳务费3月</v>
      </c>
    </row>
    <row r="1405" spans="2:9" s="53" customFormat="1" ht="12" customHeight="1">
      <c r="B1405" s="75" t="str">
        <f>[2]自有船应收租金!B1347</f>
        <v>LISBOA</v>
      </c>
      <c r="C1405" s="75" t="str">
        <f>[2]自有船应收租金!C1347</f>
        <v>KMTC</v>
      </c>
      <c r="D1405" s="75" t="str">
        <f>[2]自有船应收租金!F1347</f>
        <v>第04期</v>
      </c>
      <c r="E1405" s="75" t="str">
        <f>[2]自有船应收租金!I1347</f>
        <v>2021.04.22-2021.05.07</v>
      </c>
      <c r="F1405" s="76">
        <f>[2]自有船应收租金!V1347</f>
        <v>0</v>
      </c>
      <c r="G1405" s="75">
        <f>[2]自有船应收租金!AA1347</f>
        <v>119200</v>
      </c>
      <c r="H1405" s="75">
        <f>IF([2]自有船应收租金!AB1347="","",[2]自有船应收租金!AB1347)</f>
        <v>119198.06</v>
      </c>
      <c r="I1405" s="77">
        <f>[2]自有船应收租金!Y1347</f>
        <v>0</v>
      </c>
    </row>
    <row r="1406" spans="2:9" s="53" customFormat="1" ht="12" customHeight="1">
      <c r="B1406" s="75" t="str">
        <f>[2]自有船应收租金!B1348</f>
        <v>ACACIA VIRGO</v>
      </c>
      <c r="C1406" s="75" t="str">
        <f>[2]自有船应收租金!C1348</f>
        <v>SKR</v>
      </c>
      <c r="D1406" s="75" t="str">
        <f>[2]自有船应收租金!F1348</f>
        <v>第02期</v>
      </c>
      <c r="E1406" s="75" t="str">
        <f>[2]自有船应收租金!I1348</f>
        <v>2021.04.20-2021.05.05</v>
      </c>
      <c r="F1406" s="76">
        <f>[2]自有船应收租金!V1348</f>
        <v>0</v>
      </c>
      <c r="G1406" s="75">
        <f>[2]自有船应收租金!AA1348</f>
        <v>241132.96</v>
      </c>
      <c r="H1406" s="75">
        <f>IF([2]自有船应收租金!AB1348="","",[2]自有船应收租金!AB1348)</f>
        <v>241095.87</v>
      </c>
      <c r="I1406" s="77" t="str">
        <f>[2]自有船应收租金!Y1348</f>
        <v>1.25%佣金</v>
      </c>
    </row>
    <row r="1407" spans="2:9" s="53" customFormat="1" ht="12" customHeight="1">
      <c r="B1407" s="75" t="str">
        <f>[2]自有船应收租金!B1349</f>
        <v>ACACIA LIBRA</v>
      </c>
      <c r="C1407" s="75" t="str">
        <f>[2]自有船应收租金!C1349</f>
        <v>COSCO</v>
      </c>
      <c r="D1407" s="75" t="str">
        <f>[2]自有船应收租金!F1349</f>
        <v>第16期</v>
      </c>
      <c r="E1407" s="75" t="str">
        <f>[2]自有船应收租金!I1349</f>
        <v>2021.04.23-2021.05.08</v>
      </c>
      <c r="F1407" s="76">
        <f>[2]自有船应收租金!V1349</f>
        <v>0</v>
      </c>
      <c r="G1407" s="75">
        <f>[2]自有船应收租金!AA1349</f>
        <v>138257.72</v>
      </c>
      <c r="H1407" s="75">
        <f>IF([2]自有船应收租金!AB1349="","",[2]自有船应收租金!AB1349)</f>
        <v>138255.78</v>
      </c>
      <c r="I1407" s="77" t="str">
        <f>[2]自有船应收租金!Y1349</f>
        <v>修理之后要求的双方量油检验</v>
      </c>
    </row>
    <row r="1408" spans="2:9" s="53" customFormat="1" ht="12" customHeight="1">
      <c r="B1408" s="75" t="str">
        <f>[2]自有船应收租金!B1350</f>
        <v>A MIZUHO</v>
      </c>
      <c r="C1408" s="75" t="str">
        <f>[2]自有船应收租金!C1350</f>
        <v>Heung-A</v>
      </c>
      <c r="D1408" s="75" t="str">
        <f>[2]自有船应收租金!F1350</f>
        <v>第06期</v>
      </c>
      <c r="E1408" s="75" t="str">
        <f>[2]自有船应收租金!I1350</f>
        <v>2021.04.23-2021.05.08</v>
      </c>
      <c r="F1408" s="76">
        <f>[2]自有船应收租金!V1350</f>
        <v>0</v>
      </c>
      <c r="G1408" s="75">
        <f>[2]自有船应收租金!AA1350</f>
        <v>153616.438356164</v>
      </c>
      <c r="H1408" s="75">
        <f>IF([2]自有船应收租金!AB1350="","",[2]自有船应收租金!AB1350)</f>
        <v>153608.95999999999</v>
      </c>
      <c r="I1408" s="77">
        <f>[2]自有船应收租金!Y1350</f>
        <v>0</v>
      </c>
    </row>
    <row r="1409" spans="2:9" s="53" customFormat="1" ht="12" customHeight="1">
      <c r="B1409" s="75" t="str">
        <f>[2]自有船应收租金!B1351</f>
        <v>A KEIGA</v>
      </c>
      <c r="C1409" s="75" t="str">
        <f>[2]自有船应收租金!C1351</f>
        <v>DBR</v>
      </c>
      <c r="D1409" s="75" t="str">
        <f>[2]自有船应收租金!F1351</f>
        <v>第09期</v>
      </c>
      <c r="E1409" s="75" t="str">
        <f>[2]自有船应收租金!I1351</f>
        <v>2021.04.24-2021.05.09</v>
      </c>
      <c r="F1409" s="76">
        <f>[2]自有船应收租金!V1351</f>
        <v>-13260</v>
      </c>
      <c r="G1409" s="75">
        <f>[2]自有船应收租金!AA1351</f>
        <v>110000.77</v>
      </c>
      <c r="H1409" s="75">
        <f>IF([2]自有船应收租金!AB1351="","",[2]自有船应收租金!AB1351)</f>
        <v>110000.77</v>
      </c>
      <c r="I1409" s="77" t="str">
        <f>[2]自有船应收租金!Y1351</f>
        <v>劳务费V.2053-2107</v>
      </c>
    </row>
    <row r="1410" spans="2:9" s="53" customFormat="1" ht="12" customHeight="1">
      <c r="B1410" s="75" t="str">
        <f>[2]自有船应收租金!B1352</f>
        <v>A MYOKO</v>
      </c>
      <c r="C1410" s="75" t="str">
        <f>[2]自有船应收租金!C1352</f>
        <v>DBR</v>
      </c>
      <c r="D1410" s="75" t="str">
        <f>[2]自有船应收租金!F1352</f>
        <v>第05期</v>
      </c>
      <c r="E1410" s="75" t="str">
        <f>[2]自有船应收租金!I1352</f>
        <v>2021.04.25-2021.05.10</v>
      </c>
      <c r="F1410" s="76">
        <f>[2]自有船应收租金!V1352</f>
        <v>0</v>
      </c>
      <c r="G1410" s="75">
        <f>[2]自有船应收租金!AA1352</f>
        <v>97350</v>
      </c>
      <c r="H1410" s="75">
        <f>IF([2]自有船应收租金!AB1352="","",[2]自有船应收租金!AB1352)</f>
        <v>97350</v>
      </c>
      <c r="I1410" s="77">
        <f>[2]自有船应收租金!Y1352</f>
        <v>0</v>
      </c>
    </row>
    <row r="1411" spans="2:9" s="53" customFormat="1" ht="12" customHeight="1">
      <c r="B1411" s="75" t="str">
        <f>[2]自有船应收租金!B1353</f>
        <v>ACACIA TAURUS</v>
      </c>
      <c r="C1411" s="75" t="str">
        <f>[2]自有船应收租金!C1353</f>
        <v>STM</v>
      </c>
      <c r="D1411" s="75" t="str">
        <f>[2]自有船应收租金!F1353</f>
        <v>第04期</v>
      </c>
      <c r="E1411" s="75" t="str">
        <f>[2]自有船应收租金!I1353</f>
        <v>2021.04.27-2021.05.12</v>
      </c>
      <c r="F1411" s="76">
        <f>[2]自有船应收租金!V1353</f>
        <v>0</v>
      </c>
      <c r="G1411" s="75">
        <f>[2]自有船应收租金!AA1353</f>
        <v>83150</v>
      </c>
      <c r="H1411" s="75">
        <f>IF([2]自有船应收租金!AB1353="","",[2]自有船应收租金!AB1353)</f>
        <v>83150</v>
      </c>
      <c r="I1411" s="77">
        <f>[2]自有船应收租金!Y1353</f>
        <v>0</v>
      </c>
    </row>
    <row r="1412" spans="2:9" s="53" customFormat="1" ht="12" customHeight="1">
      <c r="B1412" s="75" t="str">
        <f>[2]自有船应收租金!B1354</f>
        <v>ACACIA REI</v>
      </c>
      <c r="C1412" s="75" t="str">
        <f>[2]自有船应收租金!C1354</f>
        <v>STM</v>
      </c>
      <c r="D1412" s="75" t="str">
        <f>[2]自有船应收租金!F1354</f>
        <v>第17期</v>
      </c>
      <c r="E1412" s="75" t="str">
        <f>[2]自有船应收租金!I1354</f>
        <v>2021.04.28-2021.05.13</v>
      </c>
      <c r="F1412" s="76">
        <f>[2]自有船应收租金!V1354</f>
        <v>0</v>
      </c>
      <c r="G1412" s="75">
        <f>[2]自有船应收租金!AA1354</f>
        <v>181200</v>
      </c>
      <c r="H1412" s="75">
        <f>IF([2]自有船应收租金!AB1354="","",[2]自有船应收租金!AB1354)</f>
        <v>181200</v>
      </c>
      <c r="I1412" s="77">
        <f>[2]自有船应收租金!Y1354</f>
        <v>0</v>
      </c>
    </row>
    <row r="1413" spans="2:9" s="53" customFormat="1" ht="12" customHeight="1">
      <c r="B1413" s="75" t="str">
        <f>[2]自有船应收租金!B1355</f>
        <v>ACACIA HAWK</v>
      </c>
      <c r="C1413" s="75" t="str">
        <f>[2]自有船应收租金!C1355</f>
        <v>CMS</v>
      </c>
      <c r="D1413" s="75" t="str">
        <f>[2]自有船应收租金!F1355</f>
        <v>第80期</v>
      </c>
      <c r="E1413" s="75" t="str">
        <f>[2]自有船应收租金!I1355</f>
        <v>2021.04.27-2021.05.12</v>
      </c>
      <c r="F1413" s="76">
        <f>[2]自有船应收租金!V1355</f>
        <v>0</v>
      </c>
      <c r="G1413" s="75">
        <f>[2]自有船应收租金!AA1355</f>
        <v>105542.465753425</v>
      </c>
      <c r="H1413" s="75">
        <f>IF([2]自有船应收租金!AB1355="","",[2]自有船应收租金!AB1355)</f>
        <v>105514.98</v>
      </c>
      <c r="I1413" s="77">
        <f>[2]自有船应收租金!Y1355</f>
        <v>0</v>
      </c>
    </row>
    <row r="1414" spans="2:9" s="53" customFormat="1" ht="12" customHeight="1">
      <c r="B1414" s="75" t="str">
        <f>[2]自有船应收租金!B1356</f>
        <v>ACACIA MAKOTO</v>
      </c>
      <c r="C1414" s="75" t="str">
        <f>[2]自有船应收租金!C1356</f>
        <v>STM</v>
      </c>
      <c r="D1414" s="75" t="str">
        <f>[2]自有船应收租金!F1356</f>
        <v>prefinal</v>
      </c>
      <c r="E1414" s="75" t="str">
        <f>[2]自有船应收租金!I1356</f>
        <v>2021.04.29-2021.05.25</v>
      </c>
      <c r="F1414" s="76">
        <f>[2]自有船应收租金!V1356</f>
        <v>0</v>
      </c>
      <c r="G1414" s="75">
        <f>[2]自有船应收租金!AA1356</f>
        <v>26193.786400000001</v>
      </c>
      <c r="H1414" s="75">
        <f>IF([2]自有船应收租金!AB1356="","",[2]自有船应收租金!AB1356)</f>
        <v>26193.79</v>
      </c>
      <c r="I1414" s="77">
        <f>[2]自有船应收租金!Y1356</f>
        <v>0</v>
      </c>
    </row>
    <row r="1415" spans="2:9" s="53" customFormat="1" ht="12" customHeight="1">
      <c r="B1415" s="75" t="str">
        <f>[2]自有船应收租金!B1357</f>
        <v>ACACIA MAKOTO</v>
      </c>
      <c r="C1415" s="75" t="str">
        <f>[2]自有船应收租金!C1357</f>
        <v>STM</v>
      </c>
      <c r="D1415" s="75" t="str">
        <f>[2]自有船应收租金!F1357</f>
        <v>final</v>
      </c>
      <c r="E1415" s="75" t="str">
        <f>[2]自有船应收租金!I1357</f>
        <v>2021.04.29-2021.05.25</v>
      </c>
      <c r="F1415" s="76">
        <f>[2]自有船应收租金!V1357</f>
        <v>0</v>
      </c>
      <c r="G1415" s="75">
        <f>[2]自有船应收租金!AA1357</f>
        <v>-160197.34</v>
      </c>
      <c r="H1415" s="75" t="str">
        <f>IF([2]自有船应收租金!AB1357="","",[2]自有船应收租金!AB1357)</f>
        <v/>
      </c>
      <c r="I1415" s="77" t="str">
        <f>[2]自有船应收租金!Y1357</f>
        <v>v.1928E QOAM9286104 货损免赔额租家承担</v>
      </c>
    </row>
    <row r="1416" spans="2:9" s="53" customFormat="1" ht="12" customHeight="1">
      <c r="B1416" s="75" t="str">
        <f>[2]自有船应收租金!B1358</f>
        <v>A FUJI</v>
      </c>
      <c r="C1416" s="75" t="str">
        <f>[2]自有船应收租金!C1358</f>
        <v>APL</v>
      </c>
      <c r="D1416" s="75" t="str">
        <f>[2]自有船应收租金!F1358</f>
        <v>第08期</v>
      </c>
      <c r="E1416" s="75" t="str">
        <f>[2]自有船应收租金!I1358</f>
        <v>2021.04.29-2021.05.14</v>
      </c>
      <c r="F1416" s="76">
        <f>[2]自有船应收租金!V1358</f>
        <v>-2356</v>
      </c>
      <c r="G1416" s="75">
        <f>[2]自有船应收租金!AA1358</f>
        <v>263731</v>
      </c>
      <c r="H1416" s="75">
        <f>IF([2]自有船应收租金!AB1358="","",[2]自有船应收租金!AB1358)</f>
        <v>268870.18</v>
      </c>
      <c r="I1416" s="77" t="str">
        <f>[2]自有船应收租金!Y1358</f>
        <v>油样检测费/船员劳务费1.15-4.13</v>
      </c>
    </row>
    <row r="1417" spans="2:9" s="53" customFormat="1" ht="12" customHeight="1">
      <c r="B1417" s="75" t="str">
        <f>[2]自有船应收租金!B1359</f>
        <v>A BOTE</v>
      </c>
      <c r="C1417" s="75" t="str">
        <f>[2]自有船应收租金!C1359</f>
        <v>TCL</v>
      </c>
      <c r="D1417" s="75" t="str">
        <f>[2]自有船应收租金!F1359</f>
        <v>第03期</v>
      </c>
      <c r="E1417" s="75" t="str">
        <f>[2]自有船应收租金!I1359</f>
        <v>2021.04.30-2021.05.15</v>
      </c>
      <c r="F1417" s="76">
        <f>[2]自有船应收租金!V1359</f>
        <v>0</v>
      </c>
      <c r="G1417" s="75">
        <f>[2]自有船应收租金!AA1359</f>
        <v>188100</v>
      </c>
      <c r="H1417" s="75">
        <f>IF([2]自有船应收租金!AB1359="","",[2]自有船应收租金!AB1359)</f>
        <v>188060.03</v>
      </c>
      <c r="I1417" s="77">
        <f>[2]自有船应收租金!Y1359</f>
        <v>0</v>
      </c>
    </row>
    <row r="1418" spans="2:9" s="53" customFormat="1" ht="12" customHeight="1">
      <c r="B1418" s="75" t="str">
        <f>[2]自有船应收租金!B1360</f>
        <v>Heung-A Jakarta</v>
      </c>
      <c r="C1418" s="75" t="str">
        <f>[2]自有船应收租金!C1360</f>
        <v>PAN</v>
      </c>
      <c r="D1418" s="75" t="str">
        <f>[2]自有船应收租金!F1360</f>
        <v>第14期</v>
      </c>
      <c r="E1418" s="75" t="str">
        <f>[2]自有船应收租金!I1360</f>
        <v>2021.04.29-2021.05.14</v>
      </c>
      <c r="F1418" s="76">
        <f>[2]自有船应收租金!V1360</f>
        <v>0</v>
      </c>
      <c r="G1418" s="75">
        <f>[2]自有船应收租金!AA1360</f>
        <v>157046.1</v>
      </c>
      <c r="H1418" s="75">
        <f>IF([2]自有船应收租金!AB1360="","",[2]自有船应收租金!AB1360)</f>
        <v>157018.60999999999</v>
      </c>
      <c r="I1418" s="77">
        <f>[2]自有船应收租金!Y1360</f>
        <v>0</v>
      </c>
    </row>
    <row r="1419" spans="2:9" s="53" customFormat="1" ht="12" customHeight="1">
      <c r="B1419" s="75" t="str">
        <f>[2]自有船应收租金!B1361</f>
        <v>ACACIA MING</v>
      </c>
      <c r="C1419" s="75" t="str">
        <f>[2]自有船应收租金!C1361</f>
        <v>EAS</v>
      </c>
      <c r="D1419" s="75" t="str">
        <f>[2]自有船应收租金!F1361</f>
        <v>第04期</v>
      </c>
      <c r="E1419" s="75" t="str">
        <f>[2]自有船应收租金!I1361</f>
        <v>2021.04.30-2021.05.15</v>
      </c>
      <c r="F1419" s="76">
        <f>[2]自有船应收租金!V1361</f>
        <v>0</v>
      </c>
      <c r="G1419" s="75">
        <f>[2]自有船应收租金!AA1361</f>
        <v>123641.095890411</v>
      </c>
      <c r="H1419" s="75">
        <f>IF([2]自有船应收租金!AB1361="","",[2]自有船应收租金!AB1361)</f>
        <v>123608.61</v>
      </c>
      <c r="I1419" s="77">
        <f>[2]自有船应收租金!Y1361</f>
        <v>0</v>
      </c>
    </row>
    <row r="1420" spans="2:9" s="53" customFormat="1" ht="12" customHeight="1">
      <c r="B1420" s="75" t="str">
        <f>[2]自有船应收租金!B1362</f>
        <v>JRS CARINA</v>
      </c>
      <c r="C1420" s="75" t="str">
        <f>[2]自有船应收租金!C1362</f>
        <v>CCL</v>
      </c>
      <c r="D1420" s="75" t="str">
        <f>[2]自有船应收租金!F1362</f>
        <v>第70期</v>
      </c>
      <c r="E1420" s="75" t="str">
        <f>[2]自有船应收租金!I1362</f>
        <v>2021.04.30-2021.05.15</v>
      </c>
      <c r="F1420" s="76">
        <f>[2]自有船应收租金!V1362</f>
        <v>0</v>
      </c>
      <c r="G1420" s="75">
        <f>[2]自有船应收租金!AA1362</f>
        <v>109269.45</v>
      </c>
      <c r="H1420" s="75">
        <f>IF([2]自有船应收租金!AB1362="","",[2]自有船应收租金!AB1362)</f>
        <v>109262.02</v>
      </c>
      <c r="I1420" s="77" t="str">
        <f>[2]自有船应收租金!Y1362</f>
        <v>船东费</v>
      </c>
    </row>
    <row r="1421" spans="2:9" s="53" customFormat="1" ht="12" customHeight="1">
      <c r="B1421" s="75" t="str">
        <f>[2]自有船应收租金!B1363</f>
        <v>ACACIA ARIES</v>
      </c>
      <c r="C1421" s="75" t="str">
        <f>[2]自有船应收租金!C1363</f>
        <v>STM</v>
      </c>
      <c r="D1421" s="75" t="str">
        <f>[2]自有船应收租金!F1363</f>
        <v>第30期</v>
      </c>
      <c r="E1421" s="75" t="str">
        <f>[2]自有船应收租金!I1363</f>
        <v>2021.04.30-2021.05.15</v>
      </c>
      <c r="F1421" s="76">
        <f>[2]自有船应收租金!V1363</f>
        <v>0</v>
      </c>
      <c r="G1421" s="75">
        <f>[2]自有船应收租金!AA1363</f>
        <v>82787.87</v>
      </c>
      <c r="H1421" s="75">
        <f>IF([2]自有船应收租金!AB1363="","",[2]自有船应收租金!AB1363)</f>
        <v>82787.87</v>
      </c>
      <c r="I1421" s="77">
        <f>[2]自有船应收租金!Y1363</f>
        <v>0</v>
      </c>
    </row>
    <row r="1422" spans="2:9" s="53" customFormat="1" ht="12" customHeight="1">
      <c r="B1422" s="75" t="str">
        <f>[2]自有船应收租金!B1364</f>
        <v>Bremen Trader</v>
      </c>
      <c r="C1422" s="75" t="str">
        <f>[2]自有船应收租金!C1364</f>
        <v>sealand</v>
      </c>
      <c r="D1422" s="75" t="str">
        <f>[2]自有船应收租金!F1364</f>
        <v>第02期</v>
      </c>
      <c r="E1422" s="75" t="str">
        <f>[2]自有船应收租金!I1364</f>
        <v>2021.05.01-2021.06.01</v>
      </c>
      <c r="F1422" s="76">
        <f>[2]自有船应收租金!V1364</f>
        <v>0</v>
      </c>
      <c r="G1422" s="75">
        <f>[2]自有船应收租金!AA1364</f>
        <v>728535.65</v>
      </c>
      <c r="H1422" s="75">
        <f>IF([2]自有船应收租金!AB1364="","",[2]自有船应收租金!AB1364)</f>
        <v>728535.65</v>
      </c>
      <c r="I1422" s="77" t="str">
        <f>[2]自有船应收租金!Y1364</f>
        <v>油样检测</v>
      </c>
    </row>
    <row r="1423" spans="2:9" s="53" customFormat="1" ht="12" customHeight="1">
      <c r="B1423" s="75" t="str">
        <f>[2]自有船应收租金!B1365</f>
        <v>A ROKU</v>
      </c>
      <c r="C1423" s="75" t="str">
        <f>[2]自有船应收租金!C1365</f>
        <v>TSL</v>
      </c>
      <c r="D1423" s="75" t="str">
        <f>[2]自有船应收租金!F1365</f>
        <v>第13期</v>
      </c>
      <c r="E1423" s="75" t="str">
        <f>[2]自有船应收租金!I1365</f>
        <v>2021.05.01-2021.05.06</v>
      </c>
      <c r="F1423" s="76">
        <f>[2]自有船应收租金!V1365</f>
        <v>0</v>
      </c>
      <c r="G1423" s="75">
        <f>[2]自有船应收租金!AA1365</f>
        <v>94108.390410958906</v>
      </c>
      <c r="H1423" s="75">
        <f>IF([2]自有船应收租金!AB1365="","",[2]自有船应收租金!AB1365)</f>
        <v>94090.94</v>
      </c>
      <c r="I1423" s="77" t="str">
        <f>[2]自有船应收租金!Y1365</f>
        <v>1.25%佣金</v>
      </c>
    </row>
    <row r="1424" spans="2:9" s="53" customFormat="1" ht="12" customHeight="1">
      <c r="B1424" s="75" t="str">
        <f>[2]自有船应收租金!B1366</f>
        <v>A FUKU</v>
      </c>
      <c r="C1424" s="75" t="str">
        <f>[2]自有船应收租金!C1366</f>
        <v>TSL</v>
      </c>
      <c r="D1424" s="75" t="str">
        <f>[2]自有船应收租金!F1366</f>
        <v>第15期</v>
      </c>
      <c r="E1424" s="75" t="str">
        <f>[2]自有船应收租金!I1366</f>
        <v>2021.05.01-2021.05.16</v>
      </c>
      <c r="F1424" s="76">
        <f>[2]自有船应收租金!V1366</f>
        <v>0</v>
      </c>
      <c r="G1424" s="75">
        <f>[2]自有船应收租金!AA1366</f>
        <v>154237.5</v>
      </c>
      <c r="H1424" s="75">
        <f>IF([2]自有船应收租金!AB1366="","",[2]自有船应收租金!AB1366)</f>
        <v>154220.04</v>
      </c>
      <c r="I1424" s="77" t="str">
        <f>[2]自有船应收租金!Y1366</f>
        <v>1.25%佣金</v>
      </c>
    </row>
    <row r="1425" spans="2:9" s="53" customFormat="1" ht="12" customHeight="1">
      <c r="B1425" s="75" t="str">
        <f>[2]自有船应收租金!B1367</f>
        <v>A KOU</v>
      </c>
      <c r="C1425" s="75" t="str">
        <f>[2]自有船应收租金!C1367</f>
        <v>TSL</v>
      </c>
      <c r="D1425" s="75" t="str">
        <f>[2]自有船应收租金!F1367</f>
        <v>第04期</v>
      </c>
      <c r="E1425" s="75" t="str">
        <f>[2]自有船应收租金!I1367</f>
        <v>2021.05.01-2021.05.16</v>
      </c>
      <c r="F1425" s="76">
        <f>[2]自有船应收租金!V1367</f>
        <v>0</v>
      </c>
      <c r="G1425" s="75">
        <f>[2]自有船应收租金!AA1367</f>
        <v>178950</v>
      </c>
      <c r="H1425" s="75">
        <f>IF([2]自有船应收租金!AB1367="","",[2]自有船应收租金!AB1367)</f>
        <v>178932.51</v>
      </c>
      <c r="I1425" s="77" t="str">
        <f>[2]自有船应收租金!Y1367</f>
        <v>1.25%佣金</v>
      </c>
    </row>
    <row r="1426" spans="2:9" s="53" customFormat="1" ht="12" customHeight="1">
      <c r="B1426" s="75" t="str">
        <f>[2]自有船应收租金!B1368</f>
        <v>A KIBO</v>
      </c>
      <c r="C1426" s="75" t="str">
        <f>[2]自有船应收租金!C1368</f>
        <v>GMS</v>
      </c>
      <c r="D1426" s="75" t="str">
        <f>[2]自有船应收租金!F1368</f>
        <v>第11期</v>
      </c>
      <c r="E1426" s="75" t="str">
        <f>[2]自有船应收租金!I1368</f>
        <v>2021.05.01-2021.05.16</v>
      </c>
      <c r="F1426" s="76">
        <f>[2]自有船应收租金!V1368</f>
        <v>0</v>
      </c>
      <c r="G1426" s="75">
        <f>[2]自有船应收租金!AA1368</f>
        <v>171243.75</v>
      </c>
      <c r="H1426" s="75">
        <f>IF([2]自有船应收租金!AB1368="","",[2]自有船应收租金!AB1368)</f>
        <v>171243.75</v>
      </c>
      <c r="I1426" s="77" t="str">
        <f>[2]自有船应收租金!Y1368</f>
        <v>1.25%佣金</v>
      </c>
    </row>
    <row r="1427" spans="2:9" s="53" customFormat="1" ht="12" customHeight="1">
      <c r="B1427" s="75" t="str">
        <f>[2]自有船应收租金!B1369</f>
        <v>A KINKA</v>
      </c>
      <c r="C1427" s="75" t="str">
        <f>[2]自有船应收租金!C1369</f>
        <v>SKR</v>
      </c>
      <c r="D1427" s="75" t="str">
        <f>[2]自有船应收租金!F1369</f>
        <v>第01期</v>
      </c>
      <c r="E1427" s="75" t="str">
        <f>[2]自有船应收租金!I1369</f>
        <v>2021.05.01-2021.05.16</v>
      </c>
      <c r="F1427" s="76">
        <f>[2]自有船应收租金!V1369</f>
        <v>0</v>
      </c>
      <c r="G1427" s="75">
        <f>[2]自有船应收租金!AA1369</f>
        <v>132625</v>
      </c>
      <c r="H1427" s="75">
        <f>IF([2]自有船应收租金!AB1369="","",[2]自有船应收租金!AB1369)</f>
        <v>132617.57</v>
      </c>
      <c r="I1427" s="77">
        <f>[2]自有船应收租金!Y1369</f>
        <v>0</v>
      </c>
    </row>
    <row r="1428" spans="2:9" s="53" customFormat="1" ht="12" customHeight="1">
      <c r="B1428" s="75" t="str">
        <f>[2]自有船应收租金!B1370</f>
        <v>Heung-A Manila</v>
      </c>
      <c r="C1428" s="75" t="str">
        <f>[2]自有船应收租金!C1370</f>
        <v>SCP</v>
      </c>
      <c r="D1428" s="75" t="str">
        <f>[2]自有船应收租金!F1370</f>
        <v>第07期</v>
      </c>
      <c r="E1428" s="75" t="str">
        <f>[2]自有船应收租金!I1370</f>
        <v>2021.05.03-2021.05.18</v>
      </c>
      <c r="F1428" s="76">
        <f>[2]自有船应收租金!V1370</f>
        <v>-159</v>
      </c>
      <c r="G1428" s="75">
        <f>[2]自有船应收租金!AA1370</f>
        <v>107456.879709132</v>
      </c>
      <c r="H1428" s="75">
        <f>IF([2]自有船应收租金!AB1370="","",[2]自有船应收租金!AB1370)</f>
        <v>107441.95</v>
      </c>
      <c r="I1428" s="77" t="str">
        <f>[2]自有船应收租金!Y1370</f>
        <v>1.25%佣金/劳务费V.2105W-2111W 冷藏/停租主机故障 2021.4.23 0500-1506LT 0.42083天/ 4.15/0800 - 16/2220 1.59722天/ 4.12/2345 - 13/0645 0.29167天</v>
      </c>
    </row>
    <row r="1429" spans="2:9" s="53" customFormat="1" ht="12" customHeight="1">
      <c r="B1429" s="75" t="str">
        <f>[2]自有船应收租金!B1371</f>
        <v>ACACIA WA</v>
      </c>
      <c r="C1429" s="75" t="str">
        <f>[2]自有船应收租金!C1371</f>
        <v>CKL</v>
      </c>
      <c r="D1429" s="75" t="str">
        <f>[2]自有船应收租金!F1371</f>
        <v>第02期</v>
      </c>
      <c r="E1429" s="75" t="str">
        <f>[2]自有船应收租金!I1371</f>
        <v>2021.05.09-2021.05.24</v>
      </c>
      <c r="F1429" s="76">
        <f>[2]自有船应收租金!V1371</f>
        <v>0</v>
      </c>
      <c r="G1429" s="75">
        <f>[2]自有船应收租金!AA1371</f>
        <v>293027.09775000002</v>
      </c>
      <c r="H1429" s="75">
        <f>IF([2]自有船应收租金!AB1371="","",[2]自有船应收租金!AB1371)</f>
        <v>293019.59999999998</v>
      </c>
      <c r="I1429" s="77">
        <f>[2]自有船应收租金!Y1371</f>
        <v>0</v>
      </c>
    </row>
    <row r="1430" spans="2:9" s="53" customFormat="1" ht="12" customHeight="1">
      <c r="B1430" s="75" t="str">
        <f>[2]自有船应收租金!B1372</f>
        <v>JRS CORVUS</v>
      </c>
      <c r="C1430" s="75" t="str">
        <f>[2]自有船应收租金!C1372</f>
        <v>STM</v>
      </c>
      <c r="D1430" s="75" t="str">
        <f>[2]自有船应收租金!F1372</f>
        <v>第10期</v>
      </c>
      <c r="E1430" s="75" t="str">
        <f>[2]自有船应收租金!I1372</f>
        <v>2021.05.04-2021.05.19</v>
      </c>
      <c r="F1430" s="76">
        <f>[2]自有船应收租金!V1372</f>
        <v>0</v>
      </c>
      <c r="G1430" s="75">
        <f>[2]自有船应收租金!AA1372</f>
        <v>105700</v>
      </c>
      <c r="H1430" s="75">
        <f>IF([2]自有船应收租金!AB1372="","",[2]自有船应收租金!AB1372)</f>
        <v>105700</v>
      </c>
      <c r="I1430" s="77">
        <f>[2]自有船应收租金!Y1372</f>
        <v>0</v>
      </c>
    </row>
    <row r="1431" spans="2:9" s="53" customFormat="1" ht="12" customHeight="1">
      <c r="B1431" s="75" t="str">
        <f>[2]自有船应收租金!B1373</f>
        <v>Heung-A Singapore</v>
      </c>
      <c r="C1431" s="75" t="str">
        <f>[2]自有船应收租金!C1373</f>
        <v>NS</v>
      </c>
      <c r="D1431" s="75" t="str">
        <f>[2]自有船应收租金!F1373</f>
        <v>final</v>
      </c>
      <c r="E1431" s="75" t="str">
        <f>[2]自有船应收租金!I1373</f>
        <v>2021.05.05-2021.05.21</v>
      </c>
      <c r="F1431" s="76">
        <f>[2]自有船应收租金!V1373</f>
        <v>-75</v>
      </c>
      <c r="G1431" s="75">
        <f>[2]自有船应收租金!AA1373</f>
        <v>-12454.7866666667</v>
      </c>
      <c r="H1431" s="75">
        <f>IF([2]自有船应收租金!AB1373="","",[2]自有船应收租金!AB1373)</f>
        <v>-12454.79</v>
      </c>
      <c r="I1431" s="77" t="str">
        <f>[2]自有船应收租金!Y1373</f>
        <v>1.25%佣金/劳务费V.2115-2116</v>
      </c>
    </row>
    <row r="1432" spans="2:9" s="53" customFormat="1" ht="12" customHeight="1">
      <c r="B1432" s="75" t="str">
        <f>[2]自有船应收租金!B1374</f>
        <v>Contship Day</v>
      </c>
      <c r="C1432" s="75" t="str">
        <f>[2]自有船应收租金!C1374</f>
        <v>APL</v>
      </c>
      <c r="D1432" s="75" t="str">
        <f>[2]自有船应收租金!F1374</f>
        <v>第13期</v>
      </c>
      <c r="E1432" s="75" t="str">
        <f>[2]自有船应收租金!I1374</f>
        <v>2021.05.05-2021.05.20</v>
      </c>
      <c r="F1432" s="76">
        <f>[2]自有船应收租金!V1374</f>
        <v>0</v>
      </c>
      <c r="G1432" s="75">
        <f>[2]自有船应收租金!AA1374</f>
        <v>81547.304000000004</v>
      </c>
      <c r="H1432" s="75">
        <f>IF([2]自有船应收租金!AB1374="","",[2]自有船应收租金!AB1374)</f>
        <v>87404.05</v>
      </c>
      <c r="I1432" s="77" t="str">
        <f>[2]自有船应收租金!Y1374</f>
        <v>油样检测费/停租船擦碰志不志码头及船长接受问询20210203 1042-20210208 1330，20210215 0942-20210219 1354 9.2917天</v>
      </c>
    </row>
    <row r="1433" spans="2:9" s="53" customFormat="1" ht="12" customHeight="1">
      <c r="B1433" s="75" t="str">
        <f>[2]自有船应收租金!B1375</f>
        <v>A ROKU</v>
      </c>
      <c r="C1433" s="75" t="str">
        <f>[2]自有船应收租金!C1375</f>
        <v>TSL</v>
      </c>
      <c r="D1433" s="75" t="str">
        <f>[2]自有船应收租金!F1375</f>
        <v>prefinal</v>
      </c>
      <c r="E1433" s="75" t="str">
        <f>[2]自有船应收租金!I1375</f>
        <v>2021.05.06-2021.05.14</v>
      </c>
      <c r="F1433" s="76">
        <f>[2]自有船应收租金!V1375</f>
        <v>-2280</v>
      </c>
      <c r="G1433" s="75">
        <f>[2]自有船应收租金!AA1375</f>
        <v>162682.13220547899</v>
      </c>
      <c r="H1433" s="75">
        <f>IF([2]自有船应收租金!AB1375="","",[2]自有船应收租金!AB1375)</f>
        <v>2272.5100000000002</v>
      </c>
      <c r="I1433" s="77" t="str">
        <f>[2]自有船应收租金!Y1375</f>
        <v>1.25%佣金/劳务费21007-21009</v>
      </c>
    </row>
    <row r="1434" spans="2:9" s="53" customFormat="1" ht="12" customHeight="1">
      <c r="B1434" s="75" t="str">
        <f>[2]自有船应收租金!B1376</f>
        <v>A ROKU</v>
      </c>
      <c r="C1434" s="75" t="str">
        <f>[2]自有船应收租金!C1376</f>
        <v>TSL</v>
      </c>
      <c r="D1434" s="75" t="str">
        <f>[2]自有船应收租金!F1376</f>
        <v>final</v>
      </c>
      <c r="E1434" s="75" t="str">
        <f>[2]自有船应收租金!I1376</f>
        <v>2021.05.06-2021.05.14</v>
      </c>
      <c r="F1434" s="76">
        <f>[2]自有船应收租金!V1376</f>
        <v>0</v>
      </c>
      <c r="G1434" s="75">
        <f>[2]自有船应收租金!AA1376</f>
        <v>5000</v>
      </c>
      <c r="H1434" s="75" t="str">
        <f>IF([2]自有船应收租金!AB1376="","",[2]自有船应收租金!AB1376)</f>
        <v/>
      </c>
      <c r="I1434" s="77">
        <f>[2]自有船应收租金!Y1376</f>
        <v>0</v>
      </c>
    </row>
    <row r="1435" spans="2:9" s="53" customFormat="1" ht="12" customHeight="1">
      <c r="B1435" s="75" t="str">
        <f>[2]自有船应收租金!B1377</f>
        <v>LISBOA</v>
      </c>
      <c r="C1435" s="75" t="str">
        <f>[2]自有船应收租金!C1377</f>
        <v>KMTC</v>
      </c>
      <c r="D1435" s="75" t="str">
        <f>[2]自有船应收租金!F1377</f>
        <v>第05期</v>
      </c>
      <c r="E1435" s="75" t="str">
        <f>[2]自有船应收租金!I1377</f>
        <v>2021.05.07-2021.05.22</v>
      </c>
      <c r="F1435" s="76">
        <f>[2]自有船应收租金!V1377</f>
        <v>0</v>
      </c>
      <c r="G1435" s="75">
        <f>[2]自有船应收租金!AA1377</f>
        <v>119200</v>
      </c>
      <c r="H1435" s="75">
        <f>IF([2]自有船应收租金!AB1377="","",[2]自有船应收租金!AB1377)</f>
        <v>119198.07</v>
      </c>
      <c r="I1435" s="77">
        <f>[2]自有船应收租金!Y1377</f>
        <v>0</v>
      </c>
    </row>
    <row r="1436" spans="2:9" s="53" customFormat="1" ht="12" customHeight="1">
      <c r="B1436" s="75" t="str">
        <f>[2]自有船应收租金!B1378</f>
        <v>ACACIA VIRGO</v>
      </c>
      <c r="C1436" s="75" t="str">
        <f>[2]自有船应收租金!C1378</f>
        <v>SKR</v>
      </c>
      <c r="D1436" s="75" t="str">
        <f>[2]自有船应收租金!F1378</f>
        <v>第03期</v>
      </c>
      <c r="E1436" s="75" t="str">
        <f>[2]自有船应收租金!I1378</f>
        <v>2021.05.05-2021.05.20</v>
      </c>
      <c r="F1436" s="76">
        <f>[2]自有船应收租金!V1378</f>
        <v>0</v>
      </c>
      <c r="G1436" s="75">
        <f>[2]自有船应收租金!AA1378</f>
        <v>156231.25</v>
      </c>
      <c r="H1436" s="75">
        <f>IF([2]自有船应收租金!AB1378="","",[2]自有船应收租金!AB1378)</f>
        <v>156223.79999999999</v>
      </c>
      <c r="I1436" s="77" t="str">
        <f>[2]自有船应收租金!Y1378</f>
        <v>1.25%佣金</v>
      </c>
    </row>
    <row r="1437" spans="2:9" s="53" customFormat="1" ht="12" customHeight="1">
      <c r="B1437" s="75" t="str">
        <f>[2]自有船应收租金!B1379</f>
        <v>ACACIA LIBRA</v>
      </c>
      <c r="C1437" s="75" t="str">
        <f>[2]自有船应收租金!C1379</f>
        <v>COSCO</v>
      </c>
      <c r="D1437" s="75" t="str">
        <f>[2]自有船应收租金!F1379</f>
        <v>第17期</v>
      </c>
      <c r="E1437" s="75" t="str">
        <f>[2]自有船应收租金!I1379</f>
        <v>2021.05.08-2021.05.23</v>
      </c>
      <c r="F1437" s="76">
        <f>[2]自有船应收租金!V1379</f>
        <v>-2185.2600000000002</v>
      </c>
      <c r="G1437" s="75">
        <f>[2]自有船应收租金!AA1379</f>
        <v>146110.26</v>
      </c>
      <c r="H1437" s="75">
        <f>IF([2]自有船应收租金!AB1379="","",[2]自有船应收租金!AB1379)</f>
        <v>146108.32</v>
      </c>
      <c r="I1437" s="77" t="str">
        <f>[2]自有船应收租金!Y1379</f>
        <v>船员劳务费03月</v>
      </c>
    </row>
    <row r="1438" spans="2:9" s="53" customFormat="1" ht="12" customHeight="1">
      <c r="B1438" s="75" t="str">
        <f>[2]自有船应收租金!B1380</f>
        <v>A MIZUHO</v>
      </c>
      <c r="C1438" s="75" t="str">
        <f>[2]自有船应收租金!C1380</f>
        <v>Heung-A</v>
      </c>
      <c r="D1438" s="75" t="str">
        <f>[2]自有船应收租金!F1380</f>
        <v>第07期</v>
      </c>
      <c r="E1438" s="75" t="str">
        <f>[2]自有船应收租金!I1380</f>
        <v>2021.05.08-2021.05.23</v>
      </c>
      <c r="F1438" s="76">
        <f>[2]自有船应收租金!V1380</f>
        <v>0</v>
      </c>
      <c r="G1438" s="75">
        <f>[2]自有船应收租金!AA1380</f>
        <v>153616.438356164</v>
      </c>
      <c r="H1438" s="75">
        <f>IF([2]自有船应收租金!AB1380="","",[2]自有船应收租金!AB1380)</f>
        <v>153608.99</v>
      </c>
      <c r="I1438" s="77">
        <f>[2]自有船应收租金!Y1380</f>
        <v>0</v>
      </c>
    </row>
    <row r="1439" spans="2:9" s="53" customFormat="1" ht="12" customHeight="1">
      <c r="B1439" s="75" t="str">
        <f>[2]自有船应收租金!B1381</f>
        <v>A KEIGA</v>
      </c>
      <c r="C1439" s="75" t="str">
        <f>[2]自有船应收租金!C1381</f>
        <v>DBR</v>
      </c>
      <c r="D1439" s="75" t="str">
        <f>[2]自有船应收租金!F1381</f>
        <v>第10期</v>
      </c>
      <c r="E1439" s="75" t="str">
        <f>[2]自有船应收租金!I1381</f>
        <v>2021.05.09-2021.05.24</v>
      </c>
      <c r="F1439" s="76">
        <f>[2]自有船应收租金!V1381</f>
        <v>-14190</v>
      </c>
      <c r="G1439" s="75">
        <f>[2]自有船应收租金!AA1381</f>
        <v>111540</v>
      </c>
      <c r="H1439" s="75">
        <f>IF([2]自有船应收租金!AB1381="","",[2]自有船应收租金!AB1381)</f>
        <v>111540</v>
      </c>
      <c r="I1439" s="77" t="str">
        <f>[2]自有船应收租金!Y1381</f>
        <v>劳务费V.2109-2115</v>
      </c>
    </row>
    <row r="1440" spans="2:9" s="53" customFormat="1" ht="12" customHeight="1">
      <c r="B1440" s="75" t="str">
        <f>[2]自有船应收租金!B1382</f>
        <v>A MYOKO</v>
      </c>
      <c r="C1440" s="75" t="str">
        <f>[2]自有船应收租金!C1382</f>
        <v>DBR</v>
      </c>
      <c r="D1440" s="75" t="str">
        <f>[2]自有船应收租金!F1382</f>
        <v>第06期</v>
      </c>
      <c r="E1440" s="75" t="str">
        <f>[2]自有船应收租金!I1382</f>
        <v>2021.05.10-2021.05.25</v>
      </c>
      <c r="F1440" s="76">
        <f>[2]自有船应收租金!V1382</f>
        <v>-16135</v>
      </c>
      <c r="G1440" s="75">
        <f>[2]自有船应收租金!AA1382</f>
        <v>113485</v>
      </c>
      <c r="H1440" s="75">
        <f>IF([2]自有船应收租金!AB1382="","",[2]自有船应收租金!AB1382)</f>
        <v>113485</v>
      </c>
      <c r="I1440" s="77" t="str">
        <f>[2]自有船应收租金!Y1382</f>
        <v>船员劳务费v.2104-2116</v>
      </c>
    </row>
    <row r="1441" spans="2:9" s="53" customFormat="1" ht="12" customHeight="1">
      <c r="B1441" s="75" t="str">
        <f>[2]自有船应收租金!B1383</f>
        <v>A Daisen</v>
      </c>
      <c r="C1441" s="75" t="str">
        <f>[2]自有船应收租金!C1383</f>
        <v>BAL</v>
      </c>
      <c r="D1441" s="75" t="str">
        <f>[2]自有船应收租金!F1383</f>
        <v>第01期</v>
      </c>
      <c r="E1441" s="75" t="str">
        <f>[2]自有船应收租金!I1383</f>
        <v>2021.05.10-2021.05.25</v>
      </c>
      <c r="F1441" s="76">
        <f>[2]自有船应收租金!V1383</f>
        <v>0</v>
      </c>
      <c r="G1441" s="75">
        <f>[2]自有船应收租金!AA1383</f>
        <v>510900</v>
      </c>
      <c r="H1441" s="75">
        <f>IF([2]自有船应收租金!AB1383="","",[2]自有船应收租金!AB1383)</f>
        <v>510867.56</v>
      </c>
      <c r="I1441" s="77">
        <f>[2]自有船应收租金!Y1383</f>
        <v>0</v>
      </c>
    </row>
    <row r="1442" spans="2:9" s="53" customFormat="1" ht="12" customHeight="1">
      <c r="B1442" s="75" t="str">
        <f>[2]自有船应收租金!B1384</f>
        <v>ACACIA TAURUS</v>
      </c>
      <c r="C1442" s="75" t="str">
        <f>[2]自有船应收租金!C1384</f>
        <v>STM</v>
      </c>
      <c r="D1442" s="75" t="str">
        <f>[2]自有船应收租金!F1384</f>
        <v>第05期</v>
      </c>
      <c r="E1442" s="75" t="str">
        <f>[2]自有船应收租金!I1384</f>
        <v>2021.05.12-2021.05.27</v>
      </c>
      <c r="F1442" s="76">
        <f>[2]自有船应收租金!V1384</f>
        <v>0</v>
      </c>
      <c r="G1442" s="75">
        <f>[2]自有船应收租金!AA1384</f>
        <v>83150</v>
      </c>
      <c r="H1442" s="75">
        <f>IF([2]自有船应收租金!AB1384="","",[2]自有船应收租金!AB1384)</f>
        <v>83150</v>
      </c>
      <c r="I1442" s="77">
        <f>[2]自有船应收租金!Y1384</f>
        <v>0</v>
      </c>
    </row>
    <row r="1443" spans="2:9" s="53" customFormat="1" ht="12" customHeight="1">
      <c r="B1443" s="75" t="str">
        <f>[2]自有船应收租金!B1385</f>
        <v>ACACIA REI</v>
      </c>
      <c r="C1443" s="75" t="str">
        <f>[2]自有船应收租金!C1385</f>
        <v>STM</v>
      </c>
      <c r="D1443" s="75" t="str">
        <f>[2]自有船应收租金!F1385</f>
        <v>第18期</v>
      </c>
      <c r="E1443" s="75" t="str">
        <f>[2]自有船应收租金!I1385</f>
        <v>2021.05.13-2021.05.28</v>
      </c>
      <c r="F1443" s="76">
        <f>[2]自有船应收租金!V1385</f>
        <v>0</v>
      </c>
      <c r="G1443" s="75">
        <f>[2]自有船应收租金!AA1385</f>
        <v>179892.29</v>
      </c>
      <c r="H1443" s="75">
        <f>IF([2]自有船应收租金!AB1385="","",[2]自有船应收租金!AB1385)</f>
        <v>179892.27</v>
      </c>
      <c r="I1443" s="77">
        <f>[2]自有船应收租金!Y1385</f>
        <v>0</v>
      </c>
    </row>
    <row r="1444" spans="2:9" s="53" customFormat="1" ht="12" customHeight="1">
      <c r="B1444" s="75" t="str">
        <f>[2]自有船应收租金!B1386</f>
        <v>ACACIA HAWK</v>
      </c>
      <c r="C1444" s="75" t="str">
        <f>[2]自有船应收租金!C1386</f>
        <v>CMS</v>
      </c>
      <c r="D1444" s="75" t="str">
        <f>[2]自有船应收租金!F1386</f>
        <v>第81期</v>
      </c>
      <c r="E1444" s="75" t="str">
        <f>[2]自有船应收租金!I1386</f>
        <v>2021.05.12-2021.05.27</v>
      </c>
      <c r="F1444" s="76">
        <f>[2]自有船应收租金!V1386</f>
        <v>0</v>
      </c>
      <c r="G1444" s="75">
        <f>[2]自有船应收租金!AA1386</f>
        <v>105542.465753425</v>
      </c>
      <c r="H1444" s="75">
        <f>IF([2]自有船应收租金!AB1386="","",[2]自有船应收租金!AB1386)</f>
        <v>105514.99</v>
      </c>
      <c r="I1444" s="77">
        <f>[2]自有船应收租金!Y1386</f>
        <v>0</v>
      </c>
    </row>
    <row r="1445" spans="2:9" s="53" customFormat="1" ht="12" customHeight="1">
      <c r="B1445" s="75" t="str">
        <f>[2]自有船应收租金!B1387</f>
        <v>A FUJI</v>
      </c>
      <c r="C1445" s="75" t="str">
        <f>[2]自有船应收租金!C1387</f>
        <v>APL</v>
      </c>
      <c r="D1445" s="75" t="str">
        <f>[2]自有船应收租金!F1387</f>
        <v>第09期</v>
      </c>
      <c r="E1445" s="75" t="str">
        <f>[2]自有船应收租金!I1387</f>
        <v>2021.05.14-2021.05.29</v>
      </c>
      <c r="F1445" s="76">
        <f>[2]自有船应收租金!V1387</f>
        <v>0</v>
      </c>
      <c r="G1445" s="75">
        <f>[2]自有船应收租金!AA1387</f>
        <v>261375</v>
      </c>
      <c r="H1445" s="75">
        <f>IF([2]自有船应收租金!AB1387="","",[2]自有船应收租金!AB1387)</f>
        <v>261367.56</v>
      </c>
      <c r="I1445" s="77" t="str">
        <f>[2]自有船应收租金!Y1387</f>
        <v>油样检测费</v>
      </c>
    </row>
    <row r="1446" spans="2:9" s="53" customFormat="1" ht="12" customHeight="1">
      <c r="B1446" s="75" t="str">
        <f>[2]自有船应收租金!B1388</f>
        <v>A BOTE</v>
      </c>
      <c r="C1446" s="75" t="str">
        <f>[2]自有船应收租金!C1388</f>
        <v>TCL</v>
      </c>
      <c r="D1446" s="75" t="str">
        <f>[2]自有船应收租金!F1388</f>
        <v>第04期</v>
      </c>
      <c r="E1446" s="75" t="str">
        <f>[2]自有船应收租金!I1388</f>
        <v>2021.05.15-2021.05.30</v>
      </c>
      <c r="F1446" s="76">
        <f>[2]自有船应收租金!V1388</f>
        <v>0</v>
      </c>
      <c r="G1446" s="75">
        <f>[2]自有船应收租金!AA1388</f>
        <v>160019.94</v>
      </c>
      <c r="H1446" s="75">
        <f>IF([2]自有船应收租金!AB1388="","",[2]自有船应收租金!AB1388)</f>
        <v>159980.01999999999</v>
      </c>
      <c r="I1446" s="77" t="str">
        <f>[2]自有船应收租金!Y1388</f>
        <v>停租釜山船员核酸检测2021.04.09 2216-04.10 2242LT 1.018056天</v>
      </c>
    </row>
    <row r="1447" spans="2:9" s="53" customFormat="1" ht="12" customHeight="1">
      <c r="B1447" s="75" t="str">
        <f>[2]自有船应收租金!B1389</f>
        <v>Heung-A Jakarta</v>
      </c>
      <c r="C1447" s="75" t="str">
        <f>[2]自有船应收租金!C1389</f>
        <v>PAN</v>
      </c>
      <c r="D1447" s="75" t="str">
        <f>[2]自有船应收租金!F1389</f>
        <v>第15期</v>
      </c>
      <c r="E1447" s="75" t="str">
        <f>[2]自有船应收租金!I1389</f>
        <v>2021.05.14-2021.05.29</v>
      </c>
      <c r="F1447" s="76">
        <f>[2]自有船应收租金!V1389</f>
        <v>0</v>
      </c>
      <c r="G1447" s="75">
        <f>[2]自有船应收租金!AA1389</f>
        <v>165500</v>
      </c>
      <c r="H1447" s="75">
        <f>IF([2]自有船应收租金!AB1389="","",[2]自有船应收租金!AB1389)</f>
        <v>165472.57</v>
      </c>
      <c r="I1447" s="77">
        <f>[2]自有船应收租金!Y1389</f>
        <v>0</v>
      </c>
    </row>
    <row r="1448" spans="2:9" s="53" customFormat="1" ht="12" customHeight="1">
      <c r="B1448" s="75" t="str">
        <f>[2]自有船应收租金!B1390</f>
        <v>ACACIA MING</v>
      </c>
      <c r="C1448" s="75" t="str">
        <f>[2]自有船应收租金!C1390</f>
        <v>EAS</v>
      </c>
      <c r="D1448" s="75" t="str">
        <f>[2]自有船应收租金!F1390</f>
        <v>第05期</v>
      </c>
      <c r="E1448" s="75" t="str">
        <f>[2]自有船应收租金!I1390</f>
        <v>2021.05.15-2021.05.30</v>
      </c>
      <c r="F1448" s="76">
        <f>[2]自有船应收租金!V1390</f>
        <v>0</v>
      </c>
      <c r="G1448" s="75">
        <f>[2]自有船应收租金!AA1390</f>
        <v>123542.77589041099</v>
      </c>
      <c r="H1448" s="75">
        <f>IF([2]自有船应收租金!AB1390="","",[2]自有船应收租金!AB1390)</f>
        <v>123510.34</v>
      </c>
      <c r="I1448" s="77">
        <f>[2]自有船应收租金!Y1390</f>
        <v>0</v>
      </c>
    </row>
    <row r="1449" spans="2:9" s="53" customFormat="1" ht="12" customHeight="1">
      <c r="B1449" s="75" t="str">
        <f>[2]自有船应收租金!B1391</f>
        <v>JRS CARINA</v>
      </c>
      <c r="C1449" s="75" t="str">
        <f>[2]自有船应收租金!C1391</f>
        <v>CCL</v>
      </c>
      <c r="D1449" s="75" t="str">
        <f>[2]自有船应收租金!F1391</f>
        <v>第71期</v>
      </c>
      <c r="E1449" s="75" t="str">
        <f>[2]自有船应收租金!I1391</f>
        <v>2021.05.15-2021.05.30</v>
      </c>
      <c r="F1449" s="76">
        <f>[2]自有船应收租金!V1391</f>
        <v>0</v>
      </c>
      <c r="G1449" s="75">
        <f>[2]自有船应收租金!AA1391</f>
        <v>109900</v>
      </c>
      <c r="H1449" s="75">
        <f>IF([2]自有船应收租金!AB1391="","",[2]自有船应收租金!AB1391)</f>
        <v>109892.57</v>
      </c>
      <c r="I1449" s="77">
        <f>[2]自有船应收租金!Y1391</f>
        <v>0</v>
      </c>
    </row>
    <row r="1450" spans="2:9" s="53" customFormat="1" ht="12" customHeight="1">
      <c r="B1450" s="75" t="str">
        <f>[2]自有船应收租金!B1392</f>
        <v>ACACIA ARIES</v>
      </c>
      <c r="C1450" s="75" t="str">
        <f>[2]自有船应收租金!C1392</f>
        <v>STM</v>
      </c>
      <c r="D1450" s="75" t="str">
        <f>[2]自有船应收租金!F1392</f>
        <v>第31期</v>
      </c>
      <c r="E1450" s="75" t="str">
        <f>[2]自有船应收租金!I1392</f>
        <v>2021.05.15-2021.05.30</v>
      </c>
      <c r="F1450" s="76">
        <f>[2]自有船应收租金!V1392</f>
        <v>0</v>
      </c>
      <c r="G1450" s="75">
        <f>[2]自有船应收租金!AA1392</f>
        <v>83150</v>
      </c>
      <c r="H1450" s="75">
        <f>IF([2]自有船应收租金!AB1392="","",[2]自有船应收租金!AB1392)</f>
        <v>83150</v>
      </c>
      <c r="I1450" s="77">
        <f>[2]自有船应收租金!Y1392</f>
        <v>0</v>
      </c>
    </row>
    <row r="1451" spans="2:9" s="53" customFormat="1" ht="12" customHeight="1">
      <c r="B1451" s="75" t="str">
        <f>[2]自有船应收租金!B1393</f>
        <v>A FUKU</v>
      </c>
      <c r="C1451" s="75" t="str">
        <f>[2]自有船应收租金!C1393</f>
        <v>TSL</v>
      </c>
      <c r="D1451" s="75" t="str">
        <f>[2]自有船应收租金!F1393</f>
        <v>第16期</v>
      </c>
      <c r="E1451" s="75" t="str">
        <f>[2]自有船应收租金!I1393</f>
        <v>2021.05.16-2021.06.01</v>
      </c>
      <c r="F1451" s="76">
        <f>[2]自有船应收租金!V1393</f>
        <v>0</v>
      </c>
      <c r="G1451" s="75">
        <f>[2]自有船应收租金!AA1393</f>
        <v>163240</v>
      </c>
      <c r="H1451" s="75">
        <f>IF([2]自有船应收租金!AB1393="","",[2]自有船应收租金!AB1393)</f>
        <v>163222.56</v>
      </c>
      <c r="I1451" s="77" t="str">
        <f>[2]自有船应收租金!Y1393</f>
        <v>1.25%佣金</v>
      </c>
    </row>
    <row r="1452" spans="2:9" s="53" customFormat="1" ht="12" customHeight="1">
      <c r="B1452" s="75" t="str">
        <f>[2]自有船应收租金!B1394</f>
        <v>A KOU</v>
      </c>
      <c r="C1452" s="75" t="str">
        <f>[2]自有船应收租金!C1394</f>
        <v>TSL</v>
      </c>
      <c r="D1452" s="75" t="str">
        <f>[2]自有船应收租金!F1394</f>
        <v>第05期</v>
      </c>
      <c r="E1452" s="75" t="str">
        <f>[2]自有船应收租金!I1394</f>
        <v>2021.05.16-2021.06.01</v>
      </c>
      <c r="F1452" s="76">
        <f>[2]自有船应收租金!V1394</f>
        <v>0</v>
      </c>
      <c r="G1452" s="75">
        <f>[2]自有船应收租金!AA1394</f>
        <v>182997.05147260299</v>
      </c>
      <c r="H1452" s="75">
        <f>IF([2]自有船应收租金!AB1394="","",[2]自有船应收租金!AB1394)</f>
        <v>182979.62</v>
      </c>
      <c r="I1452" s="77" t="str">
        <f>[2]自有船应收租金!Y1394</f>
        <v>1.25%佣金/停租KOBE船员受伤 2021.04.03 0006-1210 0.5天</v>
      </c>
    </row>
    <row r="1453" spans="2:9" s="53" customFormat="1" ht="12" customHeight="1">
      <c r="B1453" s="75" t="str">
        <f>[2]自有船应收租金!B1395</f>
        <v>A KIBO</v>
      </c>
      <c r="C1453" s="75" t="str">
        <f>[2]自有船应收租金!C1395</f>
        <v>GMS</v>
      </c>
      <c r="D1453" s="75" t="str">
        <f>[2]自有船应收租金!F1395</f>
        <v>第12期</v>
      </c>
      <c r="E1453" s="75" t="str">
        <f>[2]自有船应收租金!I1395</f>
        <v>2021.05.16-2021.05.31</v>
      </c>
      <c r="F1453" s="76">
        <f>[2]自有船应收租金!V1395</f>
        <v>-362</v>
      </c>
      <c r="G1453" s="75">
        <f>[2]自有船应收租金!AA1395</f>
        <v>170559.4</v>
      </c>
      <c r="H1453" s="75">
        <f>IF([2]自有船应收租金!AB1395="","",[2]自有船应收租金!AB1395)</f>
        <v>170559.4</v>
      </c>
      <c r="I1453" s="77" t="str">
        <f>[2]自有船应收租金!Y1395</f>
        <v>1.25%佣金/船员劳务费005S</v>
      </c>
    </row>
    <row r="1454" spans="2:9" s="53" customFormat="1" ht="12" customHeight="1">
      <c r="B1454" s="75" t="str">
        <f>[2]自有船应收租金!B1396</f>
        <v>A KINKA</v>
      </c>
      <c r="C1454" s="75" t="str">
        <f>[2]自有船应收租金!C1396</f>
        <v>SKR</v>
      </c>
      <c r="D1454" s="75" t="str">
        <f>[2]自有船应收租金!F1396</f>
        <v>第02期</v>
      </c>
      <c r="E1454" s="75" t="str">
        <f>[2]自有船应收租金!I1396</f>
        <v>2021.05.16-2021.05.31</v>
      </c>
      <c r="F1454" s="76">
        <f>[2]自有船应收租金!V1396</f>
        <v>0</v>
      </c>
      <c r="G1454" s="75">
        <f>[2]自有船应收租金!AA1396</f>
        <v>132625</v>
      </c>
      <c r="H1454" s="75">
        <f>IF([2]自有船应收租金!AB1396="","",[2]自有船应收租金!AB1396)</f>
        <v>132617.54999999999</v>
      </c>
      <c r="I1454" s="77">
        <f>[2]自有船应收租金!Y1396</f>
        <v>0</v>
      </c>
    </row>
    <row r="1455" spans="2:9" s="53" customFormat="1" ht="12" customHeight="1">
      <c r="B1455" s="75" t="str">
        <f>[2]自有船应收租金!B1397</f>
        <v>Heung-A Manila</v>
      </c>
      <c r="C1455" s="75" t="str">
        <f>[2]自有船应收租金!C1397</f>
        <v>SCP</v>
      </c>
      <c r="D1455" s="75" t="str">
        <f>[2]自有船应收租金!F1397</f>
        <v>第08期</v>
      </c>
      <c r="E1455" s="75" t="str">
        <f>[2]自有船应收租金!I1397</f>
        <v>2021.05.18-2021.06.02</v>
      </c>
      <c r="F1455" s="76">
        <f>[2]自有船应收租金!V1397</f>
        <v>0</v>
      </c>
      <c r="G1455" s="75">
        <f>[2]自有船应收租金!AA1397</f>
        <v>128541.345342466</v>
      </c>
      <c r="H1455" s="75">
        <f>IF([2]自有船应收租金!AB1397="","",[2]自有船应收租金!AB1397)</f>
        <v>128533.88</v>
      </c>
      <c r="I1455" s="77" t="str">
        <f>[2]自有船应收租金!Y1397</f>
        <v>1.25%佣金</v>
      </c>
    </row>
    <row r="1456" spans="2:9" s="53" customFormat="1" ht="12" customHeight="1">
      <c r="B1456" s="75" t="str">
        <f>[2]自有船应收租金!B1398</f>
        <v>JRS CORVUS</v>
      </c>
      <c r="C1456" s="75" t="str">
        <f>[2]自有船应收租金!C1398</f>
        <v>STM</v>
      </c>
      <c r="D1456" s="75" t="str">
        <f>[2]自有船应收租金!F1398</f>
        <v>第11期</v>
      </c>
      <c r="E1456" s="75" t="str">
        <f>[2]自有船应收租金!I1398</f>
        <v>2021.05.19-2021.06.03</v>
      </c>
      <c r="F1456" s="76">
        <f>[2]自有船应收租金!V1398</f>
        <v>0</v>
      </c>
      <c r="G1456" s="75">
        <f>[2]自有船应收租金!AA1398</f>
        <v>105700</v>
      </c>
      <c r="H1456" s="75">
        <f>IF([2]自有船应收租金!AB1398="","",[2]自有船应收租金!AB1398)</f>
        <v>105700.01</v>
      </c>
      <c r="I1456" s="77">
        <f>[2]自有船应收租金!Y1398</f>
        <v>0</v>
      </c>
    </row>
    <row r="1457" spans="2:9" s="53" customFormat="1" ht="12" customHeight="1">
      <c r="B1457" s="75" t="str">
        <f>[2]自有船应收租金!B1399</f>
        <v>Contship Day</v>
      </c>
      <c r="C1457" s="75" t="str">
        <f>[2]自有船应收租金!C1399</f>
        <v>APL</v>
      </c>
      <c r="D1457" s="75" t="str">
        <f>[2]自有船应收租金!F1399</f>
        <v>第14期</v>
      </c>
      <c r="E1457" s="75" t="str">
        <f>[2]自有船应收租金!I1399</f>
        <v>2021.05.20-2021.06.04</v>
      </c>
      <c r="F1457" s="76">
        <f>[2]自有船应收租金!V1399</f>
        <v>-7484</v>
      </c>
      <c r="G1457" s="75">
        <f>[2]自有船应收租金!AA1399</f>
        <v>3177.72</v>
      </c>
      <c r="H1457" s="75">
        <f>IF([2]自有船应收租金!AB1399="","",[2]自有船应收租金!AB1399)</f>
        <v>3177.72</v>
      </c>
      <c r="I1457" s="77" t="str">
        <f>[2]自有船应收租金!Y1399</f>
        <v>油样检测费/船员劳务费4月</v>
      </c>
    </row>
    <row r="1458" spans="2:9" s="53" customFormat="1" ht="12" customHeight="1">
      <c r="B1458" s="75" t="str">
        <f>[2]自有船应收租金!B1400</f>
        <v>ACACIA VIRGO</v>
      </c>
      <c r="C1458" s="75" t="str">
        <f>[2]自有船应收租金!C1400</f>
        <v>SKR</v>
      </c>
      <c r="D1458" s="75" t="str">
        <f>[2]自有船应收租金!F1400</f>
        <v>第04期</v>
      </c>
      <c r="E1458" s="75" t="str">
        <f>[2]自有船应收租金!I1400</f>
        <v>2021.05.20-2021.06.04</v>
      </c>
      <c r="F1458" s="76">
        <f>[2]自有船应收租金!V1400</f>
        <v>0</v>
      </c>
      <c r="G1458" s="75">
        <f>[2]自有船应收租金!AA1400</f>
        <v>156231.25</v>
      </c>
      <c r="H1458" s="75">
        <f>IF([2]自有船应收租金!AB1400="","",[2]自有船应收租金!AB1400)</f>
        <v>156253.41</v>
      </c>
      <c r="I1458" s="77" t="str">
        <f>[2]自有船应收租金!Y1400</f>
        <v>1.25%佣金</v>
      </c>
    </row>
    <row r="1459" spans="2:9" s="53" customFormat="1" ht="12" customHeight="1">
      <c r="B1459" s="75" t="str">
        <f>[2]自有船应收租金!B1401</f>
        <v>Heung-A Singapore</v>
      </c>
      <c r="C1459" s="75" t="str">
        <f>[2]自有船应收租金!C1401</f>
        <v>SKR</v>
      </c>
      <c r="D1459" s="75" t="str">
        <f>[2]自有船应收租金!F1401</f>
        <v>第01期</v>
      </c>
      <c r="E1459" s="75" t="str">
        <f>[2]自有船应收租金!I1401</f>
        <v>2021.05.21-2021.06.05</v>
      </c>
      <c r="F1459" s="76">
        <f>[2]自有船应收租金!V1401</f>
        <v>0</v>
      </c>
      <c r="G1459" s="75">
        <f>[2]自有船应收租金!AA1401</f>
        <v>233200</v>
      </c>
      <c r="H1459" s="75">
        <f>IF([2]自有船应收租金!AB1401="","",[2]自有船应收租金!AB1401)</f>
        <v>233192.53</v>
      </c>
      <c r="I1459" s="77">
        <f>[2]自有船应收租金!Y1401</f>
        <v>0</v>
      </c>
    </row>
    <row r="1460" spans="2:9" s="53" customFormat="1" ht="12" customHeight="1">
      <c r="B1460" s="75" t="str">
        <f>[2]自有船应收租金!B1402</f>
        <v>LISBOA</v>
      </c>
      <c r="C1460" s="75" t="str">
        <f>[2]自有船应收租金!C1402</f>
        <v>KMTC</v>
      </c>
      <c r="D1460" s="75" t="str">
        <f>[2]自有船应收租金!F1402</f>
        <v>第06期</v>
      </c>
      <c r="E1460" s="75" t="str">
        <f>[2]自有船应收租金!I1402</f>
        <v>2021.05.22-2021.06.06</v>
      </c>
      <c r="F1460" s="76">
        <f>[2]自有船应收租金!V1402</f>
        <v>0</v>
      </c>
      <c r="G1460" s="75">
        <f>[2]自有船应收租金!AA1402</f>
        <v>119200</v>
      </c>
      <c r="H1460" s="75">
        <f>IF([2]自有船应收租金!AB1402="","",[2]自有船应收租金!AB1402)</f>
        <v>119198.06</v>
      </c>
      <c r="I1460" s="77">
        <f>[2]自有船应收租金!Y1402</f>
        <v>0</v>
      </c>
    </row>
    <row r="1461" spans="2:9" s="53" customFormat="1" ht="12" customHeight="1">
      <c r="B1461" s="75" t="str">
        <f>[2]自有船应收租金!B1403</f>
        <v>A MAKOTO</v>
      </c>
      <c r="C1461" s="75" t="str">
        <f>[2]自有船应收租金!C1403</f>
        <v>STM</v>
      </c>
      <c r="D1461" s="75" t="str">
        <f>[2]自有船应收租金!F1403</f>
        <v>第01期</v>
      </c>
      <c r="E1461" s="75" t="str">
        <f>[2]自有船应收租金!I1403</f>
        <v>2021.05.24-2021.06.08</v>
      </c>
      <c r="F1461" s="76">
        <f>[2]自有船应收租金!V1403</f>
        <v>0</v>
      </c>
      <c r="G1461" s="75">
        <f>[2]自有船应收租金!AA1403</f>
        <v>291967.09999999998</v>
      </c>
      <c r="H1461" s="75">
        <f>IF([2]自有船应收租金!AB1403="","",[2]自有船应收租金!AB1403)</f>
        <v>291967.09999999998</v>
      </c>
      <c r="I1461" s="77">
        <f>[2]自有船应收租金!Y1403</f>
        <v>0</v>
      </c>
    </row>
    <row r="1462" spans="2:9" s="53" customFormat="1" ht="12" customHeight="1">
      <c r="B1462" s="75" t="str">
        <f>[2]自有船应收租金!B1404</f>
        <v>A ROKU</v>
      </c>
      <c r="C1462" s="75" t="str">
        <f>[2]自有船应收租金!C1404</f>
        <v>CUL</v>
      </c>
      <c r="D1462" s="75" t="str">
        <f>[2]自有船应收租金!F1404</f>
        <v>第01期</v>
      </c>
      <c r="E1462" s="75" t="str">
        <f>[2]自有船应收租金!I1404</f>
        <v>2021.05.22-2021.06.06</v>
      </c>
      <c r="F1462" s="76">
        <f>[2]自有船应收租金!V1404</f>
        <v>0</v>
      </c>
      <c r="G1462" s="75">
        <f>[2]自有船应收租金!AA1404</f>
        <v>390591.78082191799</v>
      </c>
      <c r="H1462" s="75">
        <f>IF([2]自有船应收租金!AB1404="","",[2]自有船应收租金!AB1404)</f>
        <v>390591.78</v>
      </c>
      <c r="I1462" s="77">
        <f>[2]自有船应收租金!Y1404</f>
        <v>0</v>
      </c>
    </row>
    <row r="1463" spans="2:9" s="53" customFormat="1" ht="12" customHeight="1">
      <c r="B1463" s="75" t="str">
        <f>[2]自有船应收租金!B1405</f>
        <v>ACACIA LIBRA</v>
      </c>
      <c r="C1463" s="75" t="str">
        <f>[2]自有船应收租金!C1405</f>
        <v>COSCO</v>
      </c>
      <c r="D1463" s="75" t="str">
        <f>[2]自有船应收租金!F1405</f>
        <v>第18期</v>
      </c>
      <c r="E1463" s="75" t="str">
        <f>[2]自有船应收租金!I1405</f>
        <v>2021.05.23-2021.06.07</v>
      </c>
      <c r="F1463" s="76">
        <f>[2]自有船应收租金!V1405</f>
        <v>0</v>
      </c>
      <c r="G1463" s="75">
        <f>[2]自有船应收租金!AA1405</f>
        <v>143925</v>
      </c>
      <c r="H1463" s="75">
        <f>IF([2]自有船应收租金!AB1405="","",[2]自有船应收租金!AB1405)</f>
        <v>143923.06</v>
      </c>
      <c r="I1463" s="77">
        <f>[2]自有船应收租金!Y1405</f>
        <v>0</v>
      </c>
    </row>
    <row r="1464" spans="2:9" s="53" customFormat="1" ht="12" customHeight="1">
      <c r="B1464" s="75" t="str">
        <f>[2]自有船应收租金!B1406</f>
        <v>A MIZUHO</v>
      </c>
      <c r="C1464" s="75" t="str">
        <f>[2]自有船应收租金!C1406</f>
        <v>Heung-A</v>
      </c>
      <c r="D1464" s="75" t="str">
        <f>[2]自有船应收租金!F1406</f>
        <v>第08期</v>
      </c>
      <c r="E1464" s="75" t="str">
        <f>[2]自有船应收租金!I1406</f>
        <v>2021.05.23-2021.06.07</v>
      </c>
      <c r="F1464" s="76">
        <f>[2]自有船应收租金!V1406</f>
        <v>0</v>
      </c>
      <c r="G1464" s="75">
        <f>[2]自有船应收租金!AA1406</f>
        <v>153616.438356164</v>
      </c>
      <c r="H1464" s="75">
        <f>IF([2]自有船应收租金!AB1406="","",[2]自有船应收租金!AB1406)</f>
        <v>153608.98000000001</v>
      </c>
      <c r="I1464" s="77">
        <f>[2]自有船应收租金!Y1406</f>
        <v>0</v>
      </c>
    </row>
    <row r="1465" spans="2:9" s="53" customFormat="1" ht="12" customHeight="1">
      <c r="B1465" s="75" t="str">
        <f>[2]自有船应收租金!B1407</f>
        <v>ACACIA WA</v>
      </c>
      <c r="C1465" s="75" t="str">
        <f>[2]自有船应收租金!C1407</f>
        <v>CKL</v>
      </c>
      <c r="D1465" s="75" t="str">
        <f>[2]自有船应收租金!F1407</f>
        <v>第03期</v>
      </c>
      <c r="E1465" s="75" t="str">
        <f>[2]自有船应收租金!I1407</f>
        <v>2021.05.24-2021.06.08</v>
      </c>
      <c r="F1465" s="76">
        <f>[2]自有船应收租金!V1407</f>
        <v>0</v>
      </c>
      <c r="G1465" s="75">
        <f>[2]自有船应收租金!AA1407</f>
        <v>142494.092465753</v>
      </c>
      <c r="H1465" s="75">
        <f>IF([2]自有船应收租金!AB1407="","",[2]自有船应收租金!AB1407)</f>
        <v>142486.63</v>
      </c>
      <c r="I1465" s="77">
        <f>[2]自有船应收租金!Y1407</f>
        <v>0</v>
      </c>
    </row>
    <row r="1466" spans="2:9" s="53" customFormat="1" ht="12" customHeight="1">
      <c r="B1466" s="75" t="str">
        <f>[2]自有船应收租金!B1408</f>
        <v>A KEIGA</v>
      </c>
      <c r="C1466" s="75" t="str">
        <f>[2]自有船应收租金!C1408</f>
        <v>DBR</v>
      </c>
      <c r="D1466" s="75" t="str">
        <f>[2]自有船应收租金!F1408</f>
        <v>第11期</v>
      </c>
      <c r="E1466" s="75" t="str">
        <f>[2]自有船应收租金!I1408</f>
        <v>2021.05.24-2021.06.08</v>
      </c>
      <c r="F1466" s="76">
        <f>[2]自有船应收租金!V1408</f>
        <v>0</v>
      </c>
      <c r="G1466" s="75">
        <f>[2]自有船应收租金!AA1408</f>
        <v>97350</v>
      </c>
      <c r="H1466" s="75">
        <f>IF([2]自有船应收租金!AB1408="","",[2]自有船应收租金!AB1408)</f>
        <v>97350</v>
      </c>
      <c r="I1466" s="77">
        <f>[2]自有船应收租金!Y1408</f>
        <v>0</v>
      </c>
    </row>
    <row r="1467" spans="2:9" s="53" customFormat="1" ht="12" customHeight="1">
      <c r="B1467" s="75" t="str">
        <f>[2]自有船应收租金!B1409</f>
        <v>A MYOKO</v>
      </c>
      <c r="C1467" s="75" t="str">
        <f>[2]自有船应收租金!C1409</f>
        <v>DBR</v>
      </c>
      <c r="D1467" s="75" t="str">
        <f>[2]自有船应收租金!F1409</f>
        <v>第07期</v>
      </c>
      <c r="E1467" s="75" t="str">
        <f>[2]自有船应收租金!I1409</f>
        <v>2021.05.25-2021.06.09</v>
      </c>
      <c r="F1467" s="76">
        <f>[2]自有船应收租金!V1409</f>
        <v>0</v>
      </c>
      <c r="G1467" s="75">
        <f>[2]自有船应收租金!AA1409</f>
        <v>97350</v>
      </c>
      <c r="H1467" s="75">
        <f>IF([2]自有船应收租金!AB1409="","",[2]自有船应收租金!AB1409)</f>
        <v>97350</v>
      </c>
      <c r="I1467" s="77">
        <f>[2]自有船应收租金!Y1409</f>
        <v>0</v>
      </c>
    </row>
    <row r="1468" spans="2:9" s="53" customFormat="1" ht="12" customHeight="1">
      <c r="B1468" s="75" t="str">
        <f>[2]自有船应收租金!B1410</f>
        <v>A Daisen</v>
      </c>
      <c r="C1468" s="75" t="str">
        <f>[2]自有船应收租金!C1410</f>
        <v>BAL</v>
      </c>
      <c r="D1468" s="75" t="str">
        <f>[2]自有船应收租金!F1410</f>
        <v>第02期</v>
      </c>
      <c r="E1468" s="75" t="str">
        <f>[2]自有船应收租金!I1410</f>
        <v>2021.05.25-2021.06.09</v>
      </c>
      <c r="F1468" s="76">
        <f>[2]自有船应收租金!V1410</f>
        <v>0</v>
      </c>
      <c r="G1468" s="75">
        <f>[2]自有船应收租金!AA1410</f>
        <v>641037.30000000005</v>
      </c>
      <c r="H1468" s="75">
        <f>IF([2]自有船应收租金!AB1410="","",[2]自有船应收租金!AB1410)</f>
        <v>641004.79</v>
      </c>
      <c r="I1468" s="77" t="str">
        <f>[2]自有船应收租金!Y1410</f>
        <v>停租 全船失电2021.05.19 1400-5.21 0218LT 1.5125天</v>
      </c>
    </row>
    <row r="1469" spans="2:9" s="53" customFormat="1" ht="12" customHeight="1">
      <c r="B1469" s="75" t="str">
        <f>[2]自有船应收租金!B1411</f>
        <v>ACACIA TAURUS</v>
      </c>
      <c r="C1469" s="75" t="str">
        <f>[2]自有船应收租金!C1411</f>
        <v>STM</v>
      </c>
      <c r="D1469" s="75" t="str">
        <f>[2]自有船应收租金!F1411</f>
        <v>第06期</v>
      </c>
      <c r="E1469" s="75" t="str">
        <f>[2]自有船应收租金!I1411</f>
        <v>2021.05.27-2021.06.11</v>
      </c>
      <c r="F1469" s="76">
        <f>[2]自有船应收租金!V1411</f>
        <v>0</v>
      </c>
      <c r="G1469" s="75">
        <f>[2]自有船应收租金!AA1411</f>
        <v>83150</v>
      </c>
      <c r="H1469" s="75">
        <f>IF([2]自有船应收租金!AB1411="","",[2]自有船应收租金!AB1411)</f>
        <v>83150</v>
      </c>
      <c r="I1469" s="77">
        <f>[2]自有船应收租金!Y1411</f>
        <v>0</v>
      </c>
    </row>
    <row r="1470" spans="2:9" s="53" customFormat="1" ht="12" customHeight="1">
      <c r="B1470" s="75" t="str">
        <f>[2]自有船应收租金!B1412</f>
        <v>ACACIA REI</v>
      </c>
      <c r="C1470" s="75" t="str">
        <f>[2]自有船应收租金!C1412</f>
        <v>STM</v>
      </c>
      <c r="D1470" s="75" t="str">
        <f>[2]自有船应收租金!F1412</f>
        <v>第19期</v>
      </c>
      <c r="E1470" s="75" t="str">
        <f>[2]自有船应收租金!I1412</f>
        <v>2021.05.28-2021.06.12</v>
      </c>
      <c r="F1470" s="76">
        <f>[2]自有船应收租金!V1412</f>
        <v>0</v>
      </c>
      <c r="G1470" s="75">
        <f>[2]自有船应收租金!AA1412</f>
        <v>181200</v>
      </c>
      <c r="H1470" s="75">
        <f>IF([2]自有船应收租金!AB1412="","",[2]自有船应收租金!AB1412)</f>
        <v>181200</v>
      </c>
      <c r="I1470" s="77">
        <f>[2]自有船应收租金!Y1412</f>
        <v>0</v>
      </c>
    </row>
    <row r="1471" spans="2:9" s="53" customFormat="1" ht="12" customHeight="1">
      <c r="B1471" s="75" t="str">
        <f>[2]自有船应收租金!B1413</f>
        <v>ACACIA HAWK</v>
      </c>
      <c r="C1471" s="75" t="str">
        <f>[2]自有船应收租金!C1413</f>
        <v>CMS</v>
      </c>
      <c r="D1471" s="75" t="str">
        <f>[2]自有船应收租金!F1413</f>
        <v>第82期</v>
      </c>
      <c r="E1471" s="75" t="str">
        <f>[2]自有船应收租金!I1413</f>
        <v>2021.05.27-2021.06.11</v>
      </c>
      <c r="F1471" s="76">
        <f>[2]自有船应收租金!V1413</f>
        <v>0</v>
      </c>
      <c r="G1471" s="75">
        <f>[2]自有船应收租金!AA1413</f>
        <v>105542.465753425</v>
      </c>
      <c r="H1471" s="75">
        <f>IF([2]自有船应收租金!AB1413="","",[2]自有船应收租金!AB1413)</f>
        <v>105514.98</v>
      </c>
      <c r="I1471" s="77">
        <f>[2]自有船应收租金!Y1413</f>
        <v>0</v>
      </c>
    </row>
    <row r="1472" spans="2:9" s="53" customFormat="1" ht="12" customHeight="1">
      <c r="B1472" s="75" t="str">
        <f>[2]自有船应收租金!B1414</f>
        <v>A FUJI</v>
      </c>
      <c r="C1472" s="75" t="str">
        <f>[2]自有船应收租金!C1414</f>
        <v>APL</v>
      </c>
      <c r="D1472" s="75" t="str">
        <f>[2]自有船应收租金!F1414</f>
        <v>第10期</v>
      </c>
      <c r="E1472" s="75" t="str">
        <f>[2]自有船应收租金!I1414</f>
        <v>2021.05.29-2021.06.13</v>
      </c>
      <c r="F1472" s="76">
        <f>[2]自有船应收租金!V1414</f>
        <v>0</v>
      </c>
      <c r="G1472" s="75">
        <f>[2]自有船应收租金!AA1414</f>
        <v>261375</v>
      </c>
      <c r="H1472" s="75">
        <f>IF([2]自有船应收租金!AB1414="","",[2]自有船应收租金!AB1414)</f>
        <v>261367.51</v>
      </c>
      <c r="I1472" s="77" t="str">
        <f>[2]自有船应收租金!Y1414</f>
        <v>油样检测费</v>
      </c>
    </row>
    <row r="1473" spans="2:9" s="53" customFormat="1" ht="12" customHeight="1">
      <c r="B1473" s="75" t="str">
        <f>[2]自有船应收租金!B1415</f>
        <v>A BOTE</v>
      </c>
      <c r="C1473" s="75" t="str">
        <f>[2]自有船应收租金!C1415</f>
        <v>TCL</v>
      </c>
      <c r="D1473" s="75" t="str">
        <f>[2]自有船应收租金!F1415</f>
        <v>第05期</v>
      </c>
      <c r="E1473" s="75" t="str">
        <f>[2]自有船应收租金!I1415</f>
        <v>2021.05.30-2021.06.14</v>
      </c>
      <c r="F1473" s="76">
        <f>[2]自有船应收租金!V1415</f>
        <v>0</v>
      </c>
      <c r="G1473" s="75">
        <f>[2]自有船应收租金!AA1415</f>
        <v>188100</v>
      </c>
      <c r="H1473" s="75">
        <f>IF([2]自有船应收租金!AB1415="","",[2]自有船应收租金!AB1415)</f>
        <v>188058.04</v>
      </c>
      <c r="I1473" s="77">
        <f>[2]自有船应收租金!Y1415</f>
        <v>0</v>
      </c>
    </row>
    <row r="1474" spans="2:9" s="53" customFormat="1" ht="12" customHeight="1">
      <c r="B1474" s="75" t="str">
        <f>[2]自有船应收租金!B1416</f>
        <v>Heung-A Jakarta</v>
      </c>
      <c r="C1474" s="75" t="str">
        <f>[2]自有船应收租金!C1416</f>
        <v>PAN</v>
      </c>
      <c r="D1474" s="75" t="str">
        <f>[2]自有船应收租金!F1416</f>
        <v>第16期</v>
      </c>
      <c r="E1474" s="75" t="str">
        <f>[2]自有船应收租金!I1416</f>
        <v>2021.05.29-2021.06.13</v>
      </c>
      <c r="F1474" s="76">
        <f>[2]自有船应收租金!V1416</f>
        <v>0</v>
      </c>
      <c r="G1474" s="75">
        <f>[2]自有船应收租金!AA1416</f>
        <v>165500</v>
      </c>
      <c r="H1474" s="75">
        <f>IF([2]自有船应收租金!AB1416="","",[2]自有船应收租金!AB1416)</f>
        <v>165472.51</v>
      </c>
      <c r="I1474" s="77">
        <f>[2]自有船应收租金!Y1416</f>
        <v>0</v>
      </c>
    </row>
    <row r="1475" spans="2:9" s="53" customFormat="1" ht="12" customHeight="1">
      <c r="B1475" s="75" t="str">
        <f>[2]自有船应收租金!B1417</f>
        <v>ACACIA MING</v>
      </c>
      <c r="C1475" s="75" t="str">
        <f>[2]自有船应收租金!C1417</f>
        <v>EAS</v>
      </c>
      <c r="D1475" s="75" t="str">
        <f>[2]自有船应收租金!F1417</f>
        <v>第06期</v>
      </c>
      <c r="E1475" s="75" t="str">
        <f>[2]自有船应收租金!I1417</f>
        <v>2021.05.30-2021.06.14</v>
      </c>
      <c r="F1475" s="76">
        <f>[2]自有船应收租金!V1417</f>
        <v>0</v>
      </c>
      <c r="G1475" s="75">
        <f>[2]自有船应收租金!AA1417</f>
        <v>123497.535890411</v>
      </c>
      <c r="H1475" s="75">
        <f>IF([2]自有船应收租金!AB1417="","",[2]自有船应收租金!AB1417)</f>
        <v>123465.03</v>
      </c>
      <c r="I1475" s="77">
        <f>[2]自有船应收租金!Y1417</f>
        <v>0</v>
      </c>
    </row>
    <row r="1476" spans="2:9" s="53" customFormat="1" ht="12" customHeight="1">
      <c r="B1476" s="75" t="str">
        <f>[2]自有船应收租金!B1418</f>
        <v>JRS CARINA</v>
      </c>
      <c r="C1476" s="75" t="str">
        <f>[2]自有船应收租金!C1418</f>
        <v>CCL</v>
      </c>
      <c r="D1476" s="75" t="str">
        <f>[2]自有船应收租金!F1418</f>
        <v>第72期</v>
      </c>
      <c r="E1476" s="75" t="str">
        <f>[2]自有船应收租金!I1418</f>
        <v>2021.05.30-2021.06.14</v>
      </c>
      <c r="F1476" s="76">
        <f>[2]自有船应收租金!V1418</f>
        <v>0</v>
      </c>
      <c r="G1476" s="75">
        <f>[2]自有船应收租金!AA1418</f>
        <v>109900</v>
      </c>
      <c r="H1476" s="75">
        <f>IF([2]自有船应收租金!AB1418="","",[2]自有船应收租金!AB1418)</f>
        <v>109892.48</v>
      </c>
      <c r="I1476" s="77">
        <f>[2]自有船应收租金!Y1418</f>
        <v>0</v>
      </c>
    </row>
    <row r="1477" spans="2:9" s="53" customFormat="1" ht="12" customHeight="1">
      <c r="B1477" s="75" t="str">
        <f>[2]自有船应收租金!B1419</f>
        <v>ACACIA ARIES</v>
      </c>
      <c r="C1477" s="75" t="str">
        <f>[2]自有船应收租金!C1419</f>
        <v>STM</v>
      </c>
      <c r="D1477" s="75" t="str">
        <f>[2]自有船应收租金!F1419</f>
        <v>第32期</v>
      </c>
      <c r="E1477" s="75" t="str">
        <f>[2]自有船应收租金!I1419</f>
        <v>2021.05.30-2021.06.14</v>
      </c>
      <c r="F1477" s="76">
        <f>[2]自有船应收租金!V1419</f>
        <v>0</v>
      </c>
      <c r="G1477" s="75">
        <f>[2]自有船应收租金!AA1419</f>
        <v>83150</v>
      </c>
      <c r="H1477" s="75">
        <f>IF([2]自有船应收租金!AB1419="","",[2]自有船应收租金!AB1419)</f>
        <v>83150</v>
      </c>
      <c r="I1477" s="77">
        <f>[2]自有船应收租金!Y1419</f>
        <v>0</v>
      </c>
    </row>
    <row r="1478" spans="2:9" s="53" customFormat="1" ht="12" customHeight="1">
      <c r="B1478" s="75" t="str">
        <f>[2]自有船应收租金!B1420</f>
        <v>A KIBO</v>
      </c>
      <c r="C1478" s="75" t="str">
        <f>[2]自有船应收租金!C1420</f>
        <v>GMS</v>
      </c>
      <c r="D1478" s="75" t="str">
        <f>[2]自有船应收租金!F1420</f>
        <v>第13期</v>
      </c>
      <c r="E1478" s="75" t="str">
        <f>[2]自有船应收租金!I1420</f>
        <v>2021.05.31-2021.06.15</v>
      </c>
      <c r="F1478" s="76">
        <f>[2]自有船应收租金!V1420</f>
        <v>-468</v>
      </c>
      <c r="G1478" s="75">
        <f>[2]自有船应收租金!AA1420</f>
        <v>171711.75</v>
      </c>
      <c r="H1478" s="75">
        <f>IF([2]自有船应收租金!AB1420="","",[2]自有船应收租金!AB1420)</f>
        <v>171243.75</v>
      </c>
      <c r="I1478" s="77" t="str">
        <f>[2]自有船应收租金!Y1420</f>
        <v>1.25%佣金/船员劳务费006S</v>
      </c>
    </row>
    <row r="1479" spans="2:9" s="53" customFormat="1" ht="12" customHeight="1">
      <c r="B1479" s="75" t="str">
        <f>[2]自有船应收租金!B1421</f>
        <v>A KINKA</v>
      </c>
      <c r="C1479" s="75" t="str">
        <f>[2]自有船应收租金!C1421</f>
        <v>SKR</v>
      </c>
      <c r="D1479" s="75" t="str">
        <f>[2]自有船应收租金!F1421</f>
        <v>第03期</v>
      </c>
      <c r="E1479" s="75" t="str">
        <f>[2]自有船应收租金!I1421</f>
        <v>2021.05.31-2021.06.15</v>
      </c>
      <c r="F1479" s="76">
        <f>[2]自有船应收租金!V1421</f>
        <v>0</v>
      </c>
      <c r="G1479" s="75">
        <f>[2]自有船应收租金!AA1421</f>
        <v>113914.09166666699</v>
      </c>
      <c r="H1479" s="75">
        <f>IF([2]自有船应收租金!AB1421="","",[2]自有船应收租金!AB1421)</f>
        <v>113906.58</v>
      </c>
      <c r="I1479" s="77" t="str">
        <f>[2]自有船应收租金!Y1421</f>
        <v>停租锚地改船名2021.05.01 2136-05.03.1236GMT 1.625天</v>
      </c>
    </row>
    <row r="1480" spans="2:9" s="53" customFormat="1" ht="12" customHeight="1">
      <c r="B1480" s="75" t="str">
        <f>[2]自有船应收租金!B1422</f>
        <v>Bremen Trader</v>
      </c>
      <c r="C1480" s="75" t="str">
        <f>[2]自有船应收租金!C1422</f>
        <v>sealand</v>
      </c>
      <c r="D1480" s="75" t="str">
        <f>[2]自有船应收租金!F1422</f>
        <v>第03期</v>
      </c>
      <c r="E1480" s="75" t="str">
        <f>[2]自有船应收租金!I1422</f>
        <v>2021.06.01-2021.07.01</v>
      </c>
      <c r="F1480" s="76">
        <f>[2]自有船应收租金!V1422</f>
        <v>0</v>
      </c>
      <c r="G1480" s="75">
        <f>[2]自有船应收租金!AA1422</f>
        <v>519887.5</v>
      </c>
      <c r="H1480" s="75">
        <f>IF([2]自有船应收租金!AB1422="","",[2]自有船应收租金!AB1422)</f>
        <v>519887.5</v>
      </c>
      <c r="I1480" s="77" t="str">
        <f>[2]自有船应收租金!Y1422</f>
        <v>油样检测</v>
      </c>
    </row>
    <row r="1481" spans="2:9" s="53" customFormat="1" ht="12" customHeight="1">
      <c r="B1481" s="75" t="str">
        <f>[2]自有船应收租金!B1423</f>
        <v>A FUKU</v>
      </c>
      <c r="C1481" s="75" t="str">
        <f>[2]自有船应收租金!C1423</f>
        <v>TSL</v>
      </c>
      <c r="D1481" s="75" t="str">
        <f>[2]自有船应收租金!F1423</f>
        <v>第17期</v>
      </c>
      <c r="E1481" s="75" t="str">
        <f>[2]自有船应收租金!I1423</f>
        <v>2021.06.01-2021.06.16</v>
      </c>
      <c r="F1481" s="76">
        <f>[2]自有船应收租金!V1423</f>
        <v>0</v>
      </c>
      <c r="G1481" s="75">
        <f>[2]自有船应收租金!AA1423</f>
        <v>154237.5</v>
      </c>
      <c r="H1481" s="75">
        <f>IF([2]自有船应收租金!AB1423="","",[2]自有船应收租金!AB1423)</f>
        <v>154219.99</v>
      </c>
      <c r="I1481" s="77" t="str">
        <f>[2]自有船应收租金!Y1423</f>
        <v>1.25%佣金</v>
      </c>
    </row>
    <row r="1482" spans="2:9" s="53" customFormat="1" ht="12" customHeight="1">
      <c r="B1482" s="75" t="str">
        <f>[2]自有船应收租金!B1424</f>
        <v>A KOU</v>
      </c>
      <c r="C1482" s="75" t="str">
        <f>[2]自有船应收租金!C1424</f>
        <v>TSL</v>
      </c>
      <c r="D1482" s="75" t="str">
        <f>[2]自有船应收租金!F1424</f>
        <v>第06期</v>
      </c>
      <c r="E1482" s="75" t="str">
        <f>[2]自有船应收租金!I1424</f>
        <v>2021.06.01-2021.06.16</v>
      </c>
      <c r="F1482" s="76">
        <f>[2]自有船应收租金!V1424</f>
        <v>-7260</v>
      </c>
      <c r="G1482" s="75">
        <f>[2]自有船应收租金!AA1424</f>
        <v>186210</v>
      </c>
      <c r="H1482" s="75">
        <f>IF([2]自有船应收租金!AB1424="","",[2]自有船应收租金!AB1424)</f>
        <v>186185</v>
      </c>
      <c r="I1482" s="77" t="str">
        <f>[2]自有船应收租金!Y1424</f>
        <v>1.25%佣金/v.21010-21016劳务费</v>
      </c>
    </row>
    <row r="1483" spans="2:9" s="53" customFormat="1" ht="12" customHeight="1">
      <c r="B1483" s="75" t="str">
        <f>[2]自有船应收租金!B1425</f>
        <v>Heung-A Manila</v>
      </c>
      <c r="C1483" s="75" t="str">
        <f>[2]自有船应收租金!C1425</f>
        <v>SCP</v>
      </c>
      <c r="D1483" s="75" t="str">
        <f>[2]自有船应收租金!F1425</f>
        <v>第09期</v>
      </c>
      <c r="E1483" s="75" t="str">
        <f>[2]自有船应收租金!I1425</f>
        <v>2021.06.02-2021.06.17</v>
      </c>
      <c r="F1483" s="76">
        <f>[2]自有船应收租金!V1425</f>
        <v>0</v>
      </c>
      <c r="G1483" s="75">
        <f>[2]自有船应收租金!AA1425</f>
        <v>130284.07534246601</v>
      </c>
      <c r="H1483" s="75">
        <f>IF([2]自有船应收租金!AB1425="","",[2]自有船应收租金!AB1425)</f>
        <v>130276.56</v>
      </c>
      <c r="I1483" s="77" t="str">
        <f>[2]自有船应收租金!Y1425</f>
        <v>1.25%佣金</v>
      </c>
    </row>
    <row r="1484" spans="2:9" s="53" customFormat="1" ht="12" customHeight="1">
      <c r="B1484" s="75" t="str">
        <f>[2]自有船应收租金!B1426</f>
        <v>JRS CORVUS</v>
      </c>
      <c r="C1484" s="75" t="str">
        <f>[2]自有船应收租金!C1426</f>
        <v>STM</v>
      </c>
      <c r="D1484" s="75" t="str">
        <f>[2]自有船应收租金!F1426</f>
        <v>第12期</v>
      </c>
      <c r="E1484" s="75" t="str">
        <f>[2]自有船应收租金!I1426</f>
        <v>2021.06.03-2021.06.18</v>
      </c>
      <c r="F1484" s="76">
        <f>[2]自有船应收租金!V1426</f>
        <v>0</v>
      </c>
      <c r="G1484" s="75">
        <f>[2]自有船应收租金!AA1426</f>
        <v>105700</v>
      </c>
      <c r="H1484" s="75">
        <f>IF([2]自有船应收租金!AB1426="","",[2]自有船应收租金!AB1426)</f>
        <v>105700</v>
      </c>
      <c r="I1484" s="77">
        <f>[2]自有船应收租金!Y1426</f>
        <v>0</v>
      </c>
    </row>
    <row r="1485" spans="2:9" s="53" customFormat="1" ht="12" customHeight="1">
      <c r="B1485" s="75" t="str">
        <f>[2]自有船应收租金!B1427</f>
        <v>Contship Day</v>
      </c>
      <c r="C1485" s="75" t="str">
        <f>[2]自有船应收租金!C1427</f>
        <v>APL</v>
      </c>
      <c r="D1485" s="75" t="str">
        <f>[2]自有船应收租金!F1427</f>
        <v>第15期</v>
      </c>
      <c r="E1485" s="75" t="str">
        <f>[2]自有船应收租金!I1427</f>
        <v>2021.06.04-2021.06.19</v>
      </c>
      <c r="F1485" s="76">
        <f>[2]自有船应收租金!V1427</f>
        <v>0</v>
      </c>
      <c r="G1485" s="75">
        <f>[2]自有船应收租金!AA1427</f>
        <v>73200</v>
      </c>
      <c r="H1485" s="75">
        <f>IF([2]自有船应收租金!AB1427="","",[2]自有船应收租金!AB1427)</f>
        <v>29806.85</v>
      </c>
      <c r="I1485" s="77" t="str">
        <f>[2]自有船应收租金!Y1427</f>
        <v>油样检测费</v>
      </c>
    </row>
    <row r="1486" spans="2:9" s="53" customFormat="1" ht="12" customHeight="1">
      <c r="B1486" s="75" t="str">
        <f>[2]自有船应收租金!B1428</f>
        <v>ACACIA VIRGO</v>
      </c>
      <c r="C1486" s="75" t="str">
        <f>[2]自有船应收租金!C1428</f>
        <v>SKR</v>
      </c>
      <c r="D1486" s="75" t="str">
        <f>[2]自有船应收租金!F1428</f>
        <v>第05期</v>
      </c>
      <c r="E1486" s="75" t="str">
        <f>[2]自有船应收租金!I1428</f>
        <v>2021.06.04-2021.06.19</v>
      </c>
      <c r="F1486" s="76">
        <f>[2]自有船应收租金!V1428</f>
        <v>0</v>
      </c>
      <c r="G1486" s="75">
        <f>[2]自有船应收租金!AA1428</f>
        <v>156231.25</v>
      </c>
      <c r="H1486" s="75">
        <f>IF([2]自有船应收租金!AB1428="","",[2]自有船应收租金!AB1428)</f>
        <v>156223.78</v>
      </c>
      <c r="I1486" s="77" t="str">
        <f>[2]自有船应收租金!Y1428</f>
        <v>1.25%佣金</v>
      </c>
    </row>
    <row r="1487" spans="2:9" s="53" customFormat="1" ht="12" customHeight="1">
      <c r="B1487" s="75" t="str">
        <f>[2]自有船应收租金!B1429</f>
        <v>Heung-A Singapore</v>
      </c>
      <c r="C1487" s="75" t="str">
        <f>[2]自有船应收租金!C1429</f>
        <v>SKR</v>
      </c>
      <c r="D1487" s="75" t="str">
        <f>[2]自有船应收租金!F1429</f>
        <v>第02期</v>
      </c>
      <c r="E1487" s="75" t="str">
        <f>[2]自有船应收租金!I1429</f>
        <v>2021.06.05-2021.06.20</v>
      </c>
      <c r="F1487" s="76">
        <f>[2]自有船应收租金!V1429</f>
        <v>0</v>
      </c>
      <c r="G1487" s="75">
        <f>[2]自有船应收租金!AA1429</f>
        <v>143527.03612666699</v>
      </c>
      <c r="H1487" s="75">
        <f>IF([2]自有船应收租金!AB1429="","",[2]自有船应收租金!AB1429)</f>
        <v>143519.49</v>
      </c>
      <c r="I1487" s="77" t="str">
        <f>[2]自有船应收租金!Y1429</f>
        <v>停租修船2021.05.23 0330-06.03 2030LT 11.70833天</v>
      </c>
    </row>
    <row r="1488" spans="2:9" s="53" customFormat="1" ht="12" customHeight="1">
      <c r="B1488" s="75" t="str">
        <f>[2]自有船应收租金!B1430</f>
        <v>LISBOA</v>
      </c>
      <c r="C1488" s="75" t="str">
        <f>[2]自有船应收租金!C1430</f>
        <v>KMTC</v>
      </c>
      <c r="D1488" s="75" t="str">
        <f>[2]自有船应收租金!F1430</f>
        <v>第07期</v>
      </c>
      <c r="E1488" s="75" t="str">
        <f>[2]自有船应收租金!I1430</f>
        <v>2021.06.06-2021.06.21</v>
      </c>
      <c r="F1488" s="76">
        <f>[2]自有船应收租金!V1430</f>
        <v>0</v>
      </c>
      <c r="G1488" s="75">
        <f>[2]自有船应收租金!AA1430</f>
        <v>119200</v>
      </c>
      <c r="H1488" s="75">
        <f>IF([2]自有船应收租金!AB1430="","",[2]自有船应收租金!AB1430)</f>
        <v>119198.06</v>
      </c>
      <c r="I1488" s="77">
        <f>[2]自有船应收租金!Y1430</f>
        <v>0</v>
      </c>
    </row>
    <row r="1489" spans="2:9" s="53" customFormat="1" ht="12" customHeight="1">
      <c r="B1489" s="75" t="str">
        <f>[2]自有船应收租金!B1431</f>
        <v>A MAKOTO</v>
      </c>
      <c r="C1489" s="75" t="str">
        <f>[2]自有船应收租金!C1431</f>
        <v>STM</v>
      </c>
      <c r="D1489" s="75" t="str">
        <f>[2]自有船应收租金!F1431</f>
        <v>第02期</v>
      </c>
      <c r="E1489" s="75" t="str">
        <f>[2]自有船应收租金!I1431</f>
        <v>2021.06.08-2021.06.23</v>
      </c>
      <c r="F1489" s="76">
        <f>[2]自有船应收租金!V1431</f>
        <v>0</v>
      </c>
      <c r="G1489" s="75">
        <f>[2]自有船应收租金!AA1431</f>
        <v>181200</v>
      </c>
      <c r="H1489" s="75">
        <f>IF([2]自有船应收租金!AB1431="","",[2]自有船应收租金!AB1431)</f>
        <v>181200</v>
      </c>
      <c r="I1489" s="77">
        <f>[2]自有船应收租金!Y1431</f>
        <v>0</v>
      </c>
    </row>
    <row r="1490" spans="2:9" s="53" customFormat="1" ht="12" customHeight="1">
      <c r="B1490" s="75" t="str">
        <f>[2]自有船应收租金!B1432</f>
        <v>A ROKU</v>
      </c>
      <c r="C1490" s="75" t="str">
        <f>[2]自有船应收租金!C1432</f>
        <v>CUL</v>
      </c>
      <c r="D1490" s="75" t="str">
        <f>[2]自有船应收租金!F1432</f>
        <v>第02期</v>
      </c>
      <c r="E1490" s="75" t="str">
        <f>[2]自有船应收租金!I1432</f>
        <v>2021.06.06-2021.06.21</v>
      </c>
      <c r="F1490" s="76">
        <f>[2]自有船应收租金!V1432</f>
        <v>0</v>
      </c>
      <c r="G1490" s="75">
        <f>[2]自有船应收租金!AA1432</f>
        <v>454900.49082191801</v>
      </c>
      <c r="H1490" s="75">
        <f>IF([2]自有船应收租金!AB1432="","",[2]自有船应收租金!AB1432)</f>
        <v>454900.49</v>
      </c>
      <c r="I1490" s="77">
        <f>[2]自有船应收租金!Y1432</f>
        <v>0</v>
      </c>
    </row>
    <row r="1491" spans="2:9" s="53" customFormat="1" ht="12" customHeight="1">
      <c r="B1491" s="75" t="str">
        <f>[2]自有船应收租金!B1433</f>
        <v>ACACIA LIBRA</v>
      </c>
      <c r="C1491" s="75" t="str">
        <f>[2]自有船应收租金!C1433</f>
        <v>COSCO</v>
      </c>
      <c r="D1491" s="75" t="str">
        <f>[2]自有船应收租金!F1433</f>
        <v>第19期</v>
      </c>
      <c r="E1491" s="75" t="str">
        <f>[2]自有船应收租金!I1433</f>
        <v>2021.06.07-2021.06.22</v>
      </c>
      <c r="F1491" s="76">
        <f>[2]自有船应收租金!V1433</f>
        <v>-2572.9836714497801</v>
      </c>
      <c r="G1491" s="75">
        <f>[2]自有船应收租金!AA1433</f>
        <v>146497.98367145</v>
      </c>
      <c r="H1491" s="75">
        <f>IF([2]自有船应收租金!AB1433="","",[2]自有船应收租金!AB1433)</f>
        <v>146496.04</v>
      </c>
      <c r="I1491" s="77" t="str">
        <f>[2]自有船应收租金!Y1433</f>
        <v>船员劳务费04月</v>
      </c>
    </row>
    <row r="1492" spans="2:9" s="53" customFormat="1" ht="12" customHeight="1">
      <c r="B1492" s="75" t="str">
        <f>[2]自有船应收租金!B1434</f>
        <v>A MIZUHO</v>
      </c>
      <c r="C1492" s="75" t="str">
        <f>[2]自有船应收租金!C1434</f>
        <v>Heung-A</v>
      </c>
      <c r="D1492" s="75" t="str">
        <f>[2]自有船应收租金!F1434</f>
        <v>第09期</v>
      </c>
      <c r="E1492" s="75" t="str">
        <f>[2]自有船应收租金!I1434</f>
        <v>2021.06.07-2021.06.22</v>
      </c>
      <c r="F1492" s="76">
        <f>[2]自有船应收租金!V1434</f>
        <v>0</v>
      </c>
      <c r="G1492" s="75">
        <f>[2]自有船应收租金!AA1434</f>
        <v>153616.438356164</v>
      </c>
      <c r="H1492" s="75">
        <f>IF([2]自有船应收租金!AB1434="","",[2]自有船应收租金!AB1434)</f>
        <v>153608.94</v>
      </c>
      <c r="I1492" s="77">
        <f>[2]自有船应收租金!Y1434</f>
        <v>0</v>
      </c>
    </row>
    <row r="1493" spans="2:9" s="53" customFormat="1" ht="12" customHeight="1">
      <c r="B1493" s="75" t="str">
        <f>[2]自有船应收租金!B1435</f>
        <v>ACACIA WA</v>
      </c>
      <c r="C1493" s="75" t="str">
        <f>[2]自有船应收租金!C1435</f>
        <v>CKL</v>
      </c>
      <c r="D1493" s="75" t="str">
        <f>[2]自有船应收租金!F1435</f>
        <v>第04期</v>
      </c>
      <c r="E1493" s="75" t="str">
        <f>[2]自有船应收租金!I1435</f>
        <v>2021.06.08-2021.06.23</v>
      </c>
      <c r="F1493" s="76">
        <f>[2]自有船应收租金!V1435</f>
        <v>0</v>
      </c>
      <c r="G1493" s="75">
        <f>[2]自有船应收租金!AA1435</f>
        <v>141310.53082191799</v>
      </c>
      <c r="H1493" s="75">
        <f>IF([2]自有船应收租金!AB1435="","",[2]自有船应收租金!AB1435)</f>
        <v>141303.04000000001</v>
      </c>
      <c r="I1493" s="77">
        <f>[2]自有船应收租金!Y1435</f>
        <v>0</v>
      </c>
    </row>
    <row r="1494" spans="2:9" s="53" customFormat="1" ht="12" customHeight="1">
      <c r="B1494" s="75" t="str">
        <f>[2]自有船应收租金!B1436</f>
        <v>A KEIGA</v>
      </c>
      <c r="C1494" s="75" t="str">
        <f>[2]自有船应收租金!C1436</f>
        <v>DBR</v>
      </c>
      <c r="D1494" s="75" t="str">
        <f>[2]自有船应收租金!F1436</f>
        <v>第12期</v>
      </c>
      <c r="E1494" s="75" t="str">
        <f>[2]自有船应收租金!I1436</f>
        <v>2021.06.08-2021.06.23</v>
      </c>
      <c r="F1494" s="76">
        <f>[2]自有船应收租金!V1436</f>
        <v>0</v>
      </c>
      <c r="G1494" s="75">
        <f>[2]自有船应收租金!AA1436</f>
        <v>97350</v>
      </c>
      <c r="H1494" s="75">
        <f>IF([2]自有船应收租金!AB1436="","",[2]自有船应收租金!AB1436)</f>
        <v>97350</v>
      </c>
      <c r="I1494" s="77">
        <f>[2]自有船应收租金!Y1436</f>
        <v>0</v>
      </c>
    </row>
    <row r="1495" spans="2:9" s="53" customFormat="1" ht="12" customHeight="1">
      <c r="B1495" s="75" t="str">
        <f>[2]自有船应收租金!B1437</f>
        <v>A MYOKO</v>
      </c>
      <c r="C1495" s="75" t="str">
        <f>[2]自有船应收租金!C1437</f>
        <v>DBR</v>
      </c>
      <c r="D1495" s="75" t="str">
        <f>[2]自有船应收租金!F1437</f>
        <v>第08期</v>
      </c>
      <c r="E1495" s="75" t="str">
        <f>[2]自有船应收租金!I1437</f>
        <v>2021.06.09-2021.06.24</v>
      </c>
      <c r="F1495" s="76">
        <f>[2]自有船应收租金!V1437</f>
        <v>-7210</v>
      </c>
      <c r="G1495" s="75">
        <f>[2]自有船应收租金!AA1437</f>
        <v>104560</v>
      </c>
      <c r="H1495" s="75">
        <f>IF([2]自有船应收租金!AB1437="","",[2]自有船应收租金!AB1437)</f>
        <v>104560</v>
      </c>
      <c r="I1495" s="77" t="str">
        <f>[2]自有船应收租金!Y1437</f>
        <v>船员劳务费v.2118-2120</v>
      </c>
    </row>
    <row r="1496" spans="2:9" s="53" customFormat="1" ht="12" customHeight="1">
      <c r="B1496" s="75" t="str">
        <f>[2]自有船应收租金!B1438</f>
        <v>A Daisen</v>
      </c>
      <c r="C1496" s="75" t="str">
        <f>[2]自有船应收租金!C1438</f>
        <v>BAL</v>
      </c>
      <c r="D1496" s="75" t="str">
        <f>[2]自有船应收租金!F1438</f>
        <v>第03期</v>
      </c>
      <c r="E1496" s="75" t="str">
        <f>[2]自有船应收租金!I1438</f>
        <v>2021.06.09-2021.06.24</v>
      </c>
      <c r="F1496" s="76">
        <f>[2]自有船应收租金!V1438</f>
        <v>0</v>
      </c>
      <c r="G1496" s="75">
        <f>[2]自有船应收租金!AA1438</f>
        <v>510900</v>
      </c>
      <c r="H1496" s="75">
        <f>IF([2]自有船应收租金!AB1438="","",[2]自有船应收租金!AB1438)</f>
        <v>510867.58</v>
      </c>
      <c r="I1496" s="77">
        <f>[2]自有船应收租金!Y1438</f>
        <v>0</v>
      </c>
    </row>
    <row r="1497" spans="2:9" s="53" customFormat="1" ht="12" customHeight="1">
      <c r="B1497" s="75" t="str">
        <f>[2]自有船应收租金!B1439</f>
        <v>A HOKEN</v>
      </c>
      <c r="C1497" s="75" t="str">
        <f>[2]自有船应收租金!C1439</f>
        <v>COSCO</v>
      </c>
      <c r="D1497" s="75" t="str">
        <f>[2]自有船应收租金!F1439</f>
        <v>第01期</v>
      </c>
      <c r="E1497" s="75" t="str">
        <f>[2]自有船应收租金!I1439</f>
        <v>2021.06.09-2021.06.24</v>
      </c>
      <c r="F1497" s="76">
        <f>[2]自有船应收租金!V1439</f>
        <v>0</v>
      </c>
      <c r="G1497" s="75">
        <f>[2]自有船应收租金!AA1439</f>
        <v>176250</v>
      </c>
      <c r="H1497" s="75">
        <f>IF([2]自有船应收租金!AB1439="","",[2]自有船应收租金!AB1439)</f>
        <v>176242.66</v>
      </c>
      <c r="I1497" s="77">
        <f>[2]自有船应收租金!Y1439</f>
        <v>0</v>
      </c>
    </row>
    <row r="1498" spans="2:9" s="53" customFormat="1" ht="12" customHeight="1">
      <c r="B1498" s="75" t="str">
        <f>[2]自有船应收租金!B1440</f>
        <v>ACACIA TAURUS</v>
      </c>
      <c r="C1498" s="75" t="str">
        <f>[2]自有船应收租金!C1440</f>
        <v>STM</v>
      </c>
      <c r="D1498" s="75" t="str">
        <f>[2]自有船应收租金!F1440</f>
        <v>第07期</v>
      </c>
      <c r="E1498" s="75" t="str">
        <f>[2]自有船应收租金!I1440</f>
        <v>2021.06.11-2021.06.26</v>
      </c>
      <c r="F1498" s="76">
        <f>[2]自有船应收租金!V1440</f>
        <v>0</v>
      </c>
      <c r="G1498" s="75">
        <f>[2]自有船应收租金!AA1440</f>
        <v>83150</v>
      </c>
      <c r="H1498" s="75">
        <f>IF([2]自有船应收租金!AB1440="","",[2]自有船应收租金!AB1440)</f>
        <v>83150.05</v>
      </c>
      <c r="I1498" s="77">
        <f>[2]自有船应收租金!Y1440</f>
        <v>0</v>
      </c>
    </row>
    <row r="1499" spans="2:9" s="53" customFormat="1" ht="12" customHeight="1">
      <c r="B1499" s="75" t="str">
        <f>[2]自有船应收租金!B1441</f>
        <v>ACACIA REI</v>
      </c>
      <c r="C1499" s="75" t="str">
        <f>[2]自有船应收租金!C1441</f>
        <v>STM</v>
      </c>
      <c r="D1499" s="75" t="str">
        <f>[2]自有船应收租金!F1441</f>
        <v>第20期</v>
      </c>
      <c r="E1499" s="75" t="str">
        <f>[2]自有船应收租金!I1441</f>
        <v>2021.06.12-2021.06.27</v>
      </c>
      <c r="F1499" s="76">
        <f>[2]自有船应收租金!V1441</f>
        <v>0</v>
      </c>
      <c r="G1499" s="75">
        <f>[2]自有船应收租金!AA1441</f>
        <v>181200</v>
      </c>
      <c r="H1499" s="75">
        <f>IF([2]自有船应收租金!AB1441="","",[2]自有船应收租金!AB1441)</f>
        <v>181200</v>
      </c>
      <c r="I1499" s="77">
        <f>[2]自有船应收租金!Y1441</f>
        <v>0</v>
      </c>
    </row>
    <row r="1500" spans="2:9" s="53" customFormat="1" ht="12" customHeight="1">
      <c r="B1500" s="75" t="str">
        <f>[2]自有船应收租金!B1442</f>
        <v>ACACIA HAWK</v>
      </c>
      <c r="C1500" s="75" t="str">
        <f>[2]自有船应收租金!C1442</f>
        <v>CMS</v>
      </c>
      <c r="D1500" s="75" t="str">
        <f>[2]自有船应收租金!F1442</f>
        <v>第83期</v>
      </c>
      <c r="E1500" s="75" t="str">
        <f>[2]自有船应收租金!I1442</f>
        <v>2021.06.11-2021.06.26</v>
      </c>
      <c r="F1500" s="76">
        <f>[2]自有船应收租金!V1442</f>
        <v>0</v>
      </c>
      <c r="G1500" s="75">
        <f>[2]自有船应收租金!AA1442</f>
        <v>105542.465753425</v>
      </c>
      <c r="H1500" s="75">
        <f>IF([2]自有船应收租金!AB1442="","",[2]自有船应收租金!AB1442)</f>
        <v>105514.98</v>
      </c>
      <c r="I1500" s="77">
        <f>[2]自有船应收租金!Y1442</f>
        <v>0</v>
      </c>
    </row>
    <row r="1501" spans="2:9" s="53" customFormat="1" ht="12" customHeight="1">
      <c r="B1501" s="75" t="str">
        <f>[2]自有船应收租金!B1443</f>
        <v>A FUJI</v>
      </c>
      <c r="C1501" s="75" t="str">
        <f>[2]自有船应收租金!C1443</f>
        <v>APL</v>
      </c>
      <c r="D1501" s="75" t="str">
        <f>[2]自有船应收租金!F1443</f>
        <v>第11期</v>
      </c>
      <c r="E1501" s="75" t="str">
        <f>[2]自有船应收租金!I1443</f>
        <v>2021.06.13-2021.06.28</v>
      </c>
      <c r="F1501" s="76">
        <f>[2]自有船应收租金!V1443</f>
        <v>-1432</v>
      </c>
      <c r="G1501" s="75">
        <f>[2]自有船应收租金!AA1443</f>
        <v>262317.58</v>
      </c>
      <c r="H1501" s="75">
        <f>IF([2]自有船应收租金!AB1443="","",[2]自有船应收租金!AB1443)</f>
        <v>260878.07</v>
      </c>
      <c r="I1501" s="77" t="str">
        <f>[2]自有船应收租金!Y1443</f>
        <v>油样检测费/船员劳务费4.14-5.26</v>
      </c>
    </row>
    <row r="1502" spans="2:9" s="53" customFormat="1" ht="12" customHeight="1">
      <c r="B1502" s="75" t="str">
        <f>[2]自有船应收租金!B1444</f>
        <v>A BOTE</v>
      </c>
      <c r="C1502" s="75" t="str">
        <f>[2]自有船应收租金!C1444</f>
        <v>TCL</v>
      </c>
      <c r="D1502" s="75" t="str">
        <f>[2]自有船应收租金!F1444</f>
        <v>第06期</v>
      </c>
      <c r="E1502" s="75" t="str">
        <f>[2]自有船应收租金!I1444</f>
        <v>2021.06.14-2021.06.29</v>
      </c>
      <c r="F1502" s="76">
        <f>[2]自有船应收租金!V1444</f>
        <v>0</v>
      </c>
      <c r="G1502" s="75">
        <f>[2]自有船应收租金!AA1444</f>
        <v>188100</v>
      </c>
      <c r="H1502" s="75">
        <f>IF([2]自有船应收租金!AB1444="","",[2]自有船应收租金!AB1444)</f>
        <v>188061.49</v>
      </c>
      <c r="I1502" s="77">
        <f>[2]自有船应收租金!Y1444</f>
        <v>0</v>
      </c>
    </row>
    <row r="1503" spans="2:9" s="53" customFormat="1" ht="12" customHeight="1">
      <c r="B1503" s="75" t="str">
        <f>[2]自有船应收租金!B1445</f>
        <v>Heung-A Jakarta</v>
      </c>
      <c r="C1503" s="75" t="str">
        <f>[2]自有船应收租金!C1445</f>
        <v>PAN</v>
      </c>
      <c r="D1503" s="75" t="str">
        <f>[2]自有船应收租金!F1445</f>
        <v>第17期</v>
      </c>
      <c r="E1503" s="75" t="str">
        <f>[2]自有船应收租金!I1445</f>
        <v>2021.06.13-2021.06.28</v>
      </c>
      <c r="F1503" s="76">
        <f>[2]自有船应收租金!V1445</f>
        <v>0</v>
      </c>
      <c r="G1503" s="75">
        <f>[2]自有船应收租金!AA1445</f>
        <v>165500</v>
      </c>
      <c r="H1503" s="75">
        <f>IF([2]自有船应收租金!AB1445="","",[2]自有船应收租金!AB1445)</f>
        <v>165472.49</v>
      </c>
      <c r="I1503" s="77">
        <f>[2]自有船应收租金!Y1445</f>
        <v>0</v>
      </c>
    </row>
    <row r="1504" spans="2:9" s="53" customFormat="1" ht="12" customHeight="1">
      <c r="B1504" s="75" t="str">
        <f>[2]自有船应收租金!B1446</f>
        <v>ACACIA MING</v>
      </c>
      <c r="C1504" s="75" t="str">
        <f>[2]自有船应收租金!C1446</f>
        <v>EAS</v>
      </c>
      <c r="D1504" s="75" t="str">
        <f>[2]自有船应收租金!F1446</f>
        <v>第07期</v>
      </c>
      <c r="E1504" s="75" t="str">
        <f>[2]自有船应收租金!I1446</f>
        <v>2021.06.14-2021.06.29</v>
      </c>
      <c r="F1504" s="76">
        <f>[2]自有船应收租金!V1446</f>
        <v>0</v>
      </c>
      <c r="G1504" s="75">
        <f>[2]自有船应收租金!AA1446</f>
        <v>123641.095890411</v>
      </c>
      <c r="H1504" s="75">
        <f>IF([2]自有船应收租金!AB1446="","",[2]自有船应收租金!AB1446)</f>
        <v>123608.62</v>
      </c>
      <c r="I1504" s="77">
        <f>[2]自有船应收租金!Y1446</f>
        <v>0</v>
      </c>
    </row>
    <row r="1505" spans="2:9" s="53" customFormat="1" ht="12" customHeight="1">
      <c r="B1505" s="75" t="str">
        <f>[2]自有船应收租金!B1447</f>
        <v>JRS CARINA</v>
      </c>
      <c r="C1505" s="75" t="str">
        <f>[2]自有船应收租金!C1447</f>
        <v>CCL</v>
      </c>
      <c r="D1505" s="75" t="str">
        <f>[2]自有船应收租金!F1447</f>
        <v>第73期</v>
      </c>
      <c r="E1505" s="75" t="str">
        <f>[2]自有船应收租金!I1447</f>
        <v>2021.06.14-2021.06.29</v>
      </c>
      <c r="F1505" s="76">
        <f>[2]自有船应收租金!V1447</f>
        <v>0</v>
      </c>
      <c r="G1505" s="75">
        <f>[2]自有船应收租金!AA1447</f>
        <v>109426.28</v>
      </c>
      <c r="H1505" s="75">
        <f>IF([2]自有船应收租金!AB1447="","",[2]自有船应收租金!AB1447)</f>
        <v>109418.8</v>
      </c>
      <c r="I1505" s="77">
        <f>[2]自有船应收租金!Y1447</f>
        <v>0</v>
      </c>
    </row>
    <row r="1506" spans="2:9" s="53" customFormat="1" ht="12" customHeight="1">
      <c r="B1506" s="75" t="str">
        <f>[2]自有船应收租金!B1448</f>
        <v>ACACIA ARIES</v>
      </c>
      <c r="C1506" s="75" t="str">
        <f>[2]自有船应收租金!C1448</f>
        <v>STM</v>
      </c>
      <c r="D1506" s="75" t="str">
        <f>[2]自有船应收租金!F1448</f>
        <v>第33期</v>
      </c>
      <c r="E1506" s="75" t="str">
        <f>[2]自有船应收租金!I1448</f>
        <v>2021.06.14-2021.06.29</v>
      </c>
      <c r="F1506" s="76">
        <f>[2]自有船应收租金!V1448</f>
        <v>0</v>
      </c>
      <c r="G1506" s="75">
        <f>[2]自有船应收租金!AA1448</f>
        <v>83150</v>
      </c>
      <c r="H1506" s="75">
        <f>IF([2]自有船应收租金!AB1448="","",[2]自有船应收租金!AB1448)</f>
        <v>83150</v>
      </c>
      <c r="I1506" s="77">
        <f>[2]自有船应收租金!Y1448</f>
        <v>0</v>
      </c>
    </row>
    <row r="1507" spans="2:9" s="53" customFormat="1" ht="12" customHeight="1">
      <c r="B1507" s="75" t="str">
        <f>[2]自有船应收租金!B1449</f>
        <v>A KIBO</v>
      </c>
      <c r="C1507" s="75" t="str">
        <f>[2]自有船应收租金!C1449</f>
        <v>GMS</v>
      </c>
      <c r="D1507" s="75" t="str">
        <f>[2]自有船应收租金!F1449</f>
        <v>第14期</v>
      </c>
      <c r="E1507" s="75" t="str">
        <f>[2]自有船应收租金!I1449</f>
        <v>2021.06.15-2021.06.30</v>
      </c>
      <c r="F1507" s="76">
        <f>[2]自有船应收租金!V1449</f>
        <v>0</v>
      </c>
      <c r="G1507" s="75">
        <f>[2]自有船应收租金!AA1449</f>
        <v>171243.75</v>
      </c>
      <c r="H1507" s="75">
        <f>IF([2]自有船应收租金!AB1449="","",[2]自有船应收租金!AB1449)</f>
        <v>171243.75</v>
      </c>
      <c r="I1507" s="77" t="str">
        <f>[2]自有船应收租金!Y1449</f>
        <v>1.25%佣金</v>
      </c>
    </row>
    <row r="1508" spans="2:9" s="53" customFormat="1" ht="12" customHeight="1">
      <c r="B1508" s="75" t="str">
        <f>[2]自有船应收租金!B1450</f>
        <v>A KINKA</v>
      </c>
      <c r="C1508" s="75" t="str">
        <f>[2]自有船应收租金!C1450</f>
        <v>SKR</v>
      </c>
      <c r="D1508" s="75" t="str">
        <f>[2]自有船应收租金!F1450</f>
        <v>第04期</v>
      </c>
      <c r="E1508" s="75" t="str">
        <f>[2]自有船应收租金!I1450</f>
        <v>2021.06.15-2021.06.30</v>
      </c>
      <c r="F1508" s="76">
        <f>[2]自有船应收租金!V1450</f>
        <v>0</v>
      </c>
      <c r="G1508" s="75">
        <f>[2]自有船应收租金!AA1450</f>
        <v>132625</v>
      </c>
      <c r="H1508" s="75">
        <f>IF([2]自有船应收租金!AB1450="","",[2]自有船应收租金!AB1450)</f>
        <v>132617.51999999999</v>
      </c>
      <c r="I1508" s="77">
        <f>[2]自有船应收租金!Y1450</f>
        <v>0</v>
      </c>
    </row>
    <row r="1509" spans="2:9" s="53" customFormat="1" ht="12" customHeight="1">
      <c r="B1509" s="75" t="str">
        <f>[2]自有船应收租金!B1451</f>
        <v>A FUKU</v>
      </c>
      <c r="C1509" s="75" t="str">
        <f>[2]自有船应收租金!C1451</f>
        <v>TSL</v>
      </c>
      <c r="D1509" s="75" t="str">
        <f>[2]自有船应收租金!F1451</f>
        <v>第18期</v>
      </c>
      <c r="E1509" s="75" t="str">
        <f>[2]自有船应收租金!I1451</f>
        <v>2021.06.16-2021.07.01</v>
      </c>
      <c r="F1509" s="76">
        <f>[2]自有船应收租金!V1451</f>
        <v>0</v>
      </c>
      <c r="G1509" s="75">
        <f>[2]自有船应收租金!AA1451</f>
        <v>153037.5</v>
      </c>
      <c r="H1509" s="75">
        <f>IF([2]自有船应收租金!AB1451="","",[2]自有船应收租金!AB1451)</f>
        <v>153020.07</v>
      </c>
      <c r="I1509" s="77" t="str">
        <f>[2]自有船应收租金!Y1451</f>
        <v>1.25%佣金</v>
      </c>
    </row>
    <row r="1510" spans="2:9" s="53" customFormat="1" ht="12" customHeight="1">
      <c r="B1510" s="75" t="str">
        <f>[2]自有船应收租金!B1452</f>
        <v>A KOU</v>
      </c>
      <c r="C1510" s="75" t="str">
        <f>[2]自有船应收租金!C1452</f>
        <v>TSL</v>
      </c>
      <c r="D1510" s="75" t="str">
        <f>[2]自有船应收租金!F1452</f>
        <v>第07期</v>
      </c>
      <c r="E1510" s="75" t="str">
        <f>[2]自有船应收租金!I1452</f>
        <v>2021.06.16-2021.07.01</v>
      </c>
      <c r="F1510" s="76">
        <f>[2]自有船应收租金!V1452</f>
        <v>0</v>
      </c>
      <c r="G1510" s="75">
        <f>[2]自有船应收租金!AA1452</f>
        <v>172598.59</v>
      </c>
      <c r="H1510" s="75">
        <f>IF([2]自有船应收租金!AB1452="","",[2]自有船应收租金!AB1452)</f>
        <v>172581.1</v>
      </c>
      <c r="I1510" s="77" t="str">
        <f>[2]自有船应收租金!Y1452</f>
        <v>1.25%佣金</v>
      </c>
    </row>
    <row r="1511" spans="2:9" s="53" customFormat="1" ht="12" customHeight="1">
      <c r="B1511" s="75" t="str">
        <f>[2]自有船应收租金!B1453</f>
        <v>Heung-A Manila</v>
      </c>
      <c r="C1511" s="75" t="str">
        <f>[2]自有船应收租金!C1453</f>
        <v>SCP</v>
      </c>
      <c r="D1511" s="75" t="str">
        <f>[2]自有船应收租金!F1453</f>
        <v>第10期</v>
      </c>
      <c r="E1511" s="75" t="str">
        <f>[2]自有船应收租金!I1453</f>
        <v>2021.06.17-2021.07.02</v>
      </c>
      <c r="F1511" s="76">
        <f>[2]自有船应收租金!V1453</f>
        <v>-700</v>
      </c>
      <c r="G1511" s="75">
        <f>[2]自有船应收租金!AA1453</f>
        <v>4092.34534246575</v>
      </c>
      <c r="H1511" s="75">
        <f>IF([2]自有船应收租金!AB1453="","",[2]自有船应收租金!AB1453)</f>
        <v>4085.4</v>
      </c>
      <c r="I1511" s="77" t="str">
        <f>[2]自有船应收租金!Y1453</f>
        <v>1.25%佣金/劳务费V.2119W</v>
      </c>
    </row>
    <row r="1512" spans="2:9" s="53" customFormat="1" ht="12" customHeight="1">
      <c r="B1512" s="75" t="str">
        <f>[2]自有船应收租金!B1454</f>
        <v>JRS CORVUS</v>
      </c>
      <c r="C1512" s="75" t="str">
        <f>[2]自有船应收租金!C1454</f>
        <v>STM</v>
      </c>
      <c r="D1512" s="75" t="str">
        <f>[2]自有船应收租金!F1454</f>
        <v>第13期</v>
      </c>
      <c r="E1512" s="75" t="str">
        <f>[2]自有船应收租金!I1454</f>
        <v>2021.06.18-2021.07.03</v>
      </c>
      <c r="F1512" s="76">
        <f>[2]自有船应收租金!V1454</f>
        <v>0</v>
      </c>
      <c r="G1512" s="75">
        <f>[2]自有船应收租金!AA1454</f>
        <v>105700</v>
      </c>
      <c r="H1512" s="75">
        <f>IF([2]自有船应收租金!AB1454="","",[2]自有船应收租金!AB1454)</f>
        <v>105700</v>
      </c>
      <c r="I1512" s="77">
        <f>[2]自有船应收租金!Y1454</f>
        <v>0</v>
      </c>
    </row>
    <row r="1513" spans="2:9" s="53" customFormat="1" ht="12" customHeight="1">
      <c r="B1513" s="75" t="str">
        <f>[2]自有船应收租金!B1455</f>
        <v>ACACIA VIRGO</v>
      </c>
      <c r="C1513" s="75" t="str">
        <f>[2]自有船应收租金!C1455</f>
        <v>SKR</v>
      </c>
      <c r="D1513" s="75" t="str">
        <f>[2]自有船应收租金!F1455</f>
        <v>第06期</v>
      </c>
      <c r="E1513" s="75" t="str">
        <f>[2]自有船应收租金!I1455</f>
        <v>2021.06.19-2021.07.04</v>
      </c>
      <c r="F1513" s="76">
        <f>[2]自有船应收租金!V1455</f>
        <v>0</v>
      </c>
      <c r="G1513" s="75">
        <f>[2]自有船应收租金!AA1455</f>
        <v>153539.35499958301</v>
      </c>
      <c r="H1513" s="75">
        <f>IF([2]自有船应收租金!AB1455="","",[2]自有船应收租金!AB1455)</f>
        <v>153531.97</v>
      </c>
      <c r="I1513" s="77" t="str">
        <f>[2]自有船应收租金!Y1455</f>
        <v>1.25%佣金/停租 平泽BV船级社检验缺陷项 2021/06/04 1100-1600LT 0.208333天</v>
      </c>
    </row>
    <row r="1514" spans="2:9" s="53" customFormat="1" ht="12" customHeight="1">
      <c r="B1514" s="75" t="str">
        <f>[2]自有船应收租金!B1456</f>
        <v>Contship Day</v>
      </c>
      <c r="C1514" s="75" t="str">
        <f>[2]自有船应收租金!C1456</f>
        <v>APL</v>
      </c>
      <c r="D1514" s="75" t="str">
        <f>[2]自有船应收租金!F1456</f>
        <v>prefinal</v>
      </c>
      <c r="E1514" s="75" t="str">
        <f>[2]自有船应收租金!I1456</f>
        <v>2021.06.19-2021.06.20</v>
      </c>
      <c r="F1514" s="76">
        <f>[2]自有船应收租金!V1456</f>
        <v>0</v>
      </c>
      <c r="G1514" s="75">
        <f>[2]自有船应收租金!AA1456</f>
        <v>4880</v>
      </c>
      <c r="H1514" s="75">
        <f>IF([2]自有船应收租金!AB1456="","",[2]自有船应收租金!AB1456)</f>
        <v>48258.3</v>
      </c>
      <c r="I1514" s="77" t="str">
        <f>[2]自有船应收租金!Y1456</f>
        <v>油样检测费</v>
      </c>
    </row>
    <row r="1515" spans="2:9" s="53" customFormat="1" ht="12" customHeight="1">
      <c r="B1515" s="75" t="str">
        <f>[2]自有船应收租金!B1457</f>
        <v>Contship Day</v>
      </c>
      <c r="C1515" s="75" t="str">
        <f>[2]自有船应收租金!C1457</f>
        <v>APL</v>
      </c>
      <c r="D1515" s="75" t="str">
        <f>[2]自有船应收租金!F1457</f>
        <v>prefinal2</v>
      </c>
      <c r="E1515" s="75" t="str">
        <f>[2]自有船应收租金!I1457</f>
        <v>2021.06.20-2021.06.20</v>
      </c>
      <c r="F1515" s="76">
        <f>[2]自有船应收租金!V1457</f>
        <v>-12716</v>
      </c>
      <c r="G1515" s="75">
        <f>[2]自有船应收租金!AA1457</f>
        <v>-52046.446100000001</v>
      </c>
      <c r="H1515" s="75" t="str">
        <f>IF([2]自有船应收租金!AB1457="","",[2]自有船应收租金!AB1457)</f>
        <v/>
      </c>
      <c r="I1515" s="77" t="str">
        <f>[2]自有船应收租金!Y1457</f>
        <v>油样检测费/船员劳务费5-6月</v>
      </c>
    </row>
    <row r="1516" spans="2:9" s="53" customFormat="1" ht="12" customHeight="1">
      <c r="B1516" s="75" t="str">
        <f>[2]自有船应收租金!B1458</f>
        <v>Contship Day</v>
      </c>
      <c r="C1516" s="75" t="str">
        <f>[2]自有船应收租金!C1458</f>
        <v>APL</v>
      </c>
      <c r="D1516" s="75" t="str">
        <f>[2]自有船应收租金!F1458</f>
        <v>final</v>
      </c>
      <c r="E1516" s="75" t="str">
        <f>[2]自有船应收租金!I1458</f>
        <v>2021.06.20-2021.06.20</v>
      </c>
      <c r="F1516" s="76">
        <f>[2]自有船应收租金!V1458</f>
        <v>0</v>
      </c>
      <c r="G1516" s="75">
        <f>[2]自有船应收租金!AA1458</f>
        <v>14831.51</v>
      </c>
      <c r="H1516" s="75" t="str">
        <f>IF([2]自有船应收租金!AB1458="","",[2]自有船应收租金!AB1458)</f>
        <v/>
      </c>
      <c r="I1516" s="77">
        <f>[2]自有船应收租金!Y1458</f>
        <v>0</v>
      </c>
    </row>
    <row r="1517" spans="2:9" s="53" customFormat="1" ht="12" customHeight="1">
      <c r="B1517" s="75" t="str">
        <f>[2]自有船应收租金!B1459</f>
        <v>Heung-A Singapore</v>
      </c>
      <c r="C1517" s="75" t="str">
        <f>[2]自有船应收租金!C1459</f>
        <v>SKR</v>
      </c>
      <c r="D1517" s="75" t="str">
        <f>[2]自有船应收租金!F1459</f>
        <v>第03期</v>
      </c>
      <c r="E1517" s="75" t="str">
        <f>[2]自有船应收租金!I1459</f>
        <v>2021.06.20-2021.07.05</v>
      </c>
      <c r="F1517" s="76">
        <f>[2]自有船应收租金!V1459</f>
        <v>0</v>
      </c>
      <c r="G1517" s="75">
        <f>[2]自有船应收租金!AA1459</f>
        <v>221188.59</v>
      </c>
      <c r="H1517" s="75">
        <f>IF([2]自有船应收租金!AB1459="","",[2]自有船应收租金!AB1459)</f>
        <v>221181.22</v>
      </c>
      <c r="I1517" s="77">
        <f>[2]自有船应收租金!Y1459</f>
        <v>0</v>
      </c>
    </row>
    <row r="1518" spans="2:9" s="53" customFormat="1" ht="12" customHeight="1">
      <c r="B1518" s="75" t="str">
        <f>[2]自有船应收租金!B1460</f>
        <v>LISBOA</v>
      </c>
      <c r="C1518" s="75" t="str">
        <f>[2]自有船应收租金!C1460</f>
        <v>KMTC</v>
      </c>
      <c r="D1518" s="75" t="str">
        <f>[2]自有船应收租金!F1460</f>
        <v>第08期</v>
      </c>
      <c r="E1518" s="75" t="str">
        <f>[2]自有船应收租金!I1460</f>
        <v>2021.06.21-2021.07.06</v>
      </c>
      <c r="F1518" s="76">
        <f>[2]自有船应收租金!V1460</f>
        <v>0</v>
      </c>
      <c r="G1518" s="75">
        <f>[2]自有船应收租金!AA1460</f>
        <v>119200</v>
      </c>
      <c r="H1518" s="75">
        <f>IF([2]自有船应收租金!AB1460="","",[2]自有船应收租金!AB1460)</f>
        <v>119198.06</v>
      </c>
      <c r="I1518" s="77">
        <f>[2]自有船应收租金!Y1460</f>
        <v>0</v>
      </c>
    </row>
    <row r="1519" spans="2:9" s="53" customFormat="1" ht="12" customHeight="1">
      <c r="B1519" s="75" t="str">
        <f>[2]自有船应收租金!B1461</f>
        <v>A MAKOTO</v>
      </c>
      <c r="C1519" s="75" t="str">
        <f>[2]自有船应收租金!C1461</f>
        <v>STM</v>
      </c>
      <c r="D1519" s="75" t="str">
        <f>[2]自有船应收租金!F1461</f>
        <v>第03期</v>
      </c>
      <c r="E1519" s="75" t="str">
        <f>[2]自有船应收租金!I1461</f>
        <v>2021.06.23-2021.07.08</v>
      </c>
      <c r="F1519" s="76">
        <f>[2]自有船应收租金!V1461</f>
        <v>0</v>
      </c>
      <c r="G1519" s="75">
        <f>[2]自有船应收租金!AA1461</f>
        <v>181200</v>
      </c>
      <c r="H1519" s="75">
        <f>IF([2]自有船应收租金!AB1461="","",[2]自有船应收租金!AB1461)</f>
        <v>181200</v>
      </c>
      <c r="I1519" s="77">
        <f>[2]自有船应收租金!Y1461</f>
        <v>0</v>
      </c>
    </row>
    <row r="1520" spans="2:9" s="53" customFormat="1" ht="12" customHeight="1">
      <c r="B1520" s="75" t="str">
        <f>[2]自有船应收租金!B1462</f>
        <v>A ROKU</v>
      </c>
      <c r="C1520" s="75" t="str">
        <f>[2]自有船应收租金!C1462</f>
        <v>CUL</v>
      </c>
      <c r="D1520" s="75" t="str">
        <f>[2]自有船应收租金!F1462</f>
        <v>第03期</v>
      </c>
      <c r="E1520" s="75" t="str">
        <f>[2]自有船应收租金!I1462</f>
        <v>2021.06.21-2021.07.06</v>
      </c>
      <c r="F1520" s="76">
        <f>[2]自有船应收租金!V1462</f>
        <v>0</v>
      </c>
      <c r="G1520" s="75">
        <f>[2]自有船应收租金!AA1462</f>
        <v>390591.78082191799</v>
      </c>
      <c r="H1520" s="75">
        <f>IF([2]自有船应收租金!AB1462="","",[2]自有船应收租金!AB1462)</f>
        <v>390591.78</v>
      </c>
      <c r="I1520" s="77">
        <f>[2]自有船应收租金!Y1462</f>
        <v>0</v>
      </c>
    </row>
    <row r="1521" spans="2:9" s="53" customFormat="1" ht="12" customHeight="1">
      <c r="B1521" s="75" t="str">
        <f>[2]自有船应收租金!B1463</f>
        <v>A HOUOU</v>
      </c>
      <c r="C1521" s="75" t="str">
        <f>[2]自有船应收租金!C1463</f>
        <v>FESCO</v>
      </c>
      <c r="D1521" s="75" t="str">
        <f>[2]自有船应收租金!F1463</f>
        <v>第01期</v>
      </c>
      <c r="E1521" s="75" t="str">
        <f>[2]自有船应收租金!I1463</f>
        <v>2021.06.22-2021.07.07</v>
      </c>
      <c r="F1521" s="76">
        <f>[2]自有船应收租金!V1463</f>
        <v>0</v>
      </c>
      <c r="G1521" s="75">
        <f>[2]自有船应收租金!AA1463</f>
        <v>287744.75</v>
      </c>
      <c r="H1521" s="75">
        <f>IF([2]自有船应收租金!AB1463="","",[2]自有船应收租金!AB1463)</f>
        <v>287737.34999999998</v>
      </c>
      <c r="I1521" s="77" t="str">
        <f>[2]自有船应收租金!Y1463</f>
        <v>5%佣金</v>
      </c>
    </row>
    <row r="1522" spans="2:9" s="53" customFormat="1" ht="12" customHeight="1">
      <c r="B1522" s="75" t="str">
        <f>[2]自有船应收租金!B1464</f>
        <v>ACACIA LIBRA</v>
      </c>
      <c r="C1522" s="75" t="str">
        <f>[2]自有船应收租金!C1464</f>
        <v>COSCO</v>
      </c>
      <c r="D1522" s="75" t="str">
        <f>[2]自有船应收租金!F1464</f>
        <v>第20期</v>
      </c>
      <c r="E1522" s="75" t="str">
        <f>[2]自有船应收租金!I1464</f>
        <v>2021.06.22-2021.07.07</v>
      </c>
      <c r="F1522" s="76">
        <f>[2]自有船应收租金!V1464</f>
        <v>0</v>
      </c>
      <c r="G1522" s="75">
        <f>[2]自有船应收租金!AA1464</f>
        <v>143925</v>
      </c>
      <c r="H1522" s="75">
        <f>IF([2]自有船应收租金!AB1464="","",[2]自有船应收租金!AB1464)</f>
        <v>143923.06</v>
      </c>
      <c r="I1522" s="77">
        <f>[2]自有船应收租金!Y1464</f>
        <v>0</v>
      </c>
    </row>
    <row r="1523" spans="2:9" s="53" customFormat="1" ht="12" customHeight="1">
      <c r="B1523" s="75" t="str">
        <f>[2]自有船应收租金!B1465</f>
        <v>A MIZUHO</v>
      </c>
      <c r="C1523" s="75" t="str">
        <f>[2]自有船应收租金!C1465</f>
        <v>Heung-A</v>
      </c>
      <c r="D1523" s="75" t="str">
        <f>[2]自有船应收租金!F1465</f>
        <v>第10期</v>
      </c>
      <c r="E1523" s="75" t="str">
        <f>[2]自有船应收租金!I1465</f>
        <v>2021.06.22-2021.07.07</v>
      </c>
      <c r="F1523" s="76">
        <f>[2]自有船应收租金!V1465</f>
        <v>0</v>
      </c>
      <c r="G1523" s="75">
        <f>[2]自有船应收租金!AA1465</f>
        <v>153616.438356164</v>
      </c>
      <c r="H1523" s="75">
        <f>IF([2]自有船应收租金!AB1465="","",[2]自有船应收租金!AB1465)</f>
        <v>153609.07</v>
      </c>
      <c r="I1523" s="77">
        <f>[2]自有船应收租金!Y1465</f>
        <v>0</v>
      </c>
    </row>
    <row r="1524" spans="2:9" s="53" customFormat="1" ht="12" customHeight="1">
      <c r="B1524" s="75" t="str">
        <f>[2]自有船应收租金!B1466</f>
        <v>ACACIA WA</v>
      </c>
      <c r="C1524" s="75" t="str">
        <f>[2]自有船应收租金!C1466</f>
        <v>CKL</v>
      </c>
      <c r="D1524" s="75" t="str">
        <f>[2]自有船应收租金!F1466</f>
        <v>第05期</v>
      </c>
      <c r="E1524" s="75" t="str">
        <f>[2]自有船应收租金!I1466</f>
        <v>2021.06.23-2021.07.08</v>
      </c>
      <c r="F1524" s="76">
        <f>[2]自有船应收租金!V1466</f>
        <v>0</v>
      </c>
      <c r="G1524" s="75">
        <f>[2]自有船应收租金!AA1466</f>
        <v>141310.53082191799</v>
      </c>
      <c r="H1524" s="75">
        <f>IF([2]自有船应收租金!AB1466="","",[2]自有船应收租金!AB1466)</f>
        <v>141303.15</v>
      </c>
      <c r="I1524" s="77">
        <f>[2]自有船应收租金!Y1466</f>
        <v>0</v>
      </c>
    </row>
    <row r="1525" spans="2:9" s="53" customFormat="1" ht="12" customHeight="1">
      <c r="B1525" s="75" t="str">
        <f>[2]自有船应收租金!B1467</f>
        <v>A KEIGA</v>
      </c>
      <c r="C1525" s="75" t="str">
        <f>[2]自有船应收租金!C1467</f>
        <v>DBR</v>
      </c>
      <c r="D1525" s="75" t="str">
        <f>[2]自有船应收租金!F1467</f>
        <v>第13期</v>
      </c>
      <c r="E1525" s="75" t="str">
        <f>[2]自有船应收租金!I1467</f>
        <v>2021.06.23-2021.07.08</v>
      </c>
      <c r="F1525" s="76">
        <f>[2]自有船应收租金!V1467</f>
        <v>0</v>
      </c>
      <c r="G1525" s="75">
        <f>[2]自有船应收租金!AA1467</f>
        <v>97350</v>
      </c>
      <c r="H1525" s="75">
        <f>IF([2]自有船应收租金!AB1467="","",[2]自有船应收租金!AB1467)</f>
        <v>97350</v>
      </c>
      <c r="I1525" s="77">
        <f>[2]自有船应收租金!Y1467</f>
        <v>0</v>
      </c>
    </row>
    <row r="1526" spans="2:9" s="53" customFormat="1" ht="12" customHeight="1">
      <c r="B1526" s="75" t="str">
        <f>[2]自有船应收租金!B1468</f>
        <v>A HOKEN</v>
      </c>
      <c r="C1526" s="75" t="str">
        <f>[2]自有船应收租金!C1468</f>
        <v>COSCO</v>
      </c>
      <c r="D1526" s="75" t="str">
        <f>[2]自有船应收租金!F1468</f>
        <v>第02期</v>
      </c>
      <c r="E1526" s="75" t="str">
        <f>[2]自有船应收租金!I1468</f>
        <v>2021.06.24-2021.07.16</v>
      </c>
      <c r="F1526" s="76">
        <f>[2]自有船应收租金!V1468</f>
        <v>0</v>
      </c>
      <c r="G1526" s="75">
        <f>[2]自有船应收租金!AA1468</f>
        <v>254779.1275</v>
      </c>
      <c r="H1526" s="75">
        <f>IF([2]自有船应收租金!AB1468="","",[2]自有船应收租金!AB1468)</f>
        <v>254771.83</v>
      </c>
      <c r="I1526" s="77">
        <f>[2]自有船应收租金!Y1468</f>
        <v>0</v>
      </c>
    </row>
    <row r="1527" spans="2:9" s="53" customFormat="1" ht="12" customHeight="1">
      <c r="B1527" s="75" t="str">
        <f>[2]自有船应收租金!B1469</f>
        <v>A MYOKO</v>
      </c>
      <c r="C1527" s="75" t="str">
        <f>[2]自有船应收租金!C1469</f>
        <v>DBR</v>
      </c>
      <c r="D1527" s="75" t="str">
        <f>[2]自有船应收租金!F1469</f>
        <v>第09期</v>
      </c>
      <c r="E1527" s="75" t="str">
        <f>[2]自有船应收租金!I1469</f>
        <v>2021.06.24-2021.07.09</v>
      </c>
      <c r="F1527" s="76">
        <f>[2]自有船应收租金!V1469</f>
        <v>0</v>
      </c>
      <c r="G1527" s="75">
        <f>[2]自有船应收租金!AA1469</f>
        <v>97350</v>
      </c>
      <c r="H1527" s="75">
        <f>IF([2]自有船应收租金!AB1469="","",[2]自有船应收租金!AB1469)</f>
        <v>97350</v>
      </c>
      <c r="I1527" s="77">
        <f>[2]自有船应收租金!Y1469</f>
        <v>0</v>
      </c>
    </row>
    <row r="1528" spans="2:9" s="53" customFormat="1" ht="12" customHeight="1">
      <c r="B1528" s="75" t="str">
        <f>[2]自有船应收租金!B1470</f>
        <v>A Daisen</v>
      </c>
      <c r="C1528" s="75" t="str">
        <f>[2]自有船应收租金!C1470</f>
        <v>BAL</v>
      </c>
      <c r="D1528" s="75" t="str">
        <f>[2]自有船应收租金!F1470</f>
        <v>第04期</v>
      </c>
      <c r="E1528" s="75" t="str">
        <f>[2]自有船应收租金!I1470</f>
        <v>2021.06.24-2021.07.09</v>
      </c>
      <c r="F1528" s="76">
        <f>[2]自有船应收租金!V1470</f>
        <v>0</v>
      </c>
      <c r="G1528" s="75">
        <f>[2]自有船应收租金!AA1470</f>
        <v>517812</v>
      </c>
      <c r="H1528" s="75">
        <f>IF([2]自有船应收租金!AB1470="","",[2]自有船应收租金!AB1470)</f>
        <v>517779.62</v>
      </c>
      <c r="I1528" s="77" t="str">
        <f>[2]自有船应收租金!Y1470</f>
        <v>特战险</v>
      </c>
    </row>
    <row r="1529" spans="2:9" s="53" customFormat="1" ht="12" customHeight="1">
      <c r="B1529" s="75" t="str">
        <f>[2]自有船应收租金!B1471</f>
        <v>ACACIA TAURUS</v>
      </c>
      <c r="C1529" s="75" t="str">
        <f>[2]自有船应收租金!C1471</f>
        <v>STM</v>
      </c>
      <c r="D1529" s="75" t="str">
        <f>[2]自有船应收租金!F1471</f>
        <v>第08期</v>
      </c>
      <c r="E1529" s="75" t="str">
        <f>[2]自有船应收租金!I1471</f>
        <v>2021.06.26-2021.07.11</v>
      </c>
      <c r="F1529" s="76">
        <f>[2]自有船应收租金!V1471</f>
        <v>0</v>
      </c>
      <c r="G1529" s="75">
        <f>[2]自有船应收租金!AA1471</f>
        <v>83150</v>
      </c>
      <c r="H1529" s="75">
        <f>IF([2]自有船应收租金!AB1471="","",[2]自有船应收租金!AB1471)</f>
        <v>83150</v>
      </c>
      <c r="I1529" s="77">
        <f>[2]自有船应收租金!Y1471</f>
        <v>0</v>
      </c>
    </row>
    <row r="1530" spans="2:9" s="53" customFormat="1" ht="12" customHeight="1">
      <c r="B1530" s="75" t="str">
        <f>[2]自有船应收租金!B1472</f>
        <v>ACACIA REI</v>
      </c>
      <c r="C1530" s="75" t="str">
        <f>[2]自有船应收租金!C1472</f>
        <v>STM</v>
      </c>
      <c r="D1530" s="75" t="str">
        <f>[2]自有船应收租金!F1472</f>
        <v>第21期</v>
      </c>
      <c r="E1530" s="75" t="str">
        <f>[2]自有船应收租金!I1472</f>
        <v>2021.06.27-2021.07.12</v>
      </c>
      <c r="F1530" s="76">
        <f>[2]自有船应收租金!V1472</f>
        <v>0</v>
      </c>
      <c r="G1530" s="75">
        <f>[2]自有船应收租金!AA1472</f>
        <v>181200</v>
      </c>
      <c r="H1530" s="75">
        <f>IF([2]自有船应收租金!AB1472="","",[2]自有船应收租金!AB1472)</f>
        <v>181200</v>
      </c>
      <c r="I1530" s="77">
        <f>[2]自有船应收租金!Y1472</f>
        <v>0</v>
      </c>
    </row>
    <row r="1531" spans="2:9" s="53" customFormat="1" ht="12" customHeight="1">
      <c r="B1531" s="75" t="str">
        <f>[2]自有船应收租金!B1473</f>
        <v>ACACIA HAWK</v>
      </c>
      <c r="C1531" s="75" t="str">
        <f>[2]自有船应收租金!C1473</f>
        <v>CMS</v>
      </c>
      <c r="D1531" s="75" t="str">
        <f>[2]自有船应收租金!F1473</f>
        <v>第84期</v>
      </c>
      <c r="E1531" s="75" t="str">
        <f>[2]自有船应收租金!I1473</f>
        <v>2021.06.26-2021.07.11</v>
      </c>
      <c r="F1531" s="76">
        <f>[2]自有船应收租金!V1473</f>
        <v>0</v>
      </c>
      <c r="G1531" s="75">
        <f>[2]自有船应收租金!AA1473</f>
        <v>105542.465753425</v>
      </c>
      <c r="H1531" s="75">
        <f>IF([2]自有船应收租金!AB1473="","",[2]自有船应收租金!AB1473)</f>
        <v>105515.09</v>
      </c>
      <c r="I1531" s="77">
        <f>[2]自有船应收租金!Y1473</f>
        <v>0</v>
      </c>
    </row>
    <row r="1532" spans="2:9" s="53" customFormat="1" ht="12" customHeight="1">
      <c r="B1532" s="75" t="str">
        <f>[2]自有船应收租金!B1474</f>
        <v>A FUJI</v>
      </c>
      <c r="C1532" s="75" t="str">
        <f>[2]自有船应收租金!C1474</f>
        <v>APL</v>
      </c>
      <c r="D1532" s="75" t="str">
        <f>[2]自有船应收租金!F1474</f>
        <v>第12期</v>
      </c>
      <c r="E1532" s="75" t="str">
        <f>[2]自有船应收租金!I1474</f>
        <v>2021.06.28-2021.07.13</v>
      </c>
      <c r="F1532" s="76">
        <f>[2]自有船应收租金!V1474</f>
        <v>0</v>
      </c>
      <c r="G1532" s="75">
        <f>[2]自有船应收租金!AA1474</f>
        <v>261375</v>
      </c>
      <c r="H1532" s="75">
        <f>IF([2]自有船应收租金!AB1474="","",[2]自有船应收租金!AB1474)</f>
        <v>262799.62</v>
      </c>
      <c r="I1532" s="77" t="str">
        <f>[2]自有船应收租金!Y1474</f>
        <v>油样检测费</v>
      </c>
    </row>
    <row r="1533" spans="2:9" s="53" customFormat="1" ht="12" customHeight="1">
      <c r="B1533" s="75" t="str">
        <f>[2]自有船应收租金!B1475</f>
        <v>A BOTE</v>
      </c>
      <c r="C1533" s="75" t="str">
        <f>[2]自有船应收租金!C1475</f>
        <v>TCL</v>
      </c>
      <c r="D1533" s="75" t="str">
        <f>[2]自有船应收租金!F1475</f>
        <v>第07期</v>
      </c>
      <c r="E1533" s="75" t="str">
        <f>[2]自有船应收租金!I1475</f>
        <v>2021.06.29-2021.07.14</v>
      </c>
      <c r="F1533" s="76">
        <f>[2]自有船应收租金!V1475</f>
        <v>0</v>
      </c>
      <c r="G1533" s="75">
        <f>[2]自有船应收租金!AA1475</f>
        <v>182778.59479259001</v>
      </c>
      <c r="H1533" s="75">
        <f>IF([2]自有船应收租金!AB1475="","",[2]自有船应收租金!AB1475)</f>
        <v>182738.71</v>
      </c>
      <c r="I1533" s="77" t="str">
        <f>[2]自有船应收租金!Y1475</f>
        <v>停租釜山机械故障 0850LT/4th JUN to 1242LT/4th JUN  0.16111天</v>
      </c>
    </row>
    <row r="1534" spans="2:9" s="53" customFormat="1" ht="12" customHeight="1">
      <c r="B1534" s="75" t="str">
        <f>[2]自有船应收租金!B1476</f>
        <v>Heung-A Jakarta</v>
      </c>
      <c r="C1534" s="75" t="str">
        <f>[2]自有船应收租金!C1476</f>
        <v>PAN</v>
      </c>
      <c r="D1534" s="75" t="str">
        <f>[2]自有船应收租金!F1476</f>
        <v>第18期</v>
      </c>
      <c r="E1534" s="75" t="str">
        <f>[2]自有船应收租金!I1476</f>
        <v>2021.06.28-2021.07.13</v>
      </c>
      <c r="F1534" s="76">
        <f>[2]自有船应收租金!V1476</f>
        <v>0</v>
      </c>
      <c r="G1534" s="75">
        <f>[2]自有船应收租金!AA1476</f>
        <v>165500</v>
      </c>
      <c r="H1534" s="75">
        <f>IF([2]自有船应收租金!AB1476="","",[2]自有船应收租金!AB1476)</f>
        <v>165472.60999999999</v>
      </c>
      <c r="I1534" s="77">
        <f>[2]自有船应收租金!Y1476</f>
        <v>0</v>
      </c>
    </row>
    <row r="1535" spans="2:9" s="53" customFormat="1" ht="12" customHeight="1">
      <c r="B1535" s="75" t="str">
        <f>[2]自有船应收租金!B1477</f>
        <v>ACACIA MING</v>
      </c>
      <c r="C1535" s="75" t="str">
        <f>[2]自有船应收租金!C1477</f>
        <v>EAS</v>
      </c>
      <c r="D1535" s="75" t="str">
        <f>[2]自有船应收租金!F1477</f>
        <v>第08期</v>
      </c>
      <c r="E1535" s="75" t="str">
        <f>[2]自有船应收租金!I1477</f>
        <v>2021.06.29-2021.07.14</v>
      </c>
      <c r="F1535" s="76">
        <f>[2]自有船应收租金!V1477</f>
        <v>0</v>
      </c>
      <c r="G1535" s="75">
        <f>[2]自有船应收租金!AA1477</f>
        <v>123301.425890411</v>
      </c>
      <c r="H1535" s="75">
        <f>IF([2]自有船应收租金!AB1477="","",[2]自有船应收租金!AB1477)</f>
        <v>123269.07</v>
      </c>
      <c r="I1535" s="77">
        <f>[2]自有船应收租金!Y1477</f>
        <v>0</v>
      </c>
    </row>
    <row r="1536" spans="2:9" s="53" customFormat="1" ht="12" customHeight="1">
      <c r="B1536" s="75" t="str">
        <f>[2]自有船应收租金!B1478</f>
        <v>JRS CARINA</v>
      </c>
      <c r="C1536" s="75" t="str">
        <f>[2]自有船应收租金!C1478</f>
        <v>CCL</v>
      </c>
      <c r="D1536" s="75" t="str">
        <f>[2]自有船应收租金!F1478</f>
        <v>第74期</v>
      </c>
      <c r="E1536" s="75" t="str">
        <f>[2]自有船应收租金!I1478</f>
        <v>2021.06.29-2021.07.14</v>
      </c>
      <c r="F1536" s="76">
        <f>[2]自有船应收租金!V1478</f>
        <v>0</v>
      </c>
      <c r="G1536" s="75">
        <f>[2]自有船应收租金!AA1478</f>
        <v>109900</v>
      </c>
      <c r="H1536" s="75">
        <f>IF([2]自有船应收租金!AB1478="","",[2]自有船应收租金!AB1478)</f>
        <v>109892.62</v>
      </c>
      <c r="I1536" s="77">
        <f>[2]自有船应收租金!Y1478</f>
        <v>0</v>
      </c>
    </row>
    <row r="1537" spans="2:9" s="53" customFormat="1" ht="12" customHeight="1">
      <c r="B1537" s="75" t="str">
        <f>[2]自有船应收租金!B1479</f>
        <v>ACACIA ARIES</v>
      </c>
      <c r="C1537" s="75" t="str">
        <f>[2]自有船应收租金!C1479</f>
        <v>STM</v>
      </c>
      <c r="D1537" s="75" t="str">
        <f>[2]自有船应收租金!F1479</f>
        <v>第34期</v>
      </c>
      <c r="E1537" s="75" t="str">
        <f>[2]自有船应收租金!I1479</f>
        <v>2021.06.29-2021.07.14</v>
      </c>
      <c r="F1537" s="76">
        <f>[2]自有船应收租金!V1479</f>
        <v>0</v>
      </c>
      <c r="G1537" s="75">
        <f>[2]自有船应收租金!AA1479</f>
        <v>83150</v>
      </c>
      <c r="H1537" s="75">
        <f>IF([2]自有船应收租金!AB1479="","",[2]自有船应收租金!AB1479)</f>
        <v>83150</v>
      </c>
      <c r="I1537" s="77">
        <f>[2]自有船应收租金!Y1479</f>
        <v>0</v>
      </c>
    </row>
    <row r="1538" spans="2:9" s="53" customFormat="1" ht="12" customHeight="1">
      <c r="B1538" s="75" t="str">
        <f>[2]自有船应收租金!B1480</f>
        <v>A KIBO</v>
      </c>
      <c r="C1538" s="75" t="str">
        <f>[2]自有船应收租金!C1480</f>
        <v>GMS</v>
      </c>
      <c r="D1538" s="75" t="str">
        <f>[2]自有船应收租金!F1480</f>
        <v>第15期</v>
      </c>
      <c r="E1538" s="75" t="str">
        <f>[2]自有船应收租金!I1480</f>
        <v>2021.06.30-2021.07.15</v>
      </c>
      <c r="F1538" s="76">
        <f>[2]自有船应收租金!V1480</f>
        <v>-508</v>
      </c>
      <c r="G1538" s="75">
        <f>[2]自有船应收租金!AA1480</f>
        <v>171751.75</v>
      </c>
      <c r="H1538" s="75">
        <f>IF([2]自有船应收租金!AB1480="","",[2]自有船应收租金!AB1480)</f>
        <v>171243.75</v>
      </c>
      <c r="I1538" s="77" t="str">
        <f>[2]自有船应收租金!Y1480</f>
        <v>1.25%佣金/船员劳务费007S</v>
      </c>
    </row>
    <row r="1539" spans="2:9" s="53" customFormat="1" ht="12" customHeight="1">
      <c r="B1539" s="75" t="str">
        <f>[2]自有船应收租金!B1481</f>
        <v>A KINKA</v>
      </c>
      <c r="C1539" s="75" t="str">
        <f>[2]自有船应收租金!C1481</f>
        <v>SKR</v>
      </c>
      <c r="D1539" s="75" t="str">
        <f>[2]自有船应收租金!F1481</f>
        <v>第05期</v>
      </c>
      <c r="E1539" s="75" t="str">
        <f>[2]自有船应收租金!I1481</f>
        <v>2021.06.30-2021.07.15</v>
      </c>
      <c r="F1539" s="76">
        <f>[2]自有船应收租金!V1481</f>
        <v>0</v>
      </c>
      <c r="G1539" s="75">
        <f>[2]自有船应收租金!AA1481</f>
        <v>132625</v>
      </c>
      <c r="H1539" s="75">
        <f>IF([2]自有船应收租金!AB1481="","",[2]自有船应收租金!AB1481)</f>
        <v>132617.62</v>
      </c>
      <c r="I1539" s="77">
        <f>[2]自有船应收租金!Y1481</f>
        <v>0</v>
      </c>
    </row>
    <row r="1540" spans="2:9" s="53" customFormat="1" ht="12" customHeight="1">
      <c r="B1540" s="75" t="str">
        <f>[2]自有船应收租金!B1482</f>
        <v>Bremen Trader</v>
      </c>
      <c r="C1540" s="75" t="str">
        <f>[2]自有船应收租金!C1482</f>
        <v>sealand</v>
      </c>
      <c r="D1540" s="75" t="str">
        <f>[2]自有船应收租金!F1482</f>
        <v>第04期</v>
      </c>
      <c r="E1540" s="75" t="str">
        <f>[2]自有船应收租金!I1482</f>
        <v>2021.07.01-2021.08.01</v>
      </c>
      <c r="F1540" s="76">
        <f>[2]自有船应收租金!V1482</f>
        <v>0</v>
      </c>
      <c r="G1540" s="75">
        <f>[2]自有船应收租金!AA1482</f>
        <v>537168.75</v>
      </c>
      <c r="H1540" s="75">
        <f>IF([2]自有船应收租金!AB1482="","",[2]自有船应收租金!AB1482)</f>
        <v>537168.75</v>
      </c>
      <c r="I1540" s="77" t="str">
        <f>[2]自有船应收租金!Y1482</f>
        <v>油样检测</v>
      </c>
    </row>
    <row r="1541" spans="2:9" s="53" customFormat="1" ht="12" customHeight="1">
      <c r="B1541" s="75" t="str">
        <f>[2]自有船应收租金!B1483</f>
        <v>A FUKU</v>
      </c>
      <c r="C1541" s="75" t="str">
        <f>[2]自有船应收租金!C1483</f>
        <v>TSL</v>
      </c>
      <c r="D1541" s="75" t="str">
        <f>[2]自有船应收租金!F1483</f>
        <v>第19期</v>
      </c>
      <c r="E1541" s="75" t="str">
        <f>[2]自有船应收租金!I1483</f>
        <v>2021.07.01-2021.07.16</v>
      </c>
      <c r="F1541" s="76">
        <f>[2]自有船应收租金!V1483</f>
        <v>0</v>
      </c>
      <c r="G1541" s="75">
        <f>[2]自有船应收租金!AA1483</f>
        <v>154237.5</v>
      </c>
      <c r="H1541" s="75">
        <f>IF([2]自有船应收租金!AB1483="","",[2]自有船应收租金!AB1483)</f>
        <v>154220.14000000001</v>
      </c>
      <c r="I1541" s="77" t="str">
        <f>[2]自有船应收租金!Y1483</f>
        <v>1.25%佣金</v>
      </c>
    </row>
    <row r="1542" spans="2:9" s="53" customFormat="1" ht="12" customHeight="1">
      <c r="B1542" s="75" t="str">
        <f>[2]自有船应收租金!B1484</f>
        <v>A KOU</v>
      </c>
      <c r="C1542" s="75" t="str">
        <f>[2]自有船应收租金!C1484</f>
        <v>TSL</v>
      </c>
      <c r="D1542" s="75" t="str">
        <f>[2]自有船应收租金!F1484</f>
        <v>第08期</v>
      </c>
      <c r="E1542" s="75" t="str">
        <f>[2]自有船应收租金!I1484</f>
        <v>2021.07.01-2021.07.16</v>
      </c>
      <c r="F1542" s="76">
        <f>[2]自有船应收租金!V1484</f>
        <v>-4450</v>
      </c>
      <c r="G1542" s="75">
        <f>[2]自有船应收租金!AA1484</f>
        <v>183400</v>
      </c>
      <c r="H1542" s="75">
        <f>IF([2]自有船应收租金!AB1484="","",[2]自有船应收租金!AB1484)</f>
        <v>183375.23</v>
      </c>
      <c r="I1542" s="77" t="str">
        <f>[2]自有船应收租金!Y1484</f>
        <v>1.25%佣金/v.21017-21020 劳务费</v>
      </c>
    </row>
    <row r="1543" spans="2:9" s="53" customFormat="1" ht="12" customHeight="1">
      <c r="B1543" s="75" t="str">
        <f>[2]自有船应收租金!B1485</f>
        <v>Heung-A Manila</v>
      </c>
      <c r="C1543" s="75" t="str">
        <f>[2]自有船应收租金!C1485</f>
        <v>SCP</v>
      </c>
      <c r="D1543" s="75" t="str">
        <f>[2]自有船应收租金!F1485</f>
        <v>第11期</v>
      </c>
      <c r="E1543" s="75" t="str">
        <f>[2]自有船应收租金!I1485</f>
        <v>2021.07.02-2021.07.17</v>
      </c>
      <c r="F1543" s="76">
        <f>[2]自有船应收租金!V1485</f>
        <v>0</v>
      </c>
      <c r="G1543" s="75">
        <f>[2]自有船应收租金!AA1485</f>
        <v>31296.315342465801</v>
      </c>
      <c r="H1543" s="75">
        <f>IF([2]自有船应收租金!AB1485="","",[2]自有船应收租金!AB1485)</f>
        <v>31288.93</v>
      </c>
      <c r="I1543" s="77" t="str">
        <f>[2]自有船应收租金!Y1485</f>
        <v>1.25%佣金</v>
      </c>
    </row>
    <row r="1544" spans="2:9" s="53" customFormat="1" ht="12" customHeight="1">
      <c r="B1544" s="75" t="str">
        <f>[2]自有船应收租金!B1486</f>
        <v>JRS CORVUS</v>
      </c>
      <c r="C1544" s="75" t="str">
        <f>[2]自有船应收租金!C1486</f>
        <v>STM</v>
      </c>
      <c r="D1544" s="75" t="str">
        <f>[2]自有船应收租金!F1486</f>
        <v>第14期</v>
      </c>
      <c r="E1544" s="75" t="str">
        <f>[2]自有船应收租金!I1486</f>
        <v>2021.07.03-2021.07.18</v>
      </c>
      <c r="F1544" s="76">
        <f>[2]自有船应收租金!V1486</f>
        <v>0</v>
      </c>
      <c r="G1544" s="75">
        <f>[2]自有船应收租金!AA1486</f>
        <v>105700</v>
      </c>
      <c r="H1544" s="75">
        <f>IF([2]自有船应收租金!AB1486="","",[2]自有船应收租金!AB1486)</f>
        <v>105700</v>
      </c>
      <c r="I1544" s="77">
        <f>[2]自有船应收租金!Y1486</f>
        <v>0</v>
      </c>
    </row>
    <row r="1545" spans="2:9" s="53" customFormat="1" ht="12" customHeight="1">
      <c r="B1545" s="75" t="str">
        <f>[2]自有船应收租金!B1487</f>
        <v>ACACIA VIRGO</v>
      </c>
      <c r="C1545" s="75" t="str">
        <f>[2]自有船应收租金!C1487</f>
        <v>SKR</v>
      </c>
      <c r="D1545" s="75" t="str">
        <f>[2]自有船应收租金!F1487</f>
        <v>第07期</v>
      </c>
      <c r="E1545" s="75" t="str">
        <f>[2]自有船应收租金!I1487</f>
        <v>2021.07.04-2021.07.19</v>
      </c>
      <c r="F1545" s="76">
        <f>[2]自有船应收租金!V1487</f>
        <v>0</v>
      </c>
      <c r="G1545" s="75">
        <f>[2]自有船应收租金!AA1487</f>
        <v>156231.25</v>
      </c>
      <c r="H1545" s="75">
        <f>IF([2]自有船应收租金!AB1487="","",[2]自有船应收租金!AB1487)</f>
        <v>156223.9</v>
      </c>
      <c r="I1545" s="77" t="str">
        <f>[2]自有船应收租金!Y1487</f>
        <v>1.25%佣金</v>
      </c>
    </row>
    <row r="1546" spans="2:9" s="53" customFormat="1" ht="12" customHeight="1">
      <c r="B1546" s="75" t="str">
        <f>[2]自有船应收租金!B1488</f>
        <v>Heung-A Singapore</v>
      </c>
      <c r="C1546" s="75" t="str">
        <f>[2]自有船应收租金!C1488</f>
        <v>SKR</v>
      </c>
      <c r="D1546" s="75" t="str">
        <f>[2]自有船应收租金!F1488</f>
        <v>第04期</v>
      </c>
      <c r="E1546" s="75" t="str">
        <f>[2]自有船应收租金!I1488</f>
        <v>2021.07.05-2021.07.20</v>
      </c>
      <c r="F1546" s="76">
        <f>[2]自有船应收租金!V1488</f>
        <v>0</v>
      </c>
      <c r="G1546" s="75">
        <f>[2]自有船应收租金!AA1488</f>
        <v>245211.41</v>
      </c>
      <c r="H1546" s="75">
        <f>IF([2]自有船应收租金!AB1488="","",[2]自有船应收租金!AB1488)</f>
        <v>245204.03</v>
      </c>
      <c r="I1546" s="77">
        <f>[2]自有船应收租金!Y1488</f>
        <v>0</v>
      </c>
    </row>
    <row r="1547" spans="2:9" s="53" customFormat="1" ht="12" customHeight="1">
      <c r="B1547" s="75" t="str">
        <f>[2]自有船应收租金!B1489</f>
        <v>LISBOA</v>
      </c>
      <c r="C1547" s="75" t="str">
        <f>[2]自有船应收租金!C1489</f>
        <v>KMTC</v>
      </c>
      <c r="D1547" s="75" t="str">
        <f>[2]自有船应收租金!F1489</f>
        <v>第09期</v>
      </c>
      <c r="E1547" s="75" t="str">
        <f>[2]自有船应收租金!I1489</f>
        <v>2021.07.06-2021.07.21</v>
      </c>
      <c r="F1547" s="76">
        <f>[2]自有船应收租金!V1489</f>
        <v>0</v>
      </c>
      <c r="G1547" s="75">
        <f>[2]自有船应收租金!AA1489</f>
        <v>119200</v>
      </c>
      <c r="H1547" s="75">
        <f>IF([2]自有船应收租金!AB1489="","",[2]自有船应收租金!AB1489)</f>
        <v>119198.07</v>
      </c>
      <c r="I1547" s="77">
        <f>[2]自有船应收租金!Y1489</f>
        <v>0</v>
      </c>
    </row>
    <row r="1548" spans="2:9" s="53" customFormat="1" ht="12" customHeight="1">
      <c r="B1548" s="75" t="str">
        <f>[2]自有船应收租金!B1490</f>
        <v>A MAKOTO</v>
      </c>
      <c r="C1548" s="75" t="str">
        <f>[2]自有船应收租金!C1490</f>
        <v>STM</v>
      </c>
      <c r="D1548" s="75" t="str">
        <f>[2]自有船应收租金!F1490</f>
        <v>第04期</v>
      </c>
      <c r="E1548" s="75" t="str">
        <f>[2]自有船应收租金!I1490</f>
        <v>2021.07.08-2021.07.23</v>
      </c>
      <c r="F1548" s="76">
        <f>[2]自有船应收租金!V1490</f>
        <v>0</v>
      </c>
      <c r="G1548" s="75">
        <f>[2]自有船应收租金!AA1490</f>
        <v>181200</v>
      </c>
      <c r="H1548" s="75">
        <f>IF([2]自有船应收租金!AB1490="","",[2]自有船应收租金!AB1490)</f>
        <v>181200</v>
      </c>
      <c r="I1548" s="77">
        <f>[2]自有船应收租金!Y1490</f>
        <v>0</v>
      </c>
    </row>
    <row r="1549" spans="2:9" s="53" customFormat="1" ht="12" customHeight="1">
      <c r="B1549" s="75" t="str">
        <f>[2]自有船应收租金!B1491</f>
        <v>A ROKU</v>
      </c>
      <c r="C1549" s="75" t="str">
        <f>[2]自有船应收租金!C1491</f>
        <v>CUL</v>
      </c>
      <c r="D1549" s="75" t="str">
        <f>[2]自有船应收租金!F1491</f>
        <v>第04期</v>
      </c>
      <c r="E1549" s="75" t="str">
        <f>[2]自有船应收租金!I1491</f>
        <v>2021.07.06-2021.07.21</v>
      </c>
      <c r="F1549" s="76">
        <f>[2]自有船应收租金!V1491</f>
        <v>0</v>
      </c>
      <c r="G1549" s="75">
        <f>[2]自有船应收租金!AA1491</f>
        <v>390591.78082191799</v>
      </c>
      <c r="H1549" s="75">
        <f>IF([2]自有船应收租金!AB1491="","",[2]自有船应收租金!AB1491)</f>
        <v>390591.78</v>
      </c>
      <c r="I1549" s="77">
        <f>[2]自有船应收租金!Y1491</f>
        <v>0</v>
      </c>
    </row>
    <row r="1550" spans="2:9" s="53" customFormat="1" ht="12" customHeight="1">
      <c r="B1550" s="75" t="str">
        <f>[2]自有船应收租金!B1492</f>
        <v>A HOUOU</v>
      </c>
      <c r="C1550" s="75" t="str">
        <f>[2]自有船应收租金!C1492</f>
        <v>FESCO</v>
      </c>
      <c r="D1550" s="75" t="str">
        <f>[2]自有船应收租金!F1492</f>
        <v>第02期</v>
      </c>
      <c r="E1550" s="75" t="str">
        <f>[2]自有船应收租金!I1492</f>
        <v>2021.07.07-2021.07.22</v>
      </c>
      <c r="F1550" s="76">
        <f>[2]自有船应收租金!V1492</f>
        <v>0</v>
      </c>
      <c r="G1550" s="75">
        <f>[2]自有船应收租金!AA1492</f>
        <v>431321.13750000001</v>
      </c>
      <c r="H1550" s="75">
        <f>IF([2]自有船应收租金!AB1492="","",[2]自有船应收租金!AB1492)</f>
        <v>431313.81</v>
      </c>
      <c r="I1550" s="77" t="str">
        <f>[2]自有船应收租金!Y1492</f>
        <v>5%佣金</v>
      </c>
    </row>
    <row r="1551" spans="2:9" s="53" customFormat="1" ht="12" customHeight="1">
      <c r="B1551" s="75" t="str">
        <f>[2]自有船应收租金!B1493</f>
        <v>ACACIA LIBRA</v>
      </c>
      <c r="C1551" s="75" t="str">
        <f>[2]自有船应收租金!C1493</f>
        <v>COSCO</v>
      </c>
      <c r="D1551" s="75" t="str">
        <f>[2]自有船应收租金!F1493</f>
        <v>第21期</v>
      </c>
      <c r="E1551" s="75" t="str">
        <f>[2]自有船应收租金!I1493</f>
        <v>2021.07.07-2021.07.22</v>
      </c>
      <c r="F1551" s="76">
        <f>[2]自有船应收租金!V1493</f>
        <v>0</v>
      </c>
      <c r="G1551" s="75">
        <f>[2]自有船应收租金!AA1493</f>
        <v>143925</v>
      </c>
      <c r="H1551" s="75">
        <f>IF([2]自有船应收租金!AB1493="","",[2]自有船应收租金!AB1493)</f>
        <v>143923.07</v>
      </c>
      <c r="I1551" s="77">
        <f>[2]自有船应收租金!Y1493</f>
        <v>0</v>
      </c>
    </row>
    <row r="1552" spans="2:9" s="53" customFormat="1" ht="12" customHeight="1">
      <c r="B1552" s="75" t="str">
        <f>[2]自有船应收租金!B1494</f>
        <v>A MIZUHO</v>
      </c>
      <c r="C1552" s="75" t="str">
        <f>[2]自有船应收租金!C1494</f>
        <v>Heung-A</v>
      </c>
      <c r="D1552" s="75" t="str">
        <f>[2]自有船应收租金!F1494</f>
        <v>第11期</v>
      </c>
      <c r="E1552" s="75" t="str">
        <f>[2]自有船应收租金!I1494</f>
        <v>2021.07.07-2021.07.22</v>
      </c>
      <c r="F1552" s="76">
        <f>[2]自有船应收租金!V1494</f>
        <v>0</v>
      </c>
      <c r="G1552" s="75">
        <f>[2]自有船应收租金!AA1494</f>
        <v>153616.438356164</v>
      </c>
      <c r="H1552" s="75">
        <f>IF([2]自有船应收租金!AB1494="","",[2]自有船应收租金!AB1494)</f>
        <v>153609.04999999999</v>
      </c>
      <c r="I1552" s="77">
        <f>[2]自有船应收租金!Y1494</f>
        <v>0</v>
      </c>
    </row>
    <row r="1553" spans="2:9" s="53" customFormat="1" ht="12" customHeight="1">
      <c r="B1553" s="75" t="str">
        <f>[2]自有船应收租金!B1495</f>
        <v>ACACIA WA</v>
      </c>
      <c r="C1553" s="75" t="str">
        <f>[2]自有船应收租金!C1495</f>
        <v>CKL</v>
      </c>
      <c r="D1553" s="75" t="str">
        <f>[2]自有船应收租金!F1495</f>
        <v>第06期</v>
      </c>
      <c r="E1553" s="75" t="str">
        <f>[2]自有船应收租金!I1495</f>
        <v>2021.07.08-2021.07.23</v>
      </c>
      <c r="F1553" s="76">
        <f>[2]自有船应收租金!V1495</f>
        <v>0</v>
      </c>
      <c r="G1553" s="75">
        <f>[2]自有船应收租金!AA1495</f>
        <v>141310.53082191799</v>
      </c>
      <c r="H1553" s="75">
        <f>IF([2]自有船应收租金!AB1495="","",[2]自有船应收租金!AB1495)</f>
        <v>141303.17000000001</v>
      </c>
      <c r="I1553" s="77">
        <f>[2]自有船应收租金!Y1495</f>
        <v>0</v>
      </c>
    </row>
    <row r="1554" spans="2:9" s="53" customFormat="1" ht="12" customHeight="1">
      <c r="B1554" s="75" t="str">
        <f>[2]自有船应收租金!B1496</f>
        <v>A KEIGA</v>
      </c>
      <c r="C1554" s="75" t="str">
        <f>[2]自有船应收租金!C1496</f>
        <v>DBR</v>
      </c>
      <c r="D1554" s="75" t="str">
        <f>[2]自有船应收租金!F1496</f>
        <v>prefinal</v>
      </c>
      <c r="E1554" s="75" t="str">
        <f>[2]自有船应收租金!I1496</f>
        <v>2021.07.08-2021.07.24</v>
      </c>
      <c r="F1554" s="76">
        <f>[2]自有船应收租金!V1496</f>
        <v>-24930</v>
      </c>
      <c r="G1554" s="75">
        <f>[2]自有船应收租金!AA1496</f>
        <v>8249.5625846153907</v>
      </c>
      <c r="H1554" s="75">
        <f>IF([2]自有船应收租金!AB1496="","",[2]自有船应收租金!AB1496)</f>
        <v>8249.56</v>
      </c>
      <c r="I1554" s="77" t="str">
        <f>[2]自有船应收租金!Y1496</f>
        <v>劳务费V.2117-2129</v>
      </c>
    </row>
    <row r="1555" spans="2:9" s="53" customFormat="1" ht="12" customHeight="1">
      <c r="B1555" s="75" t="str">
        <f>[2]自有船应收租金!B1497</f>
        <v>A KEIGA</v>
      </c>
      <c r="C1555" s="75" t="str">
        <f>[2]自有船应收租金!C1497</f>
        <v>DBR</v>
      </c>
      <c r="D1555" s="75" t="str">
        <f>[2]自有船应收租金!F1497</f>
        <v>final</v>
      </c>
      <c r="E1555" s="75" t="str">
        <f>[2]自有船应收租金!I1497</f>
        <v>2021.07.08-2021.07.24</v>
      </c>
      <c r="F1555" s="76">
        <f>[2]自有船应收租金!V1497</f>
        <v>0</v>
      </c>
      <c r="G1555" s="75">
        <f>[2]自有船应收租金!AA1497</f>
        <v>1390.77</v>
      </c>
      <c r="H1555" s="75">
        <f>IF([2]自有船应收租金!AB1497="","",[2]自有船应收租金!AB1497)</f>
        <v>1390.77</v>
      </c>
      <c r="I1555" s="77">
        <f>[2]自有船应收租金!Y1497</f>
        <v>0</v>
      </c>
    </row>
    <row r="1556" spans="2:9" s="53" customFormat="1" ht="12" customHeight="1">
      <c r="B1556" s="75" t="str">
        <f>[2]自有船应收租金!B1498</f>
        <v>A MYOKO</v>
      </c>
      <c r="C1556" s="75" t="str">
        <f>[2]自有船应收租金!C1498</f>
        <v>DBR</v>
      </c>
      <c r="D1556" s="75" t="str">
        <f>[2]自有船应收租金!F1498</f>
        <v>第10期</v>
      </c>
      <c r="E1556" s="75" t="str">
        <f>[2]自有船应收租金!I1498</f>
        <v>2021.07.09-2021.07.24</v>
      </c>
      <c r="F1556" s="76">
        <f>[2]自有船应收租金!V1498</f>
        <v>0</v>
      </c>
      <c r="G1556" s="75">
        <f>[2]自有船应收租金!AA1498</f>
        <v>97350</v>
      </c>
      <c r="H1556" s="75">
        <f>IF([2]自有船应收租金!AB1498="","",[2]自有船应收租金!AB1498)</f>
        <v>97350</v>
      </c>
      <c r="I1556" s="77">
        <f>[2]自有船应收租金!Y1498</f>
        <v>0</v>
      </c>
    </row>
    <row r="1557" spans="2:9" s="53" customFormat="1" ht="12" customHeight="1">
      <c r="B1557" s="75" t="str">
        <f>[2]自有船应收租金!B1499</f>
        <v>A Daisen</v>
      </c>
      <c r="C1557" s="75" t="str">
        <f>[2]自有船应收租金!C1499</f>
        <v>BAL</v>
      </c>
      <c r="D1557" s="75" t="str">
        <f>[2]自有船应收租金!F1499</f>
        <v>prefinal</v>
      </c>
      <c r="E1557" s="75" t="str">
        <f>[2]自有船应收租金!I1499</f>
        <v>2021.07.09-2021.07.20</v>
      </c>
      <c r="F1557" s="76">
        <f>[2]自有船应收租金!V1499</f>
        <v>-890</v>
      </c>
      <c r="G1557" s="75">
        <f>[2]自有船应收租金!AA1499</f>
        <v>227627.5</v>
      </c>
      <c r="H1557" s="75">
        <f>IF([2]自有船应收租金!AB1499="","",[2]自有船应收租金!AB1499)</f>
        <v>227595.24</v>
      </c>
      <c r="I1557" s="77" t="str">
        <f>[2]自有船应收租金!Y1499</f>
        <v>鹿特丹船员劳务费</v>
      </c>
    </row>
    <row r="1558" spans="2:9" s="53" customFormat="1" ht="12" customHeight="1">
      <c r="B1558" s="75" t="str">
        <f>[2]自有船应收租金!B1500</f>
        <v>A Daisen</v>
      </c>
      <c r="C1558" s="75" t="str">
        <f>[2]自有船应收租金!C1500</f>
        <v>BAL</v>
      </c>
      <c r="D1558" s="75" t="str">
        <f>[2]自有船应收租金!F1500</f>
        <v>prefinal2</v>
      </c>
      <c r="E1558" s="75" t="str">
        <f>[2]自有船应收租金!I1500</f>
        <v>2021.07.09-2021.07.20</v>
      </c>
      <c r="F1558" s="76">
        <f>[2]自有船应收租金!V1500</f>
        <v>0</v>
      </c>
      <c r="G1558" s="75">
        <f>[2]自有船应收租金!AA1500</f>
        <v>-1007.47639999997</v>
      </c>
      <c r="H1558" s="75" t="str">
        <f>IF([2]自有船应收租金!AB1500="","",[2]自有船应收租金!AB1500)</f>
        <v/>
      </c>
      <c r="I1558" s="77" t="str">
        <f>[2]自有船应收租金!Y1500</f>
        <v>停租船舶失去动力5月19日1400-5月21日0218</v>
      </c>
    </row>
    <row r="1559" spans="2:9" s="53" customFormat="1" ht="12" customHeight="1">
      <c r="B1559" s="75" t="str">
        <f>[2]自有船应收租金!B1501</f>
        <v>A Daisen</v>
      </c>
      <c r="C1559" s="75" t="str">
        <f>[2]自有船应收租金!C1501</f>
        <v>BAL</v>
      </c>
      <c r="D1559" s="75" t="str">
        <f>[2]自有船应收租金!F1501</f>
        <v>final</v>
      </c>
      <c r="E1559" s="75" t="str">
        <f>[2]自有船应收租金!I1501</f>
        <v>2021.07.09-2021.07.20</v>
      </c>
      <c r="F1559" s="76">
        <f>[2]自有船应收租金!V1501</f>
        <v>0</v>
      </c>
      <c r="G1559" s="75">
        <f>[2]自有船应收租金!AA1501</f>
        <v>5000</v>
      </c>
      <c r="H1559" s="75" t="str">
        <f>IF([2]自有船应收租金!AB1501="","",[2]自有船应收租金!AB1501)</f>
        <v/>
      </c>
      <c r="I1559" s="77">
        <f>[2]自有船应收租金!Y1501</f>
        <v>0</v>
      </c>
    </row>
    <row r="1560" spans="2:9" s="53" customFormat="1" ht="12" customHeight="1">
      <c r="B1560" s="75" t="str">
        <f>[2]自有船应收租金!B1502</f>
        <v>ACACIA TAURUS</v>
      </c>
      <c r="C1560" s="75" t="str">
        <f>[2]自有船应收租金!C1502</f>
        <v>STM</v>
      </c>
      <c r="D1560" s="75" t="str">
        <f>[2]自有船应收租金!F1502</f>
        <v>第09期</v>
      </c>
      <c r="E1560" s="75" t="str">
        <f>[2]自有船应收租金!I1502</f>
        <v>2021.07.11-2021.07.26</v>
      </c>
      <c r="F1560" s="76">
        <f>[2]自有船应收租金!V1502</f>
        <v>0</v>
      </c>
      <c r="G1560" s="75">
        <f>[2]自有船应收租金!AA1502</f>
        <v>83150</v>
      </c>
      <c r="H1560" s="75">
        <f>IF([2]自有船应收租金!AB1502="","",[2]自有船应收租金!AB1502)</f>
        <v>83150</v>
      </c>
      <c r="I1560" s="77">
        <f>[2]自有船应收租金!Y1502</f>
        <v>0</v>
      </c>
    </row>
    <row r="1561" spans="2:9" s="53" customFormat="1" ht="12" customHeight="1">
      <c r="B1561" s="75" t="str">
        <f>[2]自有船应收租金!B1503</f>
        <v>ACACIA HAWK</v>
      </c>
      <c r="C1561" s="75" t="str">
        <f>[2]自有船应收租金!C1503</f>
        <v>CMS</v>
      </c>
      <c r="D1561" s="75" t="str">
        <f>[2]自有船应收租金!F1503</f>
        <v>第85期</v>
      </c>
      <c r="E1561" s="75" t="str">
        <f>[2]自有船应收租金!I1503</f>
        <v>2021.07.11-2021.07.26</v>
      </c>
      <c r="F1561" s="76">
        <f>[2]自有船应收租金!V1503</f>
        <v>0</v>
      </c>
      <c r="G1561" s="75">
        <f>[2]自有船应收租金!AA1503</f>
        <v>105542.465753425</v>
      </c>
      <c r="H1561" s="75">
        <f>IF([2]自有船应收租金!AB1503="","",[2]自有船应收租金!AB1503)</f>
        <v>105515.13</v>
      </c>
      <c r="I1561" s="77">
        <f>[2]自有船应收租金!Y1503</f>
        <v>0</v>
      </c>
    </row>
    <row r="1562" spans="2:9" s="53" customFormat="1" ht="12" customHeight="1">
      <c r="B1562" s="75" t="str">
        <f>[2]自有船应收租金!B1504</f>
        <v>ACACIA REI</v>
      </c>
      <c r="C1562" s="75" t="str">
        <f>[2]自有船应收租金!C1504</f>
        <v>STM</v>
      </c>
      <c r="D1562" s="75" t="str">
        <f>[2]自有船应收租金!F1504</f>
        <v>第22期</v>
      </c>
      <c r="E1562" s="75" t="str">
        <f>[2]自有船应收租金!I1504</f>
        <v>2021.07.12-2021.07.27</v>
      </c>
      <c r="F1562" s="76">
        <f>[2]自有船应收租金!V1504</f>
        <v>0</v>
      </c>
      <c r="G1562" s="75">
        <f>[2]自有船应收租金!AA1504</f>
        <v>181200</v>
      </c>
      <c r="H1562" s="75">
        <f>IF([2]自有船应收租金!AB1504="","",[2]自有船应收租金!AB1504)</f>
        <v>181200</v>
      </c>
      <c r="I1562" s="77">
        <f>[2]自有船应收租金!Y1504</f>
        <v>0</v>
      </c>
    </row>
    <row r="1563" spans="2:9" s="53" customFormat="1" ht="12" customHeight="1">
      <c r="B1563" s="75" t="str">
        <f>[2]自有船应收租金!B1505</f>
        <v>A FUJI</v>
      </c>
      <c r="C1563" s="75" t="str">
        <f>[2]自有船应收租金!C1505</f>
        <v>APL</v>
      </c>
      <c r="D1563" s="75" t="str">
        <f>[2]自有船应收租金!F1505</f>
        <v>第13期</v>
      </c>
      <c r="E1563" s="75" t="str">
        <f>[2]自有船应收租金!I1505</f>
        <v>2021.07.13-2021.07.28</v>
      </c>
      <c r="F1563" s="76">
        <f>[2]自有船应收租金!V1505</f>
        <v>-1344</v>
      </c>
      <c r="G1563" s="75">
        <f>[2]自有船应收租金!AA1505</f>
        <v>6632.8</v>
      </c>
      <c r="H1563" s="75">
        <f>IF([2]自有船应收租金!AB1505="","",[2]自有船应收租金!AB1505)</f>
        <v>5281.46</v>
      </c>
      <c r="I1563" s="77" t="str">
        <f>[2]自有船应收租金!Y1505</f>
        <v>油样检测费/船员劳务费5.29-7.09</v>
      </c>
    </row>
    <row r="1564" spans="2:9" s="53" customFormat="1" ht="12" customHeight="1">
      <c r="B1564" s="75" t="str">
        <f>[2]自有船应收租金!B1506</f>
        <v>Contship Day</v>
      </c>
      <c r="C1564" s="75" t="str">
        <f>[2]自有船应收租金!C1506</f>
        <v>CKL</v>
      </c>
      <c r="D1564" s="75" t="str">
        <f>[2]自有船应收租金!F1506</f>
        <v>第01期</v>
      </c>
      <c r="E1564" s="75" t="str">
        <f>[2]自有船应收租金!I1506</f>
        <v>2021.07.13-2021.07.28</v>
      </c>
      <c r="F1564" s="76">
        <f>[2]自有船应收租金!V1506</f>
        <v>0</v>
      </c>
      <c r="G1564" s="75">
        <f>[2]自有船应收租金!AA1506</f>
        <v>178350</v>
      </c>
      <c r="H1564" s="75">
        <f>IF([2]自有船应收租金!AB1506="","",[2]自有船应收租金!AB1506)</f>
        <v>177742.7</v>
      </c>
      <c r="I1564" s="77" t="str">
        <f>[2]自有船应收租金!Y1506</f>
        <v>1.25%佣金</v>
      </c>
    </row>
    <row r="1565" spans="2:9" s="53" customFormat="1" ht="12" customHeight="1">
      <c r="B1565" s="75" t="str">
        <f>[2]自有船应收租金!B1507</f>
        <v>Heung-A Jakarta</v>
      </c>
      <c r="C1565" s="75" t="str">
        <f>[2]自有船应收租金!C1507</f>
        <v>PAN</v>
      </c>
      <c r="D1565" s="75" t="str">
        <f>[2]自有船应收租金!F1507</f>
        <v>第19期</v>
      </c>
      <c r="E1565" s="75" t="str">
        <f>[2]自有船应收租金!I1507</f>
        <v>2021.07.13-2021.07.28</v>
      </c>
      <c r="F1565" s="76">
        <f>[2]自有船应收租金!V1507</f>
        <v>0</v>
      </c>
      <c r="G1565" s="75">
        <f>[2]自有船应收租金!AA1507</f>
        <v>165500</v>
      </c>
      <c r="H1565" s="75">
        <f>IF([2]自有船应收租金!AB1507="","",[2]自有船应收租金!AB1507)</f>
        <v>165472.66</v>
      </c>
      <c r="I1565" s="77">
        <f>[2]自有船应收租金!Y1507</f>
        <v>0</v>
      </c>
    </row>
    <row r="1566" spans="2:9" s="53" customFormat="1" ht="12" customHeight="1">
      <c r="B1566" s="75" t="str">
        <f>[2]自有船应收租金!B1508</f>
        <v>A BOTE</v>
      </c>
      <c r="C1566" s="75" t="str">
        <f>[2]自有船应收租金!C1508</f>
        <v>TCL</v>
      </c>
      <c r="D1566" s="75" t="str">
        <f>[2]自有船应收租金!F1508</f>
        <v>第08期</v>
      </c>
      <c r="E1566" s="75" t="str">
        <f>[2]自有船应收租金!I1508</f>
        <v>2021.07.14-2021.07.29</v>
      </c>
      <c r="F1566" s="76">
        <f>[2]自有船应收租金!V1508</f>
        <v>0</v>
      </c>
      <c r="G1566" s="75">
        <f>[2]自有船应收租金!AA1508</f>
        <v>177297.71</v>
      </c>
      <c r="H1566" s="75">
        <f>IF([2]自有船应收租金!AB1508="","",[2]自有船应收租金!AB1508)</f>
        <v>177257.85</v>
      </c>
      <c r="I1566" s="77" t="str">
        <f>[2]自有船应收租金!Y1508</f>
        <v>停租太仓电罗经未稳 6.26 2200-6.27 1312 LT 0.63333天</v>
      </c>
    </row>
    <row r="1567" spans="2:9" s="53" customFormat="1" ht="12" customHeight="1">
      <c r="B1567" s="75" t="str">
        <f>[2]自有船应收租金!B1509</f>
        <v>ACACIA MING</v>
      </c>
      <c r="C1567" s="75" t="str">
        <f>[2]自有船应收租金!C1509</f>
        <v>EAS</v>
      </c>
      <c r="D1567" s="75" t="str">
        <f>[2]自有船应收租金!F1509</f>
        <v>第09期</v>
      </c>
      <c r="E1567" s="75" t="str">
        <f>[2]自有船应收租金!I1509</f>
        <v>2021.07.14-2021.07.29</v>
      </c>
      <c r="F1567" s="76">
        <f>[2]自有船应收租金!V1509</f>
        <v>0</v>
      </c>
      <c r="G1567" s="75">
        <f>[2]自有船应收租金!AA1509</f>
        <v>123641.095890411</v>
      </c>
      <c r="H1567" s="75">
        <f>IF([2]自有船应收租金!AB1509="","",[2]自有船应收租金!AB1509)</f>
        <v>123641.1</v>
      </c>
      <c r="I1567" s="77">
        <f>[2]自有船应收租金!Y1509</f>
        <v>0</v>
      </c>
    </row>
    <row r="1568" spans="2:9" s="53" customFormat="1" ht="12" customHeight="1">
      <c r="B1568" s="75" t="str">
        <f>[2]自有船应收租金!B1510</f>
        <v>JRS CARINA</v>
      </c>
      <c r="C1568" s="75" t="str">
        <f>[2]自有船应收租金!C1510</f>
        <v>CCL</v>
      </c>
      <c r="D1568" s="75" t="str">
        <f>[2]自有船应收租金!F1510</f>
        <v>第75期</v>
      </c>
      <c r="E1568" s="75" t="str">
        <f>[2]自有船应收租金!I1510</f>
        <v>2021.07.14-2021.07.29</v>
      </c>
      <c r="F1568" s="76">
        <f>[2]自有船应收租金!V1510</f>
        <v>0</v>
      </c>
      <c r="G1568" s="75">
        <f>[2]自有船应收租金!AA1510</f>
        <v>109697.45</v>
      </c>
      <c r="H1568" s="75">
        <f>IF([2]自有船应收租金!AB1510="","",[2]自有船应收租金!AB1510)</f>
        <v>109690.18</v>
      </c>
      <c r="I1568" s="77">
        <f>[2]自有船应收租金!Y1510</f>
        <v>0</v>
      </c>
    </row>
    <row r="1569" spans="2:9" s="53" customFormat="1" ht="12" customHeight="1">
      <c r="B1569" s="75" t="str">
        <f>[2]自有船应收租金!B1511</f>
        <v>ACACIA ARIES</v>
      </c>
      <c r="C1569" s="75" t="str">
        <f>[2]自有船应收租金!C1511</f>
        <v>STM</v>
      </c>
      <c r="D1569" s="75" t="str">
        <f>[2]自有船应收租金!F1511</f>
        <v>第35期</v>
      </c>
      <c r="E1569" s="75" t="str">
        <f>[2]自有船应收租金!I1511</f>
        <v>2021.07.14-2021.07.29</v>
      </c>
      <c r="F1569" s="76">
        <f>[2]自有船应收租金!V1511</f>
        <v>0</v>
      </c>
      <c r="G1569" s="75">
        <f>[2]自有船应收租金!AA1511</f>
        <v>83150</v>
      </c>
      <c r="H1569" s="75">
        <f>IF([2]自有船应收租金!AB1511="","",[2]自有船应收租金!AB1511)</f>
        <v>83150</v>
      </c>
      <c r="I1569" s="77">
        <f>[2]自有船应收租金!Y1511</f>
        <v>0</v>
      </c>
    </row>
    <row r="1570" spans="2:9" s="53" customFormat="1" ht="12" customHeight="1">
      <c r="B1570" s="75" t="str">
        <f>[2]自有船应收租金!B1512</f>
        <v>A KIBO</v>
      </c>
      <c r="C1570" s="75" t="str">
        <f>[2]自有船应收租金!C1512</f>
        <v>GMS</v>
      </c>
      <c r="D1570" s="75" t="str">
        <f>[2]自有船应收租金!F1512</f>
        <v>第16期</v>
      </c>
      <c r="E1570" s="75" t="str">
        <f>[2]自有船应收租金!I1512</f>
        <v>2021.07.15-2021.07.30</v>
      </c>
      <c r="F1570" s="76">
        <f>[2]自有船应收租金!V1512</f>
        <v>-548</v>
      </c>
      <c r="G1570" s="75">
        <f>[2]自有船应收租金!AA1512</f>
        <v>171791.75</v>
      </c>
      <c r="H1570" s="75">
        <f>IF([2]自有船应收租金!AB1512="","",[2]自有船应收租金!AB1512)</f>
        <v>171791.75</v>
      </c>
      <c r="I1570" s="77" t="str">
        <f>[2]自有船应收租金!Y1512</f>
        <v>1.25%佣金/船员劳务费008S</v>
      </c>
    </row>
    <row r="1571" spans="2:9" s="53" customFormat="1" ht="12" customHeight="1">
      <c r="B1571" s="75" t="str">
        <f>[2]自有船应收租金!B1513</f>
        <v>A KINKA</v>
      </c>
      <c r="C1571" s="75" t="str">
        <f>[2]自有船应收租金!C1513</f>
        <v>SKR</v>
      </c>
      <c r="D1571" s="75" t="str">
        <f>[2]自有船应收租金!F1513</f>
        <v>prefinal</v>
      </c>
      <c r="E1571" s="75" t="str">
        <f>[2]自有船应收租金!I1513</f>
        <v>2021.07.15-2021.07.28</v>
      </c>
      <c r="F1571" s="76">
        <f>[2]自有船应收租金!V1513</f>
        <v>0</v>
      </c>
      <c r="G1571" s="75">
        <f>[2]自有船应收租金!AA1513</f>
        <v>-30484.708083333298</v>
      </c>
      <c r="H1571" s="75">
        <f>IF([2]自有船应收租金!AB1513="","",[2]自有船应收租金!AB1513)</f>
        <v>-30484.68</v>
      </c>
      <c r="I1571" s="77">
        <f>[2]自有船应收租金!Y1513</f>
        <v>0</v>
      </c>
    </row>
    <row r="1572" spans="2:9" s="53" customFormat="1" ht="12" customHeight="1">
      <c r="B1572" s="75" t="str">
        <f>[2]自有船应收租金!B1514</f>
        <v>A KINKA</v>
      </c>
      <c r="C1572" s="75" t="str">
        <f>[2]自有船应收租金!C1514</f>
        <v>SKR</v>
      </c>
      <c r="D1572" s="75" t="str">
        <f>[2]自有船应收租金!F1514</f>
        <v>final</v>
      </c>
      <c r="E1572" s="75" t="str">
        <f>[2]自有船应收租金!I1514</f>
        <v>2021.07.15-2021.07.28</v>
      </c>
      <c r="F1572" s="76">
        <f>[2]自有船应收租金!V1514</f>
        <v>0</v>
      </c>
      <c r="G1572" s="75">
        <f>[2]自有船应收租金!AA1514</f>
        <v>-1619.66</v>
      </c>
      <c r="H1572" s="75" t="str">
        <f>IF([2]自有船应收租金!AB1514="","",[2]自有船应收租金!AB1514)</f>
        <v>租家在XINXIA10期扣除</v>
      </c>
      <c r="I1572" s="77">
        <f>[2]自有船应收租金!Y1514</f>
        <v>0</v>
      </c>
    </row>
    <row r="1573" spans="2:9" s="53" customFormat="1" ht="12" customHeight="1">
      <c r="B1573" s="75" t="str">
        <f>[2]自有船应收租金!B1515</f>
        <v>A HOKEN</v>
      </c>
      <c r="C1573" s="75" t="str">
        <f>[2]自有船应收租金!C1515</f>
        <v>COSCO</v>
      </c>
      <c r="D1573" s="75" t="str">
        <f>[2]自有船应收租金!F1515</f>
        <v>第03期</v>
      </c>
      <c r="E1573" s="75" t="str">
        <f>[2]自有船应收租金!I1515</f>
        <v>2021.07.16-2021.08.01</v>
      </c>
      <c r="F1573" s="76">
        <f>[2]自有船应收租金!V1515</f>
        <v>0</v>
      </c>
      <c r="G1573" s="75">
        <f>[2]自有船应收租金!AA1515</f>
        <v>182185.66250000001</v>
      </c>
      <c r="H1573" s="75">
        <f>IF([2]自有船应收租金!AB1515="","",[2]自有船应收租金!AB1515)</f>
        <v>182178.33</v>
      </c>
      <c r="I1573" s="77" t="str">
        <f>[2]自有船应收租金!Y1515</f>
        <v>停租日本上船船员威海核酸检测06.13 0915-1600LT 0.28125天</v>
      </c>
    </row>
    <row r="1574" spans="2:9" s="53" customFormat="1" ht="12" customHeight="1">
      <c r="B1574" s="75" t="str">
        <f>[2]自有船应收租金!B1516</f>
        <v>A FUKU</v>
      </c>
      <c r="C1574" s="75" t="str">
        <f>[2]自有船应收租金!C1516</f>
        <v>TSL</v>
      </c>
      <c r="D1574" s="75" t="str">
        <f>[2]自有船应收租金!F1516</f>
        <v>第20期</v>
      </c>
      <c r="E1574" s="75" t="str">
        <f>[2]自有船应收租金!I1516</f>
        <v>2021.07.16-2021.08.01</v>
      </c>
      <c r="F1574" s="76">
        <f>[2]自有船应收租金!V1516</f>
        <v>0</v>
      </c>
      <c r="G1574" s="75">
        <f>[2]自有船应收租金!AA1516</f>
        <v>163240</v>
      </c>
      <c r="H1574" s="75">
        <f>IF([2]自有船应收租金!AB1516="","",[2]自有船应收租金!AB1516)</f>
        <v>163222.68</v>
      </c>
      <c r="I1574" s="77" t="str">
        <f>[2]自有船应收租金!Y1516</f>
        <v>1.25%佣金</v>
      </c>
    </row>
    <row r="1575" spans="2:9" s="53" customFormat="1" ht="12" customHeight="1">
      <c r="B1575" s="75" t="str">
        <f>[2]自有船应收租金!B1517</f>
        <v>A KOU</v>
      </c>
      <c r="C1575" s="75" t="str">
        <f>[2]自有船应收租金!C1517</f>
        <v>TSL</v>
      </c>
      <c r="D1575" s="75" t="str">
        <f>[2]自有船应收租金!F1517</f>
        <v>第09期</v>
      </c>
      <c r="E1575" s="75" t="str">
        <f>[2]自有船应收租金!I1517</f>
        <v>2021.07.16-2021.08.01</v>
      </c>
      <c r="F1575" s="76">
        <f>[2]自有船应收租金!V1517</f>
        <v>0</v>
      </c>
      <c r="G1575" s="75">
        <f>[2]自有船应收租金!AA1517</f>
        <v>189600</v>
      </c>
      <c r="H1575" s="75">
        <f>IF([2]自有船应收租金!AB1517="","",[2]自有船应收租金!AB1517)</f>
        <v>189592.67</v>
      </c>
      <c r="I1575" s="77" t="str">
        <f>[2]自有船应收租金!Y1517</f>
        <v>1.25%佣金</v>
      </c>
    </row>
    <row r="1576" spans="2:9" s="53" customFormat="1" ht="12" customHeight="1">
      <c r="B1576" s="75" t="str">
        <f>[2]自有船应收租金!B1518</f>
        <v>Heung-A Manila</v>
      </c>
      <c r="C1576" s="75" t="str">
        <f>[2]自有船应收租金!C1518</f>
        <v>SCP</v>
      </c>
      <c r="D1576" s="75" t="str">
        <f>[2]自有船应收租金!F1518</f>
        <v>第12期</v>
      </c>
      <c r="E1576" s="75" t="str">
        <f>[2]自有船应收租金!I1518</f>
        <v>2021.07.17-2021.08.01</v>
      </c>
      <c r="F1576" s="76">
        <f>[2]自有船应收租金!V1518</f>
        <v>-800</v>
      </c>
      <c r="G1576" s="75">
        <f>[2]自有船应收租金!AA1518</f>
        <v>-35952.104657534197</v>
      </c>
      <c r="H1576" s="75">
        <f>IF([2]自有船应收租金!AB1518="","",[2]自有船应收租金!AB1518)</f>
        <v>-35952.1</v>
      </c>
      <c r="I1576" s="77" t="str">
        <f>[2]自有船应收租金!Y1518</f>
        <v>1.25%佣金/劳务费V.2119W-2124W</v>
      </c>
    </row>
    <row r="1577" spans="2:9" s="53" customFormat="1" ht="12" customHeight="1">
      <c r="B1577" s="75" t="str">
        <f>[2]自有船应收租金!B1519</f>
        <v>JRS CORVUS</v>
      </c>
      <c r="C1577" s="75" t="str">
        <f>[2]自有船应收租金!C1519</f>
        <v>STM</v>
      </c>
      <c r="D1577" s="75" t="str">
        <f>[2]自有船应收租金!F1519</f>
        <v>第15期</v>
      </c>
      <c r="E1577" s="75" t="str">
        <f>[2]自有船应收租金!I1519</f>
        <v>2021.07.18-2021.08.02</v>
      </c>
      <c r="F1577" s="76">
        <f>[2]自有船应收租金!V1519</f>
        <v>0</v>
      </c>
      <c r="G1577" s="75">
        <f>[2]自有船应收租金!AA1519</f>
        <v>-29410.666666666701</v>
      </c>
      <c r="H1577" s="75">
        <f>IF([2]自有船应收租金!AB1519="","",[2]自有船应收租金!AB1519)</f>
        <v>-29410.67</v>
      </c>
      <c r="I1577" s="77" t="str">
        <f>[2]自有船应收租金!Y1519</f>
        <v>停租严重故障2021/4/25  8:35:00-2021/5/18  8:42:00 16天</v>
      </c>
    </row>
    <row r="1578" spans="2:9" s="53" customFormat="1" ht="12" customHeight="1">
      <c r="B1578" s="75" t="str">
        <f>[2]自有船应收租金!B1520</f>
        <v>ACACIA VIRGO</v>
      </c>
      <c r="C1578" s="75" t="str">
        <f>[2]自有船应收租金!C1520</f>
        <v>SKR</v>
      </c>
      <c r="D1578" s="75" t="str">
        <f>[2]自有船应收租金!F1520</f>
        <v>第08期</v>
      </c>
      <c r="E1578" s="75" t="str">
        <f>[2]自有船应收租金!I1520</f>
        <v>2021.07.19-2021.08.03</v>
      </c>
      <c r="F1578" s="76">
        <f>[2]自有船应收租金!V1520</f>
        <v>0</v>
      </c>
      <c r="G1578" s="75">
        <f>[2]自有船应收租金!AA1520</f>
        <v>156231.25</v>
      </c>
      <c r="H1578" s="75">
        <f>IF([2]自有船应收租金!AB1520="","",[2]自有船应收租金!AB1520)</f>
        <v>156223.94</v>
      </c>
      <c r="I1578" s="77" t="str">
        <f>[2]自有船应收租金!Y1520</f>
        <v>1.25%佣金</v>
      </c>
    </row>
    <row r="1579" spans="2:9" s="53" customFormat="1" ht="12" customHeight="1">
      <c r="B1579" s="75" t="str">
        <f>[2]自有船应收租金!B1521</f>
        <v>A XINXIA</v>
      </c>
      <c r="C1579" s="75" t="str">
        <f>[2]自有船应收租金!C1521</f>
        <v>SKR</v>
      </c>
      <c r="D1579" s="75" t="str">
        <f>[2]自有船应收租金!F1521</f>
        <v>第01期</v>
      </c>
      <c r="E1579" s="75" t="str">
        <f>[2]自有船应收租金!I1521</f>
        <v>2021.07.19-2021.08.03</v>
      </c>
      <c r="F1579" s="76">
        <f>[2]自有船应收租金!V1521</f>
        <v>0</v>
      </c>
      <c r="G1579" s="75">
        <f>[2]自有船应收租金!AA1521</f>
        <v>293250</v>
      </c>
      <c r="H1579" s="75">
        <f>IF([2]自有船应收租金!AB1521="","",[2]自有船应收租金!AB1521)</f>
        <v>293242.7</v>
      </c>
      <c r="I1579" s="77">
        <f>[2]自有船应收租金!Y1521</f>
        <v>0</v>
      </c>
    </row>
    <row r="1580" spans="2:9" s="53" customFormat="1" ht="12" customHeight="1">
      <c r="B1580" s="75" t="str">
        <f>[2]自有船应收租金!B1522</f>
        <v>Heung-A Singapore</v>
      </c>
      <c r="C1580" s="75" t="str">
        <f>[2]自有船应收租金!C1522</f>
        <v>SKR</v>
      </c>
      <c r="D1580" s="75" t="str">
        <f>[2]自有船应收租金!F1522</f>
        <v>第05期</v>
      </c>
      <c r="E1580" s="75" t="str">
        <f>[2]自有船应收租金!I1522</f>
        <v>2021.07.20-2021.08.04</v>
      </c>
      <c r="F1580" s="76">
        <f>[2]自有船应收租金!V1522</f>
        <v>0</v>
      </c>
      <c r="G1580" s="75">
        <f>[2]自有船应收租金!AA1522</f>
        <v>233200</v>
      </c>
      <c r="H1580" s="75">
        <f>IF([2]自有船应收租金!AB1522="","",[2]自有船应收租金!AB1522)</f>
        <v>233192.69</v>
      </c>
      <c r="I1580" s="77">
        <f>[2]自有船应收租金!Y1522</f>
        <v>0</v>
      </c>
    </row>
    <row r="1581" spans="2:9" s="53" customFormat="1" ht="12" customHeight="1">
      <c r="B1581" s="75" t="str">
        <f>[2]自有船应收租金!B1523</f>
        <v>A Daisen</v>
      </c>
      <c r="C1581" s="75" t="str">
        <f>[2]自有船应收租金!C1523</f>
        <v>CUL</v>
      </c>
      <c r="D1581" s="75" t="str">
        <f>[2]自有船应收租金!F1523</f>
        <v>第01期</v>
      </c>
      <c r="E1581" s="75" t="str">
        <f>[2]自有船应收租金!I1523</f>
        <v>2021.07.20-2021.08.04</v>
      </c>
      <c r="F1581" s="76">
        <f>[2]自有船应收租金!V1523</f>
        <v>0</v>
      </c>
      <c r="G1581" s="75">
        <f>[2]自有船应收租金!AA1523</f>
        <v>1125900</v>
      </c>
      <c r="H1581" s="75">
        <f>IF([2]自有船应收租金!AB1523="","",[2]自有船应收租金!AB1523)</f>
        <v>1125900</v>
      </c>
      <c r="I1581" s="77">
        <f>[2]自有船应收租金!Y1523</f>
        <v>0</v>
      </c>
    </row>
    <row r="1582" spans="2:9" s="53" customFormat="1" ht="12" customHeight="1">
      <c r="B1582" s="75" t="str">
        <f>[2]自有船应收租金!B1524</f>
        <v>LISBOA</v>
      </c>
      <c r="C1582" s="75" t="str">
        <f>[2]自有船应收租金!C1524</f>
        <v>KMTC</v>
      </c>
      <c r="D1582" s="75" t="str">
        <f>[2]自有船应收租金!F1524</f>
        <v>第10期</v>
      </c>
      <c r="E1582" s="75" t="str">
        <f>[2]自有船应收租金!I1524</f>
        <v>2021.07.21-2021.08.05</v>
      </c>
      <c r="F1582" s="76">
        <f>[2]自有船应收租金!V1524</f>
        <v>0</v>
      </c>
      <c r="G1582" s="75">
        <f>[2]自有船应收租金!AA1524</f>
        <v>119200</v>
      </c>
      <c r="H1582" s="75">
        <f>IF([2]自有船应收租金!AB1524="","",[2]自有船应收租金!AB1524)</f>
        <v>119198.07</v>
      </c>
      <c r="I1582" s="77">
        <f>[2]自有船应收租金!Y1524</f>
        <v>0</v>
      </c>
    </row>
    <row r="1583" spans="2:9" s="53" customFormat="1" ht="12" customHeight="1">
      <c r="B1583" s="75" t="str">
        <f>[2]自有船应收租金!B1525</f>
        <v>A MAKOTO</v>
      </c>
      <c r="C1583" s="75" t="str">
        <f>[2]自有船应收租金!C1525</f>
        <v>STM</v>
      </c>
      <c r="D1583" s="75" t="str">
        <f>[2]自有船应收租金!F1525</f>
        <v>第05期</v>
      </c>
      <c r="E1583" s="75" t="str">
        <f>[2]自有船应收租金!I1525</f>
        <v>2021.07.23-2021.08.07</v>
      </c>
      <c r="F1583" s="76">
        <f>[2]自有船应收租金!V1525</f>
        <v>0</v>
      </c>
      <c r="G1583" s="75">
        <f>[2]自有船应收租金!AA1525</f>
        <v>181200</v>
      </c>
      <c r="H1583" s="75">
        <f>IF([2]自有船应收租金!AB1525="","",[2]自有船应收租金!AB1525)</f>
        <v>181200</v>
      </c>
      <c r="I1583" s="77">
        <f>[2]自有船应收租金!Y1525</f>
        <v>0</v>
      </c>
    </row>
    <row r="1584" spans="2:9" s="53" customFormat="1" ht="12" customHeight="1">
      <c r="B1584" s="75" t="str">
        <f>[2]自有船应收租金!B1526</f>
        <v>A ROKU</v>
      </c>
      <c r="C1584" s="75" t="str">
        <f>[2]自有船应收租金!C1526</f>
        <v>CUL</v>
      </c>
      <c r="D1584" s="75" t="str">
        <f>[2]自有船应收租金!F1526</f>
        <v>第05期</v>
      </c>
      <c r="E1584" s="75" t="str">
        <f>[2]自有船应收租金!I1526</f>
        <v>2021.07.21-2021.08.05</v>
      </c>
      <c r="F1584" s="76">
        <f>[2]自有船应收租金!V1526</f>
        <v>0</v>
      </c>
      <c r="G1584" s="75">
        <f>[2]自有船应收租金!AA1526</f>
        <v>390591.78082191799</v>
      </c>
      <c r="H1584" s="75">
        <f>IF([2]自有船应收租金!AB1526="","",[2]自有船应收租金!AB1526)</f>
        <v>390591.78</v>
      </c>
      <c r="I1584" s="77">
        <f>[2]自有船应收租金!Y1526</f>
        <v>0</v>
      </c>
    </row>
    <row r="1585" spans="2:9" s="53" customFormat="1" ht="12" customHeight="1">
      <c r="B1585" s="75" t="str">
        <f>[2]自有船应收租金!B1527</f>
        <v>A HOUOU</v>
      </c>
      <c r="C1585" s="75" t="str">
        <f>[2]自有船应收租金!C1527</f>
        <v>FESCO</v>
      </c>
      <c r="D1585" s="75" t="str">
        <f>[2]自有船应收租金!F1527</f>
        <v>第03期</v>
      </c>
      <c r="E1585" s="75" t="str">
        <f>[2]自有船应收租金!I1527</f>
        <v>2021.07.22-2021.08.06</v>
      </c>
      <c r="F1585" s="76">
        <f>[2]自有船应收租金!V1527</f>
        <v>0</v>
      </c>
      <c r="G1585" s="75">
        <f>[2]自有船应收租金!AA1527</f>
        <v>287744.75</v>
      </c>
      <c r="H1585" s="75">
        <f>IF([2]自有船应收租金!AB1527="","",[2]自有船应收租金!AB1527)</f>
        <v>287737.49</v>
      </c>
      <c r="I1585" s="77" t="str">
        <f>[2]自有船应收租金!Y1527</f>
        <v>5%佣金</v>
      </c>
    </row>
    <row r="1586" spans="2:9" s="53" customFormat="1" ht="12" customHeight="1">
      <c r="B1586" s="75" t="str">
        <f>[2]自有船应收租金!B1528</f>
        <v>ACACIA LIBRA</v>
      </c>
      <c r="C1586" s="75" t="str">
        <f>[2]自有船应收租金!C1528</f>
        <v>COSCO</v>
      </c>
      <c r="D1586" s="75" t="str">
        <f>[2]自有船应收租金!F1528</f>
        <v>第22期</v>
      </c>
      <c r="E1586" s="75" t="str">
        <f>[2]自有船应收租金!I1528</f>
        <v>2021.07.22-2021.08.06</v>
      </c>
      <c r="F1586" s="76">
        <f>[2]自有船应收租金!V1528</f>
        <v>-2531.3275336829902</v>
      </c>
      <c r="G1586" s="75">
        <f>[2]自有船应收租金!AA1528</f>
        <v>143224.65003368299</v>
      </c>
      <c r="H1586" s="75">
        <f>IF([2]自有船应收租金!AB1528="","",[2]自有船应收租金!AB1528)</f>
        <v>143222.72</v>
      </c>
      <c r="I1586" s="77" t="str">
        <f>[2]自有船应收租金!Y1528</f>
        <v>停租上海主机故障(221.06.24 0215-0945 0.3125天）/船员劳务费05月</v>
      </c>
    </row>
    <row r="1587" spans="2:9" s="53" customFormat="1" ht="12" customHeight="1">
      <c r="B1587" s="75" t="str">
        <f>[2]自有船应收租金!B1529</f>
        <v>A MIZUHO</v>
      </c>
      <c r="C1587" s="75" t="str">
        <f>[2]自有船应收租金!C1529</f>
        <v>Heung-A</v>
      </c>
      <c r="D1587" s="75" t="str">
        <f>[2]自有船应收租金!F1529</f>
        <v>第12期</v>
      </c>
      <c r="E1587" s="75" t="str">
        <f>[2]自有船应收租金!I1529</f>
        <v>2021.07.22-2021.08.06</v>
      </c>
      <c r="F1587" s="76">
        <f>[2]自有船应收租金!V1529</f>
        <v>0</v>
      </c>
      <c r="G1587" s="75">
        <f>[2]自有船应收租金!AA1529</f>
        <v>153616.438356164</v>
      </c>
      <c r="H1587" s="75">
        <f>IF([2]自有船应收租金!AB1529="","",[2]自有船应收租金!AB1529)</f>
        <v>153609.17000000001</v>
      </c>
      <c r="I1587" s="77">
        <f>[2]自有船应收租金!Y1529</f>
        <v>0</v>
      </c>
    </row>
    <row r="1588" spans="2:9" s="53" customFormat="1" ht="12" customHeight="1">
      <c r="B1588" s="75" t="str">
        <f>[2]自有船应收租金!B1530</f>
        <v>ACACIA WA</v>
      </c>
      <c r="C1588" s="75" t="str">
        <f>[2]自有船应收租金!C1530</f>
        <v>CKL</v>
      </c>
      <c r="D1588" s="75" t="str">
        <f>[2]自有船应收租金!F1530</f>
        <v>第07期</v>
      </c>
      <c r="E1588" s="75" t="str">
        <f>[2]自有船应收租金!I1530</f>
        <v>2021.07.23-2021.08.07</v>
      </c>
      <c r="F1588" s="76">
        <f>[2]自有船应收租金!V1530</f>
        <v>0</v>
      </c>
      <c r="G1588" s="75">
        <f>[2]自有船应收租金!AA1530</f>
        <v>141310.53082191799</v>
      </c>
      <c r="H1588" s="75">
        <f>IF([2]自有船应收租金!AB1530="","",[2]自有船应收租金!AB1530)</f>
        <v>141303.23000000001</v>
      </c>
      <c r="I1588" s="77">
        <f>[2]自有船应收租金!Y1530</f>
        <v>0</v>
      </c>
    </row>
    <row r="1589" spans="2:9" s="53" customFormat="1" ht="12" customHeight="1">
      <c r="B1589" s="75" t="str">
        <f>[2]自有船应收租金!B1531</f>
        <v>A MYOKO</v>
      </c>
      <c r="C1589" s="75" t="str">
        <f>[2]自有船应收租金!C1531</f>
        <v>DBR</v>
      </c>
      <c r="D1589" s="75" t="str">
        <f>[2]自有船应收租金!F1531</f>
        <v>PREFINAL</v>
      </c>
      <c r="E1589" s="75" t="str">
        <f>[2]自有船应收租金!I1531</f>
        <v>2021.07.24-2021.08.16</v>
      </c>
      <c r="F1589" s="76">
        <f>[2]自有船应收租金!V1531</f>
        <v>-21775</v>
      </c>
      <c r="G1589" s="75">
        <f>[2]自有船应收租金!AA1531</f>
        <v>-16170.483560000001</v>
      </c>
      <c r="H1589" s="75">
        <f>IF([2]自有船应收租金!AB1531="","",[2]自有船应收租金!AB1531)</f>
        <v>-16170.48</v>
      </c>
      <c r="I1589" s="77" t="str">
        <f>[2]自有船应收租金!Y1531</f>
        <v>船员劳务费v.2122-2124-2126-2128-2130-2132/向租家收取轻油银行手续费</v>
      </c>
    </row>
    <row r="1590" spans="2:9" s="53" customFormat="1" ht="12" customHeight="1">
      <c r="B1590" s="75" t="str">
        <f>[2]自有船应收租金!B1532</f>
        <v>A MYOKO</v>
      </c>
      <c r="C1590" s="75" t="str">
        <f>[2]自有船应收租金!C1532</f>
        <v>DBR</v>
      </c>
      <c r="D1590" s="75" t="str">
        <f>[2]自有船应收租金!F1532</f>
        <v>FINAL</v>
      </c>
      <c r="E1590" s="75" t="str">
        <f>[2]自有船应收租金!I1532</f>
        <v>2021.07.24-2021.08.16</v>
      </c>
      <c r="F1590" s="76">
        <f>[2]自有船应收租金!V1532</f>
        <v>0</v>
      </c>
      <c r="G1590" s="75">
        <f>[2]自有船应收租金!AA1532</f>
        <v>2000</v>
      </c>
      <c r="H1590" s="75">
        <f>IF([2]自有船应收租金!AB1532="","",[2]自有船应收租金!AB1532)</f>
        <v>2000</v>
      </c>
      <c r="I1590" s="77">
        <f>[2]自有船应收租金!Y1532</f>
        <v>0</v>
      </c>
    </row>
    <row r="1591" spans="2:9" s="53" customFormat="1" ht="12" customHeight="1">
      <c r="B1591" s="75" t="str">
        <f>[2]自有船应收租金!B1533</f>
        <v>A KEIGA</v>
      </c>
      <c r="C1591" s="75" t="str">
        <f>[2]自有船应收租金!C1533</f>
        <v>TFL</v>
      </c>
      <c r="D1591" s="75" t="str">
        <f>[2]自有船应收租金!F1533</f>
        <v>deposit</v>
      </c>
      <c r="E1591" s="75">
        <f>[2]自有船应收租金!I1533</f>
        <v>0</v>
      </c>
      <c r="F1591" s="76">
        <f>[2]自有船应收租金!V1533</f>
        <v>0</v>
      </c>
      <c r="G1591" s="75">
        <f>[2]自有船应收租金!AA1533</f>
        <v>240000</v>
      </c>
      <c r="H1591" s="75">
        <f>IF([2]自有船应收租金!AB1533="","",[2]自有船应收租金!AB1533)</f>
        <v>240000</v>
      </c>
      <c r="I1591" s="77">
        <f>[2]自有船应收租金!Y1533</f>
        <v>0</v>
      </c>
    </row>
    <row r="1592" spans="2:9" s="53" customFormat="1" ht="12" customHeight="1">
      <c r="B1592" s="75" t="str">
        <f>[2]自有船应收租金!B1534</f>
        <v>A KEIGA</v>
      </c>
      <c r="C1592" s="75" t="str">
        <f>[2]自有船应收租金!C1534</f>
        <v>TFL</v>
      </c>
      <c r="D1592" s="75" t="str">
        <f>[2]自有船应收租金!F1534</f>
        <v>第01期</v>
      </c>
      <c r="E1592" s="75" t="str">
        <f>[2]自有船应收租金!I1534</f>
        <v>2021.07.24-2021.08.08</v>
      </c>
      <c r="F1592" s="76">
        <f>[2]自有船应收租金!V1534</f>
        <v>0</v>
      </c>
      <c r="G1592" s="75">
        <f>[2]自有船应收租金!AA1534</f>
        <v>240750</v>
      </c>
      <c r="H1592" s="75">
        <f>IF([2]自有船应收租金!AB1534="","",[2]自有船应收租金!AB1534)</f>
        <v>240750</v>
      </c>
      <c r="I1592" s="77">
        <f>[2]自有船应收租金!Y1534</f>
        <v>0</v>
      </c>
    </row>
    <row r="1593" spans="2:9" s="53" customFormat="1" ht="12" customHeight="1">
      <c r="B1593" s="75" t="str">
        <f>[2]自有船应收租金!B1535</f>
        <v>ACACIA TAURUS</v>
      </c>
      <c r="C1593" s="75" t="str">
        <f>[2]自有船应收租金!C1535</f>
        <v>STM</v>
      </c>
      <c r="D1593" s="75" t="str">
        <f>[2]自有船应收租金!F1535</f>
        <v>第10期</v>
      </c>
      <c r="E1593" s="75" t="str">
        <f>[2]自有船应收租金!I1535</f>
        <v>2021.07.26-2021.08.10</v>
      </c>
      <c r="F1593" s="76">
        <f>[2]自有船应收租金!V1535</f>
        <v>0</v>
      </c>
      <c r="G1593" s="75">
        <f>[2]自有船应收租金!AA1535</f>
        <v>83150</v>
      </c>
      <c r="H1593" s="75">
        <f>IF([2]自有船应收租金!AB1535="","",[2]自有船应收租金!AB1535)</f>
        <v>83150</v>
      </c>
      <c r="I1593" s="77">
        <f>[2]自有船应收租金!Y1535</f>
        <v>0</v>
      </c>
    </row>
    <row r="1594" spans="2:9" s="53" customFormat="1" ht="12" customHeight="1">
      <c r="B1594" s="75" t="str">
        <f>[2]自有船应收租金!B1536</f>
        <v>ACACIA REI</v>
      </c>
      <c r="C1594" s="75" t="str">
        <f>[2]自有船应收租金!C1536</f>
        <v>STM</v>
      </c>
      <c r="D1594" s="75" t="str">
        <f>[2]自有船应收租金!F1536</f>
        <v>第23期</v>
      </c>
      <c r="E1594" s="75" t="str">
        <f>[2]自有船应收租金!I1536</f>
        <v>2021.07.27-2021.08.11</v>
      </c>
      <c r="F1594" s="76">
        <f>[2]自有船应收租金!V1536</f>
        <v>0</v>
      </c>
      <c r="G1594" s="75">
        <f>[2]自有船应收租金!AA1536</f>
        <v>181200</v>
      </c>
      <c r="H1594" s="75">
        <f>IF([2]自有船应收租金!AB1536="","",[2]自有船应收租金!AB1536)</f>
        <v>181200</v>
      </c>
      <c r="I1594" s="77">
        <f>[2]自有船应收租金!Y1536</f>
        <v>0</v>
      </c>
    </row>
    <row r="1595" spans="2:9" s="53" customFormat="1" ht="12" customHeight="1">
      <c r="B1595" s="75" t="str">
        <f>[2]自有船应收租金!B1537</f>
        <v>A FUJI</v>
      </c>
      <c r="C1595" s="75" t="str">
        <f>[2]自有船应收租金!C1537</f>
        <v>TFS</v>
      </c>
      <c r="D1595" s="75" t="str">
        <f>[2]自有船应收租金!F1537</f>
        <v>deposit</v>
      </c>
      <c r="E1595" s="75">
        <f>[2]自有船应收租金!I1537</f>
        <v>0</v>
      </c>
      <c r="F1595" s="76">
        <f>[2]自有船应收租金!V1537</f>
        <v>0</v>
      </c>
      <c r="G1595" s="75">
        <f>[2]自有船应收租金!AA1537</f>
        <v>2610000</v>
      </c>
      <c r="H1595" s="75">
        <f>IF([2]自有船应收租金!AB1537="","",[2]自有船应收租金!AB1537)</f>
        <v>2610000</v>
      </c>
      <c r="I1595" s="77">
        <f>[2]自有船应收租金!Y1537</f>
        <v>0</v>
      </c>
    </row>
    <row r="1596" spans="2:9" s="53" customFormat="1" ht="12" customHeight="1">
      <c r="B1596" s="75" t="str">
        <f>[2]自有船应收租金!B1538</f>
        <v>ACACIA HAWK</v>
      </c>
      <c r="C1596" s="75" t="str">
        <f>[2]自有船应收租金!C1538</f>
        <v>CMS</v>
      </c>
      <c r="D1596" s="75" t="str">
        <f>[2]自有船应收租金!F1538</f>
        <v>第86期</v>
      </c>
      <c r="E1596" s="75" t="str">
        <f>[2]自有船应收租金!I1538</f>
        <v>2021.07.26-2021.08.10</v>
      </c>
      <c r="F1596" s="76">
        <f>[2]自有船应收租金!V1538</f>
        <v>0</v>
      </c>
      <c r="G1596" s="75">
        <f>[2]自有船应收租金!AA1538</f>
        <v>105542.465753425</v>
      </c>
      <c r="H1596" s="75">
        <f>IF([2]自有船应收租金!AB1538="","",[2]自有船应收租金!AB1538)</f>
        <v>105515.17</v>
      </c>
      <c r="I1596" s="77">
        <f>[2]自有船应收租金!Y1538</f>
        <v>0</v>
      </c>
    </row>
    <row r="1597" spans="2:9" s="53" customFormat="1" ht="12" customHeight="1">
      <c r="B1597" s="75" t="str">
        <f>[2]自有船应收租金!B1539</f>
        <v>A FUJI</v>
      </c>
      <c r="C1597" s="75" t="str">
        <f>[2]自有船应收租金!C1539</f>
        <v>APL</v>
      </c>
      <c r="D1597" s="75" t="str">
        <f>[2]自有船应收租金!F1539</f>
        <v>prefinal</v>
      </c>
      <c r="E1597" s="75" t="str">
        <f>[2]自有船应收租金!I1539</f>
        <v>2021.07.28-2021.08.01</v>
      </c>
      <c r="F1597" s="76">
        <f>[2]自有船应收租金!V1539</f>
        <v>0</v>
      </c>
      <c r="G1597" s="75">
        <f>[2]自有船应收租金!AA1539</f>
        <v>49187.802499999998</v>
      </c>
      <c r="H1597" s="75">
        <f>IF([2]自有船应收租金!AB1539="","",[2]自有船应收租金!AB1539)</f>
        <v>49180.6</v>
      </c>
      <c r="I1597" s="77" t="str">
        <f>[2]自有船应收租金!Y1539</f>
        <v>油样检测费</v>
      </c>
    </row>
    <row r="1598" spans="2:9" s="53" customFormat="1" ht="12" customHeight="1">
      <c r="B1598" s="75" t="str">
        <f>[2]自有船应收租金!B1540</f>
        <v>Contship Day</v>
      </c>
      <c r="C1598" s="75" t="str">
        <f>[2]自有船应收租金!C1540</f>
        <v>CKL</v>
      </c>
      <c r="D1598" s="75" t="str">
        <f>[2]自有船应收租金!F1540</f>
        <v>第02期</v>
      </c>
      <c r="E1598" s="75" t="str">
        <f>[2]自有船应收租金!I1540</f>
        <v>2021.07.28-2021.08.12</v>
      </c>
      <c r="F1598" s="76">
        <f>[2]自有船应收租金!V1540</f>
        <v>0</v>
      </c>
      <c r="G1598" s="75">
        <f>[2]自有船应收租金!AA1540</f>
        <v>268263.91499999998</v>
      </c>
      <c r="H1598" s="75">
        <f>IF([2]自有船应收租金!AB1540="","",[2]自有船应收租金!AB1540)</f>
        <v>268856.61</v>
      </c>
      <c r="I1598" s="77" t="str">
        <f>[2]自有船应收租金!Y1540</f>
        <v>1.25%佣金</v>
      </c>
    </row>
    <row r="1599" spans="2:9" s="53" customFormat="1" ht="12" customHeight="1">
      <c r="B1599" s="75" t="str">
        <f>[2]自有船应收租金!B1541</f>
        <v>A KINKA</v>
      </c>
      <c r="C1599" s="75" t="str">
        <f>[2]自有船应收租金!C1541</f>
        <v>TFS</v>
      </c>
      <c r="D1599" s="75" t="str">
        <f>[2]自有船应收租金!F1541</f>
        <v>deposit</v>
      </c>
      <c r="E1599" s="75">
        <f>[2]自有船应收租金!I1541</f>
        <v>0</v>
      </c>
      <c r="F1599" s="76">
        <f>[2]自有船应收租金!V1541</f>
        <v>0</v>
      </c>
      <c r="G1599" s="75">
        <f>[2]自有船应收租金!AA1541</f>
        <v>2460000</v>
      </c>
      <c r="H1599" s="75">
        <f>IF([2]自有船应收租金!AB1541="","",[2]自有船应收租金!AB1541)</f>
        <v>2460000</v>
      </c>
      <c r="I1599" s="77">
        <f>[2]自有船应收租金!Y1541</f>
        <v>0</v>
      </c>
    </row>
    <row r="1600" spans="2:9" s="53" customFormat="1" ht="12" customHeight="1">
      <c r="B1600" s="75" t="str">
        <f>[2]自有船应收租金!B1542</f>
        <v>Heung-A Jakarta</v>
      </c>
      <c r="C1600" s="75" t="str">
        <f>[2]自有船应收租金!C1542</f>
        <v>PAN</v>
      </c>
      <c r="D1600" s="75" t="str">
        <f>[2]自有船应收租金!F1542</f>
        <v>第20期</v>
      </c>
      <c r="E1600" s="75" t="str">
        <f>[2]自有船应收租金!I1542</f>
        <v>2021.07.28-2021.08.12</v>
      </c>
      <c r="F1600" s="76">
        <f>[2]自有船应收租金!V1542</f>
        <v>0</v>
      </c>
      <c r="G1600" s="75">
        <f>[2]自有船应收租金!AA1542</f>
        <v>136978.75366666701</v>
      </c>
      <c r="H1600" s="75">
        <f>IF([2]自有船应收租金!AB1542="","",[2]自有船应收租金!AB1542)</f>
        <v>138369.79</v>
      </c>
      <c r="I1600" s="77" t="str">
        <f>[2]自有船应收租金!Y1542</f>
        <v>停租南沙 主机故障2021.04.13 2220-4.14 0412LT 0.24444天/停租黄埔 2021.05.23 0900-5.24 0430LT 0.8125天</v>
      </c>
    </row>
    <row r="1601" spans="2:9" s="53" customFormat="1" ht="12" customHeight="1">
      <c r="B1601" s="75" t="str">
        <f>[2]自有船应收租金!B1543</f>
        <v>A KINKA</v>
      </c>
      <c r="C1601" s="75" t="str">
        <f>[2]自有船应收租金!C1543</f>
        <v>TFS</v>
      </c>
      <c r="D1601" s="75" t="str">
        <f>[2]自有船应收租金!F1543</f>
        <v>第01期</v>
      </c>
      <c r="E1601" s="75" t="str">
        <f>[2]自有船应收租金!I1543</f>
        <v>2021.07.28-2021.08.27</v>
      </c>
      <c r="F1601" s="76">
        <f>[2]自有船应收租金!V1543</f>
        <v>0</v>
      </c>
      <c r="G1601" s="75">
        <f>[2]自有船应收租金!AA1543</f>
        <v>2461800</v>
      </c>
      <c r="H1601" s="75">
        <f>IF([2]自有船应收租金!AB1543="","",[2]自有船应收租金!AB1543)</f>
        <v>2461800</v>
      </c>
      <c r="I1601" s="77">
        <f>[2]自有船应收租金!Y1543</f>
        <v>0</v>
      </c>
    </row>
    <row r="1602" spans="2:9" s="53" customFormat="1" ht="12" customHeight="1">
      <c r="B1602" s="75" t="str">
        <f>[2]自有船应收租金!B1544</f>
        <v>A BOTE</v>
      </c>
      <c r="C1602" s="75" t="str">
        <f>[2]自有船应收租金!C1544</f>
        <v>TCL</v>
      </c>
      <c r="D1602" s="75" t="str">
        <f>[2]自有船应收租金!F1544</f>
        <v>第09期</v>
      </c>
      <c r="E1602" s="75" t="str">
        <f>[2]自有船应收租金!I1544</f>
        <v>2021.07.29-2021.08.13</v>
      </c>
      <c r="F1602" s="76">
        <f>[2]自有船应收租金!V1544</f>
        <v>0</v>
      </c>
      <c r="G1602" s="75">
        <f>[2]自有船应收租金!AA1544</f>
        <v>189611.1882</v>
      </c>
      <c r="H1602" s="75">
        <f>IF([2]自有船应收租金!AB1544="","",[2]自有船应收租金!AB1544)</f>
        <v>188064.68</v>
      </c>
      <c r="I1602" s="77" t="str">
        <f>[2]自有船应收租金!Y1544</f>
        <v>停租太仓电罗经未稳 6.26 2200-6.27 1012 LT 0.50833天</v>
      </c>
    </row>
    <row r="1603" spans="2:9" s="53" customFormat="1" ht="12" customHeight="1">
      <c r="B1603" s="75" t="str">
        <f>[2]自有船应收租金!B1545</f>
        <v>ACACIA MING</v>
      </c>
      <c r="C1603" s="75" t="str">
        <f>[2]自有船应收租金!C1545</f>
        <v>EAS</v>
      </c>
      <c r="D1603" s="75" t="str">
        <f>[2]自有船应收租金!F1545</f>
        <v>第10期</v>
      </c>
      <c r="E1603" s="75" t="str">
        <f>[2]自有船应收租金!I1545</f>
        <v>2021.07.29-2021.08.13</v>
      </c>
      <c r="F1603" s="76">
        <f>[2]自有船应收租金!V1545</f>
        <v>0</v>
      </c>
      <c r="G1603" s="75">
        <f>[2]自有船应收租金!AA1545</f>
        <v>123641.095890411</v>
      </c>
      <c r="H1603" s="75">
        <f>IF([2]自有船应收租金!AB1545="","",[2]自有船应收租金!AB1545)</f>
        <v>123641.1</v>
      </c>
      <c r="I1603" s="77">
        <f>[2]自有船应收租金!Y1545</f>
        <v>0</v>
      </c>
    </row>
    <row r="1604" spans="2:9" s="53" customFormat="1" ht="12" customHeight="1">
      <c r="B1604" s="75" t="str">
        <f>[2]自有船应收租金!B1546</f>
        <v>JRS CARINA</v>
      </c>
      <c r="C1604" s="75" t="str">
        <f>[2]自有船应收租金!C1546</f>
        <v>CCL</v>
      </c>
      <c r="D1604" s="75" t="str">
        <f>[2]自有船应收租金!F1546</f>
        <v>第76期</v>
      </c>
      <c r="E1604" s="75" t="str">
        <f>[2]自有船应收租金!I1546</f>
        <v>2021.07.29-2021.07.30</v>
      </c>
      <c r="F1604" s="76">
        <f>[2]自有船应收租金!V1546</f>
        <v>0</v>
      </c>
      <c r="G1604" s="75">
        <f>[2]自有船应收租金!AA1546</f>
        <v>7326.6666666666697</v>
      </c>
      <c r="H1604" s="75">
        <f>IF([2]自有船应收租金!AB1546="","",[2]自有船应收租金!AB1546)</f>
        <v>7326.67</v>
      </c>
      <c r="I1604" s="77">
        <f>[2]自有船应收租金!Y1546</f>
        <v>0</v>
      </c>
    </row>
    <row r="1605" spans="2:9" s="53" customFormat="1" ht="12" customHeight="1">
      <c r="B1605" s="75" t="str">
        <f>[2]自有船应收租金!B1547</f>
        <v>JRS CARINA</v>
      </c>
      <c r="C1605" s="75" t="str">
        <f>[2]自有船应收租金!C1547</f>
        <v>CCL</v>
      </c>
      <c r="D1605" s="75" t="str">
        <f>[2]自有船应收租金!F1547</f>
        <v>第76期</v>
      </c>
      <c r="E1605" s="75" t="str">
        <f>[2]自有船应收租金!I1547</f>
        <v>2021.07.30-2021.08.13</v>
      </c>
      <c r="F1605" s="76">
        <f>[2]自有船应收租金!V1547</f>
        <v>0</v>
      </c>
      <c r="G1605" s="75">
        <f>[2]自有船应收租金!AA1547</f>
        <v>217373.33333333299</v>
      </c>
      <c r="H1605" s="75">
        <f>IF([2]自有船应收租金!AB1547="","",[2]自有船应收租金!AB1547)</f>
        <v>217366</v>
      </c>
      <c r="I1605" s="77">
        <f>[2]自有船应收租金!Y1547</f>
        <v>0</v>
      </c>
    </row>
    <row r="1606" spans="2:9" s="53" customFormat="1" ht="12" customHeight="1">
      <c r="B1606" s="75" t="str">
        <f>[2]自有船应收租金!B1548</f>
        <v>ACACIA ARIES</v>
      </c>
      <c r="C1606" s="75" t="str">
        <f>[2]自有船应收租金!C1548</f>
        <v>STM</v>
      </c>
      <c r="D1606" s="75" t="str">
        <f>[2]自有船应收租金!F1548</f>
        <v>第36期</v>
      </c>
      <c r="E1606" s="75" t="str">
        <f>[2]自有船应收租金!I1548</f>
        <v>2021.07.29-2021.08.13</v>
      </c>
      <c r="F1606" s="76">
        <f>[2]自有船应收租金!V1548</f>
        <v>0</v>
      </c>
      <c r="G1606" s="75">
        <f>[2]自有船应收租金!AA1548</f>
        <v>83150</v>
      </c>
      <c r="H1606" s="75">
        <f>IF([2]自有船应收租金!AB1548="","",[2]自有船应收租金!AB1548)</f>
        <v>83150</v>
      </c>
      <c r="I1606" s="77">
        <f>[2]自有船应收租金!Y1548</f>
        <v>0</v>
      </c>
    </row>
    <row r="1607" spans="2:9" s="53" customFormat="1" ht="12" customHeight="1">
      <c r="B1607" s="75" t="str">
        <f>[2]自有船应收租金!B1549</f>
        <v>A KIBO</v>
      </c>
      <c r="C1607" s="75" t="str">
        <f>[2]自有船应收租金!C1549</f>
        <v>GMS</v>
      </c>
      <c r="D1607" s="75" t="str">
        <f>[2]自有船应收租金!F1549</f>
        <v>第17期</v>
      </c>
      <c r="E1607" s="75" t="str">
        <f>[2]自有船应收租金!I1549</f>
        <v>2021.07.30-2021.08.14</v>
      </c>
      <c r="F1607" s="76">
        <f>[2]自有船应收租金!V1549</f>
        <v>-562</v>
      </c>
      <c r="G1607" s="75">
        <f>[2]自有船应收租金!AA1549</f>
        <v>164279.96315125001</v>
      </c>
      <c r="H1607" s="75">
        <f>IF([2]自有船应收租金!AB1549="","",[2]自有船应收租金!AB1549)</f>
        <v>165255.95000000001</v>
      </c>
      <c r="I1607" s="77" t="str">
        <f>[2]自有船应收租金!Y1549</f>
        <v>1.25%佣金/船员劳务费009S/停租蔚山年检202106.17 1330-06.18 0245 UTC 0.552083天</v>
      </c>
    </row>
    <row r="1608" spans="2:9" s="53" customFormat="1" ht="12" customHeight="1">
      <c r="B1608" s="75" t="str">
        <f>[2]自有船应收租金!B1550</f>
        <v>A FUJI</v>
      </c>
      <c r="C1608" s="75" t="str">
        <f>[2]自有船应收租金!C1550</f>
        <v>APL</v>
      </c>
      <c r="D1608" s="75" t="str">
        <f>[2]自有船应收租金!F1550</f>
        <v>prefinal2</v>
      </c>
      <c r="E1608" s="75" t="str">
        <f>[2]自有船应收租金!I1550</f>
        <v>2021.08.01-2021.08.03</v>
      </c>
      <c r="F1608" s="76">
        <f>[2]自有船应收租金!V1550</f>
        <v>-132</v>
      </c>
      <c r="G1608" s="75">
        <f>[2]自有船应收租金!AA1550</f>
        <v>58935.530500000001</v>
      </c>
      <c r="H1608" s="75" t="str">
        <f>IF([2]自有船应收租金!AB1550="","",[2]自有船应收租金!AB1550)</f>
        <v/>
      </c>
      <c r="I1608" s="77" t="str">
        <f>[2]自有船应收租金!Y1550</f>
        <v>油样检测费/船员劳务费7.21-7.31</v>
      </c>
    </row>
    <row r="1609" spans="2:9" s="53" customFormat="1" ht="12" customHeight="1">
      <c r="B1609" s="75" t="str">
        <f>[2]自有船应收租金!B1551</f>
        <v>A FUJI</v>
      </c>
      <c r="C1609" s="75" t="str">
        <f>[2]自有船应收租金!C1551</f>
        <v>APL</v>
      </c>
      <c r="D1609" s="75" t="str">
        <f>[2]自有船应收租金!F1551</f>
        <v>final</v>
      </c>
      <c r="E1609" s="75" t="str">
        <f>[2]自有船应收租金!I1551</f>
        <v>2021.08.01-2021.08.03</v>
      </c>
      <c r="F1609" s="76">
        <f>[2]自有船应收租金!V1551</f>
        <v>0</v>
      </c>
      <c r="G1609" s="75">
        <f>[2]自有船应收租金!AA1551</f>
        <v>20050</v>
      </c>
      <c r="H1609" s="75" t="str">
        <f>IF([2]自有船应收租金!AB1551="","",[2]自有船应收租金!AB1551)</f>
        <v/>
      </c>
      <c r="I1609" s="77">
        <f>[2]自有船应收租金!Y1551</f>
        <v>0</v>
      </c>
    </row>
    <row r="1610" spans="2:9" s="53" customFormat="1" ht="12" customHeight="1">
      <c r="B1610" s="75" t="str">
        <f>[2]自有船应收租金!B1552</f>
        <v>A ASO</v>
      </c>
      <c r="C1610" s="75" t="str">
        <f>[2]自有船应收租金!C1552</f>
        <v>sealand</v>
      </c>
      <c r="D1610" s="75" t="str">
        <f>[2]自有船应收租金!F1552</f>
        <v>第01期</v>
      </c>
      <c r="E1610" s="75" t="str">
        <f>[2]自有船应收租金!I1552</f>
        <v>2021.08.01-2021.09.01</v>
      </c>
      <c r="F1610" s="76">
        <f>[2]自有船应收租金!V1552</f>
        <v>0</v>
      </c>
      <c r="G1610" s="75">
        <f>[2]自有船应收租金!AA1552</f>
        <v>961126.196</v>
      </c>
      <c r="H1610" s="75">
        <f>IF([2]自有船应收租金!AB1552="","",[2]自有船应收租金!AB1552)</f>
        <v>961116.4</v>
      </c>
      <c r="I1610" s="77" t="str">
        <f>[2]自有船应收租金!Y1552</f>
        <v>1.25%经纪佣金/油样检测</v>
      </c>
    </row>
    <row r="1611" spans="2:9" s="53" customFormat="1" ht="12" customHeight="1">
      <c r="B1611" s="75" t="str">
        <f>[2]自有船应收租金!B1553</f>
        <v>Bremen Trader</v>
      </c>
      <c r="C1611" s="75" t="str">
        <f>[2]自有船应收租金!C1553</f>
        <v>sealand</v>
      </c>
      <c r="D1611" s="75" t="str">
        <f>[2]自有船应收租金!F1553</f>
        <v>第05期</v>
      </c>
      <c r="E1611" s="75" t="str">
        <f>[2]自有船应收租金!I1553</f>
        <v>2021.08.01-2021.09.01</v>
      </c>
      <c r="F1611" s="76">
        <f>[2]自有船应收租金!V1553</f>
        <v>0</v>
      </c>
      <c r="G1611" s="75">
        <f>[2]自有船应收租金!AA1553</f>
        <v>537168.75</v>
      </c>
      <c r="H1611" s="75">
        <f>IF([2]自有船应收租金!AB1553="","",[2]自有船应收租金!AB1553)</f>
        <v>537168.75</v>
      </c>
      <c r="I1611" s="77" t="str">
        <f>[2]自有船应收租金!Y1553</f>
        <v>油样检测</v>
      </c>
    </row>
    <row r="1612" spans="2:9" s="53" customFormat="1" ht="12" customHeight="1">
      <c r="B1612" s="75" t="str">
        <f>[2]自有船应收租金!B1554</f>
        <v>A HOKEN</v>
      </c>
      <c r="C1612" s="75" t="str">
        <f>[2]自有船应收租金!C1554</f>
        <v>COSCO</v>
      </c>
      <c r="D1612" s="75" t="str">
        <f>[2]自有船应收租金!F1554</f>
        <v>第04期</v>
      </c>
      <c r="E1612" s="75" t="str">
        <f>[2]自有船应收租金!I1554</f>
        <v>2021.08.01-2021.08.16</v>
      </c>
      <c r="F1612" s="76">
        <f>[2]自有船应收租金!V1554</f>
        <v>0</v>
      </c>
      <c r="G1612" s="75">
        <f>[2]自有船应收租金!AA1554</f>
        <v>176250</v>
      </c>
      <c r="H1612" s="75">
        <f>IF([2]自有船应收租金!AB1554="","",[2]自有船应收租金!AB1554)</f>
        <v>176242.67</v>
      </c>
      <c r="I1612" s="77">
        <f>[2]自有船应收租金!Y1554</f>
        <v>0</v>
      </c>
    </row>
    <row r="1613" spans="2:9" s="53" customFormat="1" ht="12" customHeight="1">
      <c r="B1613" s="75" t="str">
        <f>[2]自有船应收租金!B1555</f>
        <v>A FUKU</v>
      </c>
      <c r="C1613" s="75" t="str">
        <f>[2]自有船应收租金!C1555</f>
        <v>TSL</v>
      </c>
      <c r="D1613" s="75" t="str">
        <f>[2]自有船应收租金!F1555</f>
        <v>第21期</v>
      </c>
      <c r="E1613" s="75" t="str">
        <f>[2]自有船应收租金!I1555</f>
        <v>2021.08.01-2021.08.16</v>
      </c>
      <c r="F1613" s="76">
        <f>[2]自有船应收租金!V1555</f>
        <v>0</v>
      </c>
      <c r="G1613" s="75">
        <f>[2]自有船应收租金!AA1555</f>
        <v>154237.5</v>
      </c>
      <c r="H1613" s="75">
        <f>IF([2]自有船应收租金!AB1555="","",[2]自有船应收租金!AB1555)</f>
        <v>154220.16</v>
      </c>
      <c r="I1613" s="77" t="str">
        <f>[2]自有船应收租金!Y1555</f>
        <v>1.25%佣金</v>
      </c>
    </row>
    <row r="1614" spans="2:9" s="53" customFormat="1" ht="12" customHeight="1">
      <c r="B1614" s="75" t="str">
        <f>[2]自有船应收租金!B1556</f>
        <v>A KOU</v>
      </c>
      <c r="C1614" s="75" t="str">
        <f>[2]自有船应收租金!C1556</f>
        <v>TSL</v>
      </c>
      <c r="D1614" s="75" t="str">
        <f>[2]自有船应收租金!F1556</f>
        <v>第10期</v>
      </c>
      <c r="E1614" s="75" t="str">
        <f>[2]自有船应收租金!I1556</f>
        <v>2021.08.01-2021.08.16</v>
      </c>
      <c r="F1614" s="76">
        <f>[2]自有船应收租金!V1556</f>
        <v>-6580</v>
      </c>
      <c r="G1614" s="75">
        <f>[2]自有船应收租金!AA1556</f>
        <v>185530</v>
      </c>
      <c r="H1614" s="75">
        <f>IF([2]自有船应收租金!AB1556="","",[2]自有船应收租金!AB1556)</f>
        <v>185505.36</v>
      </c>
      <c r="I1614" s="77" t="str">
        <f>[2]自有船应收租金!Y1556</f>
        <v>1.25%佣金/v.21021-21025 劳务费</v>
      </c>
    </row>
    <row r="1615" spans="2:9" s="53" customFormat="1" ht="12" customHeight="1">
      <c r="B1615" s="75" t="str">
        <f>[2]自有船应收租金!B1557</f>
        <v>Heung-A Manila</v>
      </c>
      <c r="C1615" s="75" t="str">
        <f>[2]自有船应收租金!C1557</f>
        <v>SCP</v>
      </c>
      <c r="D1615" s="75" t="str">
        <f>[2]自有船应收租金!F1557</f>
        <v>第13期</v>
      </c>
      <c r="E1615" s="75" t="str">
        <f>[2]自有船应收租金!I1557</f>
        <v>2021.08.01-2021.08.16</v>
      </c>
      <c r="F1615" s="76">
        <f>[2]自有船应收租金!V1557</f>
        <v>-1658</v>
      </c>
      <c r="G1615" s="75">
        <f>[2]自有船应收租金!AA1557</f>
        <v>131942.07534246601</v>
      </c>
      <c r="H1615" s="75">
        <f>IF([2]自有船应收租金!AB1557="","",[2]自有船应收租金!AB1557)</f>
        <v>131942.07999999999</v>
      </c>
      <c r="I1615" s="77" t="str">
        <f>[2]自有船应收租金!Y1557</f>
        <v>1.25%佣金/劳务费.2125-2127W</v>
      </c>
    </row>
    <row r="1616" spans="2:9" s="53" customFormat="1" ht="12" customHeight="1">
      <c r="B1616" s="75" t="str">
        <f>[2]自有船应收租金!B1558</f>
        <v>JRS CORVUS</v>
      </c>
      <c r="C1616" s="75" t="str">
        <f>[2]自有船应收租金!C1558</f>
        <v>STM</v>
      </c>
      <c r="D1616" s="75" t="str">
        <f>[2]自有船应收租金!F1558</f>
        <v>第16期</v>
      </c>
      <c r="E1616" s="75" t="str">
        <f>[2]自有船应收租金!I1558</f>
        <v>2021.08.02-2021.08.17</v>
      </c>
      <c r="F1616" s="76">
        <f>[2]自有船应收租金!V1558</f>
        <v>0</v>
      </c>
      <c r="G1616" s="75">
        <f>[2]自有船应收租金!AA1558</f>
        <v>105700</v>
      </c>
      <c r="H1616" s="75">
        <f>IF([2]自有船应收租金!AB1558="","",[2]自有船应收租金!AB1558)</f>
        <v>105700</v>
      </c>
      <c r="I1616" s="77">
        <f>[2]自有船应收租金!Y1558</f>
        <v>0</v>
      </c>
    </row>
    <row r="1617" spans="2:9" s="53" customFormat="1" ht="12" customHeight="1">
      <c r="B1617" s="75" t="str">
        <f>[2]自有船应收租金!B1559</f>
        <v>A FUJI</v>
      </c>
      <c r="C1617" s="75" t="str">
        <f>[2]自有船应收租金!C1559</f>
        <v>TFS</v>
      </c>
      <c r="D1617" s="75" t="str">
        <f>[2]自有船应收租金!F1559</f>
        <v>第01期</v>
      </c>
      <c r="E1617" s="75" t="str">
        <f>[2]自有船应收租金!I1559</f>
        <v>2021.08.06-2021.09.05</v>
      </c>
      <c r="F1617" s="76">
        <f>[2]自有船应收租金!V1559</f>
        <v>0</v>
      </c>
      <c r="G1617" s="75">
        <f>[2]自有船应收租金!AA1559</f>
        <v>2611800</v>
      </c>
      <c r="H1617" s="75">
        <f>IF([2]自有船应收租金!AB1559="","",[2]自有船应收租金!AB1559)</f>
        <v>2611800</v>
      </c>
      <c r="I1617" s="77">
        <f>[2]自有船应收租金!Y1559</f>
        <v>0</v>
      </c>
    </row>
    <row r="1618" spans="2:9" s="53" customFormat="1" ht="12" customHeight="1">
      <c r="B1618" s="75" t="str">
        <f>[2]自有船应收租金!B1560</f>
        <v>A XINXIA</v>
      </c>
      <c r="C1618" s="75" t="str">
        <f>[2]自有船应收租金!C1560</f>
        <v>SKR</v>
      </c>
      <c r="D1618" s="75" t="str">
        <f>[2]自有船应收租金!F1560</f>
        <v>第02期</v>
      </c>
      <c r="E1618" s="75" t="str">
        <f>[2]自有船应收租金!I1560</f>
        <v>2021.08.03-2021.08.18</v>
      </c>
      <c r="F1618" s="76">
        <f>[2]自有船应收租金!V1560</f>
        <v>0</v>
      </c>
      <c r="G1618" s="75">
        <f>[2]自有船应收租金!AA1560</f>
        <v>439805.57</v>
      </c>
      <c r="H1618" s="75">
        <f>IF([2]自有船应收租金!AB1560="","",[2]自有船应收租金!AB1560)</f>
        <v>439798.21</v>
      </c>
      <c r="I1618" s="77">
        <f>[2]自有船应收租金!Y1560</f>
        <v>0</v>
      </c>
    </row>
    <row r="1619" spans="2:9" s="53" customFormat="1" ht="12" customHeight="1">
      <c r="B1619" s="75" t="str">
        <f>[2]自有船应收租金!B1561</f>
        <v>ACACIA VIRGO</v>
      </c>
      <c r="C1619" s="75" t="str">
        <f>[2]自有船应收租金!C1561</f>
        <v>SKR</v>
      </c>
      <c r="D1619" s="75" t="str">
        <f>[2]自有船应收租金!F1561</f>
        <v>第09期</v>
      </c>
      <c r="E1619" s="75" t="str">
        <f>[2]自有船应收租金!I1561</f>
        <v>2021.08.03-2021.08.18</v>
      </c>
      <c r="F1619" s="76">
        <f>[2]自有船应收租金!V1561</f>
        <v>0</v>
      </c>
      <c r="G1619" s="75">
        <f>[2]自有船应收租金!AA1561</f>
        <v>156231.25</v>
      </c>
      <c r="H1619" s="75">
        <f>IF([2]自有船应收租金!AB1561="","",[2]自有船应收租金!AB1561)</f>
        <v>156223.89000000001</v>
      </c>
      <c r="I1619" s="77" t="str">
        <f>[2]自有船应收租金!Y1561</f>
        <v>1.25%佣金</v>
      </c>
    </row>
    <row r="1620" spans="2:9" s="53" customFormat="1" ht="12" customHeight="1">
      <c r="B1620" s="75" t="str">
        <f>[2]自有船应收租金!B1562</f>
        <v>A Daisen</v>
      </c>
      <c r="C1620" s="75" t="str">
        <f>[2]自有船应收租金!C1562</f>
        <v>CUL</v>
      </c>
      <c r="D1620" s="75" t="str">
        <f>[2]自有船应收租金!F1562</f>
        <v>第02期</v>
      </c>
      <c r="E1620" s="75" t="str">
        <f>[2]自有船应收租金!I1562</f>
        <v>2021.08.04-2021.08.19</v>
      </c>
      <c r="F1620" s="76">
        <f>[2]自有船应收租金!V1562</f>
        <v>0</v>
      </c>
      <c r="G1620" s="75">
        <f>[2]自有船应收租金!AA1562</f>
        <v>1125900</v>
      </c>
      <c r="H1620" s="75">
        <f>IF([2]自有船应收租金!AB1562="","",[2]自有船应收租金!AB1562)</f>
        <v>1125900</v>
      </c>
      <c r="I1620" s="77">
        <f>[2]自有船应收租金!Y1562</f>
        <v>0</v>
      </c>
    </row>
    <row r="1621" spans="2:9" s="53" customFormat="1" ht="12" customHeight="1">
      <c r="B1621" s="75" t="str">
        <f>[2]自有船应收租金!B1563</f>
        <v>Heung-A Singapore</v>
      </c>
      <c r="C1621" s="75" t="str">
        <f>[2]自有船应收租金!C1563</f>
        <v>SKR</v>
      </c>
      <c r="D1621" s="75" t="str">
        <f>[2]自有船应收租金!F1563</f>
        <v>第06期</v>
      </c>
      <c r="E1621" s="75" t="str">
        <f>[2]自有船应收租金!I1563</f>
        <v>2021.08.04-2021.08.19</v>
      </c>
      <c r="F1621" s="76">
        <f>[2]自有船应收租金!V1563</f>
        <v>0</v>
      </c>
      <c r="G1621" s="75">
        <f>[2]自有船应收租金!AA1563</f>
        <v>233200</v>
      </c>
      <c r="H1621" s="75">
        <f>IF([2]自有船应收租金!AB1563="","",[2]自有船应收租金!AB1563)</f>
        <v>233192.66</v>
      </c>
      <c r="I1621" s="77">
        <f>[2]自有船应收租金!Y1563</f>
        <v>0</v>
      </c>
    </row>
    <row r="1622" spans="2:9" s="53" customFormat="1" ht="12" customHeight="1">
      <c r="B1622" s="75" t="str">
        <f>[2]自有船应收租金!B1564</f>
        <v>LISBOA</v>
      </c>
      <c r="C1622" s="75" t="str">
        <f>[2]自有船应收租金!C1564</f>
        <v>KMTC</v>
      </c>
      <c r="D1622" s="75" t="str">
        <f>[2]自有船应收租金!F1564</f>
        <v>第11期</v>
      </c>
      <c r="E1622" s="75" t="str">
        <f>[2]自有船应收租金!I1564</f>
        <v>2021.08.05-2021.08.20</v>
      </c>
      <c r="F1622" s="76">
        <f>[2]自有船应收租金!V1564</f>
        <v>0</v>
      </c>
      <c r="G1622" s="75">
        <f>[2]自有船应收租金!AA1564</f>
        <v>75064.83</v>
      </c>
      <c r="H1622" s="75">
        <f>IF([2]自有船应收租金!AB1564="","",[2]自有船应收租金!AB1564)</f>
        <v>75062.899999999994</v>
      </c>
      <c r="I1622" s="77">
        <f>[2]自有船应收租金!Y1564</f>
        <v>0</v>
      </c>
    </row>
    <row r="1623" spans="2:9" s="53" customFormat="1" ht="12" customHeight="1">
      <c r="B1623" s="75" t="str">
        <f>[2]自有船应收租金!B1565</f>
        <v>A ROKU</v>
      </c>
      <c r="C1623" s="75" t="str">
        <f>[2]自有船应收租金!C1565</f>
        <v>CUL</v>
      </c>
      <c r="D1623" s="75" t="str">
        <f>[2]自有船应收租金!F1565</f>
        <v>prefinal</v>
      </c>
      <c r="E1623" s="75" t="str">
        <f>[2]自有船应收租金!I1565</f>
        <v>2021.08.05-2021.08.22</v>
      </c>
      <c r="F1623" s="76">
        <f>[2]自有船应收租金!V1565</f>
        <v>0</v>
      </c>
      <c r="G1623" s="75">
        <f>[2]自有船应收租金!AA1565</f>
        <v>240550.68493150701</v>
      </c>
      <c r="H1623" s="75">
        <f>IF([2]自有船应收租金!AB1565="","",[2]自有船应收租金!AB1565)</f>
        <v>270481.34999999998</v>
      </c>
      <c r="I1623" s="77">
        <f>[2]自有船应收租金!Y1565</f>
        <v>0</v>
      </c>
    </row>
    <row r="1624" spans="2:9" s="53" customFormat="1" ht="12" customHeight="1">
      <c r="B1624" s="75" t="str">
        <f>[2]自有船应收租金!B1566</f>
        <v>A ROKU</v>
      </c>
      <c r="C1624" s="75" t="str">
        <f>[2]自有船应收租金!C1566</f>
        <v>CUL</v>
      </c>
      <c r="D1624" s="75" t="str">
        <f>[2]自有船应收租金!F1566</f>
        <v>prefinal</v>
      </c>
      <c r="E1624" s="75" t="str">
        <f>[2]自有船应收租金!I1566</f>
        <v>2021.08.22-2021.08.27</v>
      </c>
      <c r="F1624" s="76">
        <f>[2]自有船应收租金!V1566</f>
        <v>0</v>
      </c>
      <c r="G1624" s="75">
        <f>[2]自有船应收租金!AA1566</f>
        <v>277267.10265205498</v>
      </c>
      <c r="H1624" s="75">
        <f>IF([2]自有船应收租金!AB1566="","",[2]自有船应收租金!AB1566)</f>
        <v>247339.47</v>
      </c>
      <c r="I1624" s="77">
        <f>[2]自有船应收租金!Y1566</f>
        <v>0</v>
      </c>
    </row>
    <row r="1625" spans="2:9" s="53" customFormat="1" ht="12" customHeight="1">
      <c r="B1625" s="75" t="str">
        <f>[2]自有船应收租金!B1567</f>
        <v>A HOUOU</v>
      </c>
      <c r="C1625" s="75" t="str">
        <f>[2]自有船应收租金!C1567</f>
        <v>FESCO</v>
      </c>
      <c r="D1625" s="75" t="str">
        <f>[2]自有船应收租金!F1567</f>
        <v>第04期</v>
      </c>
      <c r="E1625" s="75" t="str">
        <f>[2]自有船应收租金!I1567</f>
        <v>2021.08.06-2021.08.21</v>
      </c>
      <c r="F1625" s="76">
        <f>[2]自有船应收租金!V1567</f>
        <v>0</v>
      </c>
      <c r="G1625" s="75">
        <f>[2]自有船应收租金!AA1567</f>
        <v>283233.49592132203</v>
      </c>
      <c r="H1625" s="75">
        <f>IF([2]自有船应收租金!AB1567="","",[2]自有船应收租金!AB1567)</f>
        <v>283226.15000000002</v>
      </c>
      <c r="I1625" s="77" t="str">
        <f>[2]自有船应收租金!Y1567</f>
        <v>5%佣金/停租釜山换船员2021.06.29 1330-1830 0.20833天</v>
      </c>
    </row>
    <row r="1626" spans="2:9" s="53" customFormat="1" ht="12" customHeight="1">
      <c r="B1626" s="75" t="str">
        <f>[2]自有船应收租金!B1568</f>
        <v>ACACIA LIBRA</v>
      </c>
      <c r="C1626" s="75" t="str">
        <f>[2]自有船应收租金!C1568</f>
        <v>COSCO</v>
      </c>
      <c r="D1626" s="75" t="str">
        <f>[2]自有船应收租金!F1568</f>
        <v>第23期</v>
      </c>
      <c r="E1626" s="75" t="str">
        <f>[2]自有船应收租金!I1568</f>
        <v>2021.08.06-2021.08.21</v>
      </c>
      <c r="F1626" s="76">
        <f>[2]自有船应收租金!V1568</f>
        <v>-2383.8640268726499</v>
      </c>
      <c r="G1626" s="75">
        <f>[2]自有船应收租金!AA1568</f>
        <v>146308.86402687299</v>
      </c>
      <c r="H1626" s="75">
        <f>IF([2]自有船应收租金!AB1568="","",[2]自有船应收租金!AB1568)</f>
        <v>146306.93</v>
      </c>
      <c r="I1626" s="77" t="str">
        <f>[2]自有船应收租金!Y1568</f>
        <v>船员劳务费06月</v>
      </c>
    </row>
    <row r="1627" spans="2:9" s="53" customFormat="1" ht="12" customHeight="1">
      <c r="B1627" s="75" t="str">
        <f>[2]自有船应收租金!B1569</f>
        <v>A MIZUHO</v>
      </c>
      <c r="C1627" s="75" t="str">
        <f>[2]自有船应收租金!C1569</f>
        <v>Heung-A</v>
      </c>
      <c r="D1627" s="75" t="str">
        <f>[2]自有船应收租金!F1569</f>
        <v>第13期</v>
      </c>
      <c r="E1627" s="75" t="str">
        <f>[2]自有船应收租金!I1569</f>
        <v>2021.08.06-2021.08.21</v>
      </c>
      <c r="F1627" s="76">
        <f>[2]自有船应收租金!V1569</f>
        <v>0</v>
      </c>
      <c r="G1627" s="75">
        <f>[2]自有船应收租金!AA1569</f>
        <v>153616.438356164</v>
      </c>
      <c r="H1627" s="75">
        <f>IF([2]自有船应收租金!AB1569="","",[2]自有船应收租金!AB1569)</f>
        <v>153609.07999999999</v>
      </c>
      <c r="I1627" s="77">
        <f>[2]自有船应收租金!Y1569</f>
        <v>0</v>
      </c>
    </row>
    <row r="1628" spans="2:9" s="53" customFormat="1" ht="12" customHeight="1">
      <c r="B1628" s="75" t="str">
        <f>[2]自有船应收租金!B1570</f>
        <v>A MAKOTO</v>
      </c>
      <c r="C1628" s="75" t="str">
        <f>[2]自有船应收租金!C1570</f>
        <v>STM</v>
      </c>
      <c r="D1628" s="75" t="str">
        <f>[2]自有船应收租金!F1570</f>
        <v>第06期</v>
      </c>
      <c r="E1628" s="75" t="str">
        <f>[2]自有船应收租金!I1570</f>
        <v>2021.08.07-2021.08.22</v>
      </c>
      <c r="F1628" s="76">
        <f>[2]自有船应收租金!V1570</f>
        <v>0</v>
      </c>
      <c r="G1628" s="75">
        <f>[2]自有船应收租金!AA1570</f>
        <v>181200</v>
      </c>
      <c r="H1628" s="75">
        <f>IF([2]自有船应收租金!AB1570="","",[2]自有船应收租金!AB1570)</f>
        <v>181200</v>
      </c>
      <c r="I1628" s="77">
        <f>[2]自有船应收租金!Y1570</f>
        <v>0</v>
      </c>
    </row>
    <row r="1629" spans="2:9" s="53" customFormat="1" ht="12" customHeight="1">
      <c r="B1629" s="75" t="str">
        <f>[2]自有船应收租金!B1571</f>
        <v>KANWAY GALAXY</v>
      </c>
      <c r="C1629" s="75" t="str">
        <f>[2]自有船应收租金!C1571</f>
        <v>EMC</v>
      </c>
      <c r="D1629" s="75" t="str">
        <f>[2]自有船应收租金!F1571</f>
        <v>第03期</v>
      </c>
      <c r="E1629" s="75" t="str">
        <f>[2]自有船应收租金!I1571</f>
        <v>2021.08.06-2021.08.30</v>
      </c>
      <c r="F1629" s="76">
        <f>[2]自有船应收租金!V1571</f>
        <v>1430</v>
      </c>
      <c r="G1629" s="75">
        <f>[2]自有船应收租金!AA1571</f>
        <v>248864.6875</v>
      </c>
      <c r="H1629" s="75">
        <f>IF([2]自有船应收租金!AB1571="","",[2]自有船应收租金!AB1571)</f>
        <v>248857.74</v>
      </c>
      <c r="I1629" s="77" t="str">
        <f>[2]自有船应收租金!Y1571</f>
        <v>1.25%佣金/原船东船员劳务费</v>
      </c>
    </row>
    <row r="1630" spans="2:9" s="53" customFormat="1" ht="12" customHeight="1">
      <c r="B1630" s="75" t="str">
        <f>[2]自有船应收租金!B1572</f>
        <v>ACACIA WA</v>
      </c>
      <c r="C1630" s="75" t="str">
        <f>[2]自有船应收租金!C1572</f>
        <v>CKL</v>
      </c>
      <c r="D1630" s="75" t="str">
        <f>[2]自有船应收租金!F1572</f>
        <v>final</v>
      </c>
      <c r="E1630" s="75" t="str">
        <f>[2]自有船应收租金!I1572</f>
        <v>2021.08.07-2021.08.21</v>
      </c>
      <c r="F1630" s="76">
        <f>[2]自有船应收租金!V1572</f>
        <v>-5660</v>
      </c>
      <c r="G1630" s="75">
        <f>[2]自有船应收租金!AA1572</f>
        <v>-3305.8487159246702</v>
      </c>
      <c r="H1630" s="75" t="str">
        <f>IF([2]自有船应收租金!AB1572="","",[2]自有船应收租金!AB1572)</f>
        <v/>
      </c>
      <c r="I1630" s="77" t="str">
        <f>[2]自有船应收租金!Y1572</f>
        <v>1.25%佣金/停租水岛搁浅2021.07.14 1550-07.17 1230LT 2.86111天/船员劳务费 v.0091-0994/停租门司船员受伤2021.08.15 0130-0930LT 0.3333天</v>
      </c>
    </row>
    <row r="1631" spans="2:9" s="53" customFormat="1" ht="12" customHeight="1">
      <c r="B1631" s="75" t="str">
        <f>[2]自有船应收租金!B1573</f>
        <v>A KEIGA</v>
      </c>
      <c r="C1631" s="75" t="str">
        <f>[2]自有船应收租金!C1573</f>
        <v>TFL</v>
      </c>
      <c r="D1631" s="75" t="str">
        <f>[2]自有船应收租金!F1573</f>
        <v>第02期</v>
      </c>
      <c r="E1631" s="75" t="str">
        <f>[2]自有船应收租金!I1573</f>
        <v>2021.08.08-2021.08.23</v>
      </c>
      <c r="F1631" s="76">
        <f>[2]自有船应收租金!V1573</f>
        <v>0</v>
      </c>
      <c r="G1631" s="75">
        <f>[2]自有船应收租金!AA1573</f>
        <v>362865.43741538498</v>
      </c>
      <c r="H1631" s="75">
        <f>IF([2]自有船应收租金!AB1573="","",[2]自有船应收租金!AB1573)</f>
        <v>362865.44</v>
      </c>
      <c r="I1631" s="77">
        <f>[2]自有船应收租金!Y1573</f>
        <v>0</v>
      </c>
    </row>
    <row r="1632" spans="2:9" s="53" customFormat="1" ht="12" customHeight="1">
      <c r="B1632" s="75" t="str">
        <f>[2]自有船应收租金!B1574</f>
        <v>ACACIA TAURUS</v>
      </c>
      <c r="C1632" s="75" t="str">
        <f>[2]自有船应收租金!C1574</f>
        <v>STM</v>
      </c>
      <c r="D1632" s="75" t="str">
        <f>[2]自有船应收租金!F1574</f>
        <v>第11期</v>
      </c>
      <c r="E1632" s="75" t="str">
        <f>[2]自有船应收租金!I1574</f>
        <v>2021.08.10-2021.08.25</v>
      </c>
      <c r="F1632" s="76">
        <f>[2]自有船应收租金!V1574</f>
        <v>0</v>
      </c>
      <c r="G1632" s="75">
        <f>[2]自有船应收租金!AA1574</f>
        <v>83150</v>
      </c>
      <c r="H1632" s="75">
        <f>IF([2]自有船应收租金!AB1574="","",[2]自有船应收租金!AB1574)</f>
        <v>83150</v>
      </c>
      <c r="I1632" s="77">
        <f>[2]自有船应收租金!Y1574</f>
        <v>0</v>
      </c>
    </row>
    <row r="1633" spans="2:9" s="53" customFormat="1" ht="12" customHeight="1">
      <c r="B1633" s="75" t="str">
        <f>[2]自有船应收租金!B1575</f>
        <v>ACACIA HAWK</v>
      </c>
      <c r="C1633" s="75" t="str">
        <f>[2]自有船应收租金!C1575</f>
        <v>CMS</v>
      </c>
      <c r="D1633" s="75" t="str">
        <f>[2]自有船应收租金!F1575</f>
        <v>第87期</v>
      </c>
      <c r="E1633" s="75" t="str">
        <f>[2]自有船应收租金!I1575</f>
        <v>2021.08.10-2021.08.25</v>
      </c>
      <c r="F1633" s="76">
        <f>[2]自有船应收租金!V1575</f>
        <v>0</v>
      </c>
      <c r="G1633" s="75">
        <f>[2]自有船应收租金!AA1575</f>
        <v>105542.465753425</v>
      </c>
      <c r="H1633" s="75">
        <f>IF([2]自有船应收租金!AB1575="","",[2]自有船应收租金!AB1575)</f>
        <v>105515.12</v>
      </c>
      <c r="I1633" s="77">
        <f>[2]自有船应收租金!Y1575</f>
        <v>0</v>
      </c>
    </row>
    <row r="1634" spans="2:9" s="53" customFormat="1" ht="12" customHeight="1">
      <c r="B1634" s="75" t="str">
        <f>[2]自有船应收租金!B1576</f>
        <v>ACACIA REI</v>
      </c>
      <c r="C1634" s="75" t="str">
        <f>[2]自有船应收租金!C1576</f>
        <v>STM</v>
      </c>
      <c r="D1634" s="75" t="str">
        <f>[2]自有船应收租金!F1576</f>
        <v>第24期</v>
      </c>
      <c r="E1634" s="75" t="str">
        <f>[2]自有船应收租金!I1576</f>
        <v>2021.08.11-2021.08.26</v>
      </c>
      <c r="F1634" s="76">
        <f>[2]自有船应收租金!V1576</f>
        <v>0</v>
      </c>
      <c r="G1634" s="75">
        <f>[2]自有船应收租金!AA1576</f>
        <v>178526.41</v>
      </c>
      <c r="H1634" s="75">
        <f>IF([2]自有船应收租金!AB1576="","",[2]自有船应收租金!AB1576)</f>
        <v>178526.42</v>
      </c>
      <c r="I1634" s="77">
        <f>[2]自有船应收租金!Y1576</f>
        <v>0</v>
      </c>
    </row>
    <row r="1635" spans="2:9" s="53" customFormat="1" ht="12" customHeight="1">
      <c r="B1635" s="75" t="str">
        <f>[2]自有船应收租金!B1577</f>
        <v>Contship Day</v>
      </c>
      <c r="C1635" s="75" t="str">
        <f>[2]自有船应收租金!C1577</f>
        <v>CKL</v>
      </c>
      <c r="D1635" s="75" t="str">
        <f>[2]自有船应收租金!F1577</f>
        <v>第03期</v>
      </c>
      <c r="E1635" s="75" t="str">
        <f>[2]自有船应收租金!I1577</f>
        <v>2021.08.12-2021.08.27</v>
      </c>
      <c r="F1635" s="76">
        <f>[2]自有船应收租金!V1577</f>
        <v>0</v>
      </c>
      <c r="G1635" s="75">
        <f>[2]自有船应收租金!AA1577</f>
        <v>175279.541</v>
      </c>
      <c r="H1635" s="75">
        <f>IF([2]自有船应收租金!AB1577="","",[2]自有船应收租金!AB1577)</f>
        <v>175272.11</v>
      </c>
      <c r="I1635" s="77" t="str">
        <f>[2]自有船应收租金!Y1577</f>
        <v>1.25%佣金/停租换船员2021.07.13 1350-1854LT 0.2111天</v>
      </c>
    </row>
    <row r="1636" spans="2:9" s="53" customFormat="1" ht="12" customHeight="1">
      <c r="B1636" s="75" t="str">
        <f>[2]自有船应收租金!B1578</f>
        <v>Heung-A Jakarta</v>
      </c>
      <c r="C1636" s="75" t="str">
        <f>[2]自有船应收租金!C1578</f>
        <v>PAN</v>
      </c>
      <c r="D1636" s="75" t="str">
        <f>[2]自有船应收租金!F1578</f>
        <v>第21期</v>
      </c>
      <c r="E1636" s="75" t="str">
        <f>[2]自有船应收租金!I1578</f>
        <v>2021.08.12-2021.08.27</v>
      </c>
      <c r="F1636" s="76">
        <f>[2]自有船应收租金!V1578</f>
        <v>0</v>
      </c>
      <c r="G1636" s="75">
        <f>[2]自有船应收租金!AA1578</f>
        <v>165500</v>
      </c>
      <c r="H1636" s="75">
        <f>IF([2]自有船应收租金!AB1578="","",[2]自有船应收租金!AB1578)</f>
        <v>165472.68</v>
      </c>
      <c r="I1636" s="77">
        <f>[2]自有船应收租金!Y1578</f>
        <v>0</v>
      </c>
    </row>
    <row r="1637" spans="2:9" s="53" customFormat="1" ht="12" customHeight="1">
      <c r="B1637" s="75" t="str">
        <f>[2]自有船应收租金!B1579</f>
        <v>ACACIA MING</v>
      </c>
      <c r="C1637" s="75" t="str">
        <f>[2]自有船应收租金!C1579</f>
        <v>EAS</v>
      </c>
      <c r="D1637" s="75" t="str">
        <f>[2]自有船应收租金!F1579</f>
        <v>prefinal</v>
      </c>
      <c r="E1637" s="75" t="str">
        <f>[2]自有船应收租金!I1579</f>
        <v>2021.08.13-2021.08.20</v>
      </c>
      <c r="F1637" s="76">
        <f>[2]自有船应收租金!V1579</f>
        <v>0</v>
      </c>
      <c r="G1637" s="75">
        <f>[2]自有船应收租金!AA1579</f>
        <v>-172712.071917808</v>
      </c>
      <c r="H1637" s="75">
        <f>IF([2]自有船应收租金!AB1579="","",[2]自有船应收租金!AB1579)</f>
        <v>-172744.39</v>
      </c>
      <c r="I1637" s="77">
        <f>[2]自有船应收租金!Y1579</f>
        <v>0</v>
      </c>
    </row>
    <row r="1638" spans="2:9" s="53" customFormat="1" ht="12" customHeight="1">
      <c r="B1638" s="75" t="str">
        <f>[2]自有船应收租金!B1580</f>
        <v>JRS CARINA</v>
      </c>
      <c r="C1638" s="75" t="str">
        <f>[2]自有船应收租金!C1580</f>
        <v>CCL</v>
      </c>
      <c r="D1638" s="75" t="str">
        <f>[2]自有船应收租金!F1580</f>
        <v>第77期</v>
      </c>
      <c r="E1638" s="75" t="str">
        <f>[2]自有船应收租金!I1580</f>
        <v>2021.08.13-2021.08.28</v>
      </c>
      <c r="F1638" s="76">
        <f>[2]自有船应收租金!V1580</f>
        <v>0</v>
      </c>
      <c r="G1638" s="75">
        <f>[2]自有船应收租金!AA1580</f>
        <v>232514.6</v>
      </c>
      <c r="H1638" s="75">
        <f>IF([2]自有船应收租金!AB1580="","",[2]自有船应收租金!AB1580)</f>
        <v>232507.32</v>
      </c>
      <c r="I1638" s="77">
        <f>[2]自有船应收租金!Y1580</f>
        <v>0</v>
      </c>
    </row>
    <row r="1639" spans="2:9" s="53" customFormat="1" ht="12" customHeight="1">
      <c r="B1639" s="75" t="str">
        <f>[2]自有船应收租金!B1581</f>
        <v>ACACIA ARIES</v>
      </c>
      <c r="C1639" s="75" t="str">
        <f>[2]自有船应收租金!C1581</f>
        <v>STM</v>
      </c>
      <c r="D1639" s="75" t="str">
        <f>[2]自有船应收租金!F1581</f>
        <v>第37期</v>
      </c>
      <c r="E1639" s="75" t="str">
        <f>[2]自有船应收租金!I1581</f>
        <v>2021.08.13-2021.08.28</v>
      </c>
      <c r="F1639" s="76">
        <f>[2]自有船应收租金!V1581</f>
        <v>0</v>
      </c>
      <c r="G1639" s="75">
        <f>[2]自有船应收租金!AA1581</f>
        <v>81739.320000000007</v>
      </c>
      <c r="H1639" s="75">
        <f>IF([2]自有船应收租金!AB1581="","",[2]自有船应收租金!AB1581)</f>
        <v>81739.33</v>
      </c>
      <c r="I1639" s="77">
        <f>[2]自有船应收租金!Y1581</f>
        <v>0</v>
      </c>
    </row>
    <row r="1640" spans="2:9" s="53" customFormat="1" ht="12" customHeight="1">
      <c r="B1640" s="75" t="str">
        <f>[2]自有船应收租金!B1582</f>
        <v>A BOTE</v>
      </c>
      <c r="C1640" s="75" t="str">
        <f>[2]自有船应收租金!C1582</f>
        <v>TCL</v>
      </c>
      <c r="D1640" s="75" t="str">
        <f>[2]自有船应收租金!F1582</f>
        <v>第10期</v>
      </c>
      <c r="E1640" s="75" t="str">
        <f>[2]自有船应收租金!I1582</f>
        <v>2021.08.13-2021.08.28</v>
      </c>
      <c r="F1640" s="76">
        <f>[2]自有船应收租金!V1582</f>
        <v>0</v>
      </c>
      <c r="G1640" s="75">
        <f>[2]自有船应收租金!AA1582</f>
        <v>188100</v>
      </c>
      <c r="H1640" s="75">
        <f>IF([2]自有船应收租金!AB1582="","",[2]自有船应收租金!AB1582)</f>
        <v>189571.42</v>
      </c>
      <c r="I1640" s="77">
        <f>[2]自有船应收租金!Y1582</f>
        <v>0</v>
      </c>
    </row>
    <row r="1641" spans="2:9" s="53" customFormat="1" ht="12" customHeight="1">
      <c r="B1641" s="75" t="str">
        <f>[2]自有船应收租金!B1583</f>
        <v>A KIBO</v>
      </c>
      <c r="C1641" s="75" t="str">
        <f>[2]自有船应收租金!C1583</f>
        <v>GMS</v>
      </c>
      <c r="D1641" s="75" t="str">
        <f>[2]自有船应收租金!F1583</f>
        <v>第18期</v>
      </c>
      <c r="E1641" s="75" t="str">
        <f>[2]自有船应收租金!I1583</f>
        <v>2021.08.14-2021.08.29</v>
      </c>
      <c r="F1641" s="76">
        <f>[2]自有船应收租金!V1583</f>
        <v>0</v>
      </c>
      <c r="G1641" s="75">
        <f>[2]自有船应收租金!AA1583</f>
        <v>171243.75</v>
      </c>
      <c r="H1641" s="75">
        <f>IF([2]自有船应收租金!AB1583="","",[2]自有船应收租金!AB1583)</f>
        <v>171243.75</v>
      </c>
      <c r="I1641" s="77" t="str">
        <f>[2]自有船应收租金!Y1583</f>
        <v>1.25%佣金</v>
      </c>
    </row>
    <row r="1642" spans="2:9" s="53" customFormat="1" ht="12" customHeight="1">
      <c r="B1642" s="75" t="str">
        <f>[2]自有船应收租金!B1584</f>
        <v>A MYOKO</v>
      </c>
      <c r="C1642" s="75" t="str">
        <f>[2]自有船应收租金!C1584</f>
        <v>NS</v>
      </c>
      <c r="D1642" s="75" t="str">
        <f>[2]自有船应收租金!F1584</f>
        <v>第01期</v>
      </c>
      <c r="E1642" s="75" t="str">
        <f>[2]自有船应收租金!I1584</f>
        <v>2021.08.16-2021.08.31</v>
      </c>
      <c r="F1642" s="76">
        <f>[2]自有船应收租金!V1584</f>
        <v>0</v>
      </c>
      <c r="G1642" s="75">
        <f>[2]自有船应收租金!AA1584</f>
        <v>456212.61700000003</v>
      </c>
      <c r="H1642" s="75">
        <f>IF([2]自有船应收租金!AB1584="","",[2]自有船应收租金!AB1584)</f>
        <v>456175.32</v>
      </c>
      <c r="I1642" s="77" t="str">
        <f>[2]自有船应收租金!Y1584</f>
        <v>1.25%佣金</v>
      </c>
    </row>
    <row r="1643" spans="2:9" s="53" customFormat="1" ht="12" customHeight="1">
      <c r="B1643" s="75" t="str">
        <f>[2]自有船应收租金!B1585</f>
        <v>A HOKEN</v>
      </c>
      <c r="C1643" s="75" t="str">
        <f>[2]自有船应收租金!C1585</f>
        <v>COSCO</v>
      </c>
      <c r="D1643" s="75" t="str">
        <f>[2]自有船应收租金!F1585</f>
        <v>第05期</v>
      </c>
      <c r="E1643" s="75" t="str">
        <f>[2]自有船应收租金!I1585</f>
        <v>2021.08.16-2021.09.01</v>
      </c>
      <c r="F1643" s="76">
        <f>[2]自有船应收租金!V1585</f>
        <v>-1968</v>
      </c>
      <c r="G1643" s="75">
        <f>[2]自有船应收租金!AA1585</f>
        <v>189968</v>
      </c>
      <c r="H1643" s="75">
        <f>IF([2]自有船应收租金!AB1585="","",[2]自有船应收租金!AB1585)</f>
        <v>189960.69</v>
      </c>
      <c r="I1643" s="77" t="str">
        <f>[2]自有船应收租金!Y1585</f>
        <v>船员劳务费v.165-167</v>
      </c>
    </row>
    <row r="1644" spans="2:9" s="53" customFormat="1" ht="12" customHeight="1">
      <c r="B1644" s="75" t="str">
        <f>[2]自有船应收租金!B1586</f>
        <v>A FUKU</v>
      </c>
      <c r="C1644" s="75" t="str">
        <f>[2]自有船应收租金!C1586</f>
        <v>TSL</v>
      </c>
      <c r="D1644" s="75" t="str">
        <f>[2]自有船应收租金!F1586</f>
        <v>第22期</v>
      </c>
      <c r="E1644" s="75" t="str">
        <f>[2]自有船应收租金!I1586</f>
        <v>2021.08.16-2021.09.01</v>
      </c>
      <c r="F1644" s="76">
        <f>[2]自有船应收租金!V1586</f>
        <v>0</v>
      </c>
      <c r="G1644" s="75">
        <f>[2]自有船应收租金!AA1586</f>
        <v>163240</v>
      </c>
      <c r="H1644" s="75">
        <f>IF([2]自有船应收租金!AB1586="","",[2]自有船应收租金!AB1586)</f>
        <v>163222.68</v>
      </c>
      <c r="I1644" s="77" t="str">
        <f>[2]自有船应收租金!Y1586</f>
        <v>1.25%佣金</v>
      </c>
    </row>
    <row r="1645" spans="2:9" s="53" customFormat="1" ht="12" customHeight="1">
      <c r="B1645" s="75" t="str">
        <f>[2]自有船应收租金!B1587</f>
        <v>A KOU</v>
      </c>
      <c r="C1645" s="75" t="str">
        <f>[2]自有船应收租金!C1587</f>
        <v>TSL</v>
      </c>
      <c r="D1645" s="75" t="str">
        <f>[2]自有船应收租金!F1587</f>
        <v>第11期</v>
      </c>
      <c r="E1645" s="75" t="str">
        <f>[2]自有船应收租金!I1587</f>
        <v>2021.08.16-2021.08.22</v>
      </c>
      <c r="F1645" s="76">
        <f>[2]自有船应收租金!V1587</f>
        <v>0</v>
      </c>
      <c r="G1645" s="75">
        <f>[2]自有船应收租金!AA1587</f>
        <v>71100</v>
      </c>
      <c r="H1645" s="75">
        <f>IF([2]自有船应收租金!AB1587="","",[2]自有船应收租金!AB1587)</f>
        <v>71082.679999999993</v>
      </c>
      <c r="I1645" s="77" t="str">
        <f>[2]自有船应收租金!Y1587</f>
        <v>1.25%佣金</v>
      </c>
    </row>
    <row r="1646" spans="2:9" s="53" customFormat="1" ht="12" customHeight="1">
      <c r="B1646" s="75" t="str">
        <f>[2]自有船应收租金!B1588</f>
        <v>Heung-A Manila</v>
      </c>
      <c r="C1646" s="75" t="str">
        <f>[2]自有船应收租金!C1588</f>
        <v>SCP</v>
      </c>
      <c r="D1646" s="75" t="str">
        <f>[2]自有船应收租金!F1588</f>
        <v>第14期</v>
      </c>
      <c r="E1646" s="75" t="str">
        <f>[2]自有船应收租金!I1588</f>
        <v>2021.08.16-2021.08.31</v>
      </c>
      <c r="F1646" s="76">
        <f>[2]自有船应收租金!V1588</f>
        <v>0</v>
      </c>
      <c r="G1646" s="75">
        <f>[2]自有船应收租金!AA1588</f>
        <v>-133408.34465753401</v>
      </c>
      <c r="H1646" s="75">
        <f>IF([2]自有船应收租金!AB1588="","",[2]自有船应收租金!AB1588)</f>
        <v>-133408.34</v>
      </c>
      <c r="I1646" s="77" t="str">
        <f>[2]自有船应收租金!Y1588</f>
        <v>1.25%佣金/修船停租,预估26天</v>
      </c>
    </row>
    <row r="1647" spans="2:9" s="53" customFormat="1" ht="12" customHeight="1">
      <c r="B1647" s="75" t="str">
        <f>[2]自有船应收租金!B1589</f>
        <v>JRS CORVUS</v>
      </c>
      <c r="C1647" s="75" t="str">
        <f>[2]自有船应收租金!C1589</f>
        <v>STM</v>
      </c>
      <c r="D1647" s="75" t="str">
        <f>[2]自有船应收租金!F1589</f>
        <v>第17期</v>
      </c>
      <c r="E1647" s="75" t="str">
        <f>[2]自有船应收租金!I1589</f>
        <v>2021.08.17-2021.09.01</v>
      </c>
      <c r="F1647" s="76">
        <f>[2]自有船应收租金!V1589</f>
        <v>0</v>
      </c>
      <c r="G1647" s="75">
        <f>[2]自有船应收租金!AA1589</f>
        <v>98427.199999999997</v>
      </c>
      <c r="H1647" s="75">
        <f>IF([2]自有船应收租金!AB1589="","",[2]自有船应收租金!AB1589)</f>
        <v>98427.19</v>
      </c>
      <c r="I1647" s="77">
        <f>[2]自有船应收租金!Y1589</f>
        <v>0</v>
      </c>
    </row>
    <row r="1648" spans="2:9" s="53" customFormat="1" ht="12" customHeight="1">
      <c r="B1648" s="75" t="str">
        <f>[2]自有船应收租金!B1590</f>
        <v>A XINXIA</v>
      </c>
      <c r="C1648" s="75" t="str">
        <f>[2]自有船应收租金!C1590</f>
        <v>SKR</v>
      </c>
      <c r="D1648" s="75" t="str">
        <f>[2]自有船应收租金!F1590</f>
        <v>第03期</v>
      </c>
      <c r="E1648" s="75" t="str">
        <f>[2]自有船应收租金!I1590</f>
        <v>2021.08.18-2021.09.02</v>
      </c>
      <c r="F1648" s="76">
        <f>[2]自有船应收租金!V1590</f>
        <v>0</v>
      </c>
      <c r="G1648" s="75">
        <f>[2]自有船应收租金!AA1590</f>
        <v>293250</v>
      </c>
      <c r="H1648" s="75">
        <f>IF([2]自有船应收租金!AB1590="","",[2]自有船应收租金!AB1590)</f>
        <v>293242.69</v>
      </c>
      <c r="I1648" s="77">
        <f>[2]自有船应收租金!Y1590</f>
        <v>0</v>
      </c>
    </row>
    <row r="1649" spans="2:9" s="53" customFormat="1" ht="12" customHeight="1">
      <c r="B1649" s="75" t="str">
        <f>[2]自有船应收租金!B1591</f>
        <v>ACACIA VIRGO</v>
      </c>
      <c r="C1649" s="75" t="str">
        <f>[2]自有船应收租金!C1591</f>
        <v>SKR</v>
      </c>
      <c r="D1649" s="75" t="str">
        <f>[2]自有船应收租金!F1591</f>
        <v>第10期</v>
      </c>
      <c r="E1649" s="75" t="str">
        <f>[2]自有船应收租金!I1591</f>
        <v>2021.08.18-2021.09.02</v>
      </c>
      <c r="F1649" s="76">
        <f>[2]自有船应收租金!V1591</f>
        <v>0</v>
      </c>
      <c r="G1649" s="75">
        <f>[2]自有船应收租金!AA1591</f>
        <v>147632.57999999999</v>
      </c>
      <c r="H1649" s="75">
        <f>IF([2]自有船应收租金!AB1591="","",[2]自有船应收租金!AB1591)</f>
        <v>147625.28</v>
      </c>
      <c r="I1649" s="77" t="str">
        <f>[2]自有船应收租金!Y1591</f>
        <v>1.25%佣金/停租俄罗斯PSCO检查2021.07.19 0644-1703LT</v>
      </c>
    </row>
    <row r="1650" spans="2:9" s="53" customFormat="1" ht="12" customHeight="1">
      <c r="B1650" s="75" t="str">
        <f>[2]自有船应收租金!B1592</f>
        <v>A Daisen</v>
      </c>
      <c r="C1650" s="75" t="str">
        <f>[2]自有船应收租金!C1592</f>
        <v>CUL</v>
      </c>
      <c r="D1650" s="75" t="str">
        <f>[2]自有船应收租金!F1592</f>
        <v>第03期</v>
      </c>
      <c r="E1650" s="75" t="str">
        <f>[2]自有船应收租金!I1592</f>
        <v>2021.08.19-2021.09.03</v>
      </c>
      <c r="F1650" s="76">
        <f>[2]自有船应收租金!V1592</f>
        <v>0</v>
      </c>
      <c r="G1650" s="75">
        <f>[2]自有船应收租金!AA1592</f>
        <v>1282797.93</v>
      </c>
      <c r="H1650" s="75">
        <f>IF([2]自有船应收租金!AB1592="","",[2]自有船应收租金!AB1592)</f>
        <v>1282797.93</v>
      </c>
      <c r="I1650" s="77">
        <f>[2]自有船应收租金!Y1592</f>
        <v>0</v>
      </c>
    </row>
    <row r="1651" spans="2:9" s="53" customFormat="1" ht="12" customHeight="1">
      <c r="B1651" s="75" t="str">
        <f>[2]自有船应收租金!B1593</f>
        <v>Heung-A Singapore</v>
      </c>
      <c r="C1651" s="75" t="str">
        <f>[2]自有船应收租金!C1593</f>
        <v>SKR</v>
      </c>
      <c r="D1651" s="75" t="str">
        <f>[2]自有船应收租金!F1593</f>
        <v>第07期</v>
      </c>
      <c r="E1651" s="75" t="str">
        <f>[2]自有船应收租金!I1593</f>
        <v>2021.08.19-2021.09.03</v>
      </c>
      <c r="F1651" s="76">
        <f>[2]自有船应收租金!V1593</f>
        <v>0</v>
      </c>
      <c r="G1651" s="75">
        <f>[2]自有船应收租金!AA1593</f>
        <v>233200</v>
      </c>
      <c r="H1651" s="75">
        <f>IF([2]自有船应收租金!AB1593="","",[2]自有船应收租金!AB1593)</f>
        <v>233192.7</v>
      </c>
      <c r="I1651" s="77">
        <f>[2]自有船应收租金!Y1593</f>
        <v>0</v>
      </c>
    </row>
    <row r="1652" spans="2:9" s="53" customFormat="1" ht="12" customHeight="1">
      <c r="B1652" s="75" t="str">
        <f>[2]自有船应收租金!B1594</f>
        <v>ACACIA MING</v>
      </c>
      <c r="C1652" s="75" t="str">
        <f>[2]自有船应收租金!C1594</f>
        <v>EAS</v>
      </c>
      <c r="D1652" s="75" t="str">
        <f>[2]自有船应收租金!F1594</f>
        <v>prefinal2</v>
      </c>
      <c r="E1652" s="75" t="str">
        <f>[2]自有船应收租金!I1594</f>
        <v>2021.08.20-2021.08.18</v>
      </c>
      <c r="F1652" s="76">
        <f>[2]自有船应收租金!V1594</f>
        <v>0</v>
      </c>
      <c r="G1652" s="75">
        <f>[2]自有船应收租金!AA1594</f>
        <v>-4308.6723068493202</v>
      </c>
      <c r="H1652" s="75" t="str">
        <f>IF([2]自有船应收租金!AB1594="","",[2]自有船应收租金!AB1594)</f>
        <v/>
      </c>
      <c r="I1652" s="77">
        <f>[2]自有船应收租金!Y1594</f>
        <v>0</v>
      </c>
    </row>
    <row r="1653" spans="2:9" s="53" customFormat="1" ht="12" customHeight="1">
      <c r="B1653" s="75" t="str">
        <f>[2]自有船应收租金!B1595</f>
        <v>LISBOA</v>
      </c>
      <c r="C1653" s="75" t="str">
        <f>[2]自有船应收租金!C1595</f>
        <v>KMTC</v>
      </c>
      <c r="D1653" s="75" t="str">
        <f>[2]自有船应收租金!F1595</f>
        <v>第12期</v>
      </c>
      <c r="E1653" s="75" t="str">
        <f>[2]自有船应收租金!I1595</f>
        <v>2021.08.20-2021.09.04</v>
      </c>
      <c r="F1653" s="76">
        <f>[2]自有船应收租金!V1595</f>
        <v>0</v>
      </c>
      <c r="G1653" s="75">
        <f>[2]自有船应收租金!AA1595</f>
        <v>119200</v>
      </c>
      <c r="H1653" s="75">
        <f>IF([2]自有船应收租金!AB1595="","",[2]自有船应收租金!AB1595)</f>
        <v>119198.07</v>
      </c>
      <c r="I1653" s="77">
        <f>[2]自有船应收租金!Y1595</f>
        <v>0</v>
      </c>
    </row>
    <row r="1654" spans="2:9" s="53" customFormat="1" ht="12" customHeight="1">
      <c r="B1654" s="75" t="str">
        <f>[2]自有船应收租金!B1596</f>
        <v>ACACIA WA</v>
      </c>
      <c r="C1654" s="75" t="str">
        <f>[2]自有船应收租金!C1596</f>
        <v>SJA</v>
      </c>
      <c r="D1654" s="75" t="str">
        <f>[2]自有船应收租金!F1596</f>
        <v>第01期</v>
      </c>
      <c r="E1654" s="75" t="str">
        <f>[2]自有船应收租金!I1596</f>
        <v>2021.08.21-2021.09.05</v>
      </c>
      <c r="F1654" s="76">
        <f>[2]自有船应收租金!V1596</f>
        <v>0</v>
      </c>
      <c r="G1654" s="75">
        <f>[2]自有船应收租金!AA1596</f>
        <v>357867.78</v>
      </c>
      <c r="H1654" s="75">
        <f>IF([2]自有船应收租金!AB1596="","",[2]自有船应收租金!AB1596)</f>
        <v>357867.78</v>
      </c>
      <c r="I1654" s="77">
        <f>[2]自有船应收租金!Y1596</f>
        <v>0</v>
      </c>
    </row>
    <row r="1655" spans="2:9" s="53" customFormat="1" ht="12" customHeight="1">
      <c r="B1655" s="75" t="str">
        <f>[2]自有船应收租金!B1597</f>
        <v>A HOUOU</v>
      </c>
      <c r="C1655" s="75" t="str">
        <f>[2]自有船应收租金!C1597</f>
        <v>FESCO</v>
      </c>
      <c r="D1655" s="75" t="str">
        <f>[2]自有船应收租金!F1597</f>
        <v>第05期</v>
      </c>
      <c r="E1655" s="75" t="str">
        <f>[2]自有船应收租金!I1597</f>
        <v>2021.08.21-2021.09.05</v>
      </c>
      <c r="F1655" s="76">
        <f>[2]自有船应收租金!V1597</f>
        <v>0</v>
      </c>
      <c r="G1655" s="75">
        <f>[2]自有船应收租金!AA1597</f>
        <v>287744.75</v>
      </c>
      <c r="H1655" s="75">
        <f>IF([2]自有船应收租金!AB1597="","",[2]自有船应收租金!AB1597)</f>
        <v>287737.45</v>
      </c>
      <c r="I1655" s="77" t="str">
        <f>[2]自有船应收租金!Y1597</f>
        <v>5%佣金</v>
      </c>
    </row>
    <row r="1656" spans="2:9" s="53" customFormat="1" ht="12" customHeight="1">
      <c r="B1656" s="75" t="str">
        <f>[2]自有船应收租金!B1598</f>
        <v>ACACIA LIBRA</v>
      </c>
      <c r="C1656" s="75" t="str">
        <f>[2]自有船应收租金!C1598</f>
        <v>COSCO</v>
      </c>
      <c r="D1656" s="75" t="str">
        <f>[2]自有船应收租金!F1598</f>
        <v>第24期</v>
      </c>
      <c r="E1656" s="75" t="str">
        <f>[2]自有船应收租金!I1598</f>
        <v>2021.08.21-2021.09.05</v>
      </c>
      <c r="F1656" s="76">
        <f>[2]自有船应收租金!V1598</f>
        <v>0</v>
      </c>
      <c r="G1656" s="75">
        <f>[2]自有船应收租金!AA1598</f>
        <v>142677.79884999999</v>
      </c>
      <c r="H1656" s="75">
        <f>IF([2]自有船应收租金!AB1598="","",[2]自有船应收租金!AB1598)</f>
        <v>142675.87</v>
      </c>
      <c r="I1656" s="77" t="str">
        <f>[2]自有船应收租金!Y1598</f>
        <v>停租主机故障2021.8.3 20:30LT-2300LT 0.10417天</v>
      </c>
    </row>
    <row r="1657" spans="2:9" s="53" customFormat="1" ht="12" customHeight="1">
      <c r="B1657" s="75" t="str">
        <f>[2]自有船应收租金!B1599</f>
        <v>A MIZUHO</v>
      </c>
      <c r="C1657" s="75" t="str">
        <f>[2]自有船应收租金!C1599</f>
        <v>Heung-A</v>
      </c>
      <c r="D1657" s="75" t="str">
        <f>[2]自有船应收租金!F1599</f>
        <v>第14期</v>
      </c>
      <c r="E1657" s="75" t="str">
        <f>[2]自有船应收租金!I1599</f>
        <v>2021.08.21-2021.09.05</v>
      </c>
      <c r="F1657" s="76">
        <f>[2]自有船应收租金!V1599</f>
        <v>0</v>
      </c>
      <c r="G1657" s="75">
        <f>[2]自有船应收租金!AA1599</f>
        <v>153616.438356164</v>
      </c>
      <c r="H1657" s="75">
        <f>IF([2]自有船应收租金!AB1599="","",[2]自有船应收租金!AB1599)</f>
        <v>153609.09719999999</v>
      </c>
      <c r="I1657" s="77">
        <f>[2]自有船应收租金!Y1599</f>
        <v>0</v>
      </c>
    </row>
    <row r="1658" spans="2:9" s="53" customFormat="1" ht="12" customHeight="1">
      <c r="B1658" s="75" t="str">
        <f>[2]自有船应收租金!B1600</f>
        <v>A KOU</v>
      </c>
      <c r="C1658" s="75" t="str">
        <f>[2]自有船应收租金!C1600</f>
        <v>TSL</v>
      </c>
      <c r="D1658" s="75" t="str">
        <f>[2]自有船应收租金!F1600</f>
        <v>Prefinal</v>
      </c>
      <c r="E1658" s="75" t="str">
        <f>[2]自有船应收租金!I1600</f>
        <v>2021.08.22-2021.09.06</v>
      </c>
      <c r="F1658" s="76">
        <f>[2]自有船应收租金!V1600</f>
        <v>-14050</v>
      </c>
      <c r="G1658" s="75">
        <f>[2]自有船应收租金!AA1600</f>
        <v>33126.095616438397</v>
      </c>
      <c r="H1658" s="75">
        <f>IF([2]自有船应收租金!AB1600="","",[2]自有船应收租金!AB1600)</f>
        <v>33091.43</v>
      </c>
      <c r="I1658" s="77" t="str">
        <f>[2]自有船应收租金!Y1600</f>
        <v>1.25%佣金/V.21026-21029 劳务费/V.21030-21035劳务费</v>
      </c>
    </row>
    <row r="1659" spans="2:9" s="53" customFormat="1" ht="12" customHeight="1">
      <c r="B1659" s="75" t="str">
        <f>[2]自有船应收租金!B1601</f>
        <v>A KOU</v>
      </c>
      <c r="C1659" s="75" t="str">
        <f>[2]自有船应收租金!C1601</f>
        <v>TSL</v>
      </c>
      <c r="D1659" s="75" t="str">
        <f>[2]自有船应收租金!F1601</f>
        <v>final</v>
      </c>
      <c r="E1659" s="75" t="str">
        <f>[2]自有船应收租金!I1601</f>
        <v>2021.08.22-2021.09.06</v>
      </c>
      <c r="F1659" s="76">
        <f>[2]自有船应收租金!V1601</f>
        <v>0</v>
      </c>
      <c r="G1659" s="75">
        <f>[2]自有船应收租金!AA1601</f>
        <v>5000</v>
      </c>
      <c r="H1659" s="75" t="str">
        <f>IF([2]自有船应收租金!AB1601="","",[2]自有船应收租金!AB1601)</f>
        <v/>
      </c>
      <c r="I1659" s="77" t="str">
        <f>[2]自有船应收租金!Y1601</f>
        <v>1.25%佣金</v>
      </c>
    </row>
    <row r="1660" spans="2:9" s="53" customFormat="1" ht="12" customHeight="1">
      <c r="B1660" s="75" t="str">
        <f>[2]自有船应收租金!B1602</f>
        <v>A MAKOTO</v>
      </c>
      <c r="C1660" s="75" t="str">
        <f>[2]自有船应收租金!C1602</f>
        <v>STM</v>
      </c>
      <c r="D1660" s="75" t="str">
        <f>[2]自有船应收租金!F1602</f>
        <v>第07期</v>
      </c>
      <c r="E1660" s="75" t="str">
        <f>[2]自有船应收租金!I1602</f>
        <v>2021.08.22-2021.09.06</v>
      </c>
      <c r="F1660" s="76">
        <f>[2]自有船应收租金!V1602</f>
        <v>0</v>
      </c>
      <c r="G1660" s="75">
        <f>[2]自有船应收租金!AA1602</f>
        <v>181069.51</v>
      </c>
      <c r="H1660" s="75">
        <f>IF([2]自有船应收租金!AB1602="","",[2]自有船应收租金!AB1602)</f>
        <v>181069.51</v>
      </c>
      <c r="I1660" s="77">
        <f>[2]自有船应收租金!Y1602</f>
        <v>0</v>
      </c>
    </row>
    <row r="1661" spans="2:9" s="53" customFormat="1" ht="12" customHeight="1">
      <c r="B1661" s="75" t="str">
        <f>[2]自有船应收租金!B1603</f>
        <v>ACACIA MING</v>
      </c>
      <c r="C1661" s="75" t="str">
        <f>[2]自有船应收租金!C1603</f>
        <v>STM</v>
      </c>
      <c r="D1661" s="75" t="str">
        <f>[2]自有船应收租金!F1603</f>
        <v>第01期</v>
      </c>
      <c r="E1661" s="75" t="str">
        <f>[2]自有船应收租金!I1603</f>
        <v>2021.08.23-2021.09.07</v>
      </c>
      <c r="F1661" s="76">
        <f>[2]自有船应收租金!V1603</f>
        <v>0</v>
      </c>
      <c r="G1661" s="75">
        <f>[2]自有船应收租金!AA1603</f>
        <v>272313.2</v>
      </c>
      <c r="H1661" s="75">
        <f>IF([2]自有船应收租金!AB1603="","",[2]自有船应收租金!AB1603)</f>
        <v>272313.2</v>
      </c>
      <c r="I1661" s="77">
        <f>[2]自有船应收租金!Y1603</f>
        <v>0</v>
      </c>
    </row>
    <row r="1662" spans="2:9" s="53" customFormat="1" ht="12" customHeight="1">
      <c r="B1662" s="75" t="str">
        <f>[2]自有船应收租金!B1604</f>
        <v>A KEIGA</v>
      </c>
      <c r="C1662" s="75" t="str">
        <f>[2]自有船应收租金!C1604</f>
        <v>TFL</v>
      </c>
      <c r="D1662" s="75" t="str">
        <f>[2]自有船应收租金!F1604</f>
        <v>第03期</v>
      </c>
      <c r="E1662" s="75" t="str">
        <f>[2]自有船应收租金!I1604</f>
        <v>2021.08.23-2021.09.07</v>
      </c>
      <c r="F1662" s="76">
        <f>[2]自有船应收租金!V1604</f>
        <v>0</v>
      </c>
      <c r="G1662" s="75">
        <f>[2]自有船应收租金!AA1604</f>
        <v>240750</v>
      </c>
      <c r="H1662" s="75">
        <f>IF([2]自有船应收租金!AB1604="","",[2]自有船应收租金!AB1604)</f>
        <v>240750</v>
      </c>
      <c r="I1662" s="77">
        <f>[2]自有船应收租金!Y1604</f>
        <v>0</v>
      </c>
    </row>
    <row r="1663" spans="2:9" s="53" customFormat="1" ht="12" customHeight="1">
      <c r="B1663" s="75" t="str">
        <f>[2]自有船应收租金!B1605</f>
        <v>ACACIA TAURUS</v>
      </c>
      <c r="C1663" s="75" t="str">
        <f>[2]自有船应收租金!C1605</f>
        <v>STM</v>
      </c>
      <c r="D1663" s="75" t="str">
        <f>[2]自有船应收租金!F1605</f>
        <v>第12期</v>
      </c>
      <c r="E1663" s="75" t="str">
        <f>[2]自有船应收租金!I1605</f>
        <v>2021.08.25-2021.09.09</v>
      </c>
      <c r="F1663" s="76">
        <f>[2]自有船应收租金!V1605</f>
        <v>0</v>
      </c>
      <c r="G1663" s="75">
        <f>[2]自有船应收租金!AA1605</f>
        <v>82688.84</v>
      </c>
      <c r="H1663" s="75">
        <f>IF([2]自有船应收租金!AB1605="","",[2]自有船应收租金!AB1605)</f>
        <v>82688.84</v>
      </c>
      <c r="I1663" s="77">
        <f>[2]自有船应收租金!Y1605</f>
        <v>0</v>
      </c>
    </row>
    <row r="1664" spans="2:9" s="53" customFormat="1" ht="12" customHeight="1">
      <c r="B1664" s="75" t="str">
        <f>[2]自有船应收租金!B1606</f>
        <v>ACACIA REI</v>
      </c>
      <c r="C1664" s="75" t="str">
        <f>[2]自有船应收租金!C1606</f>
        <v>STM</v>
      </c>
      <c r="D1664" s="75" t="str">
        <f>[2]自有船应收租金!F1606</f>
        <v>第25期</v>
      </c>
      <c r="E1664" s="75" t="str">
        <f>[2]自有船应收租金!I1606</f>
        <v>2021.08.26-2021.09.10</v>
      </c>
      <c r="F1664" s="76">
        <f>[2]自有船应收租金!V1606</f>
        <v>0</v>
      </c>
      <c r="G1664" s="75">
        <f>[2]自有船应收租金!AA1606</f>
        <v>181200</v>
      </c>
      <c r="H1664" s="75">
        <f>IF([2]自有船应收租金!AB1606="","",[2]自有船应收租金!AB1606)</f>
        <v>181200</v>
      </c>
      <c r="I1664" s="77">
        <f>[2]自有船应收租金!Y1606</f>
        <v>0</v>
      </c>
    </row>
    <row r="1665" spans="2:9" s="53" customFormat="1" ht="12" customHeight="1">
      <c r="B1665" s="75" t="str">
        <f>[2]自有船应收租金!B1607</f>
        <v>ACACIA HAWK</v>
      </c>
      <c r="C1665" s="75" t="str">
        <f>[2]自有船应收租金!C1607</f>
        <v>CMS</v>
      </c>
      <c r="D1665" s="75" t="str">
        <f>[2]自有船应收租金!F1607</f>
        <v>第88期</v>
      </c>
      <c r="E1665" s="75" t="str">
        <f>[2]自有船应收租金!I1607</f>
        <v>2021.08.25-2021.09.09</v>
      </c>
      <c r="F1665" s="76">
        <f>[2]自有船应收租金!V1607</f>
        <v>0</v>
      </c>
      <c r="G1665" s="75">
        <f>[2]自有船应收租金!AA1607</f>
        <v>105542.465753425</v>
      </c>
      <c r="H1665" s="75">
        <f>IF([2]自有船应收租金!AB1607="","",[2]自有船应收租金!AB1607)</f>
        <v>105515.14</v>
      </c>
      <c r="I1665" s="77">
        <f>[2]自有船应收租金!Y1607</f>
        <v>0</v>
      </c>
    </row>
    <row r="1666" spans="2:9" s="53" customFormat="1" ht="12" customHeight="1">
      <c r="B1666" s="75" t="str">
        <f>[2]自有船应收租金!B1608</f>
        <v>A KINKA</v>
      </c>
      <c r="C1666" s="75" t="str">
        <f>[2]自有船应收租金!C1608</f>
        <v>TFS</v>
      </c>
      <c r="D1666" s="75" t="str">
        <f>[2]自有船应收租金!F1608</f>
        <v>第02期</v>
      </c>
      <c r="E1666" s="75" t="str">
        <f>[2]自有船应收租金!I1608</f>
        <v>2021.08.27-2021.09.26</v>
      </c>
      <c r="F1666" s="76">
        <f>[2]自有船应收租金!V1608</f>
        <v>0</v>
      </c>
      <c r="G1666" s="75">
        <f>[2]自有船应收租金!AA1608</f>
        <v>858582.03980000003</v>
      </c>
      <c r="H1666" s="75">
        <f>IF([2]自有船应收租金!AB1608="","",[2]自有船应收租金!AB1608)</f>
        <v>858582.31</v>
      </c>
      <c r="I1666" s="77" t="str">
        <f>[2]自有船应收租金!Y1608</f>
        <v>停租上海碰撞事故2021.08.01 2220-8.23 1915LT 20.59167天</v>
      </c>
    </row>
    <row r="1667" spans="2:9" s="53" customFormat="1" ht="12" customHeight="1">
      <c r="B1667" s="75" t="str">
        <f>[2]自有船应收租金!B1609</f>
        <v>Contship Day</v>
      </c>
      <c r="C1667" s="75" t="str">
        <f>[2]自有船应收租金!C1609</f>
        <v>CKL</v>
      </c>
      <c r="D1667" s="75" t="str">
        <f>[2]自有船应收租金!F1609</f>
        <v>第04期</v>
      </c>
      <c r="E1667" s="75" t="str">
        <f>[2]自有船应收租金!I1609</f>
        <v>2021.08.27-2021.09.11</v>
      </c>
      <c r="F1667" s="76">
        <f>[2]自有船应收租金!V1609</f>
        <v>0</v>
      </c>
      <c r="G1667" s="75">
        <f>[2]自有船应收租金!AA1609</f>
        <v>178350</v>
      </c>
      <c r="H1667" s="75">
        <f>IF([2]自有船应收租金!AB1609="","",[2]自有船应收租金!AB1609)</f>
        <v>178342.65</v>
      </c>
      <c r="I1667" s="77" t="str">
        <f>[2]自有船应收租金!Y1609</f>
        <v>1.25%佣金</v>
      </c>
    </row>
    <row r="1668" spans="2:9" s="53" customFormat="1" ht="12" customHeight="1">
      <c r="B1668" s="75" t="str">
        <f>[2]自有船应收租金!B1610</f>
        <v>Heung-A Jakarta</v>
      </c>
      <c r="C1668" s="75" t="str">
        <f>[2]自有船应收租金!C1610</f>
        <v>PAN</v>
      </c>
      <c r="D1668" s="75" t="str">
        <f>[2]自有船应收租金!F1610</f>
        <v>第22期</v>
      </c>
      <c r="E1668" s="75" t="str">
        <f>[2]自有船应收租金!I1610</f>
        <v>2021.08.27-2021.09.11</v>
      </c>
      <c r="F1668" s="76">
        <f>[2]自有船应收租金!V1610</f>
        <v>0</v>
      </c>
      <c r="G1668" s="75">
        <f>[2]自有船应收租金!AA1610</f>
        <v>165500</v>
      </c>
      <c r="H1668" s="75">
        <f>IF([2]自有船应收租金!AB1610="","",[2]自有船应收租金!AB1610)</f>
        <v>165472.62</v>
      </c>
      <c r="I1668" s="77">
        <f>[2]自有船应收租金!Y1610</f>
        <v>0</v>
      </c>
    </row>
    <row r="1669" spans="2:9" s="53" customFormat="1" ht="12" customHeight="1">
      <c r="B1669" s="75" t="str">
        <f>[2]自有船应收租金!B1611</f>
        <v>A ROKU</v>
      </c>
      <c r="C1669" s="75" t="str">
        <f>[2]自有船应收租金!C1611</f>
        <v>CUL</v>
      </c>
      <c r="D1669" s="75" t="str">
        <f>[2]自有船应收租金!F1611</f>
        <v>prefinal2</v>
      </c>
      <c r="E1669" s="75" t="str">
        <f>[2]自有船应收租金!I1611</f>
        <v>2021.08.27-2021.08.28</v>
      </c>
      <c r="F1669" s="76">
        <f>[2]自有船应收租金!V1611</f>
        <v>0</v>
      </c>
      <c r="G1669" s="75">
        <f>[2]自有船应收租金!AA1611</f>
        <v>45366.332745205502</v>
      </c>
      <c r="H1669" s="75" t="str">
        <f>IF([2]自有船应收租金!AB1611="","",[2]自有船应收租金!AB1611)</f>
        <v/>
      </c>
      <c r="I1669" s="77">
        <f>[2]自有船应收租金!Y1611</f>
        <v>0</v>
      </c>
    </row>
    <row r="1670" spans="2:9" s="53" customFormat="1" ht="12" customHeight="1">
      <c r="B1670" s="75" t="str">
        <f>[2]自有船应收租金!B1612</f>
        <v>A ROKU</v>
      </c>
      <c r="C1670" s="75" t="str">
        <f>[2]自有船应收租金!C1612</f>
        <v>CUL</v>
      </c>
      <c r="D1670" s="75" t="str">
        <f>[2]自有船应收租金!F1612</f>
        <v>final</v>
      </c>
      <c r="E1670" s="75" t="str">
        <f>[2]自有船应收租金!I1612</f>
        <v>2021.08.27-2021.08.28</v>
      </c>
      <c r="F1670" s="76">
        <f>[2]自有船应收租金!V1612</f>
        <v>0</v>
      </c>
      <c r="G1670" s="75">
        <f>[2]自有船应收租金!AA1612</f>
        <v>10000</v>
      </c>
      <c r="H1670" s="75" t="str">
        <f>IF([2]自有船应收租金!AB1612="","",[2]自有船应收租金!AB1612)</f>
        <v/>
      </c>
      <c r="I1670" s="77">
        <f>[2]自有船应收租金!Y1612</f>
        <v>0</v>
      </c>
    </row>
    <row r="1671" spans="2:9" s="53" customFormat="1" ht="12" customHeight="1">
      <c r="B1671" s="75" t="str">
        <f>[2]自有船应收租金!B1613</f>
        <v>A BOTE</v>
      </c>
      <c r="C1671" s="75" t="str">
        <f>[2]自有船应收租金!C1613</f>
        <v>TCL</v>
      </c>
      <c r="D1671" s="75" t="str">
        <f>[2]自有船应收租金!F1613</f>
        <v>第11期</v>
      </c>
      <c r="E1671" s="75" t="str">
        <f>[2]自有船应收租金!I1613</f>
        <v>2021.08.28-2021.09.12</v>
      </c>
      <c r="F1671" s="76">
        <f>[2]自有船应收租金!V1613</f>
        <v>0</v>
      </c>
      <c r="G1671" s="75">
        <f>[2]自有船应收租金!AA1613</f>
        <v>186471.82500000001</v>
      </c>
      <c r="H1671" s="75">
        <f>IF([2]自有船应收租金!AB1613="","",[2]自有船应收租金!AB1613)</f>
        <v>186431.96</v>
      </c>
      <c r="I1671" s="77" t="str">
        <f>[2]自有船应收租金!Y1613</f>
        <v>停租 釜山舷梯掉落2021/7/1 1854-2006 LT 0.05天</v>
      </c>
    </row>
    <row r="1672" spans="2:9" s="53" customFormat="1" ht="12" customHeight="1">
      <c r="B1672" s="75" t="str">
        <f>[2]自有船应收租金!B1614</f>
        <v>JRS CARINA</v>
      </c>
      <c r="C1672" s="75" t="str">
        <f>[2]自有船应收租金!C1614</f>
        <v>CCL</v>
      </c>
      <c r="D1672" s="75" t="str">
        <f>[2]自有船应收租金!F1614</f>
        <v>第78期</v>
      </c>
      <c r="E1672" s="75" t="str">
        <f>[2]自有船应收租金!I1614</f>
        <v>2021.08.28-2021.09.12</v>
      </c>
      <c r="F1672" s="76">
        <f>[2]自有船应收租金!V1614</f>
        <v>0</v>
      </c>
      <c r="G1672" s="75">
        <f>[2]自有船应收租金!AA1614</f>
        <v>232900</v>
      </c>
      <c r="H1672" s="75">
        <f>IF([2]自有船应收租金!AB1614="","",[2]自有船应收租金!AB1614)</f>
        <v>232892.61</v>
      </c>
      <c r="I1672" s="77">
        <f>[2]自有船应收租金!Y1614</f>
        <v>0</v>
      </c>
    </row>
    <row r="1673" spans="2:9" s="53" customFormat="1" ht="12" customHeight="1">
      <c r="B1673" s="75" t="str">
        <f>[2]自有船应收租金!B1615</f>
        <v>ACACIA ARIES</v>
      </c>
      <c r="C1673" s="75" t="str">
        <f>[2]自有船应收租金!C1615</f>
        <v>STM</v>
      </c>
      <c r="D1673" s="75" t="str">
        <f>[2]自有船应收租金!F1615</f>
        <v>第38期</v>
      </c>
      <c r="E1673" s="75" t="str">
        <f>[2]自有船应收租金!I1615</f>
        <v>2021.08.28-2021.09.12</v>
      </c>
      <c r="F1673" s="76">
        <f>[2]自有船应收租金!V1615</f>
        <v>0</v>
      </c>
      <c r="G1673" s="75">
        <f>[2]自有船应收租金!AA1615</f>
        <v>83150</v>
      </c>
      <c r="H1673" s="75">
        <f>IF([2]自有船应收租金!AB1615="","",[2]自有船应收租金!AB1615)</f>
        <v>83150</v>
      </c>
      <c r="I1673" s="77">
        <f>[2]自有船应收租金!Y1615</f>
        <v>0</v>
      </c>
    </row>
    <row r="1674" spans="2:9" s="53" customFormat="1" ht="12" customHeight="1">
      <c r="B1674" s="75" t="str">
        <f>[2]自有船应收租金!B1616</f>
        <v>A KIBO</v>
      </c>
      <c r="C1674" s="75" t="str">
        <f>[2]自有船应收租金!C1616</f>
        <v>GMS</v>
      </c>
      <c r="D1674" s="75" t="str">
        <f>[2]自有船应收租金!F1616</f>
        <v>第19期</v>
      </c>
      <c r="E1674" s="75" t="str">
        <f>[2]自有船应收租金!I1616</f>
        <v>2021.08.29-2021.09.13</v>
      </c>
      <c r="F1674" s="76">
        <f>[2]自有船应收租金!V1616</f>
        <v>0</v>
      </c>
      <c r="G1674" s="75">
        <f>[2]自有船应收租金!AA1616</f>
        <v>171243.75</v>
      </c>
      <c r="H1674" s="75">
        <f>IF([2]自有船应收租金!AB1616="","",[2]自有船应收租金!AB1616)</f>
        <v>171243.75</v>
      </c>
      <c r="I1674" s="77" t="str">
        <f>[2]自有船应收租金!Y1616</f>
        <v>1.25%佣金</v>
      </c>
    </row>
    <row r="1675" spans="2:9" s="53" customFormat="1" ht="12" customHeight="1">
      <c r="B1675" s="75" t="str">
        <f>[2]自有船应收租金!B1617</f>
        <v>KANWAY GALAXY</v>
      </c>
      <c r="C1675" s="75" t="str">
        <f>[2]自有船应收租金!C1617</f>
        <v>EMC</v>
      </c>
      <c r="D1675" s="75" t="str">
        <f>[2]自有船应收租金!F1617</f>
        <v>第04期</v>
      </c>
      <c r="E1675" s="75" t="str">
        <f>[2]自有船应收租金!I1617</f>
        <v>2021.08.30-2021.09.14</v>
      </c>
      <c r="F1675" s="76">
        <f>[2]自有船应收租金!V1617</f>
        <v>0</v>
      </c>
      <c r="G1675" s="75">
        <f>[2]自有船应收租金!AA1617</f>
        <v>152343.75</v>
      </c>
      <c r="H1675" s="75">
        <f>IF([2]自有船应收租金!AB1617="","",[2]自有船应收租金!AB1617)</f>
        <v>152343.75</v>
      </c>
      <c r="I1675" s="77" t="str">
        <f>[2]自有船应收租金!Y1617</f>
        <v>1.25%佣金</v>
      </c>
    </row>
    <row r="1676" spans="2:9" s="53" customFormat="1" ht="12" customHeight="1">
      <c r="B1676" s="75" t="str">
        <f>[2]自有船应收租金!B1618</f>
        <v>Heung-A Manila</v>
      </c>
      <c r="C1676" s="75" t="str">
        <f>[2]自有船应收租金!C1618</f>
        <v>SCP</v>
      </c>
      <c r="D1676" s="75" t="str">
        <f>[2]自有船应收租金!F1618</f>
        <v>第15期</v>
      </c>
      <c r="E1676" s="75" t="str">
        <f>[2]自有船应收租金!I1618</f>
        <v>2021.08.31-2021.09.17</v>
      </c>
      <c r="F1676" s="76">
        <f>[2]自有船应收租金!V1618</f>
        <v>0</v>
      </c>
      <c r="G1676" s="75">
        <f>[2]自有船应收租金!AA1618</f>
        <v>147655.28538812799</v>
      </c>
      <c r="H1676" s="75">
        <f>IF([2]自有船应收租金!AB1618="","",[2]自有船应收租金!AB1618)</f>
        <v>145989.72</v>
      </c>
      <c r="I1676" s="77" t="str">
        <f>[2]自有船应收租金!Y1618</f>
        <v>1.25%佣金</v>
      </c>
    </row>
    <row r="1677" spans="2:9" s="53" customFormat="1" ht="12" customHeight="1">
      <c r="B1677" s="75" t="str">
        <f>[2]自有船应收租金!B1619</f>
        <v>A MYOKO</v>
      </c>
      <c r="C1677" s="75" t="str">
        <f>[2]自有船应收租金!C1619</f>
        <v>NS</v>
      </c>
      <c r="D1677" s="75" t="str">
        <f>[2]自有船应收租金!F1619</f>
        <v>第02期</v>
      </c>
      <c r="E1677" s="75" t="str">
        <f>[2]自有船应收租金!I1619</f>
        <v>2021.08.31-2021.09.15</v>
      </c>
      <c r="F1677" s="76">
        <f>[2]自有船应收租金!V1619</f>
        <v>0</v>
      </c>
      <c r="G1677" s="75">
        <f>[2]自有船应收租金!AA1619</f>
        <v>245106.25</v>
      </c>
      <c r="H1677" s="75">
        <f>IF([2]自有船应收租金!AB1619="","",[2]自有船应收租金!AB1619)</f>
        <v>245076.25</v>
      </c>
      <c r="I1677" s="77" t="str">
        <f>[2]自有船应收租金!Y1619</f>
        <v>1.25%佣金</v>
      </c>
    </row>
    <row r="1678" spans="2:9" s="53" customFormat="1" ht="12" customHeight="1">
      <c r="B1678" s="75" t="str">
        <f>[2]自有船应收租金!B1620</f>
        <v>A HOKEN</v>
      </c>
      <c r="C1678" s="75" t="str">
        <f>[2]自有船应收租金!C1620</f>
        <v>COSCO</v>
      </c>
      <c r="D1678" s="75" t="str">
        <f>[2]自有船应收租金!F1620</f>
        <v>第06期</v>
      </c>
      <c r="E1678" s="75" t="str">
        <f>[2]自有船应收租金!I1620</f>
        <v>2021.09.01-2021.09.16</v>
      </c>
      <c r="F1678" s="76">
        <f>[2]自有船应收租金!V1620</f>
        <v>-2517</v>
      </c>
      <c r="G1678" s="75">
        <f>[2]自有船应收租金!AA1620</f>
        <v>178767</v>
      </c>
      <c r="H1678" s="75">
        <f>IF([2]自有船应收租金!AB1620="","",[2]自有船应收租金!AB1620)</f>
        <v>178759.62</v>
      </c>
      <c r="I1678" s="77" t="str">
        <f>[2]自有船应收租金!Y1620</f>
        <v>船员劳务费v.167-169</v>
      </c>
    </row>
    <row r="1679" spans="2:9" s="53" customFormat="1" ht="12" customHeight="1">
      <c r="B1679" s="75" t="str">
        <f>[2]自有船应收租金!B1621</f>
        <v>Bremen Trader</v>
      </c>
      <c r="C1679" s="75" t="str">
        <f>[2]自有船应收租金!C1621</f>
        <v>sealand</v>
      </c>
      <c r="D1679" s="75" t="str">
        <f>[2]自有船应收租金!F1621</f>
        <v>第06期</v>
      </c>
      <c r="E1679" s="75" t="str">
        <f>[2]自有船应收租金!I1621</f>
        <v>2021.09.01-2021.10.01</v>
      </c>
      <c r="F1679" s="76">
        <f>[2]自有船应收租金!V1621</f>
        <v>0</v>
      </c>
      <c r="G1679" s="75">
        <f>[2]自有船应收租金!AA1621</f>
        <v>519887.5</v>
      </c>
      <c r="H1679" s="75">
        <f>IF([2]自有船应收租金!AB1621="","",[2]自有船应收租金!AB1621)</f>
        <v>519887.5</v>
      </c>
      <c r="I1679" s="77" t="str">
        <f>[2]自有船应收租金!Y1621</f>
        <v>油样检测</v>
      </c>
    </row>
    <row r="1680" spans="2:9" s="53" customFormat="1" ht="12" customHeight="1">
      <c r="B1680" s="75" t="str">
        <f>[2]自有船应收租金!B1622</f>
        <v>A ASO</v>
      </c>
      <c r="C1680" s="75" t="str">
        <f>[2]自有船应收租金!C1622</f>
        <v>sealand</v>
      </c>
      <c r="D1680" s="75" t="str">
        <f>[2]自有船应收租金!F1622</f>
        <v>第02期</v>
      </c>
      <c r="E1680" s="75" t="str">
        <f>[2]自有船应收租金!I1622</f>
        <v>2021.09.01-2021.10.01</v>
      </c>
      <c r="F1680" s="76">
        <f>[2]自有船应收租金!V1622</f>
        <v>0</v>
      </c>
      <c r="G1680" s="75">
        <f>[2]自有船应收租金!AA1622</f>
        <v>941726.21260274004</v>
      </c>
      <c r="H1680" s="75">
        <f>IF([2]自有船应收租金!AB1622="","",[2]自有船应收租金!AB1622)</f>
        <v>941726</v>
      </c>
      <c r="I1680" s="77" t="str">
        <f>[2]自有船应收租金!Y1622</f>
        <v>1.25%经纪佣金/油样检测/停租2021.08.9 2130 -8.10 0300 0.229天</v>
      </c>
    </row>
    <row r="1681" spans="2:9" s="53" customFormat="1" ht="12" customHeight="1">
      <c r="B1681" s="75" t="str">
        <f>[2]自有船应收租金!B1623</f>
        <v>A FUKU</v>
      </c>
      <c r="C1681" s="75" t="str">
        <f>[2]自有船应收租金!C1623</f>
        <v>TSL</v>
      </c>
      <c r="D1681" s="75" t="str">
        <f>[2]自有船应收租金!F1623</f>
        <v>第23期</v>
      </c>
      <c r="E1681" s="75" t="str">
        <f>[2]自有船应收租金!I1623</f>
        <v>2021.09.01-2021.09.16</v>
      </c>
      <c r="F1681" s="76">
        <f>[2]自有船应收租金!V1623</f>
        <v>0</v>
      </c>
      <c r="G1681" s="75">
        <f>[2]自有船应收租金!AA1623</f>
        <v>154237.5</v>
      </c>
      <c r="H1681" s="75">
        <f>IF([2]自有船应收租金!AB1623="","",[2]自有船应收租金!AB1623)</f>
        <v>154220.12</v>
      </c>
      <c r="I1681" s="77" t="str">
        <f>[2]自有船应收租金!Y1623</f>
        <v>1.25%佣金</v>
      </c>
    </row>
    <row r="1682" spans="2:9" s="53" customFormat="1" ht="12" customHeight="1">
      <c r="B1682" s="75" t="str">
        <f>[2]自有船应收租金!B1624</f>
        <v>JRS CORVUS</v>
      </c>
      <c r="C1682" s="75" t="str">
        <f>[2]自有船应收租金!C1624</f>
        <v>STM</v>
      </c>
      <c r="D1682" s="75" t="str">
        <f>[2]自有船应收租金!F1624</f>
        <v>第18期</v>
      </c>
      <c r="E1682" s="75" t="str">
        <f>[2]自有船应收租金!I1624</f>
        <v>2021.09.01-2021.09.16</v>
      </c>
      <c r="F1682" s="76">
        <f>[2]自有船应收租金!V1624</f>
        <v>0</v>
      </c>
      <c r="G1682" s="75">
        <f>[2]自有船应收租金!AA1624</f>
        <v>105700</v>
      </c>
      <c r="H1682" s="75">
        <f>IF([2]自有船应收租金!AB1624="","",[2]自有船应收租金!AB1624)</f>
        <v>105700</v>
      </c>
      <c r="I1682" s="77">
        <f>[2]自有船应收租金!Y1624</f>
        <v>0</v>
      </c>
    </row>
    <row r="1683" spans="2:9" s="53" customFormat="1" ht="12" customHeight="1">
      <c r="B1683" s="75" t="str">
        <f>[2]自有船应收租金!B1625</f>
        <v>A XINXIA</v>
      </c>
      <c r="C1683" s="75" t="str">
        <f>[2]自有船应收租金!C1625</f>
        <v>SKR</v>
      </c>
      <c r="D1683" s="75" t="str">
        <f>[2]自有船应收租金!F1625</f>
        <v>第04期</v>
      </c>
      <c r="E1683" s="75" t="str">
        <f>[2]自有船应收租金!I1625</f>
        <v>2021.09.02-2021.09.17</v>
      </c>
      <c r="F1683" s="76">
        <f>[2]自有船应收租金!V1625</f>
        <v>0</v>
      </c>
      <c r="G1683" s="75">
        <f>[2]自有船应收租金!AA1625</f>
        <v>293250</v>
      </c>
      <c r="H1683" s="75">
        <f>IF([2]自有船应收租金!AB1625="","",[2]自有船应收租金!AB1625)</f>
        <v>293242.62</v>
      </c>
      <c r="I1683" s="77">
        <f>[2]自有船应收租金!Y1625</f>
        <v>0</v>
      </c>
    </row>
    <row r="1684" spans="2:9" s="53" customFormat="1" ht="12" customHeight="1">
      <c r="B1684" s="75" t="str">
        <f>[2]自有船应收租金!B1626</f>
        <v>ACACIA VIRGO</v>
      </c>
      <c r="C1684" s="75" t="str">
        <f>[2]自有船应收租金!C1626</f>
        <v>SKR</v>
      </c>
      <c r="D1684" s="75" t="str">
        <f>[2]自有船应收租金!F1626</f>
        <v>第11期</v>
      </c>
      <c r="E1684" s="75" t="str">
        <f>[2]自有船应收租金!I1626</f>
        <v>2021.09.02-2021.09.17</v>
      </c>
      <c r="F1684" s="76">
        <f>[2]自有船应收租金!V1626</f>
        <v>0</v>
      </c>
      <c r="G1684" s="75">
        <f>[2]自有船应收租金!AA1626</f>
        <v>156231.25</v>
      </c>
      <c r="H1684" s="75">
        <f>IF([2]自有船应收租金!AB1626="","",[2]自有船应收租金!AB1626)</f>
        <v>156223.87</v>
      </c>
      <c r="I1684" s="77" t="str">
        <f>[2]自有船应收租金!Y1626</f>
        <v>1.25%佣金</v>
      </c>
    </row>
    <row r="1685" spans="2:9" s="53" customFormat="1" ht="12" customHeight="1">
      <c r="B1685" s="75" t="str">
        <f>[2]自有船应收租金!B1627</f>
        <v>A Daisen</v>
      </c>
      <c r="C1685" s="75" t="str">
        <f>[2]自有船应收租金!C1627</f>
        <v>CUL</v>
      </c>
      <c r="D1685" s="75" t="str">
        <f>[2]自有船应收租金!F1627</f>
        <v>第04期</v>
      </c>
      <c r="E1685" s="75" t="str">
        <f>[2]自有船应收租金!I1627</f>
        <v>2021.09.03-2021.09.18</v>
      </c>
      <c r="F1685" s="76">
        <f>[2]自有船应收租金!V1627</f>
        <v>0</v>
      </c>
      <c r="G1685" s="75">
        <f>[2]自有船应收租金!AA1627</f>
        <v>1125900</v>
      </c>
      <c r="H1685" s="75">
        <f>IF([2]自有船应收租金!AB1627="","",[2]自有船应收租金!AB1627)</f>
        <v>1125900</v>
      </c>
      <c r="I1685" s="77">
        <f>[2]自有船应收租金!Y1627</f>
        <v>0</v>
      </c>
    </row>
    <row r="1686" spans="2:9" s="53" customFormat="1" ht="12" customHeight="1">
      <c r="B1686" s="75" t="str">
        <f>[2]自有船应收租金!B1628</f>
        <v>Heung-A Singapore</v>
      </c>
      <c r="C1686" s="75" t="str">
        <f>[2]自有船应收租金!C1628</f>
        <v>SKR</v>
      </c>
      <c r="D1686" s="75" t="str">
        <f>[2]自有船应收租金!F1628</f>
        <v>第08期</v>
      </c>
      <c r="E1686" s="75" t="str">
        <f>[2]自有船应收租金!I1628</f>
        <v>2021.09.03-2021.09.18</v>
      </c>
      <c r="F1686" s="76">
        <f>[2]自有船应收租金!V1628</f>
        <v>0</v>
      </c>
      <c r="G1686" s="75">
        <f>[2]自有船应收租金!AA1628</f>
        <v>56365</v>
      </c>
      <c r="H1686" s="75">
        <f>IF([2]自有船应收租金!AB1628="","",[2]自有船应收租金!AB1628)</f>
        <v>56357.62</v>
      </c>
      <c r="I1686" s="77">
        <f>[2]自有船应收租金!Y1628</f>
        <v>0</v>
      </c>
    </row>
    <row r="1687" spans="2:9" s="53" customFormat="1" ht="12" customHeight="1">
      <c r="B1687" s="75" t="str">
        <f>[2]自有船应收租金!B1629</f>
        <v>A KOU</v>
      </c>
      <c r="C1687" s="75" t="str">
        <f>[2]自有船应收租金!C1629</f>
        <v>CMS</v>
      </c>
      <c r="D1687" s="75" t="str">
        <f>[2]自有船应收租金!F1629</f>
        <v>第01期</v>
      </c>
      <c r="E1687" s="75" t="str">
        <f>[2]自有船应收租金!I1629</f>
        <v>2021.09.06-2021.09.21</v>
      </c>
      <c r="F1687" s="76">
        <f>[2]自有船应收租金!V1629</f>
        <v>0</v>
      </c>
      <c r="G1687" s="75">
        <f>[2]自有船应收租金!AA1629</f>
        <v>710297.95</v>
      </c>
      <c r="H1687" s="75">
        <f>IF([2]自有船应收租金!AB1629="","",[2]自有船应收租金!AB1629)</f>
        <v>710270.6</v>
      </c>
      <c r="I1687" s="77">
        <f>[2]自有船应收租金!Y1629</f>
        <v>0</v>
      </c>
    </row>
    <row r="1688" spans="2:9" s="53" customFormat="1" ht="12" customHeight="1">
      <c r="B1688" s="75" t="str">
        <f>[2]自有船应收租金!B1630</f>
        <v>LISBOA</v>
      </c>
      <c r="C1688" s="75" t="str">
        <f>[2]自有船应收租金!C1630</f>
        <v>KMTC</v>
      </c>
      <c r="D1688" s="75" t="str">
        <f>[2]自有船应收租金!F1630</f>
        <v>第13期</v>
      </c>
      <c r="E1688" s="75" t="str">
        <f>[2]自有船应收租金!I1630</f>
        <v>2021.09.04-2021.09.19</v>
      </c>
      <c r="F1688" s="76">
        <f>[2]自有船应收租金!V1630</f>
        <v>0</v>
      </c>
      <c r="G1688" s="75">
        <f>[2]自有船应收租金!AA1630</f>
        <v>118864.15</v>
      </c>
      <c r="H1688" s="75">
        <f>IF([2]自有船应收租金!AB1630="","",[2]自有船应收租金!AB1630)</f>
        <v>118862.22</v>
      </c>
      <c r="I1688" s="77">
        <f>[2]自有船应收租金!Y1630</f>
        <v>0</v>
      </c>
    </row>
    <row r="1689" spans="2:9" s="53" customFormat="1" ht="12" customHeight="1">
      <c r="B1689" s="75" t="str">
        <f>[2]自有船应收租金!B1631</f>
        <v>ACACIA WA</v>
      </c>
      <c r="C1689" s="75" t="str">
        <f>[2]自有船应收租金!C1631</f>
        <v>SJA</v>
      </c>
      <c r="D1689" s="75" t="str">
        <f>[2]自有船应收租金!F1631</f>
        <v>第02期</v>
      </c>
      <c r="E1689" s="75" t="str">
        <f>[2]自有船应收租金!I1631</f>
        <v>2021.09.05-2021.09.20</v>
      </c>
      <c r="F1689" s="76">
        <f>[2]自有船应收租金!V1631</f>
        <v>0</v>
      </c>
      <c r="G1689" s="75">
        <f>[2]自有船应收租金!AA1631</f>
        <v>285750</v>
      </c>
      <c r="H1689" s="75">
        <f>IF([2]自有船应收租金!AB1631="","",[2]自有船应收租金!AB1631)</f>
        <v>285750</v>
      </c>
      <c r="I1689" s="77">
        <f>[2]自有船应收租金!Y1631</f>
        <v>0</v>
      </c>
    </row>
    <row r="1690" spans="2:9" s="53" customFormat="1" ht="12" customHeight="1">
      <c r="B1690" s="75" t="str">
        <f>[2]自有船应收租金!B1632</f>
        <v>A FUJI</v>
      </c>
      <c r="C1690" s="75" t="str">
        <f>[2]自有船应收租金!C1632</f>
        <v>TFS</v>
      </c>
      <c r="D1690" s="75" t="str">
        <f>[2]自有船应收租金!F1632</f>
        <v>第02期</v>
      </c>
      <c r="E1690" s="75" t="str">
        <f>[2]自有船应收租金!I1632</f>
        <v>2021.09.05-2021.10.05</v>
      </c>
      <c r="F1690" s="76">
        <f>[2]自有船应收租金!V1632</f>
        <v>0</v>
      </c>
      <c r="G1690" s="75">
        <f>[2]自有船应收租金!AA1632</f>
        <v>2835834.25</v>
      </c>
      <c r="H1690" s="75">
        <f>IF([2]自有船应收租金!AB1632="","",[2]自有船应收租金!AB1632)</f>
        <v>2835834.25</v>
      </c>
      <c r="I1690" s="77">
        <f>[2]自有船应收租金!Y1632</f>
        <v>0</v>
      </c>
    </row>
    <row r="1691" spans="2:9" s="53" customFormat="1" ht="12" customHeight="1">
      <c r="B1691" s="75" t="str">
        <f>[2]自有船应收租金!B1633</f>
        <v>A HOUOU</v>
      </c>
      <c r="C1691" s="75" t="str">
        <f>[2]自有船应收租金!C1633</f>
        <v>FESCO</v>
      </c>
      <c r="D1691" s="75" t="str">
        <f>[2]自有船应收租金!F1633</f>
        <v>第06期</v>
      </c>
      <c r="E1691" s="75" t="str">
        <f>[2]自有船应收租金!I1633</f>
        <v>2021.09.05-2021.09.20</v>
      </c>
      <c r="F1691" s="76">
        <f>[2]自有船应收租金!V1633</f>
        <v>0</v>
      </c>
      <c r="G1691" s="75">
        <f>[2]自有船应收租金!AA1633</f>
        <v>287744.75</v>
      </c>
      <c r="H1691" s="75">
        <f>IF([2]自有船应收租金!AB1633="","",[2]自有船应收租金!AB1633)</f>
        <v>287737.36</v>
      </c>
      <c r="I1691" s="77" t="str">
        <f>[2]自有船应收租金!Y1633</f>
        <v>5%佣金</v>
      </c>
    </row>
    <row r="1692" spans="2:9" s="53" customFormat="1" ht="12" customHeight="1">
      <c r="B1692" s="75" t="str">
        <f>[2]自有船应收租金!B1634</f>
        <v>ACACIA LIBRA</v>
      </c>
      <c r="C1692" s="75" t="str">
        <f>[2]自有船应收租金!C1634</f>
        <v>COSCO</v>
      </c>
      <c r="D1692" s="75" t="str">
        <f>[2]自有船应收租金!F1634</f>
        <v>第25期</v>
      </c>
      <c r="E1692" s="75" t="str">
        <f>[2]自有船应收租金!I1634</f>
        <v>2021.09.05-2021.09.20</v>
      </c>
      <c r="F1692" s="76">
        <f>[2]自有船应收租金!V1634</f>
        <v>-2451.9364725550299</v>
      </c>
      <c r="G1692" s="75">
        <f>[2]自有船应收租金!AA1634</f>
        <v>138703.02647255501</v>
      </c>
      <c r="H1692" s="75">
        <f>IF([2]自有船应收租金!AB1634="","",[2]自有船应收租金!AB1634)</f>
        <v>138701.1</v>
      </c>
      <c r="I1692" s="77" t="str">
        <f>[2]自有船应收租金!Y1634</f>
        <v>船员劳务费07月</v>
      </c>
    </row>
    <row r="1693" spans="2:9" s="53" customFormat="1" ht="12" customHeight="1">
      <c r="B1693" s="75" t="str">
        <f>[2]自有船应收租金!B1635</f>
        <v>A MIZUHO</v>
      </c>
      <c r="C1693" s="75" t="str">
        <f>[2]自有船应收租金!C1635</f>
        <v>Heung-A</v>
      </c>
      <c r="D1693" s="75" t="str">
        <f>[2]自有船应收租金!F1635</f>
        <v>第15期</v>
      </c>
      <c r="E1693" s="75" t="str">
        <f>[2]自有船应收租金!I1635</f>
        <v>2021.09.05-2021.09.07</v>
      </c>
      <c r="F1693" s="76">
        <f>[2]自有船应收租金!V1635</f>
        <v>0</v>
      </c>
      <c r="G1693" s="75">
        <f>[2]自有船应收租金!AA1635</f>
        <v>20482.1917808219</v>
      </c>
      <c r="H1693" s="75">
        <f>IF([2]自有船应收租金!AB1635="","",[2]自有船应收租金!AB1635)</f>
        <v>20482.189999999999</v>
      </c>
      <c r="I1693" s="77">
        <f>[2]自有船应收租金!Y1635</f>
        <v>0</v>
      </c>
    </row>
    <row r="1694" spans="2:9" s="53" customFormat="1" ht="12" customHeight="1">
      <c r="B1694" s="75" t="str">
        <f>[2]自有船应收租金!B1636</f>
        <v>A MIZUHO</v>
      </c>
      <c r="C1694" s="75" t="str">
        <f>[2]自有船应收租金!C1636</f>
        <v>Heung-A</v>
      </c>
      <c r="D1694" s="75" t="str">
        <f>[2]自有船应收租金!F1636</f>
        <v>第15期</v>
      </c>
      <c r="E1694" s="75" t="str">
        <f>[2]自有船应收租金!I1636</f>
        <v>2021.09.07-2021.09.20</v>
      </c>
      <c r="F1694" s="76">
        <f>[2]自有船应收租金!V1636</f>
        <v>0</v>
      </c>
      <c r="G1694" s="75">
        <f>[2]自有船应收租金!AA1636</f>
        <v>152634.246575342</v>
      </c>
      <c r="H1694" s="75">
        <f>IF([2]自有船应收租金!AB1636="","",[2]自有船应收租金!AB1636)</f>
        <v>152626.85</v>
      </c>
      <c r="I1694" s="77">
        <f>[2]自有船应收租金!Y1636</f>
        <v>0</v>
      </c>
    </row>
    <row r="1695" spans="2:9" s="53" customFormat="1" ht="12" customHeight="1">
      <c r="B1695" s="75" t="str">
        <f>[2]自有船应收租金!B1637</f>
        <v>ACACIA MING</v>
      </c>
      <c r="C1695" s="75" t="str">
        <f>[2]自有船应收租金!C1637</f>
        <v>STM</v>
      </c>
      <c r="D1695" s="75" t="str">
        <f>[2]自有船应收租金!F1637</f>
        <v>Prefinal</v>
      </c>
      <c r="E1695" s="75" t="str">
        <f>[2]自有船应收租金!I1637</f>
        <v>2021.09.07-2021.09.09</v>
      </c>
      <c r="F1695" s="76">
        <f>[2]自有船应收租金!V1637</f>
        <v>0</v>
      </c>
      <c r="G1695" s="75">
        <f>[2]自有船应收租金!AA1637</f>
        <v>-232377.43286666699</v>
      </c>
      <c r="H1695" s="75">
        <f>IF([2]自有船应收租金!AB1637="","",[2]自有船应收租金!AB1637)</f>
        <v>-232377.43</v>
      </c>
      <c r="I1695" s="77">
        <f>[2]自有船应收租金!Y1637</f>
        <v>0</v>
      </c>
    </row>
    <row r="1696" spans="2:9" s="53" customFormat="1" ht="12" customHeight="1">
      <c r="B1696" s="75" t="str">
        <f>[2]自有船应收租金!B1638</f>
        <v>ACACIA MING</v>
      </c>
      <c r="C1696" s="75" t="str">
        <f>[2]自有船应收租金!C1638</f>
        <v>STM</v>
      </c>
      <c r="D1696" s="75" t="str">
        <f>[2]自有船应收租金!F1638</f>
        <v>final</v>
      </c>
      <c r="E1696" s="75" t="str">
        <f>[2]自有船应收租金!I1638</f>
        <v>2021.09.07-2021.09.09</v>
      </c>
      <c r="F1696" s="76">
        <f>[2]自有船应收租金!V1638</f>
        <v>0</v>
      </c>
      <c r="G1696" s="75">
        <f>[2]自有船应收租金!AA1638</f>
        <v>1000</v>
      </c>
      <c r="H1696" s="75" t="str">
        <f>IF([2]自有船应收租金!AB1638="","",[2]自有船应收租金!AB1638)</f>
        <v/>
      </c>
      <c r="I1696" s="77">
        <f>[2]自有船应收租金!Y1638</f>
        <v>0</v>
      </c>
    </row>
    <row r="1697" spans="2:9" s="53" customFormat="1" ht="12" customHeight="1">
      <c r="B1697" s="75" t="str">
        <f>[2]自有船应收租金!B1639</f>
        <v>A MAKOTO</v>
      </c>
      <c r="C1697" s="75" t="str">
        <f>[2]自有船应收租金!C1639</f>
        <v>STM</v>
      </c>
      <c r="D1697" s="75" t="str">
        <f>[2]自有船应收租金!F1639</f>
        <v>第08期</v>
      </c>
      <c r="E1697" s="75" t="str">
        <f>[2]自有船应收租金!I1639</f>
        <v>2021.09.06-2021.09.21</v>
      </c>
      <c r="F1697" s="76">
        <f>[2]自有船应收租金!V1639</f>
        <v>0</v>
      </c>
      <c r="G1697" s="75">
        <f>[2]自有船应收租金!AA1639</f>
        <v>181200</v>
      </c>
      <c r="H1697" s="75">
        <f>IF([2]自有船应收租金!AB1639="","",[2]自有船应收租金!AB1639)</f>
        <v>181200</v>
      </c>
      <c r="I1697" s="77">
        <f>[2]自有船应收租金!Y1639</f>
        <v>0</v>
      </c>
    </row>
    <row r="1698" spans="2:9" s="53" customFormat="1" ht="12" customHeight="1">
      <c r="B1698" s="75" t="str">
        <f>[2]自有船应收租金!B1640</f>
        <v>A KEIGA</v>
      </c>
      <c r="C1698" s="75" t="str">
        <f>[2]自有船应收租金!C1640</f>
        <v>TFL</v>
      </c>
      <c r="D1698" s="75" t="str">
        <f>[2]自有船应收租金!F1640</f>
        <v>第04期</v>
      </c>
      <c r="E1698" s="75" t="str">
        <f>[2]自有船应收租金!I1640</f>
        <v>2021.09.07-2021.09.22</v>
      </c>
      <c r="F1698" s="76">
        <f>[2]自有船应收租金!V1640</f>
        <v>0</v>
      </c>
      <c r="G1698" s="75">
        <f>[2]自有船应收租金!AA1640</f>
        <v>240400</v>
      </c>
      <c r="H1698" s="75">
        <f>IF([2]自有船应收租金!AB1640="","",[2]自有船应收租金!AB1640)</f>
        <v>240400</v>
      </c>
      <c r="I1698" s="77">
        <f>[2]自有船应收租金!Y1640</f>
        <v>0</v>
      </c>
    </row>
    <row r="1699" spans="2:9" s="53" customFormat="1" ht="12" customHeight="1">
      <c r="B1699" s="75" t="str">
        <f>[2]自有船应收租金!B1641</f>
        <v>ACACIA TAURUS</v>
      </c>
      <c r="C1699" s="75" t="str">
        <f>[2]自有船应收租金!C1641</f>
        <v>STM</v>
      </c>
      <c r="D1699" s="75" t="str">
        <f>[2]自有船应收租金!F1641</f>
        <v>第13期</v>
      </c>
      <c r="E1699" s="75" t="str">
        <f>[2]自有船应收租金!I1641</f>
        <v>2021.09.09-2021.09.24</v>
      </c>
      <c r="F1699" s="76">
        <f>[2]自有船应收租金!V1641</f>
        <v>0</v>
      </c>
      <c r="G1699" s="75">
        <f>[2]自有船应收租金!AA1641</f>
        <v>83150</v>
      </c>
      <c r="H1699" s="75">
        <f>IF([2]自有船应收租金!AB1641="","",[2]自有船应收租金!AB1641)</f>
        <v>83150</v>
      </c>
      <c r="I1699" s="77">
        <f>[2]自有船应收租金!Y1641</f>
        <v>0</v>
      </c>
    </row>
    <row r="1700" spans="2:9" s="53" customFormat="1" ht="12" customHeight="1">
      <c r="B1700" s="75" t="str">
        <f>[2]自有船应收租金!B1642</f>
        <v>ACACIA REI</v>
      </c>
      <c r="C1700" s="75" t="str">
        <f>[2]自有船应收租金!C1642</f>
        <v>STM</v>
      </c>
      <c r="D1700" s="75" t="str">
        <f>[2]自有船应收租金!F1642</f>
        <v>prefinal</v>
      </c>
      <c r="E1700" s="75" t="str">
        <f>[2]自有船应收租金!I1642</f>
        <v>2021.09.10-2021.09.15</v>
      </c>
      <c r="F1700" s="76">
        <f>[2]自有船应收租金!V1642</f>
        <v>0</v>
      </c>
      <c r="G1700" s="75">
        <f>[2]自有船应收租金!AA1642</f>
        <v>-360445.40480000002</v>
      </c>
      <c r="H1700" s="75" t="str">
        <f>IF([2]自有船应收租金!AB1642="","",[2]自有船应收租金!AB1642)</f>
        <v/>
      </c>
      <c r="I1700" s="77">
        <f>[2]自有船应收租金!Y1642</f>
        <v>0</v>
      </c>
    </row>
    <row r="1701" spans="2:9" s="53" customFormat="1" ht="12" customHeight="1">
      <c r="B1701" s="75" t="str">
        <f>[2]自有船应收租金!B1643</f>
        <v>ACACIA HAWK</v>
      </c>
      <c r="C1701" s="75" t="str">
        <f>[2]自有船应收租金!C1643</f>
        <v>CMS</v>
      </c>
      <c r="D1701" s="75" t="str">
        <f>[2]自有船应收租金!F1643</f>
        <v>第89期</v>
      </c>
      <c r="E1701" s="75" t="str">
        <f>[2]自有船应收租金!I1643</f>
        <v>2021.09.09-2021.09.24</v>
      </c>
      <c r="F1701" s="76">
        <f>[2]自有船应收租金!V1643</f>
        <v>0</v>
      </c>
      <c r="G1701" s="75">
        <f>[2]自有船应收租金!AA1643</f>
        <v>105542.465753425</v>
      </c>
      <c r="H1701" s="75">
        <f>IF([2]自有船应收租金!AB1643="","",[2]自有船应收租金!AB1643)</f>
        <v>105515.08</v>
      </c>
      <c r="I1701" s="77">
        <f>[2]自有船应收租金!Y1643</f>
        <v>0</v>
      </c>
    </row>
    <row r="1702" spans="2:9" s="53" customFormat="1" ht="12" customHeight="1">
      <c r="B1702" s="75" t="str">
        <f>[2]自有船应收租金!B1644</f>
        <v>ACACIA MING</v>
      </c>
      <c r="C1702" s="75" t="str">
        <f>[2]自有船应收租金!C1644</f>
        <v>TFL</v>
      </c>
      <c r="D1702" s="75" t="str">
        <f>[2]自有船应收租金!F1644</f>
        <v>deposit</v>
      </c>
      <c r="E1702" s="75">
        <f>[2]自有船应收租金!I1644</f>
        <v>0</v>
      </c>
      <c r="F1702" s="76">
        <f>[2]自有船应收租金!V1644</f>
        <v>0</v>
      </c>
      <c r="G1702" s="75">
        <f>[2]自有船应收租金!AA1644</f>
        <v>311250</v>
      </c>
      <c r="H1702" s="75">
        <f>IF([2]自有船应收租金!AB1644="","",[2]自有船应收租金!AB1644)</f>
        <v>311250</v>
      </c>
      <c r="I1702" s="77">
        <f>[2]自有船应收租金!Y1644</f>
        <v>0</v>
      </c>
    </row>
    <row r="1703" spans="2:9" s="53" customFormat="1" ht="12" customHeight="1">
      <c r="B1703" s="75" t="str">
        <f>[2]自有船应收租金!B1645</f>
        <v>ACACIA MING</v>
      </c>
      <c r="C1703" s="75" t="str">
        <f>[2]自有船应收租金!C1645</f>
        <v>TFL</v>
      </c>
      <c r="D1703" s="75" t="str">
        <f>[2]自有船应收租金!F1645</f>
        <v>第01期</v>
      </c>
      <c r="E1703" s="75" t="str">
        <f>[2]自有船应收租金!I1645</f>
        <v>2021.09.10-2021.09.25</v>
      </c>
      <c r="F1703" s="76">
        <f>[2]自有船应收租金!V1645</f>
        <v>0</v>
      </c>
      <c r="G1703" s="75">
        <f>[2]自有船应收租金!AA1645</f>
        <v>312000</v>
      </c>
      <c r="H1703" s="75">
        <f>IF([2]自有船应收租金!AB1645="","",[2]自有船应收租金!AB1645)</f>
        <v>312000</v>
      </c>
      <c r="I1703" s="77">
        <f>[2]自有船应收租金!Y1645</f>
        <v>0</v>
      </c>
    </row>
    <row r="1704" spans="2:9" s="53" customFormat="1" ht="12" customHeight="1">
      <c r="B1704" s="75" t="str">
        <f>[2]自有船应收租金!B1646</f>
        <v>Contship Day</v>
      </c>
      <c r="C1704" s="75" t="str">
        <f>[2]自有船应收租金!C1646</f>
        <v>CKL</v>
      </c>
      <c r="D1704" s="75" t="str">
        <f>[2]自有船应收租金!F1646</f>
        <v>第05期</v>
      </c>
      <c r="E1704" s="75" t="str">
        <f>[2]自有船应收租金!I1646</f>
        <v>2021.09.11-2021.09.26</v>
      </c>
      <c r="F1704" s="76">
        <f>[2]自有船应收租金!V1646</f>
        <v>0</v>
      </c>
      <c r="G1704" s="75">
        <f>[2]自有船应收租金!AA1646</f>
        <v>-24424.861000000001</v>
      </c>
      <c r="H1704" s="75">
        <f>IF([2]自有船应收租金!AB1646="","",[2]自有船应收租金!AB1646)</f>
        <v>-24424.86</v>
      </c>
      <c r="I1704" s="77" t="str">
        <f>[2]自有船应收租金!Y1646</f>
        <v>1.25%佣金/停租换船员2021.08.29 0140-0648LT 0.2139天</v>
      </c>
    </row>
    <row r="1705" spans="2:9" s="53" customFormat="1" ht="12" customHeight="1">
      <c r="B1705" s="75" t="str">
        <f>[2]自有船应收租金!B1647</f>
        <v>Heung-A Jakarta</v>
      </c>
      <c r="C1705" s="75" t="str">
        <f>[2]自有船应收租金!C1647</f>
        <v>PAN</v>
      </c>
      <c r="D1705" s="75" t="str">
        <f>[2]自有船应收租金!F1647</f>
        <v>第23期</v>
      </c>
      <c r="E1705" s="75" t="str">
        <f>[2]自有船应收租金!I1647</f>
        <v>2021.09.11-2021.09.26</v>
      </c>
      <c r="F1705" s="76">
        <f>[2]自有船应收租金!V1647</f>
        <v>0</v>
      </c>
      <c r="G1705" s="75">
        <f>[2]自有船应收租金!AA1647</f>
        <v>27753.011999999999</v>
      </c>
      <c r="H1705" s="75">
        <f>IF([2]自有船应收租金!AB1647="","",[2]自有船应收租金!AB1647)</f>
        <v>27725.62</v>
      </c>
      <c r="I1705" s="77" t="str">
        <f>[2]自有船应收租金!Y1647</f>
        <v>停租7.19 1825-9.3 1410 6次停租 11.97778天</v>
      </c>
    </row>
    <row r="1706" spans="2:9" s="53" customFormat="1" ht="12" customHeight="1">
      <c r="B1706" s="75" t="str">
        <f>[2]自有船应收租金!B1648</f>
        <v>A BOTE</v>
      </c>
      <c r="C1706" s="75" t="str">
        <f>[2]自有船应收租金!C1648</f>
        <v>TCL</v>
      </c>
      <c r="D1706" s="75" t="str">
        <f>[2]自有船应收租金!F1648</f>
        <v>第12期</v>
      </c>
      <c r="E1706" s="75" t="str">
        <f>[2]自有船应收租金!I1648</f>
        <v>2021.09.12-2021.09.27</v>
      </c>
      <c r="F1706" s="76">
        <f>[2]自有船应收租金!V1648</f>
        <v>0</v>
      </c>
      <c r="G1706" s="75">
        <f>[2]自有船应收租金!AA1648</f>
        <v>188100</v>
      </c>
      <c r="H1706" s="75">
        <f>IF([2]自有船应收租金!AB1648="","",[2]自有船应收租金!AB1648)</f>
        <v>188060.11</v>
      </c>
      <c r="I1706" s="77">
        <f>[2]自有船应收租金!Y1648</f>
        <v>0</v>
      </c>
    </row>
    <row r="1707" spans="2:9" s="53" customFormat="1" ht="12" customHeight="1">
      <c r="B1707" s="75" t="str">
        <f>[2]自有船应收租金!B1649</f>
        <v>JRS CARINA</v>
      </c>
      <c r="C1707" s="75" t="str">
        <f>[2]自有船应收租金!C1649</f>
        <v>CCL</v>
      </c>
      <c r="D1707" s="75" t="str">
        <f>[2]自有船应收租金!F1649</f>
        <v>第79期</v>
      </c>
      <c r="E1707" s="75" t="str">
        <f>[2]自有船应收租金!I1649</f>
        <v>2021.09.12-2021.09.27</v>
      </c>
      <c r="F1707" s="76">
        <f>[2]自有船应收租金!V1649</f>
        <v>0</v>
      </c>
      <c r="G1707" s="75">
        <f>[2]自有船应收租金!AA1649</f>
        <v>232900</v>
      </c>
      <c r="H1707" s="75">
        <f>IF([2]自有船应收租金!AB1649="","",[2]自有船应收租金!AB1649)</f>
        <v>232892.61</v>
      </c>
      <c r="I1707" s="77">
        <f>[2]自有船应收租金!Y1649</f>
        <v>0</v>
      </c>
    </row>
    <row r="1708" spans="2:9" s="53" customFormat="1" ht="12" customHeight="1">
      <c r="B1708" s="75" t="str">
        <f>[2]自有船应收租金!B1650</f>
        <v>ACACIA ARIES</v>
      </c>
      <c r="C1708" s="75" t="str">
        <f>[2]自有船应收租金!C1650</f>
        <v>STM</v>
      </c>
      <c r="D1708" s="75" t="str">
        <f>[2]自有船应收租金!F1650</f>
        <v>第39期</v>
      </c>
      <c r="E1708" s="75" t="str">
        <f>[2]自有船应收租金!I1650</f>
        <v>2021.09.12-2021.09.27</v>
      </c>
      <c r="F1708" s="76">
        <f>[2]自有船应收租金!V1650</f>
        <v>0</v>
      </c>
      <c r="G1708" s="75">
        <f>[2]自有船应收租金!AA1650</f>
        <v>83150</v>
      </c>
      <c r="H1708" s="75">
        <f>IF([2]自有船应收租金!AB1650="","",[2]自有船应收租金!AB1650)</f>
        <v>83150</v>
      </c>
      <c r="I1708" s="77">
        <f>[2]自有船应收租金!Y1650</f>
        <v>0</v>
      </c>
    </row>
    <row r="1709" spans="2:9" s="53" customFormat="1" ht="12" customHeight="1">
      <c r="B1709" s="75" t="str">
        <f>[2]自有船应收租金!B1651</f>
        <v>A KIBO</v>
      </c>
      <c r="C1709" s="75" t="str">
        <f>[2]自有船应收租金!C1651</f>
        <v>GMS</v>
      </c>
      <c r="D1709" s="75" t="str">
        <f>[2]自有船应收租金!F1651</f>
        <v>第20期</v>
      </c>
      <c r="E1709" s="75" t="str">
        <f>[2]自有船应收租金!I1651</f>
        <v>2021.09.13-2021.09.28</v>
      </c>
      <c r="F1709" s="76">
        <f>[2]自有船应收租金!V1651</f>
        <v>0</v>
      </c>
      <c r="G1709" s="75">
        <f>[2]自有船应收租金!AA1651</f>
        <v>171243.75</v>
      </c>
      <c r="H1709" s="75">
        <f>IF([2]自有船应收租金!AB1651="","",[2]自有船应收租金!AB1651)</f>
        <v>171243.75</v>
      </c>
      <c r="I1709" s="77" t="str">
        <f>[2]自有船应收租金!Y1651</f>
        <v>1.25%佣金</v>
      </c>
    </row>
    <row r="1710" spans="2:9" s="53" customFormat="1" ht="12" customHeight="1">
      <c r="B1710" s="75" t="str">
        <f>[2]自有船应收租金!B1652</f>
        <v>A ROKU</v>
      </c>
      <c r="C1710" s="75" t="str">
        <f>[2]自有船应收租金!C1652</f>
        <v>STM</v>
      </c>
      <c r="D1710" s="75" t="str">
        <f>[2]自有船应收租金!F1652</f>
        <v>第01期</v>
      </c>
      <c r="E1710" s="75" t="str">
        <f>[2]自有船应收租金!I1652</f>
        <v>2021.09.11-2021.09.26</v>
      </c>
      <c r="F1710" s="76">
        <f>[2]自有船应收租金!V1652</f>
        <v>0</v>
      </c>
      <c r="G1710" s="75">
        <f>[2]自有船应收租金!AA1652</f>
        <v>281415.7</v>
      </c>
      <c r="H1710" s="75">
        <f>IF([2]自有船应收租金!AB1652="","",[2]自有船应收租金!AB1652)</f>
        <v>281415.7</v>
      </c>
      <c r="I1710" s="77">
        <f>[2]自有船应收租金!Y1652</f>
        <v>0</v>
      </c>
    </row>
    <row r="1711" spans="2:9" s="53" customFormat="1" ht="12" customHeight="1">
      <c r="B1711" s="75" t="str">
        <f>[2]自有船应收租金!B1653</f>
        <v>KANWAY GALAXY</v>
      </c>
      <c r="C1711" s="75" t="str">
        <f>[2]自有船应收租金!C1653</f>
        <v>EMC</v>
      </c>
      <c r="D1711" s="75" t="str">
        <f>[2]自有船应收租金!F1653</f>
        <v>第05期</v>
      </c>
      <c r="E1711" s="75" t="str">
        <f>[2]自有船应收租金!I1653</f>
        <v>2021.09.14-2021.09.29</v>
      </c>
      <c r="F1711" s="76">
        <f>[2]自有船应收租金!V1653</f>
        <v>0</v>
      </c>
      <c r="G1711" s="75">
        <f>[2]自有船应收租金!AA1653</f>
        <v>100420.32187499999</v>
      </c>
      <c r="H1711" s="75">
        <f>IF([2]自有船应收租金!AB1653="","",[2]自有船应收租金!AB1653)</f>
        <v>100420.27</v>
      </c>
      <c r="I1711" s="77" t="str">
        <f>[2]自有船应收租金!Y1653</f>
        <v>1.25%佣金/返还原船东的银行手续费/停租(交船)2021.08.05 2220-2021.08.09 0730GMT 3.38194天</v>
      </c>
    </row>
    <row r="1712" spans="2:9" s="53" customFormat="1" ht="12" customHeight="1">
      <c r="B1712" s="75" t="str">
        <f>[2]自有船应收租金!B1654</f>
        <v>Heung-A Manila</v>
      </c>
      <c r="C1712" s="75" t="str">
        <f>[2]自有船应收租金!C1654</f>
        <v>SCP</v>
      </c>
      <c r="D1712" s="75" t="str">
        <f>[2]自有船应收租金!F1654</f>
        <v>PREFINAL</v>
      </c>
      <c r="E1712" s="75" t="str">
        <f>[2]自有船应收租金!I1654</f>
        <v>2021.09.17-2021.10.10</v>
      </c>
      <c r="F1712" s="76">
        <f>[2]自有船应收租金!V1654</f>
        <v>0</v>
      </c>
      <c r="G1712" s="75">
        <f>[2]自有船应收租金!AA1654</f>
        <v>43891.895525114203</v>
      </c>
      <c r="H1712" s="75">
        <f>IF([2]自有船应收租金!AB1654="","",[2]自有船应收租金!AB1654)</f>
        <v>48395.79</v>
      </c>
      <c r="I1712" s="77" t="str">
        <f>[2]自有船应收租金!Y1654</f>
        <v>1.25%佣金</v>
      </c>
    </row>
    <row r="1713" spans="2:9" s="53" customFormat="1" ht="12" customHeight="1">
      <c r="B1713" s="75" t="str">
        <f>[2]自有船应收租金!B1655</f>
        <v>A MYOKO</v>
      </c>
      <c r="C1713" s="75" t="str">
        <f>[2]自有船应收租金!C1655</f>
        <v>NS</v>
      </c>
      <c r="D1713" s="75" t="str">
        <f>[2]自有船应收租金!F1655</f>
        <v>第03期</v>
      </c>
      <c r="E1713" s="75" t="str">
        <f>[2]自有船应收租金!I1655</f>
        <v>2021.09.15-2021.09.30</v>
      </c>
      <c r="F1713" s="76">
        <f>[2]自有船应收租金!V1655</f>
        <v>0</v>
      </c>
      <c r="G1713" s="75">
        <f>[2]自有船应收租金!AA1655</f>
        <v>245106.25</v>
      </c>
      <c r="H1713" s="75">
        <f>IF([2]自有船应收租金!AB1655="","",[2]自有船应收租金!AB1655)</f>
        <v>245068.85</v>
      </c>
      <c r="I1713" s="77" t="str">
        <f>[2]自有船应收租金!Y1655</f>
        <v>1.25%佣金</v>
      </c>
    </row>
    <row r="1714" spans="2:9" s="53" customFormat="1" ht="12" customHeight="1">
      <c r="B1714" s="75" t="str">
        <f>[2]自有船应收租金!B1656</f>
        <v>A HOKEN</v>
      </c>
      <c r="C1714" s="75" t="str">
        <f>[2]自有船应收租金!C1656</f>
        <v>COSCO</v>
      </c>
      <c r="D1714" s="75" t="str">
        <f>[2]自有船应收租金!F1656</f>
        <v>第07期</v>
      </c>
      <c r="E1714" s="75" t="str">
        <f>[2]自有船应收租金!I1656</f>
        <v>2021.09.16-2021.10.01</v>
      </c>
      <c r="F1714" s="76">
        <f>[2]自有船应收租金!V1656</f>
        <v>0</v>
      </c>
      <c r="G1714" s="75">
        <f>[2]自有船应收租金!AA1656</f>
        <v>176250</v>
      </c>
      <c r="H1714" s="75">
        <f>IF([2]自有船应收租金!AB1656="","",[2]自有船应收租金!AB1656)</f>
        <v>176242.6</v>
      </c>
      <c r="I1714" s="77">
        <f>[2]自有船应收租金!Y1656</f>
        <v>0</v>
      </c>
    </row>
    <row r="1715" spans="2:9" s="53" customFormat="1" ht="12" customHeight="1">
      <c r="B1715" s="75" t="str">
        <f>[2]自有船应收租金!B1657</f>
        <v>A FUKU</v>
      </c>
      <c r="C1715" s="75" t="str">
        <f>[2]自有船应收租金!C1657</f>
        <v>TSL</v>
      </c>
      <c r="D1715" s="75" t="str">
        <f>[2]自有船应收租金!F1657</f>
        <v>第24期</v>
      </c>
      <c r="E1715" s="75" t="str">
        <f>[2]自有船应收租金!I1657</f>
        <v>2021.09.16-2021.10.01</v>
      </c>
      <c r="F1715" s="76">
        <f>[2]自有船应收租金!V1657</f>
        <v>0</v>
      </c>
      <c r="G1715" s="75">
        <f>[2]自有船应收租金!AA1657</f>
        <v>151785.97</v>
      </c>
      <c r="H1715" s="75">
        <f>IF([2]自有船应收租金!AB1657="","",[2]自有船应收租金!AB1657)</f>
        <v>151768.59</v>
      </c>
      <c r="I1715" s="77" t="str">
        <f>[2]自有船应收租金!Y1657</f>
        <v>1.25%佣金</v>
      </c>
    </row>
    <row r="1716" spans="2:9" s="53" customFormat="1" ht="12" customHeight="1">
      <c r="B1716" s="75" t="str">
        <f>[2]自有船应收租金!B1658</f>
        <v>JRS CORVUS</v>
      </c>
      <c r="C1716" s="75" t="str">
        <f>[2]自有船应收租金!C1658</f>
        <v>STM</v>
      </c>
      <c r="D1716" s="75" t="str">
        <f>[2]自有船应收租金!F1658</f>
        <v>第19期</v>
      </c>
      <c r="E1716" s="75" t="str">
        <f>[2]自有船应收租金!I1658</f>
        <v>2021.09.16-2021.10.01</v>
      </c>
      <c r="F1716" s="76">
        <f>[2]自有船应收租金!V1658</f>
        <v>0</v>
      </c>
      <c r="G1716" s="75">
        <f>[2]自有船应收租金!AA1658</f>
        <v>105700</v>
      </c>
      <c r="H1716" s="75">
        <f>IF([2]自有船应收租金!AB1658="","",[2]自有船应收租金!AB1658)</f>
        <v>105700</v>
      </c>
      <c r="I1716" s="77">
        <f>[2]自有船应收租金!Y1658</f>
        <v>0</v>
      </c>
    </row>
    <row r="1717" spans="2:9" s="53" customFormat="1" ht="12" customHeight="1">
      <c r="B1717" s="75" t="str">
        <f>[2]自有船应收租金!B1659</f>
        <v>A XINXIA</v>
      </c>
      <c r="C1717" s="75" t="str">
        <f>[2]自有船应收租金!C1659</f>
        <v>SKR</v>
      </c>
      <c r="D1717" s="75" t="str">
        <f>[2]自有船应收租金!F1659</f>
        <v>第05期</v>
      </c>
      <c r="E1717" s="75" t="str">
        <f>[2]自有船应收租金!I1659</f>
        <v>2021.09.17-2021.10.02</v>
      </c>
      <c r="F1717" s="76">
        <f>[2]自有船应收租金!V1659</f>
        <v>0</v>
      </c>
      <c r="G1717" s="75">
        <f>[2]自有船应收租金!AA1659</f>
        <v>293250</v>
      </c>
      <c r="H1717" s="75">
        <f>IF([2]自有船应收租金!AB1659="","",[2]自有船应收租金!AB1659)</f>
        <v>262757.92</v>
      </c>
      <c r="I1717" s="77">
        <f>[2]自有船应收租金!Y1659</f>
        <v>0</v>
      </c>
    </row>
    <row r="1718" spans="2:9" s="53" customFormat="1" ht="12" customHeight="1">
      <c r="B1718" s="75" t="str">
        <f>[2]自有船应收租金!B1660</f>
        <v>ACACIA VIRGO</v>
      </c>
      <c r="C1718" s="75" t="str">
        <f>[2]自有船应收租金!C1660</f>
        <v>SKR</v>
      </c>
      <c r="D1718" s="75" t="str">
        <f>[2]自有船应收租金!F1660</f>
        <v>第12期</v>
      </c>
      <c r="E1718" s="75" t="str">
        <f>[2]自有船应收租金!I1660</f>
        <v>2021.09.17-2021.10.02</v>
      </c>
      <c r="F1718" s="76">
        <f>[2]自有船应收租金!V1660</f>
        <v>0</v>
      </c>
      <c r="G1718" s="75">
        <f>[2]自有船应收租金!AA1660</f>
        <v>156231.25</v>
      </c>
      <c r="H1718" s="75">
        <f>IF([2]自有船应收租金!AB1660="","",[2]自有船应收租金!AB1660)</f>
        <v>156223.85</v>
      </c>
      <c r="I1718" s="77" t="str">
        <f>[2]自有船应收租金!Y1660</f>
        <v>1.25%佣金</v>
      </c>
    </row>
    <row r="1719" spans="2:9" s="53" customFormat="1" ht="12" customHeight="1">
      <c r="B1719" s="75" t="str">
        <f>[2]自有船应收租金!B1661</f>
        <v>ACACIA REI</v>
      </c>
      <c r="C1719" s="75" t="str">
        <f>[2]自有船应收租金!C1661</f>
        <v>VASI</v>
      </c>
      <c r="D1719" s="75" t="str">
        <f>[2]自有船应收租金!F1661</f>
        <v>第01期</v>
      </c>
      <c r="E1719" s="75" t="str">
        <f>[2]自有船应收租金!I1661</f>
        <v>2021.09.18-2021.10.09</v>
      </c>
      <c r="F1719" s="76">
        <f>[2]自有船应收租金!V1661</f>
        <v>0</v>
      </c>
      <c r="G1719" s="75">
        <f>[2]自有船应收租金!AA1661</f>
        <v>1922725.22</v>
      </c>
      <c r="H1719" s="75">
        <f>IF([2]自有船应收租金!AB1661="","",[2]自有船应收租金!AB1661)</f>
        <v>1922725.22</v>
      </c>
      <c r="I1719" s="77">
        <f>[2]自有船应收租金!Y1661</f>
        <v>0</v>
      </c>
    </row>
    <row r="1720" spans="2:9" s="53" customFormat="1" ht="12" customHeight="1">
      <c r="B1720" s="75" t="str">
        <f>[2]自有船应收租金!B1662</f>
        <v>A Daisen</v>
      </c>
      <c r="C1720" s="75" t="str">
        <f>[2]自有船应收租金!C1662</f>
        <v>CUL</v>
      </c>
      <c r="D1720" s="75" t="str">
        <f>[2]自有船应收租金!F1662</f>
        <v>第05期</v>
      </c>
      <c r="E1720" s="75" t="str">
        <f>[2]自有船应收租金!I1662</f>
        <v>2021.09.18-2021.10.03</v>
      </c>
      <c r="F1720" s="76">
        <f>[2]自有船应收租金!V1662</f>
        <v>0</v>
      </c>
      <c r="G1720" s="75">
        <f>[2]自有船应收租金!AA1662</f>
        <v>1125900</v>
      </c>
      <c r="H1720" s="75">
        <f>IF([2]自有船应收租金!AB1662="","",[2]自有船应收租金!AB1662)</f>
        <v>1125900</v>
      </c>
      <c r="I1720" s="77">
        <f>[2]自有船应收租金!Y1662</f>
        <v>0</v>
      </c>
    </row>
    <row r="1721" spans="2:9" s="53" customFormat="1" ht="12" customHeight="1">
      <c r="B1721" s="75" t="str">
        <f>[2]自有船应收租金!B1663</f>
        <v>Heung-A Singapore</v>
      </c>
      <c r="C1721" s="75" t="str">
        <f>[2]自有船应收租金!C1663</f>
        <v>SKR</v>
      </c>
      <c r="D1721" s="75" t="str">
        <f>[2]自有船应收租金!F1663</f>
        <v>第09期</v>
      </c>
      <c r="E1721" s="75" t="str">
        <f>[2]自有船应收租金!I1663</f>
        <v>2021.09.18-2021.10.03</v>
      </c>
      <c r="F1721" s="76">
        <f>[2]自有船应收租金!V1663</f>
        <v>0</v>
      </c>
      <c r="G1721" s="75">
        <f>[2]自有船应收租金!AA1663</f>
        <v>233200</v>
      </c>
      <c r="H1721" s="75">
        <f>IF([2]自有船应收租金!AB1663="","",[2]自有船应收租金!AB1663)</f>
        <v>233192.62</v>
      </c>
      <c r="I1721" s="77">
        <f>[2]自有船应收租金!Y1663</f>
        <v>0</v>
      </c>
    </row>
    <row r="1722" spans="2:9" s="53" customFormat="1" ht="12" customHeight="1">
      <c r="B1722" s="75" t="str">
        <f>[2]自有船应收租金!B1664</f>
        <v>LISBOA</v>
      </c>
      <c r="C1722" s="75" t="str">
        <f>[2]自有船应收租金!C1664</f>
        <v>KMTC</v>
      </c>
      <c r="D1722" s="75" t="str">
        <f>[2]自有船应收租金!F1664</f>
        <v>第14期</v>
      </c>
      <c r="E1722" s="75" t="str">
        <f>[2]自有船应收租金!I1664</f>
        <v>2021.09.19-2021.10.04</v>
      </c>
      <c r="F1722" s="76">
        <f>[2]自有船应收租金!V1664</f>
        <v>0</v>
      </c>
      <c r="G1722" s="75">
        <f>[2]自有船应收租金!AA1664</f>
        <v>118650.5</v>
      </c>
      <c r="H1722" s="75">
        <f>IF([2]自有船应收租金!AB1664="","",[2]自有船应收租金!AB1664)</f>
        <v>118648.57</v>
      </c>
      <c r="I1722" s="77">
        <f>[2]自有船应收租金!Y1664</f>
        <v>0</v>
      </c>
    </row>
    <row r="1723" spans="2:9" s="53" customFormat="1" ht="12" customHeight="1">
      <c r="B1723" s="75" t="str">
        <f>[2]自有船应收租金!B1665</f>
        <v>ACACIA WA</v>
      </c>
      <c r="C1723" s="75" t="str">
        <f>[2]自有船应收租金!C1665</f>
        <v>SJA</v>
      </c>
      <c r="D1723" s="75" t="str">
        <f>[2]自有船应收租金!F1665</f>
        <v>第03期</v>
      </c>
      <c r="E1723" s="75" t="str">
        <f>[2]自有船应收租金!I1665</f>
        <v>2021.09.20-2021.10.05</v>
      </c>
      <c r="F1723" s="76">
        <f>[2]自有船应收租金!V1665</f>
        <v>0</v>
      </c>
      <c r="G1723" s="75">
        <f>[2]自有船应收租金!AA1665</f>
        <v>285750</v>
      </c>
      <c r="H1723" s="75">
        <f>IF([2]自有船应收租金!AB1665="","",[2]自有船应收租金!AB1665)</f>
        <v>285750</v>
      </c>
      <c r="I1723" s="77">
        <f>[2]自有船应收租金!Y1665</f>
        <v>0</v>
      </c>
    </row>
    <row r="1724" spans="2:9" s="53" customFormat="1" ht="12" customHeight="1">
      <c r="B1724" s="75" t="str">
        <f>[2]自有船应收租金!B1666</f>
        <v>A HOUOU</v>
      </c>
      <c r="C1724" s="75" t="str">
        <f>[2]自有船应收租金!C1666</f>
        <v>FESCO</v>
      </c>
      <c r="D1724" s="75" t="str">
        <f>[2]自有船应收租金!F1666</f>
        <v>第07期</v>
      </c>
      <c r="E1724" s="75" t="str">
        <f>[2]自有船应收租金!I1666</f>
        <v>2021.09.20-2021.10.05</v>
      </c>
      <c r="F1724" s="76">
        <f>[2]自有船应收租金!V1666</f>
        <v>0</v>
      </c>
      <c r="G1724" s="75">
        <f>[2]自有船应收租金!AA1666</f>
        <v>287744.75</v>
      </c>
      <c r="H1724" s="75">
        <f>IF([2]自有船应收租金!AB1666="","",[2]自有船应收租金!AB1666)</f>
        <v>287737.36</v>
      </c>
      <c r="I1724" s="77" t="str">
        <f>[2]自有船应收租金!Y1666</f>
        <v>5%佣金</v>
      </c>
    </row>
    <row r="1725" spans="2:9" s="53" customFormat="1" ht="12" customHeight="1">
      <c r="B1725" s="75" t="str">
        <f>[2]自有船应收租金!B1667</f>
        <v>ACACIA LIBRA</v>
      </c>
      <c r="C1725" s="75" t="str">
        <f>[2]自有船应收租金!C1667</f>
        <v>COSCO</v>
      </c>
      <c r="D1725" s="75" t="str">
        <f>[2]自有船应收租金!F1667</f>
        <v>第26期</v>
      </c>
      <c r="E1725" s="75" t="str">
        <f>[2]自有船应收租金!I1667</f>
        <v>2021.09.20-2021.10.05</v>
      </c>
      <c r="F1725" s="76">
        <f>[2]自有船应收租金!V1667</f>
        <v>0</v>
      </c>
      <c r="G1725" s="75">
        <f>[2]自有船应收租金!AA1667</f>
        <v>143925</v>
      </c>
      <c r="H1725" s="75">
        <f>IF([2]自有船应收租金!AB1667="","",[2]自有船应收租金!AB1667)</f>
        <v>143923.07</v>
      </c>
      <c r="I1725" s="77">
        <f>[2]自有船应收租金!Y1667</f>
        <v>0</v>
      </c>
    </row>
    <row r="1726" spans="2:9" s="53" customFormat="1" ht="12" customHeight="1">
      <c r="B1726" s="75" t="str">
        <f>[2]自有船应收租金!B1668</f>
        <v>A MIZUHO</v>
      </c>
      <c r="C1726" s="75" t="str">
        <f>[2]自有船应收租金!C1668</f>
        <v>Heung-A</v>
      </c>
      <c r="D1726" s="75" t="str">
        <f>[2]自有船应收租金!F1668</f>
        <v>第16期</v>
      </c>
      <c r="E1726" s="75" t="str">
        <f>[2]自有船应收租金!I1668</f>
        <v>2021.09.20-2021.10.05</v>
      </c>
      <c r="F1726" s="76">
        <f>[2]自有船应收租金!V1668</f>
        <v>0</v>
      </c>
      <c r="G1726" s="75">
        <f>[2]自有船应收租金!AA1668</f>
        <v>176116.438356164</v>
      </c>
      <c r="H1726" s="75">
        <f>IF([2]自有船应收租金!AB1668="","",[2]自有船应收租金!AB1668)</f>
        <v>176109.09</v>
      </c>
      <c r="I1726" s="77">
        <f>[2]自有船应收租金!Y1668</f>
        <v>0</v>
      </c>
    </row>
    <row r="1727" spans="2:9" s="53" customFormat="1" ht="12" customHeight="1">
      <c r="B1727" s="75" t="str">
        <f>[2]自有船应收租金!B1669</f>
        <v>A MAKOTO</v>
      </c>
      <c r="C1727" s="75" t="str">
        <f>[2]自有船应收租金!C1669</f>
        <v>STM</v>
      </c>
      <c r="D1727" s="75" t="str">
        <f>[2]自有船应收租金!F1669</f>
        <v>第09期</v>
      </c>
      <c r="E1727" s="75" t="str">
        <f>[2]自有船应收租金!I1669</f>
        <v>2021.09.21-2021.10.06</v>
      </c>
      <c r="F1727" s="76">
        <f>[2]自有船应收租金!V1669</f>
        <v>0</v>
      </c>
      <c r="G1727" s="75">
        <f>[2]自有船应收租金!AA1669</f>
        <v>181200</v>
      </c>
      <c r="H1727" s="75">
        <f>IF([2]自有船应收租金!AB1669="","",[2]自有船应收租金!AB1669)</f>
        <v>181200</v>
      </c>
      <c r="I1727" s="77">
        <f>[2]自有船应收租金!Y1669</f>
        <v>0</v>
      </c>
    </row>
    <row r="1728" spans="2:9" s="53" customFormat="1" ht="12" customHeight="1">
      <c r="B1728" s="75" t="str">
        <f>[2]自有船应收租金!B1670</f>
        <v>A KOU</v>
      </c>
      <c r="C1728" s="75" t="str">
        <f>[2]自有船应收租金!C1670</f>
        <v>CMS</v>
      </c>
      <c r="D1728" s="75" t="str">
        <f>[2]自有船应收租金!F1670</f>
        <v>第02期</v>
      </c>
      <c r="E1728" s="75" t="str">
        <f>[2]自有船应收租金!I1670</f>
        <v>2021.09.21-2021.10.06</v>
      </c>
      <c r="F1728" s="76">
        <f>[2]自有船应收租金!V1670</f>
        <v>0</v>
      </c>
      <c r="G1728" s="75">
        <f>[2]自有船应收租金!AA1670</f>
        <v>555850</v>
      </c>
      <c r="H1728" s="75">
        <f>IF([2]自有船应收租金!AB1670="","",[2]自有船应收租金!AB1670)</f>
        <v>555822.65</v>
      </c>
      <c r="I1728" s="77">
        <f>[2]自有船应收租金!Y1670</f>
        <v>0</v>
      </c>
    </row>
    <row r="1729" spans="2:9" s="53" customFormat="1" ht="12" customHeight="1">
      <c r="B1729" s="75" t="str">
        <f>[2]自有船应收租金!B1671</f>
        <v>A KEIGA</v>
      </c>
      <c r="C1729" s="75" t="str">
        <f>[2]自有船应收租金!C1671</f>
        <v>TFL</v>
      </c>
      <c r="D1729" s="75" t="str">
        <f>[2]自有船应收租金!F1671</f>
        <v>第05期</v>
      </c>
      <c r="E1729" s="75" t="str">
        <f>[2]自有船应收租金!I1671</f>
        <v>2021.09.22-2021.10.07</v>
      </c>
      <c r="F1729" s="76">
        <f>[2]自有船应收租金!V1671</f>
        <v>-2500</v>
      </c>
      <c r="G1729" s="75">
        <f>[2]自有船应收租金!AA1671</f>
        <v>243250</v>
      </c>
      <c r="H1729" s="75">
        <f>IF([2]自有船应收租金!AB1671="","",[2]自有船应收租金!AB1671)</f>
        <v>243250</v>
      </c>
      <c r="I1729" s="77" t="str">
        <f>[2]自有船应收租金!Y1671</f>
        <v>LOGO劳务费</v>
      </c>
    </row>
    <row r="1730" spans="2:9" s="53" customFormat="1" ht="12" customHeight="1">
      <c r="B1730" s="75" t="str">
        <f>[2]自有船应收租金!B1672</f>
        <v>ACACIA TAURUS</v>
      </c>
      <c r="C1730" s="75" t="str">
        <f>[2]自有船应收租金!C1672</f>
        <v>STM</v>
      </c>
      <c r="D1730" s="75" t="str">
        <f>[2]自有船应收租金!F1672</f>
        <v>第14期</v>
      </c>
      <c r="E1730" s="75" t="str">
        <f>[2]自有船应收租金!I1672</f>
        <v>2021.09.24-2021.10.09</v>
      </c>
      <c r="F1730" s="76">
        <f>[2]自有船应收租金!V1672</f>
        <v>0</v>
      </c>
      <c r="G1730" s="75">
        <f>[2]自有船应收租金!AA1672</f>
        <v>83150</v>
      </c>
      <c r="H1730" s="75">
        <f>IF([2]自有船应收租金!AB1672="","",[2]自有船应收租金!AB1672)</f>
        <v>83150</v>
      </c>
      <c r="I1730" s="77">
        <f>[2]自有船应收租金!Y1672</f>
        <v>0</v>
      </c>
    </row>
    <row r="1731" spans="2:9" s="53" customFormat="1" ht="12" customHeight="1">
      <c r="B1731" s="75" t="str">
        <f>[2]自有船应收租金!B1673</f>
        <v>ACACIA HAWK</v>
      </c>
      <c r="C1731" s="75" t="str">
        <f>[2]自有船应收租金!C1673</f>
        <v>CMS</v>
      </c>
      <c r="D1731" s="75" t="str">
        <f>[2]自有船应收租金!F1673</f>
        <v>第90期</v>
      </c>
      <c r="E1731" s="75" t="str">
        <f>[2]自有船应收租金!I1673</f>
        <v>2021.09.24-2021.10.09</v>
      </c>
      <c r="F1731" s="76">
        <f>[2]自有船应收租金!V1673</f>
        <v>0</v>
      </c>
      <c r="G1731" s="75">
        <f>[2]自有船应收租金!AA1673</f>
        <v>105542.465753425</v>
      </c>
      <c r="H1731" s="75">
        <f>IF([2]自有船应收租金!AB1673="","",[2]自有船应收租金!AB1673)</f>
        <v>105542.47</v>
      </c>
      <c r="I1731" s="77">
        <f>[2]自有船应收租金!Y1673</f>
        <v>0</v>
      </c>
    </row>
    <row r="1732" spans="2:9" s="53" customFormat="1" ht="12" customHeight="1">
      <c r="B1732" s="75" t="str">
        <f>[2]自有船应收租金!B1674</f>
        <v>ACACIA MING</v>
      </c>
      <c r="C1732" s="75" t="str">
        <f>[2]自有船应收租金!C1674</f>
        <v>TFL</v>
      </c>
      <c r="D1732" s="75" t="str">
        <f>[2]自有船应收租金!F1674</f>
        <v>第02期</v>
      </c>
      <c r="E1732" s="75" t="str">
        <f>[2]自有船应收租金!I1674</f>
        <v>2021.09.25-2021.10.10</v>
      </c>
      <c r="F1732" s="76">
        <f>[2]自有船应收租金!V1674</f>
        <v>0</v>
      </c>
      <c r="G1732" s="75">
        <f>[2]自有船应收租金!AA1674</f>
        <v>553937.85</v>
      </c>
      <c r="H1732" s="75">
        <f>IF([2]自有船应收租金!AB1674="","",[2]自有船应收租金!AB1674)</f>
        <v>553937.85</v>
      </c>
      <c r="I1732" s="77">
        <f>[2]自有船应收租金!Y1674</f>
        <v>0</v>
      </c>
    </row>
    <row r="1733" spans="2:9" s="53" customFormat="1" ht="12" customHeight="1">
      <c r="B1733" s="75" t="str">
        <f>[2]自有船应收租金!B1675</f>
        <v>Contship Day</v>
      </c>
      <c r="C1733" s="75" t="str">
        <f>[2]自有船应收租金!C1675</f>
        <v>CKL</v>
      </c>
      <c r="D1733" s="75" t="str">
        <f>[2]自有船应收租金!F1675</f>
        <v>prefinal</v>
      </c>
      <c r="E1733" s="75" t="str">
        <f>[2]自有船应收租金!I1675</f>
        <v>2021.09.26-2021.10.03</v>
      </c>
      <c r="F1733" s="76">
        <f>[2]自有船应收租金!V1675</f>
        <v>0</v>
      </c>
      <c r="G1733" s="75">
        <f>[2]自有船应收租金!AA1675</f>
        <v>102470</v>
      </c>
      <c r="H1733" s="75">
        <f>IF([2]自有船应收租金!AB1675="","",[2]自有船应收租金!AB1675)</f>
        <v>102462.82</v>
      </c>
      <c r="I1733" s="77" t="str">
        <f>[2]自有船应收租金!Y1675</f>
        <v>1.25%佣金</v>
      </c>
    </row>
    <row r="1734" spans="2:9" s="53" customFormat="1" ht="12" customHeight="1">
      <c r="B1734" s="75" t="str">
        <f>[2]自有船应收租金!B1676</f>
        <v>Heung-A Jakarta</v>
      </c>
      <c r="C1734" s="75" t="str">
        <f>[2]自有船应收租金!C1676</f>
        <v>PAN</v>
      </c>
      <c r="D1734" s="75" t="str">
        <f>[2]自有船应收租金!F1676</f>
        <v>第24期</v>
      </c>
      <c r="E1734" s="75" t="str">
        <f>[2]自有船应收租金!I1676</f>
        <v>2021.09.26-2021.10.11</v>
      </c>
      <c r="F1734" s="76">
        <f>[2]自有船应收租金!V1676</f>
        <v>0</v>
      </c>
      <c r="G1734" s="75">
        <f>[2]自有船应收租金!AA1676</f>
        <v>165500</v>
      </c>
      <c r="H1734" s="75">
        <f>IF([2]自有船应收租金!AB1676="","",[2]自有船应收租金!AB1676)</f>
        <v>165472.70000000001</v>
      </c>
      <c r="I1734" s="77">
        <f>[2]自有船应收租金!Y1676</f>
        <v>0</v>
      </c>
    </row>
    <row r="1735" spans="2:9" s="53" customFormat="1" ht="12" customHeight="1">
      <c r="B1735" s="75" t="str">
        <f>[2]自有船应收租金!B1677</f>
        <v>A KINKA</v>
      </c>
      <c r="C1735" s="75" t="str">
        <f>[2]自有船应收租金!C1677</f>
        <v>TFS</v>
      </c>
      <c r="D1735" s="75" t="str">
        <f>[2]自有船应收租金!F1677</f>
        <v>第03期</v>
      </c>
      <c r="E1735" s="75" t="str">
        <f>[2]自有船应收租金!I1677</f>
        <v>2021.09.26-2021.10.26</v>
      </c>
      <c r="F1735" s="76">
        <f>[2]自有船应收租金!V1677</f>
        <v>0</v>
      </c>
      <c r="G1735" s="75">
        <f>[2]自有船应收租金!AA1677</f>
        <v>2342129.1940199998</v>
      </c>
      <c r="H1735" s="75">
        <f>IF([2]自有船应收租金!AB1677="","",[2]自有船应收租金!AB1677)</f>
        <v>2342129.17</v>
      </c>
      <c r="I1735" s="77" t="str">
        <f>[2]自有船应收租金!Y1677</f>
        <v>停租盐田换船长,香港船长就医  2021.08.26 2300-8.28 1730 合计1.458333天</v>
      </c>
    </row>
    <row r="1736" spans="2:9" s="53" customFormat="1" ht="12" customHeight="1">
      <c r="B1736" s="75" t="str">
        <f>[2]自有船应收租金!B1678</f>
        <v>A ROKU</v>
      </c>
      <c r="C1736" s="75" t="str">
        <f>[2]自有船应收租金!C1678</f>
        <v>STM</v>
      </c>
      <c r="D1736" s="75" t="str">
        <f>[2]自有船应收租金!F1678</f>
        <v>第02期</v>
      </c>
      <c r="E1736" s="75" t="str">
        <f>[2]自有船应收租金!I1678</f>
        <v>2021.09.26-2021.10.11</v>
      </c>
      <c r="F1736" s="76">
        <f>[2]自有船应收租金!V1678</f>
        <v>0</v>
      </c>
      <c r="G1736" s="75">
        <f>[2]自有船应收租金!AA1678</f>
        <v>181200</v>
      </c>
      <c r="H1736" s="75">
        <f>IF([2]自有船应收租金!AB1678="","",[2]自有船应收租金!AB1678)</f>
        <v>181200</v>
      </c>
      <c r="I1736" s="77">
        <f>[2]自有船应收租金!Y1678</f>
        <v>0</v>
      </c>
    </row>
    <row r="1737" spans="2:9" s="53" customFormat="1" ht="12" customHeight="1">
      <c r="B1737" s="75" t="str">
        <f>[2]自有船应收租金!B1679</f>
        <v>A BOTE</v>
      </c>
      <c r="C1737" s="75" t="str">
        <f>[2]自有船应收租金!C1679</f>
        <v>TCL</v>
      </c>
      <c r="D1737" s="75" t="str">
        <f>[2]自有船应收租金!F1679</f>
        <v>第13期</v>
      </c>
      <c r="E1737" s="75" t="str">
        <f>[2]自有船应收租金!I1679</f>
        <v>2021.09.27-2021.10.12</v>
      </c>
      <c r="F1737" s="76">
        <f>[2]自有船应收租金!V1679</f>
        <v>0</v>
      </c>
      <c r="G1737" s="75">
        <f>[2]自有船应收租金!AA1679</f>
        <v>188100</v>
      </c>
      <c r="H1737" s="75">
        <f>IF([2]自有船应收租金!AB1679="","",[2]自有船应收租金!AB1679)</f>
        <v>188060.19</v>
      </c>
      <c r="I1737" s="77">
        <f>[2]自有船应收租金!Y1679</f>
        <v>0</v>
      </c>
    </row>
    <row r="1738" spans="2:9" s="53" customFormat="1" ht="12" customHeight="1">
      <c r="B1738" s="75" t="str">
        <f>[2]自有船应收租金!B1680</f>
        <v>JRS CARINA</v>
      </c>
      <c r="C1738" s="75" t="str">
        <f>[2]自有船应收租金!C1680</f>
        <v>CCL</v>
      </c>
      <c r="D1738" s="75" t="str">
        <f>[2]自有船应收租金!F1680</f>
        <v>第80期</v>
      </c>
      <c r="E1738" s="75" t="str">
        <f>[2]自有船应收租金!I1680</f>
        <v>2021.09.27-2021.10.12</v>
      </c>
      <c r="F1738" s="76">
        <f>[2]自有船应收租金!V1680</f>
        <v>0</v>
      </c>
      <c r="G1738" s="75">
        <f>[2]自有船应收租金!AA1680</f>
        <v>232900</v>
      </c>
      <c r="H1738" s="75">
        <f>IF([2]自有船应收租金!AB1680="","",[2]自有船应收租金!AB1680)</f>
        <v>232892.7</v>
      </c>
      <c r="I1738" s="77">
        <f>[2]自有船应收租金!Y1680</f>
        <v>0</v>
      </c>
    </row>
    <row r="1739" spans="2:9" s="53" customFormat="1" ht="12" customHeight="1">
      <c r="B1739" s="75" t="str">
        <f>[2]自有船应收租金!B1681</f>
        <v>ACACIA ARIES</v>
      </c>
      <c r="C1739" s="75" t="str">
        <f>[2]自有船应收租金!C1681</f>
        <v>STM</v>
      </c>
      <c r="D1739" s="75" t="str">
        <f>[2]自有船应收租金!F1681</f>
        <v>第40期</v>
      </c>
      <c r="E1739" s="75" t="str">
        <f>[2]自有船应收租金!I1681</f>
        <v>2021.09.27-2021.10.12</v>
      </c>
      <c r="F1739" s="76">
        <f>[2]自有船应收租金!V1681</f>
        <v>0</v>
      </c>
      <c r="G1739" s="75">
        <f>[2]自有船应收租金!AA1681</f>
        <v>83150</v>
      </c>
      <c r="H1739" s="75">
        <f>IF([2]自有船应收租金!AB1681="","",[2]自有船应收租金!AB1681)</f>
        <v>83150</v>
      </c>
      <c r="I1739" s="77">
        <f>[2]自有船应收租金!Y1681</f>
        <v>0</v>
      </c>
    </row>
    <row r="1740" spans="2:9" s="53" customFormat="1" ht="12" customHeight="1">
      <c r="B1740" s="75" t="str">
        <f>[2]自有船应收租金!B1682</f>
        <v>A KIBO</v>
      </c>
      <c r="C1740" s="75" t="str">
        <f>[2]自有船应收租金!C1682</f>
        <v>GMS</v>
      </c>
      <c r="D1740" s="75" t="str">
        <f>[2]自有船应收租金!F1682</f>
        <v>第21期</v>
      </c>
      <c r="E1740" s="75" t="str">
        <f>[2]自有船应收租金!I1682</f>
        <v>2021.09.28-2021.10.13</v>
      </c>
      <c r="F1740" s="76">
        <f>[2]自有船应收租金!V1682</f>
        <v>-662</v>
      </c>
      <c r="G1740" s="75">
        <f>[2]自有船应收租金!AA1682</f>
        <v>171905.75</v>
      </c>
      <c r="H1740" s="75">
        <f>IF([2]自有船应收租金!AB1682="","",[2]自有船应收租金!AB1682)</f>
        <v>171898.45</v>
      </c>
      <c r="I1740" s="77" t="str">
        <f>[2]自有船应收租金!Y1682</f>
        <v>1.25%佣金/船员劳务费010S-012S</v>
      </c>
    </row>
    <row r="1741" spans="2:9" s="53" customFormat="1" ht="12" customHeight="1">
      <c r="B1741" s="75" t="str">
        <f>[2]自有船应收租金!B1683</f>
        <v>KANWAY GALAXY</v>
      </c>
      <c r="C1741" s="75" t="str">
        <f>[2]自有船应收租金!C1683</f>
        <v>EMC</v>
      </c>
      <c r="D1741" s="75" t="str">
        <f>[2]自有船应收租金!F1683</f>
        <v>第06期</v>
      </c>
      <c r="E1741" s="75" t="str">
        <f>[2]自有船应收租金!I1683</f>
        <v>2021.09.29-2021.10.14</v>
      </c>
      <c r="F1741" s="76">
        <f>[2]自有船应收租金!V1683</f>
        <v>-1430</v>
      </c>
      <c r="G1741" s="75">
        <f>[2]自有船应收租金!AA1683</f>
        <v>164793.35</v>
      </c>
      <c r="H1741" s="75">
        <f>IF([2]自有船应收租金!AB1683="","",[2]自有船应收租金!AB1683)</f>
        <v>135000</v>
      </c>
      <c r="I1741" s="77" t="str">
        <f>[2]自有船应收租金!Y1683</f>
        <v>1.25%佣金/原船东船员劳务费</v>
      </c>
    </row>
    <row r="1742" spans="2:9" s="53" customFormat="1" ht="12" customHeight="1">
      <c r="B1742" s="75" t="str">
        <f>[2]自有船应收租金!B1684</f>
        <v>A MYOKO</v>
      </c>
      <c r="C1742" s="75" t="str">
        <f>[2]自有船应收租金!C1684</f>
        <v>NS</v>
      </c>
      <c r="D1742" s="75" t="str">
        <f>[2]自有船应收租金!F1684</f>
        <v>第04期</v>
      </c>
      <c r="E1742" s="75" t="str">
        <f>[2]自有船应收租金!I1684</f>
        <v>2021.09.30-2021.10.15</v>
      </c>
      <c r="F1742" s="76">
        <f>[2]自有船应收租金!V1684</f>
        <v>0</v>
      </c>
      <c r="G1742" s="75">
        <f>[2]自有船应收租金!AA1684</f>
        <v>245106.25</v>
      </c>
      <c r="H1742" s="75">
        <f>IF([2]自有船应收租金!AB1684="","",[2]自有船应收租金!AB1684)</f>
        <v>245068.93</v>
      </c>
      <c r="I1742" s="77" t="str">
        <f>[2]自有船应收租金!Y1684</f>
        <v>1.25%佣金</v>
      </c>
    </row>
    <row r="1743" spans="2:9" s="53" customFormat="1" ht="12" customHeight="1">
      <c r="B1743" s="75" t="str">
        <f>[2]自有船应收租金!B1685</f>
        <v>Bremen Trader</v>
      </c>
      <c r="C1743" s="75" t="str">
        <f>[2]自有船应收租金!C1685</f>
        <v>sealand</v>
      </c>
      <c r="D1743" s="75" t="str">
        <f>[2]自有船应收租金!F1685</f>
        <v>第07期</v>
      </c>
      <c r="E1743" s="75" t="str">
        <f>[2]自有船应收租金!I1685</f>
        <v>2021.10.01-2021.11.01</v>
      </c>
      <c r="F1743" s="76">
        <f>[2]自有船应收租金!V1685</f>
        <v>0</v>
      </c>
      <c r="G1743" s="75">
        <f>[2]自有船应收租金!AA1685</f>
        <v>541180.53082191804</v>
      </c>
      <c r="H1743" s="75">
        <f>IF([2]自有船应收租金!AB1685="","",[2]自有船应收租金!AB1685)</f>
        <v>537768.75</v>
      </c>
      <c r="I1743" s="77" t="str">
        <f>[2]自有船应收租金!Y1685</f>
        <v>油样检测</v>
      </c>
    </row>
    <row r="1744" spans="2:9" s="53" customFormat="1" ht="12" customHeight="1">
      <c r="B1744" s="75" t="str">
        <f>[2]自有船应收租金!B1686</f>
        <v>A ASO</v>
      </c>
      <c r="C1744" s="75" t="str">
        <f>[2]自有船应收租金!C1686</f>
        <v>sealand</v>
      </c>
      <c r="D1744" s="75" t="str">
        <f>[2]自有船应收租金!F1686</f>
        <v>第03期</v>
      </c>
      <c r="E1744" s="75" t="str">
        <f>[2]自有船应收租金!I1686</f>
        <v>2021.10.01-2021.11.01</v>
      </c>
      <c r="F1744" s="76">
        <f>[2]自有船应收租金!V1686</f>
        <v>0</v>
      </c>
      <c r="G1744" s="75">
        <f>[2]自有船应收租金!AA1686</f>
        <v>980562.87</v>
      </c>
      <c r="H1744" s="75">
        <f>IF([2]自有船应收租金!AB1686="","",[2]自有船应收租金!AB1686)</f>
        <v>980562.87</v>
      </c>
      <c r="I1744" s="77" t="str">
        <f>[2]自有船应收租金!Y1686</f>
        <v>1.25%经纪佣金/油样检测</v>
      </c>
    </row>
    <row r="1745" spans="2:9" s="53" customFormat="1" ht="12" customHeight="1">
      <c r="B1745" s="75" t="str">
        <f>[2]自有船应收租金!B1687</f>
        <v>A HOKEN</v>
      </c>
      <c r="C1745" s="75" t="str">
        <f>[2]自有船应收租金!C1687</f>
        <v>COSCO</v>
      </c>
      <c r="D1745" s="75" t="str">
        <f>[2]自有船应收租金!F1687</f>
        <v>第08期</v>
      </c>
      <c r="E1745" s="75" t="str">
        <f>[2]自有船应收租金!I1687</f>
        <v>2021.10.01-2021.10.16</v>
      </c>
      <c r="F1745" s="76">
        <f>[2]自有船应收租金!V1687</f>
        <v>-2778</v>
      </c>
      <c r="G1745" s="75">
        <f>[2]自有船应收租金!AA1687</f>
        <v>179028</v>
      </c>
      <c r="H1745" s="75">
        <f>IF([2]自有船应收租金!AB1687="","",[2]自有船应收租金!AB1687)</f>
        <v>179020.71</v>
      </c>
      <c r="I1745" s="77" t="str">
        <f>[2]自有船应收租金!Y1687</f>
        <v>船员劳务费v.170-171</v>
      </c>
    </row>
    <row r="1746" spans="2:9" s="53" customFormat="1" ht="12" customHeight="1">
      <c r="B1746" s="75" t="str">
        <f>[2]自有船应收租金!B1688</f>
        <v>A FUKU</v>
      </c>
      <c r="C1746" s="75" t="str">
        <f>[2]自有船应收租金!C1688</f>
        <v>TSL</v>
      </c>
      <c r="D1746" s="75" t="str">
        <f>[2]自有船应收租金!F1688</f>
        <v>第25期</v>
      </c>
      <c r="E1746" s="75" t="str">
        <f>[2]自有船应收租金!I1688</f>
        <v>2021.10.01-2021.10.16</v>
      </c>
      <c r="F1746" s="76">
        <f>[2]自有船应收租金!V1688</f>
        <v>0</v>
      </c>
      <c r="G1746" s="75">
        <f>[2]自有船应收租金!AA1688</f>
        <v>154237.5</v>
      </c>
      <c r="H1746" s="75">
        <f>IF([2]自有船应收租金!AB1688="","",[2]自有船应收租金!AB1688)</f>
        <v>154237.5</v>
      </c>
      <c r="I1746" s="77" t="str">
        <f>[2]自有船应收租金!Y1688</f>
        <v>1.25%佣金</v>
      </c>
    </row>
    <row r="1747" spans="2:9" s="53" customFormat="1" ht="12" customHeight="1">
      <c r="B1747" s="75" t="str">
        <f>[2]自有船应收租金!B1689</f>
        <v>JRS CORVUS</v>
      </c>
      <c r="C1747" s="75" t="str">
        <f>[2]自有船应收租金!C1689</f>
        <v>STM</v>
      </c>
      <c r="D1747" s="75" t="str">
        <f>[2]自有船应收租金!F1689</f>
        <v>第20期</v>
      </c>
      <c r="E1747" s="75" t="str">
        <f>[2]自有船应收租金!I1689</f>
        <v>2021.10.01-2021.10.16</v>
      </c>
      <c r="F1747" s="76">
        <f>[2]自有船应收租金!V1689</f>
        <v>0</v>
      </c>
      <c r="G1747" s="75">
        <f>[2]自有船应收租金!AA1689</f>
        <v>105700</v>
      </c>
      <c r="H1747" s="75">
        <f>IF([2]自有船应收租金!AB1689="","",[2]自有船应收租金!AB1689)</f>
        <v>105700</v>
      </c>
      <c r="I1747" s="77">
        <f>[2]自有船应收租金!Y1689</f>
        <v>0</v>
      </c>
    </row>
    <row r="1748" spans="2:9" s="53" customFormat="1" ht="12" customHeight="1">
      <c r="B1748" s="75" t="str">
        <f>[2]自有船应收租金!B1690</f>
        <v>A XINXIA</v>
      </c>
      <c r="C1748" s="75" t="str">
        <f>[2]自有船应收租金!C1690</f>
        <v>SKR</v>
      </c>
      <c r="D1748" s="75" t="str">
        <f>[2]自有船应收租金!F1690</f>
        <v>第06期</v>
      </c>
      <c r="E1748" s="75" t="str">
        <f>[2]自有船应收租金!I1690</f>
        <v>2021.10.02-2021.10.17</v>
      </c>
      <c r="F1748" s="76">
        <f>[2]自有船应收租金!V1690</f>
        <v>0</v>
      </c>
      <c r="G1748" s="75">
        <f>[2]自有船应收租金!AA1690</f>
        <v>293250</v>
      </c>
      <c r="H1748" s="75">
        <f>IF([2]自有船应收租金!AB1690="","",[2]自有船应收租金!AB1690)</f>
        <v>293250</v>
      </c>
      <c r="I1748" s="77">
        <f>[2]自有船应收租金!Y1690</f>
        <v>0</v>
      </c>
    </row>
    <row r="1749" spans="2:9" s="53" customFormat="1" ht="12" customHeight="1">
      <c r="B1749" s="75" t="str">
        <f>[2]自有船应收租金!B1691</f>
        <v>ACACIA VIRGO</v>
      </c>
      <c r="C1749" s="75" t="str">
        <f>[2]自有船应收租金!C1691</f>
        <v>SKR</v>
      </c>
      <c r="D1749" s="75" t="str">
        <f>[2]自有船应收租金!F1691</f>
        <v>第13期</v>
      </c>
      <c r="E1749" s="75" t="str">
        <f>[2]自有船应收租金!I1691</f>
        <v>2021.10.02-2021.10.17</v>
      </c>
      <c r="F1749" s="76">
        <f>[2]自有船应收租金!V1691</f>
        <v>0</v>
      </c>
      <c r="G1749" s="75">
        <f>[2]自有船应收租金!AA1691</f>
        <v>156231.25</v>
      </c>
      <c r="H1749" s="75">
        <f>IF([2]自有船应收租金!AB1691="","",[2]自有船应收租金!AB1691)</f>
        <v>156227.6</v>
      </c>
      <c r="I1749" s="77" t="str">
        <f>[2]自有船应收租金!Y1691</f>
        <v>1.25%佣金</v>
      </c>
    </row>
    <row r="1750" spans="2:9" s="53" customFormat="1" ht="12" customHeight="1">
      <c r="B1750" s="75" t="str">
        <f>[2]自有船应收租金!B1692</f>
        <v>A Daisen</v>
      </c>
      <c r="C1750" s="75" t="str">
        <f>[2]自有船应收租金!C1692</f>
        <v>CUL</v>
      </c>
      <c r="D1750" s="75" t="str">
        <f>[2]自有船应收租金!F1692</f>
        <v>第06期</v>
      </c>
      <c r="E1750" s="75" t="str">
        <f>[2]自有船应收租金!I1692</f>
        <v>2021.10.03-2021.10.18</v>
      </c>
      <c r="F1750" s="76">
        <f>[2]自有船应收租金!V1692</f>
        <v>0</v>
      </c>
      <c r="G1750" s="75">
        <f>[2]自有船应收租金!AA1692</f>
        <v>1125900</v>
      </c>
      <c r="H1750" s="75">
        <f>IF([2]自有船应收租金!AB1692="","",[2]自有船应收租金!AB1692)</f>
        <v>1125900</v>
      </c>
      <c r="I1750" s="77">
        <f>[2]自有船应收租金!Y1692</f>
        <v>0</v>
      </c>
    </row>
    <row r="1751" spans="2:9" s="53" customFormat="1" ht="12" customHeight="1">
      <c r="B1751" s="75" t="str">
        <f>[2]自有船应收租金!B1693</f>
        <v>Heung-A Singapore</v>
      </c>
      <c r="C1751" s="75" t="str">
        <f>[2]自有船应收租金!C1693</f>
        <v>SKR</v>
      </c>
      <c r="D1751" s="75" t="str">
        <f>[2]自有船应收租金!F1693</f>
        <v>第10期</v>
      </c>
      <c r="E1751" s="75" t="str">
        <f>[2]自有船应收租金!I1693</f>
        <v>2021.10.03-2021.10.14</v>
      </c>
      <c r="F1751" s="76">
        <f>[2]自有船应收租金!V1693</f>
        <v>0</v>
      </c>
      <c r="G1751" s="75">
        <f>[2]自有船应收租金!AA1693</f>
        <v>171013.33333333299</v>
      </c>
      <c r="H1751" s="75">
        <f>IF([2]自有船应收租金!AB1693="","",[2]自有船应收租金!AB1693)</f>
        <v>171006.02</v>
      </c>
      <c r="I1751" s="77">
        <f>[2]自有船应收租金!Y1693</f>
        <v>0</v>
      </c>
    </row>
    <row r="1752" spans="2:9" s="53" customFormat="1" ht="12" customHeight="1">
      <c r="B1752" s="75" t="str">
        <f>[2]自有船应收租金!B1694</f>
        <v>Contship Day</v>
      </c>
      <c r="C1752" s="75" t="str">
        <f>[2]自有船应收租金!C1694</f>
        <v>CKL</v>
      </c>
      <c r="D1752" s="75" t="str">
        <f>[2]自有船应收租金!F1694</f>
        <v>prefinal2</v>
      </c>
      <c r="E1752" s="75" t="str">
        <f>[2]自有船应收租金!I1694</f>
        <v>2021.10.03-2021.10.03</v>
      </c>
      <c r="F1752" s="76">
        <f>[2]自有船应收租金!V1694</f>
        <v>0</v>
      </c>
      <c r="G1752" s="75">
        <f>[2]自有船应收租金!AA1694</f>
        <v>-86956.2935</v>
      </c>
      <c r="H1752" s="75">
        <f>IF([2]自有船应收租金!AB1694="","",[2]自有船应收租金!AB1694)</f>
        <v>-78045.259999999995</v>
      </c>
      <c r="I1752" s="77" t="str">
        <f>[2]自有船应收租金!Y1694</f>
        <v>1.25%佣金/返还租家付重的PREFINAL租金</v>
      </c>
    </row>
    <row r="1753" spans="2:9" s="53" customFormat="1" ht="12" customHeight="1">
      <c r="B1753" s="75" t="str">
        <f>[2]自有船应收租金!B1695</f>
        <v>Contship Day</v>
      </c>
      <c r="C1753" s="75" t="str">
        <f>[2]自有船应收租金!C1695</f>
        <v>CKL</v>
      </c>
      <c r="D1753" s="75" t="str">
        <f>[2]自有船应收租金!F1695</f>
        <v>FINAL</v>
      </c>
      <c r="E1753" s="75" t="str">
        <f>[2]自有船应收租金!I1695</f>
        <v>2021.10.03-2021.10.03</v>
      </c>
      <c r="F1753" s="76">
        <f>[2]自有船应收租金!V1695</f>
        <v>0</v>
      </c>
      <c r="G1753" s="75">
        <f>[2]自有船应收租金!AA1695</f>
        <v>5000</v>
      </c>
      <c r="H1753" s="75" t="str">
        <f>IF([2]自有船应收租金!AB1695="","",[2]自有船应收租金!AB1695)</f>
        <v/>
      </c>
      <c r="I1753" s="77">
        <f>[2]自有船应收租金!Y1695</f>
        <v>0</v>
      </c>
    </row>
    <row r="1754" spans="2:9" s="53" customFormat="1" ht="12" customHeight="1">
      <c r="B1754" s="75" t="str">
        <f>[2]自有船应收租金!B1696</f>
        <v>LISBOA</v>
      </c>
      <c r="C1754" s="75" t="str">
        <f>[2]自有船应收租金!C1696</f>
        <v>KMTC</v>
      </c>
      <c r="D1754" s="75" t="str">
        <f>[2]自有船应收租金!F1696</f>
        <v>第15期</v>
      </c>
      <c r="E1754" s="75" t="str">
        <f>[2]自有船应收租金!I1696</f>
        <v>2021.10.04-2021.10.19</v>
      </c>
      <c r="F1754" s="76">
        <f>[2]自有船应收租金!V1696</f>
        <v>0</v>
      </c>
      <c r="G1754" s="75">
        <f>[2]自有船应收租金!AA1696</f>
        <v>50038.559999999998</v>
      </c>
      <c r="H1754" s="75">
        <f>IF([2]自有船应收租金!AB1696="","",[2]自有船应收租金!AB1696)</f>
        <v>50038.559999999998</v>
      </c>
      <c r="I1754" s="77">
        <f>[2]自有船应收租金!Y1696</f>
        <v>0</v>
      </c>
    </row>
    <row r="1755" spans="2:9" s="53" customFormat="1" ht="12" customHeight="1">
      <c r="B1755" s="75" t="str">
        <f>[2]自有船应收租金!B1697</f>
        <v>A FUJI</v>
      </c>
      <c r="C1755" s="75" t="str">
        <f>[2]自有船应收租金!C1697</f>
        <v>TFS</v>
      </c>
      <c r="D1755" s="75" t="str">
        <f>[2]自有船应收租金!F1697</f>
        <v>第03期</v>
      </c>
      <c r="E1755" s="75" t="str">
        <f>[2]自有船应收租金!I1697</f>
        <v>2021.10.05-2021.11.04</v>
      </c>
      <c r="F1755" s="76">
        <f>[2]自有船应收租金!V1697</f>
        <v>0</v>
      </c>
      <c r="G1755" s="75">
        <f>[2]自有船应收租金!AA1697</f>
        <v>2611800</v>
      </c>
      <c r="H1755" s="75">
        <f>IF([2]自有船应收租金!AB1697="","",[2]自有船应收租金!AB1697)</f>
        <v>2611800</v>
      </c>
      <c r="I1755" s="77">
        <f>[2]自有船应收租金!Y1697</f>
        <v>0</v>
      </c>
    </row>
    <row r="1756" spans="2:9" s="53" customFormat="1" ht="12" customHeight="1">
      <c r="B1756" s="75" t="str">
        <f>[2]自有船应收租金!B1698</f>
        <v>A MIZUHO</v>
      </c>
      <c r="C1756" s="75" t="str">
        <f>[2]自有船应收租金!C1698</f>
        <v>Heung-A</v>
      </c>
      <c r="D1756" s="75" t="str">
        <f>[2]自有船应收租金!F1698</f>
        <v>第17期</v>
      </c>
      <c r="E1756" s="75" t="str">
        <f>[2]自有船应收租金!I1698</f>
        <v>2021.10.05-2021.11.04</v>
      </c>
      <c r="F1756" s="76">
        <f>[2]自有船应收租金!V1698</f>
        <v>0</v>
      </c>
      <c r="G1756" s="75">
        <f>[2]自有船应收租金!AA1698</f>
        <v>136660.21071232899</v>
      </c>
      <c r="H1756" s="75">
        <f>IF([2]自有船应收租金!AB1698="","",[2]自有船应收租金!AB1698)</f>
        <v>136633.22</v>
      </c>
      <c r="I1756" s="77" t="str">
        <f>[2]自有船应收租金!Y1698</f>
        <v>停租漏油2021.08.25 0845-1615 0.3125天 /PSC 检查8.26 1450-1830 0.15278天/ 清燃油09.03 2140-09.18 0940 14.5天</v>
      </c>
    </row>
    <row r="1757" spans="2:9" s="53" customFormat="1" ht="12" customHeight="1">
      <c r="B1757" s="75" t="str">
        <f>[2]自有船应收租金!B1699</f>
        <v>ACACIA LIBRA</v>
      </c>
      <c r="C1757" s="75" t="str">
        <f>[2]自有船应收租金!C1699</f>
        <v>COSCO</v>
      </c>
      <c r="D1757" s="75" t="str">
        <f>[2]自有船应收租金!F1699</f>
        <v>第27期</v>
      </c>
      <c r="E1757" s="75" t="str">
        <f>[2]自有船应收租金!I1699</f>
        <v>2021.10.05-2021.10.20</v>
      </c>
      <c r="F1757" s="76">
        <f>[2]自有船应收租金!V1699</f>
        <v>0</v>
      </c>
      <c r="G1757" s="75">
        <f>[2]自有船应收租金!AA1699</f>
        <v>143925</v>
      </c>
      <c r="H1757" s="75">
        <f>IF([2]自有船应收租金!AB1699="","",[2]自有船应收租金!AB1699)</f>
        <v>143923.07</v>
      </c>
      <c r="I1757" s="77">
        <f>[2]自有船应收租金!Y1699</f>
        <v>0</v>
      </c>
    </row>
    <row r="1758" spans="2:9" s="53" customFormat="1" ht="12" customHeight="1">
      <c r="B1758" s="75" t="str">
        <f>[2]自有船应收租金!B1700</f>
        <v>ACACIA WA</v>
      </c>
      <c r="C1758" s="75" t="str">
        <f>[2]自有船应收租金!C1700</f>
        <v>SJA</v>
      </c>
      <c r="D1758" s="75" t="str">
        <f>[2]自有船应收租金!F1700</f>
        <v>第04期</v>
      </c>
      <c r="E1758" s="75" t="str">
        <f>[2]自有船应收租金!I1700</f>
        <v>2021.10.05-2021.10.20</v>
      </c>
      <c r="F1758" s="76">
        <f>[2]自有船应收租金!V1700</f>
        <v>0</v>
      </c>
      <c r="G1758" s="75">
        <f>[2]自有船应收租金!AA1700</f>
        <v>285850</v>
      </c>
      <c r="H1758" s="75">
        <f>IF([2]自有船应收租金!AB1700="","",[2]自有船应收租金!AB1700)</f>
        <v>285850</v>
      </c>
      <c r="I1758" s="77" t="str">
        <f>[2]自有船应收租金!Y1700</f>
        <v>俄罗斯招待费</v>
      </c>
    </row>
    <row r="1759" spans="2:9" s="53" customFormat="1" ht="12" customHeight="1">
      <c r="B1759" s="75" t="str">
        <f>[2]自有船应收租金!B1701</f>
        <v>A HOUOU</v>
      </c>
      <c r="C1759" s="75" t="str">
        <f>[2]自有船应收租金!C1701</f>
        <v>FESCO</v>
      </c>
      <c r="D1759" s="75" t="str">
        <f>[2]自有船应收租金!F1701</f>
        <v>第08期</v>
      </c>
      <c r="E1759" s="75" t="str">
        <f>[2]自有船应收租金!I1701</f>
        <v>2021.10.05-2021.10.20</v>
      </c>
      <c r="F1759" s="76">
        <f>[2]自有船应收租金!V1701</f>
        <v>0</v>
      </c>
      <c r="G1759" s="75">
        <f>[2]自有船应收租金!AA1701</f>
        <v>287744.75</v>
      </c>
      <c r="H1759" s="75">
        <f>IF([2]自有船应收租金!AB1701="","",[2]自有船应收租金!AB1701)</f>
        <v>287744.75</v>
      </c>
      <c r="I1759" s="77" t="str">
        <f>[2]自有船应收租金!Y1701</f>
        <v>5%佣金</v>
      </c>
    </row>
    <row r="1760" spans="2:9" s="53" customFormat="1" ht="12" customHeight="1">
      <c r="B1760" s="75" t="str">
        <f>[2]自有船应收租金!B1702</f>
        <v>Contship Day</v>
      </c>
      <c r="C1760" s="75" t="str">
        <f>[2]自有船应收租金!C1702</f>
        <v>CCL</v>
      </c>
      <c r="D1760" s="75" t="str">
        <f>[2]自有船应收租金!F1702</f>
        <v>第01期</v>
      </c>
      <c r="E1760" s="75" t="str">
        <f>[2]自有船应收租金!I1702</f>
        <v>2021.10.05-2021.10.20</v>
      </c>
      <c r="F1760" s="76">
        <f>[2]自有船应收租金!V1702</f>
        <v>0</v>
      </c>
      <c r="G1760" s="75">
        <f>[2]自有船应收租金!AA1702</f>
        <v>496313.11166666698</v>
      </c>
      <c r="H1760" s="75">
        <f>IF([2]自有船应收租金!AB1702="","",[2]自有船应收租金!AB1702)</f>
        <v>496305.74</v>
      </c>
      <c r="I1760" s="77" t="str">
        <f>[2]自有船应收租金!Y1702</f>
        <v>停租青岛换船员2021.10.06 0624-1515LT 0.36875天</v>
      </c>
    </row>
    <row r="1761" spans="2:9" s="53" customFormat="1" ht="12" customHeight="1">
      <c r="B1761" s="75" t="str">
        <f>[2]自有船应收租金!B1703</f>
        <v>A MAKOTO</v>
      </c>
      <c r="C1761" s="75" t="str">
        <f>[2]自有船应收租金!C1703</f>
        <v>STM</v>
      </c>
      <c r="D1761" s="75" t="str">
        <f>[2]自有船应收租金!F1703</f>
        <v>第10期</v>
      </c>
      <c r="E1761" s="75" t="str">
        <f>[2]自有船应收租金!I1703</f>
        <v>2021.10.06-2021.10.21</v>
      </c>
      <c r="F1761" s="76">
        <f>[2]自有船应收租金!V1703</f>
        <v>0</v>
      </c>
      <c r="G1761" s="75">
        <f>[2]自有船应收租金!AA1703</f>
        <v>181200</v>
      </c>
      <c r="H1761" s="75" t="str">
        <f>IF([2]自有船应收租金!AB1703="","",[2]自有船应收租金!AB1703)</f>
        <v/>
      </c>
      <c r="I1761" s="77">
        <f>[2]自有船应收租金!Y1703</f>
        <v>0</v>
      </c>
    </row>
    <row r="1762" spans="2:9" s="53" customFormat="1" ht="12" customHeight="1">
      <c r="B1762" s="75" t="str">
        <f>[2]自有船应收租金!B1704</f>
        <v>A KOU</v>
      </c>
      <c r="C1762" s="75" t="str">
        <f>[2]自有船应收租金!C1704</f>
        <v>CMS</v>
      </c>
      <c r="D1762" s="75" t="str">
        <f>[2]自有船应收租金!F1704</f>
        <v>第03期</v>
      </c>
      <c r="E1762" s="75" t="str">
        <f>[2]自有船应收租金!I1704</f>
        <v>2021.10.06-2021.10.21</v>
      </c>
      <c r="F1762" s="76">
        <f>[2]自有船应收租金!V1704</f>
        <v>0</v>
      </c>
      <c r="G1762" s="75">
        <f>[2]自有船应收租金!AA1704</f>
        <v>555850</v>
      </c>
      <c r="H1762" s="75">
        <f>IF([2]自有船应收租金!AB1704="","",[2]自有船应收租金!AB1704)</f>
        <v>555822.68999999994</v>
      </c>
      <c r="I1762" s="77">
        <f>[2]自有船应收租金!Y1704</f>
        <v>0</v>
      </c>
    </row>
    <row r="1763" spans="2:9" s="53" customFormat="1" ht="12" customHeight="1">
      <c r="B1763" s="75" t="str">
        <f>[2]自有船应收租金!B1705</f>
        <v>A KEIGA</v>
      </c>
      <c r="C1763" s="75" t="str">
        <f>[2]自有船应收租金!C1705</f>
        <v>TFL</v>
      </c>
      <c r="D1763" s="75" t="str">
        <f>[2]自有船应收租金!F1705</f>
        <v>第06期</v>
      </c>
      <c r="E1763" s="75" t="str">
        <f>[2]自有船应收租金!I1705</f>
        <v>2021.10.07-2021.10.22</v>
      </c>
      <c r="F1763" s="76">
        <f>[2]自有船应收租金!V1705</f>
        <v>0</v>
      </c>
      <c r="G1763" s="75">
        <f>[2]自有船应收租金!AA1705</f>
        <v>219454.76850000001</v>
      </c>
      <c r="H1763" s="75">
        <f>IF([2]自有船应收租金!AB1705="","",[2]自有船应收租金!AB1705)</f>
        <v>219454.71</v>
      </c>
      <c r="I1763" s="77" t="str">
        <f>[2]自有船应收租金!Y1705</f>
        <v>停租釜山换员2021.09.18 0100-09.20 0430 2.1458天</v>
      </c>
    </row>
    <row r="1764" spans="2:9" s="53" customFormat="1" ht="12" customHeight="1">
      <c r="B1764" s="75" t="str">
        <f>[2]自有船应收租金!B1706</f>
        <v>A KEIGA</v>
      </c>
      <c r="C1764" s="75" t="str">
        <f>[2]自有船应收租金!C1706</f>
        <v>TFL</v>
      </c>
      <c r="D1764" s="75" t="str">
        <f>[2]自有船应收租金!F1706</f>
        <v>第06期</v>
      </c>
      <c r="E1764" s="75" t="str">
        <f>[2]自有船应收租金!I1706</f>
        <v>2021.07.23-2021.07.24</v>
      </c>
      <c r="F1764" s="76">
        <f>[2]自有船应收租金!V1706</f>
        <v>0</v>
      </c>
      <c r="G1764" s="75">
        <f>[2]自有船应收租金!AA1706</f>
        <v>-16000</v>
      </c>
      <c r="H1764" s="75">
        <f>IF([2]自有船应收租金!AB1706="","",[2]自有船应收租金!AB1706)</f>
        <v>-16000</v>
      </c>
      <c r="I1764" s="77">
        <f>[2]自有船应收租金!Y1706</f>
        <v>0</v>
      </c>
    </row>
    <row r="1765" spans="2:9" s="53" customFormat="1" ht="12" customHeight="1">
      <c r="B1765" s="75" t="str">
        <f>[2]自有船应收租金!B1707</f>
        <v>ACACIA REI</v>
      </c>
      <c r="C1765" s="75" t="str">
        <f>[2]自有船应收租金!C1707</f>
        <v>VASI</v>
      </c>
      <c r="D1765" s="75" t="str">
        <f>[2]自有船应收租金!F1707</f>
        <v>prefinal</v>
      </c>
      <c r="E1765" s="75" t="str">
        <f>[2]自有船应收租金!I1707</f>
        <v>2021.10.09-2021.10.22</v>
      </c>
      <c r="F1765" s="76">
        <f>[2]自有船应收租金!V1707</f>
        <v>0</v>
      </c>
      <c r="G1765" s="75">
        <f>[2]自有船应收租金!AA1707</f>
        <v>604522</v>
      </c>
      <c r="H1765" s="75">
        <f>IF([2]自有船应收租金!AB1707="","",[2]自有船应收租金!AB1707)</f>
        <v>604522</v>
      </c>
      <c r="I1765" s="77" t="str">
        <f>[2]自有船应收租金!Y1707</f>
        <v>1.25%佣金(34天的)</v>
      </c>
    </row>
    <row r="1766" spans="2:9" s="53" customFormat="1" ht="12" customHeight="1">
      <c r="B1766" s="75" t="str">
        <f>[2]自有船应收租金!B1708</f>
        <v>ACACIA REI</v>
      </c>
      <c r="C1766" s="75" t="str">
        <f>[2]自有船应收租金!C1708</f>
        <v>CIL</v>
      </c>
      <c r="D1766" s="75" t="str">
        <f>[2]自有船应收租金!F1708</f>
        <v>deposit</v>
      </c>
      <c r="E1766" s="75" t="str">
        <f>[2]自有船应收租金!I1708</f>
        <v>2021.10.08-2021.10.23</v>
      </c>
      <c r="F1766" s="76">
        <f>[2]自有船应收租金!V1708</f>
        <v>0</v>
      </c>
      <c r="G1766" s="75">
        <f>[2]自有船应收租金!AA1708</f>
        <v>1425000</v>
      </c>
      <c r="H1766" s="75">
        <f>IF([2]自有船应收租金!AB1708="","",[2]自有船应收租金!AB1708)</f>
        <v>1424982.66</v>
      </c>
      <c r="I1766" s="77">
        <f>[2]自有船应收租金!Y1708</f>
        <v>0</v>
      </c>
    </row>
    <row r="1767" spans="2:9" s="53" customFormat="1" ht="12" customHeight="1">
      <c r="B1767" s="75" t="str">
        <f>[2]自有船应收租金!B1709</f>
        <v>ACACIA TAURUS</v>
      </c>
      <c r="C1767" s="75" t="str">
        <f>[2]自有船应收租金!C1709</f>
        <v>STM</v>
      </c>
      <c r="D1767" s="75" t="str">
        <f>[2]自有船应收租金!F1709</f>
        <v>第15期</v>
      </c>
      <c r="E1767" s="75" t="str">
        <f>[2]自有船应收租金!I1709</f>
        <v>2021.10.09-2021.10.24</v>
      </c>
      <c r="F1767" s="76">
        <f>[2]自有船应收租金!V1709</f>
        <v>0</v>
      </c>
      <c r="G1767" s="75">
        <f>[2]自有船应收租金!AA1709</f>
        <v>83150</v>
      </c>
      <c r="H1767" s="75">
        <f>IF([2]自有船应收租金!AB1709="","",[2]自有船应收租金!AB1709)</f>
        <v>83150</v>
      </c>
      <c r="I1767" s="77">
        <f>[2]自有船应收租金!Y1709</f>
        <v>0</v>
      </c>
    </row>
    <row r="1768" spans="2:9" s="53" customFormat="1" ht="12" customHeight="1">
      <c r="B1768" s="75" t="str">
        <f>[2]自有船应收租金!B1710</f>
        <v>ACACIA HAWK</v>
      </c>
      <c r="C1768" s="75" t="str">
        <f>[2]自有船应收租金!C1710</f>
        <v>CMS</v>
      </c>
      <c r="D1768" s="75" t="str">
        <f>[2]自有船应收租金!F1710</f>
        <v>第91期</v>
      </c>
      <c r="E1768" s="75" t="str">
        <f>[2]自有船应收租金!I1710</f>
        <v>2021.10.09-2021.10.24</v>
      </c>
      <c r="F1768" s="76">
        <f>[2]自有船应收租金!V1710</f>
        <v>0</v>
      </c>
      <c r="G1768" s="75">
        <f>[2]自有船应收租金!AA1710</f>
        <v>105542.465753425</v>
      </c>
      <c r="H1768" s="75">
        <f>IF([2]自有船应收租金!AB1710="","",[2]自有船应收租金!AB1710)</f>
        <v>105542.47</v>
      </c>
      <c r="I1768" s="77">
        <f>[2]自有船应收租金!Y1710</f>
        <v>0</v>
      </c>
    </row>
    <row r="1769" spans="2:9" s="53" customFormat="1" ht="12" customHeight="1">
      <c r="B1769" s="75" t="str">
        <f>[2]自有船应收租金!B1711</f>
        <v>Heung-A Manila</v>
      </c>
      <c r="C1769" s="75" t="str">
        <f>[2]自有船应收租金!C1711</f>
        <v>SCP</v>
      </c>
      <c r="D1769" s="75" t="str">
        <f>[2]自有船应收租金!F1711</f>
        <v>PREFINAL</v>
      </c>
      <c r="E1769" s="75" t="str">
        <f>[2]自有船应收租金!I1711</f>
        <v>2021.10.10-2021.10.13</v>
      </c>
      <c r="F1769" s="76">
        <f>[2]自有船应收租金!V1711</f>
        <v>0</v>
      </c>
      <c r="G1769" s="75">
        <f>[2]自有船应收租金!AA1711</f>
        <v>177750.00188415</v>
      </c>
      <c r="H1769" s="75">
        <f>IF([2]自有船应收租金!AB1711="","",[2]自有船应收租金!AB1711)</f>
        <v>174889.44</v>
      </c>
      <c r="I1769" s="77" t="str">
        <f>[2]自有船应收租金!Y1711</f>
        <v>1.25%佣金</v>
      </c>
    </row>
    <row r="1770" spans="2:9" s="53" customFormat="1" ht="12" customHeight="1">
      <c r="B1770" s="75" t="str">
        <f>[2]自有船应收租金!B1712</f>
        <v>ACACIA MING</v>
      </c>
      <c r="C1770" s="75" t="str">
        <f>[2]自有船应收租金!C1712</f>
        <v>TFL</v>
      </c>
      <c r="D1770" s="75" t="str">
        <f>[2]自有船应收租金!F1712</f>
        <v>第03期</v>
      </c>
      <c r="E1770" s="75" t="str">
        <f>[2]自有船应收租金!I1712</f>
        <v>2021.10.10-2021.10.25</v>
      </c>
      <c r="F1770" s="76">
        <f>[2]自有船应收租金!V1712</f>
        <v>0</v>
      </c>
      <c r="G1770" s="75">
        <f>[2]自有船应收租金!AA1712</f>
        <v>312000</v>
      </c>
      <c r="H1770" s="75">
        <f>IF([2]自有船应收租金!AB1712="","",[2]自有船应收租金!AB1712)</f>
        <v>312000</v>
      </c>
      <c r="I1770" s="77">
        <f>[2]自有船应收租金!Y1712</f>
        <v>0</v>
      </c>
    </row>
    <row r="1771" spans="2:9" s="53" customFormat="1" ht="12" customHeight="1">
      <c r="B1771" s="75" t="str">
        <f>[2]自有船应收租金!B1713</f>
        <v>Heung-A Jakarta</v>
      </c>
      <c r="C1771" s="75" t="str">
        <f>[2]自有船应收租金!C1713</f>
        <v>PAN</v>
      </c>
      <c r="D1771" s="75" t="str">
        <f>[2]自有船应收租金!F1713</f>
        <v>第25期</v>
      </c>
      <c r="E1771" s="75" t="str">
        <f>[2]自有船应收租金!I1713</f>
        <v>2021.10.11-2021.10.26</v>
      </c>
      <c r="F1771" s="76">
        <f>[2]自有船应收租金!V1713</f>
        <v>0</v>
      </c>
      <c r="G1771" s="75">
        <f>[2]自有船应收租金!AA1713</f>
        <v>148386.74</v>
      </c>
      <c r="H1771" s="75">
        <f>IF([2]自有船应收租金!AB1713="","",[2]自有船应收租金!AB1713)</f>
        <v>148359.38</v>
      </c>
      <c r="I1771" s="77">
        <f>[2]自有船应收租金!Y1713</f>
        <v>0</v>
      </c>
    </row>
    <row r="1772" spans="2:9" s="53" customFormat="1" ht="12" customHeight="1">
      <c r="B1772" s="75" t="str">
        <f>[2]自有船应收租金!B1714</f>
        <v>A ROKU</v>
      </c>
      <c r="C1772" s="75" t="str">
        <f>[2]自有船应收租金!C1714</f>
        <v>STM</v>
      </c>
      <c r="D1772" s="75" t="str">
        <f>[2]自有船应收租金!F1714</f>
        <v>第03期</v>
      </c>
      <c r="E1772" s="75" t="str">
        <f>[2]自有船应收租金!I1714</f>
        <v>2021.10.11-2021.10.26</v>
      </c>
      <c r="F1772" s="76">
        <f>[2]自有船应收租金!V1714</f>
        <v>0</v>
      </c>
      <c r="G1772" s="75">
        <f>[2]自有船应收租金!AA1714</f>
        <v>181200</v>
      </c>
      <c r="H1772" s="75">
        <f>IF([2]自有船应收租金!AB1714="","",[2]自有船应收租金!AB1714)</f>
        <v>181200</v>
      </c>
      <c r="I1772" s="77">
        <f>[2]自有船应收租金!Y1714</f>
        <v>0</v>
      </c>
    </row>
    <row r="1773" spans="2:9" s="53" customFormat="1" ht="12" customHeight="1">
      <c r="B1773" s="75" t="str">
        <f>[2]自有船应收租金!B1715</f>
        <v>A BOTE</v>
      </c>
      <c r="C1773" s="75" t="str">
        <f>[2]自有船应收租金!C1715</f>
        <v>TCL</v>
      </c>
      <c r="D1773" s="75" t="str">
        <f>[2]自有船应收租金!F1715</f>
        <v>第14期</v>
      </c>
      <c r="E1773" s="75" t="str">
        <f>[2]自有船应收租金!I1715</f>
        <v>2021.10.12-2021.10.27</v>
      </c>
      <c r="F1773" s="76">
        <f>[2]自有船应收租金!V1715</f>
        <v>0</v>
      </c>
      <c r="G1773" s="75">
        <f>[2]自有船应收租金!AA1715</f>
        <v>184556.53917999999</v>
      </c>
      <c r="H1773" s="75">
        <f>IF([2]自有船应收租金!AB1715="","",[2]自有船应收租金!AB1715)</f>
        <v>184516.67</v>
      </c>
      <c r="I1773" s="77" t="str">
        <f>[2]自有船应收租金!Y1715</f>
        <v>停租太仓更换船员2021.09.28 1651-2142 0.202083天</v>
      </c>
    </row>
    <row r="1774" spans="2:9" s="53" customFormat="1" ht="12" customHeight="1">
      <c r="B1774" s="75" t="str">
        <f>[2]自有船应收租金!B1716</f>
        <v>JRS CARINA</v>
      </c>
      <c r="C1774" s="75" t="str">
        <f>[2]自有船应收租金!C1716</f>
        <v>CCL</v>
      </c>
      <c r="D1774" s="75" t="str">
        <f>[2]自有船应收租金!F1716</f>
        <v>第81期</v>
      </c>
      <c r="E1774" s="75" t="str">
        <f>[2]自有船应收租金!I1716</f>
        <v>2021.10.12-2021.10.27</v>
      </c>
      <c r="F1774" s="76">
        <f>[2]自有船应收租金!V1716</f>
        <v>0</v>
      </c>
      <c r="G1774" s="75">
        <f>[2]自有船应收租金!AA1716</f>
        <v>231631.04606666701</v>
      </c>
      <c r="H1774" s="75">
        <f>IF([2]自有船应收租金!AB1716="","",[2]自有船应收租金!AB1716)</f>
        <v>231623.79</v>
      </c>
      <c r="I1774" s="77" t="str">
        <f>[2]自有船应收租金!Y1716</f>
        <v>停租主机停车 2021/9/27  2156-2342LT 0.07361天</v>
      </c>
    </row>
    <row r="1775" spans="2:9" s="53" customFormat="1" ht="12" customHeight="1">
      <c r="B1775" s="75" t="str">
        <f>[2]自有船应收租金!B1717</f>
        <v>ACACIA ARIES</v>
      </c>
      <c r="C1775" s="75" t="str">
        <f>[2]自有船应收租金!C1717</f>
        <v>STM</v>
      </c>
      <c r="D1775" s="75" t="str">
        <f>[2]自有船应收租金!F1717</f>
        <v>第41期</v>
      </c>
      <c r="E1775" s="75" t="str">
        <f>[2]自有船应收租金!I1717</f>
        <v>2021.10.12-2021.10.27</v>
      </c>
      <c r="F1775" s="76">
        <f>[2]自有船应收租金!V1717</f>
        <v>0</v>
      </c>
      <c r="G1775" s="75">
        <f>[2]自有船应收租金!AA1717</f>
        <v>83150</v>
      </c>
      <c r="H1775" s="75">
        <f>IF([2]自有船应收租金!AB1717="","",[2]自有船应收租金!AB1717)</f>
        <v>83150</v>
      </c>
      <c r="I1775" s="77">
        <f>[2]自有船应收租金!Y1717</f>
        <v>0</v>
      </c>
    </row>
    <row r="1776" spans="2:9" s="53" customFormat="1" ht="12" customHeight="1">
      <c r="B1776" s="75" t="str">
        <f>[2]自有船应收租金!B1718</f>
        <v>A KIBO</v>
      </c>
      <c r="C1776" s="75" t="str">
        <f>[2]自有船应收租金!C1718</f>
        <v>GMS</v>
      </c>
      <c r="D1776" s="75" t="str">
        <f>[2]自有船应收租金!F1718</f>
        <v>第22期</v>
      </c>
      <c r="E1776" s="75" t="str">
        <f>[2]自有船应收租金!I1718</f>
        <v>2021.10.13-2021.10.28</v>
      </c>
      <c r="F1776" s="76">
        <f>[2]自有船应收租金!V1718</f>
        <v>0</v>
      </c>
      <c r="G1776" s="75">
        <f>[2]自有船应收租金!AA1718</f>
        <v>146567.26593625001</v>
      </c>
      <c r="H1776" s="75">
        <f>IF([2]自有船应收租金!AB1718="","",[2]自有船应收租金!AB1718)</f>
        <v>146567.26999999999</v>
      </c>
      <c r="I1776" s="77" t="str">
        <f>[2]自有船应收租金!Y1718</f>
        <v>1.25%佣金/停租MNL换船员 2021.08.30.1130-8.31 1324LT 1.079167天</v>
      </c>
    </row>
    <row r="1777" spans="2:9" s="53" customFormat="1" ht="12" customHeight="1">
      <c r="B1777" s="75" t="str">
        <f>[2]自有船应收租金!B1719</f>
        <v>Heung-A Manila</v>
      </c>
      <c r="C1777" s="75" t="str">
        <f>[2]自有船应收租金!C1719</f>
        <v>SCP</v>
      </c>
      <c r="D1777" s="75" t="str">
        <f>[2]自有船应收租金!F1719</f>
        <v>PREFINAL2</v>
      </c>
      <c r="E1777" s="75" t="str">
        <f>[2]自有船应收租金!I1719</f>
        <v>2021.10.13-2021.10.17</v>
      </c>
      <c r="F1777" s="76">
        <f>[2]自有船应收租金!V1719</f>
        <v>-2710</v>
      </c>
      <c r="G1777" s="75">
        <f>[2]自有船应收租金!AA1719</f>
        <v>167572.81625817501</v>
      </c>
      <c r="H1777" s="75" t="str">
        <f>IF([2]自有船应收租金!AB1719="","",[2]自有船应收租金!AB1719)</f>
        <v/>
      </c>
      <c r="I1777" s="77" t="str">
        <f>[2]自有船应收租金!Y1719</f>
        <v>1.25%佣金/劳务费.2131-2137W</v>
      </c>
    </row>
    <row r="1778" spans="2:9" s="53" customFormat="1" ht="12" customHeight="1">
      <c r="B1778" s="75" t="str">
        <f>[2]自有船应收租金!B1720</f>
        <v>KANWAY GALAXY</v>
      </c>
      <c r="C1778" s="75" t="str">
        <f>[2]自有船应收租金!C1720</f>
        <v>EMC</v>
      </c>
      <c r="D1778" s="75" t="str">
        <f>[2]自有船应收租金!F1720</f>
        <v>第07期</v>
      </c>
      <c r="E1778" s="75" t="str">
        <f>[2]自有船应收租金!I1720</f>
        <v>2021.10.14-2021.10.29</v>
      </c>
      <c r="F1778" s="76">
        <f>[2]自有船应收租金!V1720</f>
        <v>0</v>
      </c>
      <c r="G1778" s="75">
        <f>[2]自有船应收租金!AA1720</f>
        <v>152343.75</v>
      </c>
      <c r="H1778" s="75">
        <f>IF([2]自有船应收租金!AB1720="","",[2]自有船应收租金!AB1720)</f>
        <v>0</v>
      </c>
      <c r="I1778" s="77" t="str">
        <f>[2]自有船应收租金!Y1720</f>
        <v>1.25%佣金</v>
      </c>
    </row>
    <row r="1779" spans="2:9" s="53" customFormat="1" ht="12" customHeight="1">
      <c r="B1779" s="75" t="str">
        <f>[2]自有船应收租金!B1721</f>
        <v>Heung-A Singapore</v>
      </c>
      <c r="C1779" s="75" t="str">
        <f>[2]自有船应收租金!C1721</f>
        <v>SKR</v>
      </c>
      <c r="D1779" s="75" t="str">
        <f>[2]自有船应收租金!F1721</f>
        <v>PREFINAL</v>
      </c>
      <c r="E1779" s="75" t="str">
        <f>[2]自有船应收租金!I1721</f>
        <v>2021.10.14-2021.10.15</v>
      </c>
      <c r="F1779" s="76">
        <f>[2]自有船应收租金!V1721</f>
        <v>0</v>
      </c>
      <c r="G1779" s="75">
        <f>[2]自有船应收租金!AA1721</f>
        <v>25374.377666666602</v>
      </c>
      <c r="H1779" s="75" t="str">
        <f>IF([2]自有船应收租金!AB1721="","",[2]自有船应收租金!AB1721)</f>
        <v/>
      </c>
      <c r="I1779" s="77">
        <f>[2]自有船应收租金!Y1721</f>
        <v>0</v>
      </c>
    </row>
    <row r="1780" spans="2:9" s="53" customFormat="1" ht="12" customHeight="1">
      <c r="B1780" s="75" t="str">
        <f>[2]自有船应收租金!B1722</f>
        <v>Heung-A Singapore</v>
      </c>
      <c r="C1780" s="75" t="str">
        <f>[2]自有船应收租金!C1722</f>
        <v>SKR</v>
      </c>
      <c r="D1780" s="75" t="str">
        <f>[2]自有船应收租金!F1722</f>
        <v>FINAL</v>
      </c>
      <c r="E1780" s="75" t="str">
        <f>[2]自有船应收租金!I1722</f>
        <v>2021.10.14-2021.10.15</v>
      </c>
      <c r="F1780" s="76">
        <f>[2]自有船应收租金!V1722</f>
        <v>0</v>
      </c>
      <c r="G1780" s="75">
        <f>[2]自有船应收租金!AA1722</f>
        <v>27000</v>
      </c>
      <c r="H1780" s="75" t="str">
        <f>IF([2]自有船应收租金!AB1722="","",[2]自有船应收租金!AB1722)</f>
        <v/>
      </c>
      <c r="I1780" s="77">
        <f>[2]自有船应收租金!Y1722</f>
        <v>0</v>
      </c>
    </row>
    <row r="1781" spans="2:9" s="53" customFormat="1" ht="12" customHeight="1">
      <c r="B1781" s="75" t="str">
        <f>[2]自有船应收租金!B1723</f>
        <v>A MYOKO</v>
      </c>
      <c r="C1781" s="75" t="str">
        <f>[2]自有船应收租金!C1723</f>
        <v>NS</v>
      </c>
      <c r="D1781" s="75" t="str">
        <f>[2]自有船应收租金!F1723</f>
        <v>第05期</v>
      </c>
      <c r="E1781" s="75" t="str">
        <f>[2]自有船应收租金!I1723</f>
        <v>2021.10.15-2021.10.30</v>
      </c>
      <c r="F1781" s="76">
        <f>[2]自有船应收租金!V1723</f>
        <v>0</v>
      </c>
      <c r="G1781" s="75">
        <f>[2]自有船应收租金!AA1723</f>
        <v>245106.25</v>
      </c>
      <c r="H1781" s="75">
        <f>IF([2]自有船应收租金!AB1723="","",[2]自有船应收租金!AB1723)</f>
        <v>245068.9</v>
      </c>
      <c r="I1781" s="77" t="str">
        <f>[2]自有船应收租金!Y1723</f>
        <v>1.25%佣金</v>
      </c>
    </row>
    <row r="1782" spans="2:9" s="53" customFormat="1" ht="12" customHeight="1">
      <c r="B1782" s="75" t="str">
        <f>[2]自有船应收租金!B1724</f>
        <v>A HOKEN</v>
      </c>
      <c r="C1782" s="75" t="str">
        <f>[2]自有船应收租金!C1724</f>
        <v>COSCO</v>
      </c>
      <c r="D1782" s="75" t="str">
        <f>[2]自有船应收租金!F1724</f>
        <v>第09期</v>
      </c>
      <c r="E1782" s="75" t="str">
        <f>[2]自有船应收租金!I1724</f>
        <v>2021.10.16-2021.11.01</v>
      </c>
      <c r="F1782" s="76">
        <f>[2]自有船应收租金!V1724</f>
        <v>0</v>
      </c>
      <c r="G1782" s="75">
        <f>[2]自有船应收租金!AA1724</f>
        <v>188000</v>
      </c>
      <c r="H1782" s="75">
        <f>IF([2]自有船应收租金!AB1724="","",[2]自有船应收租金!AB1724)</f>
        <v>187992.64</v>
      </c>
      <c r="I1782" s="77">
        <f>[2]自有船应收租金!Y1724</f>
        <v>0</v>
      </c>
    </row>
    <row r="1783" spans="2:9" s="53" customFormat="1" ht="12" customHeight="1">
      <c r="B1783" s="75" t="str">
        <f>[2]自有船应收租金!B1725</f>
        <v>A FUKU</v>
      </c>
      <c r="C1783" s="75" t="str">
        <f>[2]自有船应收租金!C1725</f>
        <v>TSL</v>
      </c>
      <c r="D1783" s="75" t="str">
        <f>[2]自有船应收租金!F1725</f>
        <v>第26期</v>
      </c>
      <c r="E1783" s="75" t="str">
        <f>[2]自有船应收租金!I1725</f>
        <v>2021.10.16-2021.11.01</v>
      </c>
      <c r="F1783" s="76">
        <f>[2]自有船应收租金!V1725</f>
        <v>0</v>
      </c>
      <c r="G1783" s="75">
        <f>[2]自有船应收租金!AA1725</f>
        <v>163240</v>
      </c>
      <c r="H1783" s="75">
        <f>IF([2]自有船应收租金!AB1725="","",[2]自有船应收租金!AB1725)</f>
        <v>163240</v>
      </c>
      <c r="I1783" s="77" t="str">
        <f>[2]自有船应收租金!Y1725</f>
        <v>1.25%佣金</v>
      </c>
    </row>
    <row r="1784" spans="2:9" s="53" customFormat="1" ht="12" customHeight="1">
      <c r="B1784" s="75" t="str">
        <f>[2]自有船应收租金!B1726</f>
        <v>JRS CORVUS</v>
      </c>
      <c r="C1784" s="75" t="str">
        <f>[2]自有船应收租金!C1726</f>
        <v>STM</v>
      </c>
      <c r="D1784" s="75" t="str">
        <f>[2]自有船应收租金!F1726</f>
        <v>第21期</v>
      </c>
      <c r="E1784" s="75" t="str">
        <f>[2]自有船应收租金!I1726</f>
        <v>2021.10.16-2021.10.31</v>
      </c>
      <c r="F1784" s="76">
        <f>[2]自有船应收租金!V1726</f>
        <v>0</v>
      </c>
      <c r="G1784" s="75">
        <f>[2]自有船应收租金!AA1726</f>
        <v>105700</v>
      </c>
      <c r="H1784" s="75">
        <f>IF([2]自有船应收租金!AB1726="","",[2]自有船应收租金!AB1726)</f>
        <v>105700</v>
      </c>
      <c r="I1784" s="77">
        <f>[2]自有船应收租金!Y1726</f>
        <v>0</v>
      </c>
    </row>
    <row r="1785" spans="2:9" s="53" customFormat="1" ht="12" customHeight="1">
      <c r="B1785" s="75" t="str">
        <f>[2]自有船应收租金!B1727</f>
        <v>A XINXIA</v>
      </c>
      <c r="C1785" s="75" t="str">
        <f>[2]自有船应收租金!C1727</f>
        <v>SKR</v>
      </c>
      <c r="D1785" s="75" t="str">
        <f>[2]自有船应收租金!F1727</f>
        <v>第07期</v>
      </c>
      <c r="E1785" s="75" t="str">
        <f>[2]自有船应收租金!I1727</f>
        <v>2021.10.17-2021.11.01</v>
      </c>
      <c r="F1785" s="76">
        <f>[2]自有船应收租金!V1727</f>
        <v>0</v>
      </c>
      <c r="G1785" s="75">
        <f>[2]自有船应收租金!AA1727</f>
        <v>293250</v>
      </c>
      <c r="H1785" s="75">
        <f>IF([2]自有船应收租金!AB1727="","",[2]自有船应收租金!AB1727)</f>
        <v>293242.65000000002</v>
      </c>
      <c r="I1785" s="77">
        <f>[2]自有船应收租金!Y1727</f>
        <v>0</v>
      </c>
    </row>
    <row r="1786" spans="2:9" s="53" customFormat="1" ht="12" customHeight="1">
      <c r="B1786" s="75" t="str">
        <f>[2]自有船应收租金!B1728</f>
        <v>ACACIA VIRGO</v>
      </c>
      <c r="C1786" s="75" t="str">
        <f>[2]自有船应收租金!C1728</f>
        <v>SKR</v>
      </c>
      <c r="D1786" s="75" t="str">
        <f>[2]自有船应收租金!F1728</f>
        <v>第14期</v>
      </c>
      <c r="E1786" s="75" t="str">
        <f>[2]自有船应收租金!I1728</f>
        <v>2021.10.17-2021.11.01</v>
      </c>
      <c r="F1786" s="76">
        <f>[2]自有船应收租金!V1728</f>
        <v>0</v>
      </c>
      <c r="G1786" s="75">
        <f>[2]自有船应收租金!AA1728</f>
        <v>156231.25</v>
      </c>
      <c r="H1786" s="75">
        <f>IF([2]自有船应收租金!AB1728="","",[2]自有船应收租金!AB1728)</f>
        <v>156227.57</v>
      </c>
      <c r="I1786" s="77" t="str">
        <f>[2]自有船应收租金!Y1728</f>
        <v>1.25%佣金</v>
      </c>
    </row>
    <row r="1787" spans="2:9" s="53" customFormat="1" ht="12" customHeight="1">
      <c r="B1787" s="75" t="str">
        <f>[2]自有船应收租金!B1729</f>
        <v>A Daisen</v>
      </c>
      <c r="C1787" s="75" t="str">
        <f>[2]自有船应收租金!C1729</f>
        <v>CUL</v>
      </c>
      <c r="D1787" s="75" t="str">
        <f>[2]自有船应收租金!F1729</f>
        <v>第07期</v>
      </c>
      <c r="E1787" s="75" t="str">
        <f>[2]自有船应收租金!I1729</f>
        <v>2021.10.18-2021.11.02</v>
      </c>
      <c r="F1787" s="76">
        <f>[2]自有船应收租金!V1729</f>
        <v>0</v>
      </c>
      <c r="G1787" s="75">
        <f>[2]自有船应收租金!AA1729</f>
        <v>1125900</v>
      </c>
      <c r="H1787" s="75">
        <f>IF([2]自有船应收租金!AB1729="","",[2]自有船应收租金!AB1729)</f>
        <v>1125900</v>
      </c>
      <c r="I1787" s="77">
        <f>[2]自有船应收租金!Y1729</f>
        <v>0</v>
      </c>
    </row>
    <row r="1788" spans="2:9" s="53" customFormat="1" ht="12" customHeight="1">
      <c r="B1788" s="75" t="str">
        <f>[2]自有船应收租金!B1730</f>
        <v>LISBOA</v>
      </c>
      <c r="C1788" s="75" t="str">
        <f>[2]自有船应收租金!C1730</f>
        <v>KMTC</v>
      </c>
      <c r="D1788" s="75" t="str">
        <f>[2]自有船应收租金!F1730</f>
        <v>第16期</v>
      </c>
      <c r="E1788" s="75" t="str">
        <f>[2]自有船应收租金!I1730</f>
        <v>2021.10.19-2021.11.03</v>
      </c>
      <c r="F1788" s="76">
        <f>[2]自有船应收租金!V1730</f>
        <v>0</v>
      </c>
      <c r="G1788" s="75">
        <f>[2]自有船应收租金!AA1730</f>
        <v>23950</v>
      </c>
      <c r="H1788" s="75">
        <f>IF([2]自有船应收租金!AB1730="","",[2]自有船应收租金!AB1730)</f>
        <v>23950</v>
      </c>
      <c r="I1788" s="77">
        <f>[2]自有船应收租金!Y1730</f>
        <v>0</v>
      </c>
    </row>
    <row r="1789" spans="2:9" s="53" customFormat="1" ht="12" customHeight="1">
      <c r="B1789" s="75" t="str">
        <f>[2]自有船应收租金!B1731</f>
        <v>ACACIA LIBRA</v>
      </c>
      <c r="C1789" s="75" t="str">
        <f>[2]自有船应收租金!C1731</f>
        <v>COSCO</v>
      </c>
      <c r="D1789" s="75" t="str">
        <f>[2]自有船应收租金!F1731</f>
        <v>第28期</v>
      </c>
      <c r="E1789" s="75" t="str">
        <f>[2]自有船应收租金!I1731</f>
        <v>2021.10.20-2021.11.04</v>
      </c>
      <c r="F1789" s="76">
        <f>[2]自有船应收租金!V1731</f>
        <v>0</v>
      </c>
      <c r="G1789" s="75">
        <f>[2]自有船应收租金!AA1731</f>
        <v>143925</v>
      </c>
      <c r="H1789" s="75">
        <f>IF([2]自有船应收租金!AB1731="","",[2]自有船应收租金!AB1731)</f>
        <v>143923.07</v>
      </c>
      <c r="I1789" s="77">
        <f>[2]自有船应收租金!Y1731</f>
        <v>0</v>
      </c>
    </row>
    <row r="1790" spans="2:9" s="53" customFormat="1" ht="12" customHeight="1">
      <c r="B1790" s="75" t="str">
        <f>[2]自有船应收租金!B1732</f>
        <v>ACACIA WA</v>
      </c>
      <c r="C1790" s="75" t="str">
        <f>[2]自有船应收租金!C1732</f>
        <v>SJA</v>
      </c>
      <c r="D1790" s="75" t="str">
        <f>[2]自有船应收租金!F1732</f>
        <v>第05期</v>
      </c>
      <c r="E1790" s="75" t="str">
        <f>[2]自有船应收租金!I1732</f>
        <v>2021.10.20-2021.11.04</v>
      </c>
      <c r="F1790" s="76">
        <f>[2]自有船应收租金!V1732</f>
        <v>0</v>
      </c>
      <c r="G1790" s="75">
        <f>[2]自有船应收租金!AA1732</f>
        <v>285750</v>
      </c>
      <c r="H1790" s="75">
        <f>IF([2]自有船应收租金!AB1732="","",[2]自有船应收租金!AB1732)</f>
        <v>285750</v>
      </c>
      <c r="I1790" s="77">
        <f>[2]自有船应收租金!Y1732</f>
        <v>0</v>
      </c>
    </row>
    <row r="1791" spans="2:9" s="53" customFormat="1" ht="12" customHeight="1">
      <c r="B1791" s="75" t="str">
        <f>[2]自有船应收租金!B1733</f>
        <v>A HOUOU</v>
      </c>
      <c r="C1791" s="75" t="str">
        <f>[2]自有船应收租金!C1733</f>
        <v>FESCO</v>
      </c>
      <c r="D1791" s="75" t="str">
        <f>[2]自有船应收租金!F1733</f>
        <v>第09期</v>
      </c>
      <c r="E1791" s="75" t="str">
        <f>[2]自有船应收租金!I1733</f>
        <v>2021.10.20-2021.11.04</v>
      </c>
      <c r="F1791" s="76">
        <f>[2]自有船应收租金!V1733</f>
        <v>0</v>
      </c>
      <c r="G1791" s="75">
        <f>[2]自有船应收租金!AA1733</f>
        <v>287744.75</v>
      </c>
      <c r="H1791" s="75">
        <f>IF([2]自有船应收租金!AB1733="","",[2]自有船应收租金!AB1733)</f>
        <v>287737.38</v>
      </c>
      <c r="I1791" s="77" t="str">
        <f>[2]自有船应收租金!Y1733</f>
        <v>5%佣金</v>
      </c>
    </row>
    <row r="1792" spans="2:9" s="53" customFormat="1" ht="12" customHeight="1">
      <c r="B1792" s="75" t="str">
        <f>[2]自有船应收租金!B1734</f>
        <v>Contship Day</v>
      </c>
      <c r="C1792" s="75" t="str">
        <f>[2]自有船应收租金!C1734</f>
        <v>CCL</v>
      </c>
      <c r="D1792" s="75" t="str">
        <f>[2]自有船应收租金!F1734</f>
        <v>第02期</v>
      </c>
      <c r="E1792" s="75" t="str">
        <f>[2]自有船应收租金!I1734</f>
        <v>2021.10.20-2021.11.04</v>
      </c>
      <c r="F1792" s="76">
        <f>[2]自有船应收租金!V1734</f>
        <v>0</v>
      </c>
      <c r="G1792" s="75">
        <f>[2]自有船应收租金!AA1734</f>
        <v>315400</v>
      </c>
      <c r="H1792" s="75">
        <f>IF([2]自有船应收租金!AB1734="","",[2]自有船应收租金!AB1734)</f>
        <v>315392.65000000002</v>
      </c>
      <c r="I1792" s="77">
        <f>[2]自有船应收租金!Y1734</f>
        <v>0</v>
      </c>
    </row>
    <row r="1793" spans="2:9" s="53" customFormat="1" ht="12" customHeight="1">
      <c r="B1793" s="75" t="str">
        <f>[2]自有船应收租金!B1735</f>
        <v>A MAKOTO</v>
      </c>
      <c r="C1793" s="75" t="str">
        <f>[2]自有船应收租金!C1735</f>
        <v>STM</v>
      </c>
      <c r="D1793" s="75" t="str">
        <f>[2]自有船应收租金!F1735</f>
        <v>第11期</v>
      </c>
      <c r="E1793" s="75" t="str">
        <f>[2]自有船应收租金!I1735</f>
        <v>2021.10.21-2021.11.05</v>
      </c>
      <c r="F1793" s="76">
        <f>[2]自有船应收租金!V1735</f>
        <v>0</v>
      </c>
      <c r="G1793" s="75">
        <f>[2]自有船应收租金!AA1735</f>
        <v>181200</v>
      </c>
      <c r="H1793" s="75" t="str">
        <f>IF([2]自有船应收租金!AB1735="","",[2]自有船应收租金!AB1735)</f>
        <v/>
      </c>
      <c r="I1793" s="77">
        <f>[2]自有船应收租金!Y1735</f>
        <v>0</v>
      </c>
    </row>
    <row r="1794" spans="2:9" s="53" customFormat="1" ht="12" customHeight="1">
      <c r="B1794" s="75" t="str">
        <f>[2]自有船应收租金!B1736</f>
        <v>A KOU</v>
      </c>
      <c r="C1794" s="75" t="str">
        <f>[2]自有船应收租金!C1736</f>
        <v>CMS</v>
      </c>
      <c r="D1794" s="75" t="str">
        <f>[2]自有船应收租金!F1736</f>
        <v>第04期</v>
      </c>
      <c r="E1794" s="75" t="str">
        <f>[2]自有船应收租金!I1736</f>
        <v>2021.10.21-2021.11.05</v>
      </c>
      <c r="F1794" s="76">
        <f>[2]自有船应收租金!V1736</f>
        <v>0</v>
      </c>
      <c r="G1794" s="75">
        <f>[2]自有船应收租金!AA1736</f>
        <v>555850</v>
      </c>
      <c r="H1794" s="75">
        <f>IF([2]自有船应收租金!AB1736="","",[2]自有船应收租金!AB1736)</f>
        <v>555822.61</v>
      </c>
      <c r="I1794" s="77">
        <f>[2]自有船应收租金!Y1736</f>
        <v>0</v>
      </c>
    </row>
    <row r="1795" spans="2:9" s="53" customFormat="1" ht="12" customHeight="1">
      <c r="B1795" s="75" t="str">
        <f>[2]自有船应收租金!B1737</f>
        <v>A KEIGA</v>
      </c>
      <c r="C1795" s="75" t="str">
        <f>[2]自有船应收租金!C1737</f>
        <v>TFL</v>
      </c>
      <c r="D1795" s="75" t="str">
        <f>[2]自有船应收租金!F1737</f>
        <v>第07期</v>
      </c>
      <c r="E1795" s="75" t="str">
        <f>[2]自有船应收租金!I1737</f>
        <v>2021.10.22-2021.11.06</v>
      </c>
      <c r="F1795" s="76">
        <f>[2]自有船应收租金!V1737</f>
        <v>0</v>
      </c>
      <c r="G1795" s="75">
        <f>[2]自有船应收租金!AA1737</f>
        <v>239963.19</v>
      </c>
      <c r="H1795" s="75">
        <f>IF([2]自有船应收租金!AB1737="","",[2]自有船应收租金!AB1737)</f>
        <v>239963.19</v>
      </c>
      <c r="I1795" s="77">
        <f>[2]自有船应收租金!Y1737</f>
        <v>0</v>
      </c>
    </row>
    <row r="1796" spans="2:9" s="53" customFormat="1" ht="12" customHeight="1">
      <c r="B1796" s="75" t="str">
        <f>[2]自有船应收租金!B1738</f>
        <v>ACACIA REI</v>
      </c>
      <c r="C1796" s="75" t="str">
        <f>[2]自有船应收租金!C1738</f>
        <v>VASI</v>
      </c>
      <c r="D1796" s="75" t="str">
        <f>[2]自有船应收租金!F1738</f>
        <v>prefinal2</v>
      </c>
      <c r="E1796" s="75" t="str">
        <f>[2]自有船应收租金!I1738</f>
        <v>2021.10.22-2021.10.25</v>
      </c>
      <c r="F1796" s="76">
        <f>[2]自有船应收租金!V1738</f>
        <v>0</v>
      </c>
      <c r="G1796" s="75">
        <f>[2]自有船应收租金!AA1738</f>
        <v>292825.26059534901</v>
      </c>
      <c r="H1796" s="75">
        <f>IF([2]自有船应收租金!AB1738="","",[2]自有船应收租金!AB1738)</f>
        <v>280732.84000000003</v>
      </c>
      <c r="I1796" s="77" t="str">
        <f>[2]自有船应收租金!Y1738</f>
        <v>向租家收取30天吨税/停租温哥华船舶吊臂摆动2021.10.07 0800-0836 0.025天</v>
      </c>
    </row>
    <row r="1797" spans="2:9" s="53" customFormat="1" ht="12" customHeight="1">
      <c r="B1797" s="75" t="str">
        <f>[2]自有船应收租金!B1739</f>
        <v>ACACIA REI</v>
      </c>
      <c r="C1797" s="75" t="str">
        <f>[2]自有船应收租金!C1739</f>
        <v>VASI</v>
      </c>
      <c r="D1797" s="75" t="str">
        <f>[2]自有船应收租金!F1739</f>
        <v>FINAL</v>
      </c>
      <c r="E1797" s="75" t="str">
        <f>[2]自有船应收租金!I1739</f>
        <v>2021.10.22-2021.10.25</v>
      </c>
      <c r="F1797" s="76">
        <f>[2]自有船应收租金!V1739</f>
        <v>0</v>
      </c>
      <c r="G1797" s="75">
        <f>[2]自有船应收租金!AA1739</f>
        <v>7000</v>
      </c>
      <c r="H1797" s="75" t="str">
        <f>IF([2]自有船应收租金!AB1739="","",[2]自有船应收租金!AB1739)</f>
        <v/>
      </c>
      <c r="I1797" s="77">
        <f>[2]自有船应收租金!Y1739</f>
        <v>0</v>
      </c>
    </row>
    <row r="1798" spans="2:9" s="53" customFormat="1" ht="12" customHeight="1">
      <c r="B1798" s="75" t="str">
        <f>[2]自有船应收租金!B1740</f>
        <v>ACACIA TAURUS</v>
      </c>
      <c r="C1798" s="75" t="str">
        <f>[2]自有船应收租金!C1740</f>
        <v>STM</v>
      </c>
      <c r="D1798" s="75" t="str">
        <f>[2]自有船应收租金!F1740</f>
        <v>第16期</v>
      </c>
      <c r="E1798" s="75" t="str">
        <f>[2]自有船应收租金!I1740</f>
        <v>2021.10.24-2021.11.08</v>
      </c>
      <c r="F1798" s="76">
        <f>[2]自有船应收租金!V1740</f>
        <v>0</v>
      </c>
      <c r="G1798" s="75">
        <f>[2]自有船应收租金!AA1740</f>
        <v>83150</v>
      </c>
      <c r="H1798" s="75">
        <f>IF([2]自有船应收租金!AB1740="","",[2]自有船应收租金!AB1740)</f>
        <v>83150</v>
      </c>
      <c r="I1798" s="77">
        <f>[2]自有船应收租金!Y1740</f>
        <v>0</v>
      </c>
    </row>
    <row r="1799" spans="2:9" s="53" customFormat="1" ht="12" customHeight="1">
      <c r="B1799" s="75" t="str">
        <f>[2]自有船应收租金!B1741</f>
        <v>ACACIA HAWK</v>
      </c>
      <c r="C1799" s="75" t="str">
        <f>[2]自有船应收租金!C1741</f>
        <v>CMS</v>
      </c>
      <c r="D1799" s="75" t="str">
        <f>[2]自有船应收租金!F1741</f>
        <v>第92期</v>
      </c>
      <c r="E1799" s="75" t="str">
        <f>[2]自有船应收租金!I1741</f>
        <v>2021.10.24-2021.11.08</v>
      </c>
      <c r="F1799" s="76">
        <f>[2]自有船应收租金!V1741</f>
        <v>0</v>
      </c>
      <c r="G1799" s="75">
        <f>[2]自有船应收租金!AA1741</f>
        <v>105542.465753425</v>
      </c>
      <c r="H1799" s="75">
        <f>IF([2]自有船应收租金!AB1741="","",[2]自有船应收租金!AB1741)</f>
        <v>105542.47</v>
      </c>
      <c r="I1799" s="77">
        <f>[2]自有船应收租金!Y1741</f>
        <v>0</v>
      </c>
    </row>
    <row r="1800" spans="2:9" s="53" customFormat="1" ht="12" customHeight="1">
      <c r="B1800" s="75" t="str">
        <f>[2]自有船应收租金!B1742</f>
        <v>ACACIA REI</v>
      </c>
      <c r="C1800" s="75" t="str">
        <f>[2]自有船应收租金!C1742</f>
        <v>CIL</v>
      </c>
      <c r="D1800" s="75" t="str">
        <f>[2]自有船应收租金!F1742</f>
        <v>第01期</v>
      </c>
      <c r="E1800" s="75" t="str">
        <f>[2]自有船应收租金!I1742</f>
        <v>2021.10.25-2021.11.09</v>
      </c>
      <c r="F1800" s="76">
        <f>[2]自有船应收租金!V1742</f>
        <v>0</v>
      </c>
      <c r="G1800" s="75">
        <f>[2]自有船应收租金!AA1742</f>
        <v>1628303.89</v>
      </c>
      <c r="H1800" s="75">
        <f>IF([2]自有船应收租金!AB1742="","",[2]自有船应收租金!AB1742)</f>
        <v>1628286.53</v>
      </c>
      <c r="I1800" s="77">
        <f>[2]自有船应收租金!Y1742</f>
        <v>0</v>
      </c>
    </row>
    <row r="1801" spans="2:9" s="53" customFormat="1" ht="12" customHeight="1">
      <c r="B1801" s="75" t="str">
        <f>[2]自有船应收租金!B1743</f>
        <v>ACACIA MING</v>
      </c>
      <c r="C1801" s="75" t="str">
        <f>[2]自有船应收租金!C1743</f>
        <v>TFL</v>
      </c>
      <c r="D1801" s="75" t="str">
        <f>[2]自有船应收租金!F1743</f>
        <v>第04期</v>
      </c>
      <c r="E1801" s="75" t="str">
        <f>[2]自有船应收租金!I1743</f>
        <v>2021.10.25-2021.11.09</v>
      </c>
      <c r="F1801" s="76">
        <f>[2]自有船应收租金!V1743</f>
        <v>0</v>
      </c>
      <c r="G1801" s="75">
        <f>[2]自有船应收租金!AA1743</f>
        <v>311459.96000000002</v>
      </c>
      <c r="H1801" s="75">
        <f>IF([2]自有船应收租金!AB1743="","",[2]自有船应收租金!AB1743)</f>
        <v>311459.96000000002</v>
      </c>
      <c r="I1801" s="77">
        <f>[2]自有船应收租金!Y1743</f>
        <v>0</v>
      </c>
    </row>
    <row r="1802" spans="2:9" s="53" customFormat="1" ht="12" customHeight="1">
      <c r="B1802" s="75" t="str">
        <f>[2]自有船应收租金!B1744</f>
        <v>Heung-A Jakarta</v>
      </c>
      <c r="C1802" s="75" t="str">
        <f>[2]自有船应收租金!C1744</f>
        <v>PAN</v>
      </c>
      <c r="D1802" s="75" t="str">
        <f>[2]自有船应收租金!F1744</f>
        <v>第26期</v>
      </c>
      <c r="E1802" s="75" t="str">
        <f>[2]自有船应收租金!I1744</f>
        <v>2021.10.26-2021.11.10</v>
      </c>
      <c r="F1802" s="76">
        <f>[2]自有船应收租金!V1744</f>
        <v>0</v>
      </c>
      <c r="G1802" s="75">
        <f>[2]自有船应收租金!AA1744</f>
        <v>117383.87</v>
      </c>
      <c r="H1802" s="75">
        <f>IF([2]自有船应收租金!AB1744="","",[2]自有船应收租金!AB1744)</f>
        <v>117356.51</v>
      </c>
      <c r="I1802" s="77">
        <f>[2]自有船应收租金!Y1744</f>
        <v>0</v>
      </c>
    </row>
    <row r="1803" spans="2:9" s="53" customFormat="1" ht="12" customHeight="1">
      <c r="B1803" s="75" t="str">
        <f>[2]自有船应收租金!B1745</f>
        <v>A KINKA</v>
      </c>
      <c r="C1803" s="75" t="str">
        <f>[2]自有船应收租金!C1745</f>
        <v>TFS</v>
      </c>
      <c r="D1803" s="75" t="str">
        <f>[2]自有船应收租金!F1745</f>
        <v>第04期</v>
      </c>
      <c r="E1803" s="75" t="str">
        <f>[2]自有船应收租金!I1745</f>
        <v>2021.10.26-2021.11.25</v>
      </c>
      <c r="F1803" s="76">
        <f>[2]自有船应收租金!V1745</f>
        <v>0</v>
      </c>
      <c r="G1803" s="75">
        <f>[2]自有船应收租金!AA1745</f>
        <v>2461800</v>
      </c>
      <c r="H1803" s="75">
        <f>IF([2]自有船应收租金!AB1745="","",[2]自有船应收租金!AB1745)</f>
        <v>2461800</v>
      </c>
      <c r="I1803" s="77">
        <f>[2]自有船应收租金!Y1745</f>
        <v>0</v>
      </c>
    </row>
    <row r="1804" spans="2:9" s="53" customFormat="1" ht="12" customHeight="1">
      <c r="B1804" s="75" t="str">
        <f>[2]自有船应收租金!B1746</f>
        <v>A ROKU</v>
      </c>
      <c r="C1804" s="75" t="str">
        <f>[2]自有船应收租金!C1746</f>
        <v>STM</v>
      </c>
      <c r="D1804" s="75" t="str">
        <f>[2]自有船应收租金!F1746</f>
        <v>第04期</v>
      </c>
      <c r="E1804" s="75" t="str">
        <f>[2]自有船应收租金!I1746</f>
        <v>2021.10.26-2021.11.10</v>
      </c>
      <c r="F1804" s="76">
        <f>[2]自有船应收租金!V1746</f>
        <v>0</v>
      </c>
      <c r="G1804" s="75">
        <f>[2]自有船应收租金!AA1746</f>
        <v>181200</v>
      </c>
      <c r="H1804" s="75">
        <f>IF([2]自有船应收租金!AB1746="","",[2]自有船应收租金!AB1746)</f>
        <v>181200</v>
      </c>
      <c r="I1804" s="77">
        <f>[2]自有船应收租金!Y1746</f>
        <v>0</v>
      </c>
    </row>
    <row r="1805" spans="2:9" s="53" customFormat="1" ht="12" customHeight="1">
      <c r="B1805" s="75" t="str">
        <f>[2]自有船应收租金!B1747</f>
        <v>A BOTE</v>
      </c>
      <c r="C1805" s="75" t="str">
        <f>[2]自有船应收租金!C1747</f>
        <v>TCL</v>
      </c>
      <c r="D1805" s="75" t="str">
        <f>[2]自有船应收租金!F1747</f>
        <v>第15期</v>
      </c>
      <c r="E1805" s="75" t="str">
        <f>[2]自有船应收租金!I1747</f>
        <v>2021.10.27-2021.11.11</v>
      </c>
      <c r="F1805" s="76">
        <f>[2]自有船应收租金!V1747</f>
        <v>0</v>
      </c>
      <c r="G1805" s="75">
        <f>[2]自有船应收租金!AA1747</f>
        <v>87607.34</v>
      </c>
      <c r="H1805" s="75">
        <f>IF([2]自有船应收租金!AB1747="","",[2]自有船应收租金!AB1747)</f>
        <v>87567.46</v>
      </c>
      <c r="I1805" s="77">
        <f>[2]自有船应收租金!Y1747</f>
        <v>0</v>
      </c>
    </row>
    <row r="1806" spans="2:9" s="53" customFormat="1" ht="12" customHeight="1">
      <c r="B1806" s="75" t="str">
        <f>[2]自有船应收租金!B1748</f>
        <v>JRS CARINA</v>
      </c>
      <c r="C1806" s="75" t="str">
        <f>[2]自有船应收租金!C1748</f>
        <v>CCL</v>
      </c>
      <c r="D1806" s="75" t="str">
        <f>[2]自有船应收租金!F1748</f>
        <v>第82期</v>
      </c>
      <c r="E1806" s="75" t="str">
        <f>[2]自有船应收租金!I1748</f>
        <v>2021.10.27-2021.11.11</v>
      </c>
      <c r="F1806" s="76">
        <f>[2]自有船应收租金!V1748</f>
        <v>0</v>
      </c>
      <c r="G1806" s="75">
        <f>[2]自有船应收租金!AA1748</f>
        <v>232630.99</v>
      </c>
      <c r="H1806" s="75">
        <f>IF([2]自有船应收租金!AB1748="","",[2]自有船应收租金!AB1748)</f>
        <v>232623.61</v>
      </c>
      <c r="I1806" s="77">
        <f>[2]自有船应收租金!Y1748</f>
        <v>0</v>
      </c>
    </row>
    <row r="1807" spans="2:9" s="53" customFormat="1" ht="12" customHeight="1">
      <c r="B1807" s="75" t="str">
        <f>[2]自有船应收租金!B1749</f>
        <v>ACACIA ARIES</v>
      </c>
      <c r="C1807" s="75" t="str">
        <f>[2]自有船应收租金!C1749</f>
        <v>STM</v>
      </c>
      <c r="D1807" s="75" t="str">
        <f>[2]自有船应收租金!F1749</f>
        <v>第42期</v>
      </c>
      <c r="E1807" s="75" t="str">
        <f>[2]自有船应收租金!I1749</f>
        <v>2021.10.27-2021.11.11</v>
      </c>
      <c r="F1807" s="76">
        <f>[2]自有船应收租金!V1749</f>
        <v>0</v>
      </c>
      <c r="G1807" s="75">
        <f>[2]自有船应收租金!AA1749</f>
        <v>83150</v>
      </c>
      <c r="H1807" s="75">
        <f>IF([2]自有船应收租金!AB1749="","",[2]自有船应收租金!AB1749)</f>
        <v>83150</v>
      </c>
      <c r="I1807" s="77">
        <f>[2]自有船应收租金!Y1749</f>
        <v>0</v>
      </c>
    </row>
    <row r="1808" spans="2:9" s="53" customFormat="1" ht="12" customHeight="1">
      <c r="B1808" s="75" t="str">
        <f>[2]自有船应收租金!B1750</f>
        <v>A KIBO</v>
      </c>
      <c r="C1808" s="75" t="str">
        <f>[2]自有船应收租金!C1750</f>
        <v>GMS</v>
      </c>
      <c r="D1808" s="75" t="str">
        <f>[2]自有船应收租金!F1750</f>
        <v>第23期</v>
      </c>
      <c r="E1808" s="75" t="str">
        <f>[2]自有船应收租金!I1750</f>
        <v>2021.10.28-2021.11.12</v>
      </c>
      <c r="F1808" s="76">
        <f>[2]自有船应收租金!V1750</f>
        <v>0</v>
      </c>
      <c r="G1808" s="75">
        <f>[2]自有船应收租金!AA1750</f>
        <v>71243.75</v>
      </c>
      <c r="H1808" s="75">
        <f>IF([2]自有船应收租金!AB1750="","",[2]自有船应收租金!AB1750)</f>
        <v>71236.39</v>
      </c>
      <c r="I1808" s="77" t="str">
        <f>[2]自有船应收租金!Y1750</f>
        <v>1.25%佣金</v>
      </c>
    </row>
    <row r="1809" spans="2:9" s="53" customFormat="1" ht="12" customHeight="1">
      <c r="B1809" s="75" t="str">
        <f>[2]自有船应收租金!B1751</f>
        <v>KANWAY GALAXY</v>
      </c>
      <c r="C1809" s="75" t="str">
        <f>[2]自有船应收租金!C1751</f>
        <v>EMC</v>
      </c>
      <c r="D1809" s="75" t="str">
        <f>[2]自有船应收租金!F1751</f>
        <v>PREFINAL</v>
      </c>
      <c r="E1809" s="75" t="str">
        <f>[2]自有船应收租金!I1751</f>
        <v>2021.10.29-2021.11.07</v>
      </c>
      <c r="F1809" s="76">
        <f>[2]自有船应收租金!V1751</f>
        <v>-1452</v>
      </c>
      <c r="G1809" s="75">
        <f>[2]自有船应收租金!AA1751</f>
        <v>-154339.53125</v>
      </c>
      <c r="H1809" s="75">
        <f>IF([2]自有船应收租金!AB1751="","",[2]自有船应收租金!AB1751)</f>
        <v>16777.990000000002</v>
      </c>
      <c r="I1809" s="77" t="str">
        <f>[2]自有船应收租金!Y1751</f>
        <v>1.25%佣金/劳务费V.026-028-029-030</v>
      </c>
    </row>
    <row r="1810" spans="2:9" s="53" customFormat="1" ht="12" customHeight="1">
      <c r="B1810" s="75" t="str">
        <f>[2]自有船应收租金!B1752</f>
        <v>KANWAY GALAXY</v>
      </c>
      <c r="C1810" s="75" t="str">
        <f>[2]自有船应收租金!C1752</f>
        <v>EMC</v>
      </c>
      <c r="D1810" s="75" t="str">
        <f>[2]自有船应收租金!F1752</f>
        <v>FINAL</v>
      </c>
      <c r="E1810" s="75" t="str">
        <f>[2]自有船应收租金!I1752</f>
        <v>2021.10.29-2021.11.07</v>
      </c>
      <c r="F1810" s="76">
        <f>[2]自有船应收租金!V1752</f>
        <v>0</v>
      </c>
      <c r="G1810" s="75">
        <f>[2]自有船应收租金!AA1752</f>
        <v>2714.72</v>
      </c>
      <c r="H1810" s="75" t="str">
        <f>IF([2]自有船应收租金!AB1752="","",[2]自有船应收租金!AB1752)</f>
        <v/>
      </c>
      <c r="I1810" s="77" t="str">
        <f>[2]自有船应收租金!Y1752</f>
        <v>原船东船东费</v>
      </c>
    </row>
    <row r="1811" spans="2:9" s="53" customFormat="1" ht="12" customHeight="1">
      <c r="B1811" s="75" t="str">
        <f>[2]自有船应收租金!B1753</f>
        <v>KANWAY GALAXY</v>
      </c>
      <c r="C1811" s="75" t="str">
        <f>[2]自有船应收租金!C1753</f>
        <v>EMC</v>
      </c>
      <c r="D1811" s="75" t="str">
        <f>[2]自有船应收租金!F1753</f>
        <v>FINAL</v>
      </c>
      <c r="E1811" s="75" t="str">
        <f>[2]自有船应收租金!I1753</f>
        <v>2021.10.29-2021.11.07</v>
      </c>
      <c r="F1811" s="76">
        <f>[2]自有船应收租金!V1753</f>
        <v>-1512</v>
      </c>
      <c r="G1811" s="75">
        <f>[2]自有船应收租金!AA1753</f>
        <v>46512</v>
      </c>
      <c r="H1811" s="75" t="str">
        <f>IF([2]自有船应收租金!AB1753="","",[2]自有船应收租金!AB1753)</f>
        <v/>
      </c>
      <c r="I1811" s="77" t="str">
        <f>[2]自有船应收租金!Y1753</f>
        <v>劳务费V.031-033</v>
      </c>
    </row>
    <row r="1812" spans="2:9" s="53" customFormat="1" ht="12" customHeight="1">
      <c r="B1812" s="75" t="str">
        <f>[2]自有船应收租金!B1754</f>
        <v>A MYOKO</v>
      </c>
      <c r="C1812" s="75" t="str">
        <f>[2]自有船应收租金!C1754</f>
        <v>NS</v>
      </c>
      <c r="D1812" s="75" t="str">
        <f>[2]自有船应收租金!F1754</f>
        <v>第06期</v>
      </c>
      <c r="E1812" s="75" t="str">
        <f>[2]自有船应收租金!I1754</f>
        <v>2021.10.30-2021.11.14</v>
      </c>
      <c r="F1812" s="76">
        <f>[2]自有船应收租金!V1754</f>
        <v>0</v>
      </c>
      <c r="G1812" s="75">
        <f>[2]自有船应收租金!AA1754</f>
        <v>234255.1</v>
      </c>
      <c r="H1812" s="75">
        <f>IF([2]自有船应收租金!AB1754="","",[2]自有船应收租金!AB1754)</f>
        <v>234217.74</v>
      </c>
      <c r="I1812" s="77" t="str">
        <f>[2]自有船应收租金!Y1754</f>
        <v>1.25%佣金</v>
      </c>
    </row>
    <row r="1813" spans="2:9" s="53" customFormat="1" ht="12" customHeight="1">
      <c r="B1813" s="75" t="str">
        <f>[2]自有船应收租金!B1755</f>
        <v>JRS CORVUS</v>
      </c>
      <c r="C1813" s="75" t="str">
        <f>[2]自有船应收租金!C1755</f>
        <v>STM</v>
      </c>
      <c r="D1813" s="75" t="str">
        <f>[2]自有船应收租金!F1755</f>
        <v>第22期</v>
      </c>
      <c r="E1813" s="75" t="str">
        <f>[2]自有船应收租金!I1755</f>
        <v>2021.10.31-2021.11.15</v>
      </c>
      <c r="F1813" s="76">
        <f>[2]自有船应收租金!V1755</f>
        <v>0</v>
      </c>
      <c r="G1813" s="75">
        <f>[2]自有船应收租金!AA1755</f>
        <v>105700</v>
      </c>
      <c r="H1813" s="75">
        <f>IF([2]自有船应收租金!AB1755="","",[2]自有船应收租金!AB1755)</f>
        <v>105700</v>
      </c>
      <c r="I1813" s="77">
        <f>[2]自有船应收租金!Y1755</f>
        <v>0</v>
      </c>
    </row>
    <row r="1814" spans="2:9" s="53" customFormat="1" ht="12" customHeight="1">
      <c r="B1814" s="75" t="str">
        <f>[2]自有船应收租金!B1756</f>
        <v>A HOKEN</v>
      </c>
      <c r="C1814" s="75" t="str">
        <f>[2]自有船应收租金!C1756</f>
        <v>COSCO</v>
      </c>
      <c r="D1814" s="75" t="str">
        <f>[2]自有船应收租金!F1756</f>
        <v>第10期</v>
      </c>
      <c r="E1814" s="75" t="str">
        <f>[2]自有船应收租金!I1756</f>
        <v>2021.11.01-2021.11.16</v>
      </c>
      <c r="F1814" s="76">
        <f>[2]自有船应收租金!V1756</f>
        <v>-2856</v>
      </c>
      <c r="G1814" s="75">
        <f>[2]自有船应收租金!AA1756</f>
        <v>179106</v>
      </c>
      <c r="H1814" s="75">
        <f>IF([2]自有船应收租金!AB1756="","",[2]自有船应收租金!AB1756)</f>
        <v>179098.64</v>
      </c>
      <c r="I1814" s="77" t="str">
        <f>[2]自有船应收租金!Y1756</f>
        <v>船员劳务费v.172-173</v>
      </c>
    </row>
    <row r="1815" spans="2:9" s="53" customFormat="1" ht="12" customHeight="1">
      <c r="B1815" s="75" t="str">
        <f>[2]自有船应收租金!B1757</f>
        <v>A FUKU</v>
      </c>
      <c r="C1815" s="75" t="str">
        <f>[2]自有船应收租金!C1757</f>
        <v>TSL</v>
      </c>
      <c r="D1815" s="75" t="str">
        <f>[2]自有船应收租金!F1757</f>
        <v>第27期</v>
      </c>
      <c r="E1815" s="75" t="str">
        <f>[2]自有船应收租金!I1757</f>
        <v>2021.11.01-2021.11.16</v>
      </c>
      <c r="F1815" s="76">
        <f>[2]自有船应收租金!V1757</f>
        <v>0</v>
      </c>
      <c r="G1815" s="75">
        <f>[2]自有船应收租金!AA1757</f>
        <v>154237.5</v>
      </c>
      <c r="H1815" s="75">
        <f>IF([2]自有船应收租金!AB1757="","",[2]自有船应收租金!AB1757)</f>
        <v>154220.14000000001</v>
      </c>
      <c r="I1815" s="77" t="str">
        <f>[2]自有船应收租金!Y1757</f>
        <v>1.25%佣金</v>
      </c>
    </row>
    <row r="1816" spans="2:9" s="53" customFormat="1" ht="12" customHeight="1">
      <c r="B1816" s="75" t="str">
        <f>[2]自有船应收租金!B1758</f>
        <v>Bremen Trader</v>
      </c>
      <c r="C1816" s="75" t="str">
        <f>[2]自有船应收租金!C1758</f>
        <v>sealand</v>
      </c>
      <c r="D1816" s="75" t="str">
        <f>[2]自有船应收租金!F1758</f>
        <v>第08期</v>
      </c>
      <c r="E1816" s="75" t="str">
        <f>[2]自有船应收租金!I1758</f>
        <v>2021.11.01-2021.12.01</v>
      </c>
      <c r="F1816" s="76">
        <f>[2]自有船应收租金!V1758</f>
        <v>0</v>
      </c>
      <c r="G1816" s="75">
        <f>[2]自有船应收租金!AA1758</f>
        <v>520487.5</v>
      </c>
      <c r="H1816" s="75">
        <f>IF([2]自有船应收租金!AB1758="","",[2]自有船应收租金!AB1758)</f>
        <v>520487.5</v>
      </c>
      <c r="I1816" s="77" t="str">
        <f>[2]自有船应收租金!Y1758</f>
        <v>油样检测</v>
      </c>
    </row>
    <row r="1817" spans="2:9" s="53" customFormat="1" ht="12" customHeight="1">
      <c r="B1817" s="75" t="str">
        <f>[2]自有船应收租金!B1759</f>
        <v>A ASO</v>
      </c>
      <c r="C1817" s="75" t="str">
        <f>[2]自有船应收租金!C1759</f>
        <v>sealand</v>
      </c>
      <c r="D1817" s="75" t="str">
        <f>[2]自有船应收租金!F1759</f>
        <v>第04期</v>
      </c>
      <c r="E1817" s="75" t="str">
        <f>[2]自有船应收租金!I1759</f>
        <v>2021.11.01-2021.12.01</v>
      </c>
      <c r="F1817" s="76">
        <f>[2]自有船应收租金!V1759</f>
        <v>0</v>
      </c>
      <c r="G1817" s="75">
        <f>[2]自有船应收租金!AA1759</f>
        <v>949173.1</v>
      </c>
      <c r="H1817" s="75">
        <f>IF([2]自有船应收租金!AB1759="","",[2]自有船应收租金!AB1759)</f>
        <v>949173.1</v>
      </c>
      <c r="I1817" s="77" t="str">
        <f>[2]自有船应收租金!Y1759</f>
        <v>1.25%经纪佣金/油样检测</v>
      </c>
    </row>
    <row r="1818" spans="2:9" s="53" customFormat="1" ht="12" customHeight="1">
      <c r="B1818" s="75" t="str">
        <f>[2]自有船应收租金!B1760</f>
        <v>A XINXIA</v>
      </c>
      <c r="C1818" s="75" t="str">
        <f>[2]自有船应收租金!C1760</f>
        <v>SKR</v>
      </c>
      <c r="D1818" s="75" t="str">
        <f>[2]自有船应收租金!F1760</f>
        <v>第08期</v>
      </c>
      <c r="E1818" s="75" t="str">
        <f>[2]自有船应收租金!I1760</f>
        <v>2021.11.01-2021.11.16</v>
      </c>
      <c r="F1818" s="76">
        <f>[2]自有船应收租金!V1760</f>
        <v>0</v>
      </c>
      <c r="G1818" s="75">
        <f>[2]自有船应收租金!AA1760</f>
        <v>282459.02</v>
      </c>
      <c r="H1818" s="75">
        <f>IF([2]自有船应收租金!AB1760="","",[2]自有船应收租金!AB1760)</f>
        <v>282451.68</v>
      </c>
      <c r="I1818" s="77">
        <f>[2]自有船应收租金!Y1760</f>
        <v>0</v>
      </c>
    </row>
    <row r="1819" spans="2:9" s="53" customFormat="1" ht="12" customHeight="1">
      <c r="B1819" s="75" t="str">
        <f>[2]自有船应收租金!B1761</f>
        <v>ACACIA VIRGO</v>
      </c>
      <c r="C1819" s="75" t="str">
        <f>[2]自有船应收租金!C1761</f>
        <v>SKR</v>
      </c>
      <c r="D1819" s="75" t="str">
        <f>[2]自有船应收租金!F1761</f>
        <v>第15期</v>
      </c>
      <c r="E1819" s="75" t="str">
        <f>[2]自有船应收租金!I1761</f>
        <v>2021.11.01-2021.11.16</v>
      </c>
      <c r="F1819" s="76">
        <f>[2]自有船应收租金!V1761</f>
        <v>0</v>
      </c>
      <c r="G1819" s="75">
        <f>[2]自有船应收租金!AA1761</f>
        <v>154918.13</v>
      </c>
      <c r="H1819" s="75">
        <f>IF([2]自有船应收租金!AB1761="","",[2]自有船应收租金!AB1761)</f>
        <v>154564.46</v>
      </c>
      <c r="I1819" s="77" t="str">
        <f>[2]自有船应收租金!Y1761</f>
        <v>1.25%佣金</v>
      </c>
    </row>
    <row r="1820" spans="2:9" s="53" customFormat="1" ht="12" customHeight="1">
      <c r="B1820" s="75" t="str">
        <f>[2]自有船应收租金!B1762</f>
        <v>A Daisen</v>
      </c>
      <c r="C1820" s="75" t="str">
        <f>[2]自有船应收租金!C1762</f>
        <v>CUL</v>
      </c>
      <c r="D1820" s="75" t="str">
        <f>[2]自有船应收租金!F1762</f>
        <v>第08期</v>
      </c>
      <c r="E1820" s="75" t="str">
        <f>[2]自有船应收租金!I1762</f>
        <v>2021.11.02-2021.11.17</v>
      </c>
      <c r="F1820" s="76">
        <f>[2]自有船应收租金!V1762</f>
        <v>0</v>
      </c>
      <c r="G1820" s="75">
        <f>[2]自有船应收租金!AA1762</f>
        <v>1125900</v>
      </c>
      <c r="H1820" s="75">
        <f>IF([2]自有船应收租金!AB1762="","",[2]自有船应收租金!AB1762)</f>
        <v>1125900</v>
      </c>
      <c r="I1820" s="77">
        <f>[2]自有船应收租金!Y1762</f>
        <v>0</v>
      </c>
    </row>
    <row r="1821" spans="2:9" s="53" customFormat="1" ht="12" customHeight="1">
      <c r="B1821" s="75" t="str">
        <f>[2]自有船应收租金!B1763</f>
        <v>LISBOA</v>
      </c>
      <c r="C1821" s="75" t="str">
        <f>[2]自有船应收租金!C1763</f>
        <v>KMTC</v>
      </c>
      <c r="D1821" s="75" t="str">
        <f>[2]自有船应收租金!F1763</f>
        <v>Prefinal</v>
      </c>
      <c r="E1821" s="75" t="str">
        <f>[2]自有船应收租金!I1763</f>
        <v>2021.11.03-2021.11.08</v>
      </c>
      <c r="F1821" s="76">
        <f>[2]自有船应收租金!V1763</f>
        <v>0</v>
      </c>
      <c r="G1821" s="75">
        <f>[2]自有船应收租金!AA1763</f>
        <v>39733.333333333299</v>
      </c>
      <c r="H1821" s="75">
        <f>IF([2]自有船应收租金!AB1763="","",[2]自有船应收租金!AB1763)</f>
        <v>39731.410000000003</v>
      </c>
      <c r="I1821" s="77">
        <f>[2]自有船应收租金!Y1763</f>
        <v>0</v>
      </c>
    </row>
    <row r="1822" spans="2:9" s="53" customFormat="1" ht="12" customHeight="1">
      <c r="B1822" s="75" t="str">
        <f>[2]自有船应收租金!B1764</f>
        <v>A MIZUHO</v>
      </c>
      <c r="C1822" s="75" t="str">
        <f>[2]自有船应收租金!C1764</f>
        <v>Heung-A</v>
      </c>
      <c r="D1822" s="75" t="str">
        <f>[2]自有船应收租金!F1764</f>
        <v>第18期</v>
      </c>
      <c r="E1822" s="75" t="str">
        <f>[2]自有船应收租金!I1764</f>
        <v>2021.11.04-2021.11.19</v>
      </c>
      <c r="F1822" s="76">
        <f>[2]自有船应收租金!V1764</f>
        <v>0</v>
      </c>
      <c r="G1822" s="75">
        <f>[2]自有船应收租金!AA1764</f>
        <v>176116.438356164</v>
      </c>
      <c r="H1822" s="75">
        <f>IF([2]自有船应收租金!AB1764="","",[2]自有船应收租金!AB1764)</f>
        <v>176109.08</v>
      </c>
      <c r="I1822" s="77">
        <f>[2]自有船应收租金!Y1764</f>
        <v>0</v>
      </c>
    </row>
    <row r="1823" spans="2:9">
      <c r="B1823" s="70"/>
      <c r="C1823" s="70"/>
      <c r="D1823" s="70"/>
      <c r="E1823" s="70"/>
      <c r="F1823" s="80"/>
      <c r="G1823" s="70"/>
      <c r="H1823" s="70"/>
    </row>
    <row r="1824" spans="2:9">
      <c r="B1824" s="70"/>
      <c r="C1824" s="70"/>
      <c r="D1824" s="70"/>
      <c r="E1824" s="70"/>
      <c r="F1824" s="80"/>
      <c r="G1824" s="70"/>
      <c r="H1824" s="70"/>
    </row>
    <row r="1825" spans="2:8">
      <c r="B1825" s="70"/>
      <c r="C1825" s="70"/>
      <c r="D1825" s="70"/>
      <c r="E1825" s="70"/>
      <c r="F1825" s="80"/>
      <c r="G1825" s="70"/>
      <c r="H1825" s="70"/>
    </row>
  </sheetData>
  <autoFilter ref="B18:I55">
    <filterColumn colId="7">
      <filters>
        <filter val="未加"/>
      </filters>
    </filterColumn>
  </autoFilter>
  <mergeCells count="8">
    <mergeCell ref="B2:H2"/>
    <mergeCell ref="B3:C3"/>
    <mergeCell ref="F3:G3"/>
    <mergeCell ref="B17:H17"/>
    <mergeCell ref="B59:C59"/>
    <mergeCell ref="B4:B9"/>
    <mergeCell ref="B10:B13"/>
    <mergeCell ref="B14:B15"/>
  </mergeCells>
  <phoneticPr fontId="34" type="noConversion"/>
  <conditionalFormatting sqref="J4">
    <cfRule type="cellIs" dxfId="1" priority="2" operator="equal">
      <formula>"拖班"</formula>
    </cfRule>
  </conditionalFormatting>
  <conditionalFormatting sqref="E4:E16">
    <cfRule type="cellIs" dxfId="0" priority="1" operator="equal">
      <formula>"拖班"</formula>
    </cfRule>
  </conditionalFormatting>
  <dataValidations count="9">
    <dataValidation type="list" allowBlank="1" showInputMessage="1" showErrorMessage="1" sqref="D21 D23 D25">
      <formula1>$D$4:$D$9</formula1>
    </dataValidation>
    <dataValidation type="list" allowBlank="1" showInputMessage="1" showErrorMessage="1" sqref="C19:C54">
      <formula1>$L$4:$L$13</formula1>
    </dataValidation>
    <dataValidation type="list" allowBlank="1" showInputMessage="1" showErrorMessage="1" sqref="D10:D11">
      <formula1>$M$6:$M$7</formula1>
    </dataValidation>
    <dataValidation type="list" allowBlank="1" showInputMessage="1" showErrorMessage="1" sqref="D13:D14"/>
    <dataValidation type="list" allowBlank="1" showInputMessage="1" showErrorMessage="1" sqref="E19:E54">
      <formula1>$J$14:$J$21</formula1>
    </dataValidation>
    <dataValidation type="list" allowBlank="1" showInputMessage="1" showErrorMessage="1" sqref="F19:F54">
      <formula1>$K$14:$K$21</formula1>
    </dataValidation>
    <dataValidation type="list" allowBlank="1" showInputMessage="1" showErrorMessage="1" sqref="H4:H12">
      <formula1>$J$6:$J$13</formula1>
    </dataValidation>
    <dataValidation type="list" allowBlank="1" showInputMessage="1" showErrorMessage="1" sqref="H13:H16">
      <formula1>$J$6:$J$12</formula1>
    </dataValidation>
    <dataValidation type="list" allowBlank="1" showInputMessage="1" showErrorMessage="1" sqref="I19:I54">
      <formula1>$L$15:$L$16</formula1>
    </dataValidation>
  </dataValidations>
  <pageMargins left="0.25" right="0.25" top="0.75" bottom="0.75" header="0.3" footer="0.3"/>
  <pageSetup paperSize="9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V1822"/>
  <sheetViews>
    <sheetView showGridLines="0" showZeros="0" zoomScale="115" zoomScaleNormal="115" workbookViewId="0">
      <pane xSplit="1" topLeftCell="D1" activePane="topRight" state="frozen"/>
      <selection pane="topRight" activeCell="J2679" sqref="B2:N2679"/>
    </sheetView>
  </sheetViews>
  <sheetFormatPr defaultColWidth="9" defaultRowHeight="24.75" customHeight="1"/>
  <cols>
    <col min="1" max="1" width="4.625" style="4" customWidth="1"/>
    <col min="2" max="2" width="6.375" style="4" customWidth="1"/>
    <col min="3" max="3" width="12.375" style="4" customWidth="1"/>
    <col min="4" max="4" width="15.625" style="4" customWidth="1"/>
    <col min="5" max="5" width="9" style="4"/>
    <col min="6" max="17" width="12.375" style="4" customWidth="1"/>
    <col min="18" max="18" width="12.75" style="4" customWidth="1"/>
    <col min="19" max="33" width="12.375" style="4" customWidth="1"/>
    <col min="34" max="35" width="11.125" style="4" customWidth="1"/>
    <col min="36" max="36" width="19" style="4" customWidth="1"/>
    <col min="37" max="38" width="11.125" style="4" customWidth="1"/>
    <col min="39" max="256" width="9" style="4"/>
  </cols>
  <sheetData>
    <row r="1" spans="1:36" ht="24.75" customHeight="1">
      <c r="A1" s="5" t="s">
        <v>166</v>
      </c>
      <c r="B1" s="5"/>
      <c r="C1" s="5"/>
      <c r="F1" s="6"/>
      <c r="G1" s="6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6" ht="12.75" customHeight="1">
      <c r="A2" s="5"/>
      <c r="B2" s="5"/>
      <c r="C2" s="5">
        <f ca="1">NOW()</f>
        <v>46079.566455324071</v>
      </c>
      <c r="D2" s="7"/>
      <c r="F2" s="204" t="s">
        <v>4</v>
      </c>
      <c r="G2" s="204"/>
      <c r="H2" s="204"/>
      <c r="I2" s="204"/>
      <c r="J2" s="8"/>
      <c r="K2" s="8"/>
      <c r="L2" s="8"/>
      <c r="M2" s="8"/>
      <c r="N2" s="8"/>
      <c r="O2" s="8"/>
      <c r="P2" s="8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6" ht="12" customHeight="1">
      <c r="A3" s="5"/>
      <c r="B3" s="5"/>
      <c r="C3" s="5"/>
      <c r="F3" s="205" t="s">
        <v>167</v>
      </c>
      <c r="G3" s="205"/>
      <c r="H3" s="205"/>
      <c r="I3" s="8"/>
      <c r="J3" s="8"/>
      <c r="K3" s="8"/>
      <c r="L3" s="8"/>
      <c r="M3" s="8"/>
      <c r="N3" s="8"/>
      <c r="O3" s="8"/>
      <c r="P3" s="8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6" ht="12.75" customHeight="1">
      <c r="A4" s="5"/>
      <c r="B4" s="5"/>
      <c r="F4" s="6"/>
      <c r="G4" s="6"/>
      <c r="H4" s="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6" ht="12.75" customHeight="1">
      <c r="A5" s="5"/>
      <c r="B5" s="5"/>
      <c r="C5" s="5"/>
      <c r="F5" s="9"/>
      <c r="G5" s="10" t="s">
        <v>6</v>
      </c>
      <c r="H5" s="10"/>
      <c r="I5" s="9"/>
      <c r="J5" s="10" t="s">
        <v>7</v>
      </c>
      <c r="K5" s="10"/>
      <c r="L5" s="9"/>
      <c r="M5" s="10" t="s">
        <v>8</v>
      </c>
      <c r="N5" s="11"/>
      <c r="O5" s="12"/>
      <c r="P5" s="11" t="s">
        <v>6</v>
      </c>
      <c r="Q5" s="13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6" ht="13.5" customHeight="1">
      <c r="A6" s="14" t="s">
        <v>9</v>
      </c>
      <c r="B6" s="14" t="s">
        <v>0</v>
      </c>
      <c r="C6" s="14" t="s">
        <v>1</v>
      </c>
      <c r="D6" s="14" t="s">
        <v>2</v>
      </c>
      <c r="E6" s="15" t="s">
        <v>3</v>
      </c>
      <c r="F6" s="16" t="s">
        <v>10</v>
      </c>
      <c r="G6" s="14" t="s">
        <v>11</v>
      </c>
      <c r="H6" s="14" t="s">
        <v>12</v>
      </c>
      <c r="I6" s="14" t="s">
        <v>10</v>
      </c>
      <c r="J6" s="14" t="s">
        <v>11</v>
      </c>
      <c r="K6" s="14" t="s">
        <v>12</v>
      </c>
      <c r="L6" s="17" t="s">
        <v>10</v>
      </c>
      <c r="M6" s="17" t="s">
        <v>11</v>
      </c>
      <c r="N6" s="17" t="s">
        <v>12</v>
      </c>
      <c r="O6" s="17" t="s">
        <v>10</v>
      </c>
      <c r="P6" s="17" t="s">
        <v>11</v>
      </c>
      <c r="Q6" s="17" t="s">
        <v>12</v>
      </c>
      <c r="R6" s="15" t="s">
        <v>13</v>
      </c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2.75" customHeight="1">
      <c r="A7" s="18">
        <v>1</v>
      </c>
      <c r="B7" s="17" t="s">
        <v>14</v>
      </c>
      <c r="C7" s="19" t="s">
        <v>168</v>
      </c>
      <c r="D7" s="17" t="s">
        <v>137</v>
      </c>
      <c r="E7" s="17" t="s">
        <v>169</v>
      </c>
      <c r="F7" s="2">
        <v>43847.229166666701</v>
      </c>
      <c r="G7" s="2">
        <v>43847.729166666701</v>
      </c>
      <c r="H7" s="2">
        <v>43848.479166666701</v>
      </c>
      <c r="I7" s="2">
        <v>43851.25</v>
      </c>
      <c r="J7" s="2">
        <v>43851.291666666701</v>
      </c>
      <c r="K7" s="20">
        <v>43851.666666666701</v>
      </c>
      <c r="L7" s="20">
        <v>43851.6875</v>
      </c>
      <c r="M7" s="20">
        <v>43851.708333333299</v>
      </c>
      <c r="N7" s="20">
        <v>43851.916666666701</v>
      </c>
      <c r="O7" s="2"/>
      <c r="P7" s="2"/>
      <c r="Q7" s="2"/>
      <c r="R7" s="21"/>
      <c r="S7" s="1"/>
      <c r="T7" s="1"/>
      <c r="U7" s="1"/>
      <c r="AC7" s="4" t="s">
        <v>166</v>
      </c>
    </row>
    <row r="8" spans="1:36" ht="12.75" customHeight="1">
      <c r="A8" s="3"/>
      <c r="B8" s="3"/>
      <c r="C8" s="3"/>
      <c r="D8" s="3"/>
      <c r="E8" s="3"/>
      <c r="F8" s="6"/>
      <c r="G8" s="6"/>
      <c r="H8" s="6"/>
      <c r="I8" s="3"/>
      <c r="J8" s="3"/>
      <c r="K8" s="3"/>
      <c r="L8" s="3"/>
      <c r="M8" s="3"/>
      <c r="N8" s="3"/>
      <c r="O8" s="1"/>
      <c r="P8" s="1"/>
      <c r="Q8" s="1"/>
      <c r="R8" s="1"/>
      <c r="S8" s="1"/>
      <c r="T8" s="22"/>
      <c r="U8" s="22"/>
      <c r="V8" s="22"/>
      <c r="W8" s="22"/>
      <c r="X8" s="1"/>
      <c r="Y8" s="1"/>
      <c r="Z8" s="1"/>
      <c r="AA8" s="1"/>
    </row>
    <row r="9" spans="1:36" ht="10.5" customHeight="1">
      <c r="A9" s="22"/>
      <c r="B9" s="22"/>
      <c r="C9" s="1"/>
      <c r="D9" s="1"/>
      <c r="E9" s="22"/>
      <c r="F9" s="6"/>
      <c r="G9" s="6"/>
      <c r="H9" s="6"/>
      <c r="I9" s="3"/>
      <c r="J9" s="3"/>
      <c r="K9" s="3"/>
      <c r="L9" s="22"/>
      <c r="M9" s="22"/>
      <c r="N9" s="22"/>
      <c r="O9" s="22"/>
      <c r="P9" s="22"/>
      <c r="Q9" s="22"/>
      <c r="R9" s="22"/>
      <c r="S9" s="22"/>
      <c r="T9" s="22"/>
      <c r="U9" s="1"/>
      <c r="Z9" s="22"/>
      <c r="AA9" s="22"/>
      <c r="AB9" s="22"/>
      <c r="AC9" s="22"/>
      <c r="AD9" s="22"/>
    </row>
    <row r="10" spans="1:36" ht="12.75" customHeight="1">
      <c r="A10" s="23"/>
      <c r="B10" s="1"/>
      <c r="C10" s="1"/>
      <c r="D10" s="1"/>
      <c r="E10" s="1"/>
      <c r="F10" s="9"/>
      <c r="G10" s="10" t="s">
        <v>6</v>
      </c>
      <c r="H10" s="10"/>
      <c r="I10" s="10"/>
      <c r="J10" s="10" t="s">
        <v>20</v>
      </c>
      <c r="K10" s="10"/>
      <c r="L10" s="9"/>
      <c r="M10" s="10" t="s">
        <v>21</v>
      </c>
      <c r="N10" s="10"/>
      <c r="O10" s="12"/>
      <c r="P10" s="11" t="s">
        <v>6</v>
      </c>
      <c r="Q10" s="13"/>
      <c r="R10" s="5"/>
      <c r="S10" s="5"/>
      <c r="T10" s="22"/>
      <c r="U10" s="1"/>
    </row>
    <row r="11" spans="1:36" ht="12.75" customHeight="1">
      <c r="A11" s="24" t="s">
        <v>9</v>
      </c>
      <c r="B11" s="14" t="s">
        <v>0</v>
      </c>
      <c r="C11" s="14" t="s">
        <v>1</v>
      </c>
      <c r="D11" s="14" t="s">
        <v>2</v>
      </c>
      <c r="E11" s="15" t="s">
        <v>3</v>
      </c>
      <c r="F11" s="10" t="s">
        <v>10</v>
      </c>
      <c r="G11" s="9" t="s">
        <v>11</v>
      </c>
      <c r="H11" s="9" t="s">
        <v>12</v>
      </c>
      <c r="I11" s="9" t="s">
        <v>10</v>
      </c>
      <c r="J11" s="9" t="s">
        <v>11</v>
      </c>
      <c r="K11" s="9" t="s">
        <v>12</v>
      </c>
      <c r="L11" s="25" t="s">
        <v>10</v>
      </c>
      <c r="M11" s="25" t="s">
        <v>11</v>
      </c>
      <c r="N11" s="25" t="s">
        <v>12</v>
      </c>
      <c r="O11" s="17" t="s">
        <v>10</v>
      </c>
      <c r="P11" s="17" t="s">
        <v>11</v>
      </c>
      <c r="Q11" s="17" t="s">
        <v>12</v>
      </c>
      <c r="R11" s="15" t="s">
        <v>13</v>
      </c>
      <c r="S11" s="1"/>
      <c r="T11" s="22"/>
      <c r="U11" s="22"/>
      <c r="V11" s="22"/>
      <c r="W11" s="22"/>
      <c r="X11" s="3"/>
      <c r="Y11" s="3"/>
    </row>
    <row r="12" spans="1:36" ht="12.75" customHeight="1">
      <c r="A12" s="18">
        <v>2</v>
      </c>
      <c r="B12" s="17" t="s">
        <v>22</v>
      </c>
      <c r="C12" s="19" t="s">
        <v>170</v>
      </c>
      <c r="D12" s="17" t="s">
        <v>130</v>
      </c>
      <c r="E12" s="17" t="s">
        <v>169</v>
      </c>
      <c r="F12" s="2">
        <v>43848</v>
      </c>
      <c r="G12" s="2">
        <v>43850.375</v>
      </c>
      <c r="H12" s="2">
        <v>43850.895833333299</v>
      </c>
      <c r="I12" s="26">
        <v>43853.25</v>
      </c>
      <c r="J12" s="20">
        <v>43853.291666666701</v>
      </c>
      <c r="K12" s="2"/>
      <c r="L12" s="26">
        <v>43852.458333333299</v>
      </c>
      <c r="M12" s="20">
        <v>43852.5</v>
      </c>
      <c r="N12" s="20">
        <v>43852.916666666701</v>
      </c>
      <c r="O12" s="2"/>
      <c r="P12" s="2"/>
      <c r="Q12" s="2"/>
      <c r="R12" s="21" t="s">
        <v>26</v>
      </c>
      <c r="S12" s="1"/>
      <c r="T12" s="3"/>
      <c r="U12" s="22"/>
      <c r="V12" s="22"/>
      <c r="W12" s="22"/>
      <c r="Y12" s="3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2.75" customHeight="1">
      <c r="A13" s="3"/>
      <c r="B13" s="3"/>
      <c r="C13" s="3"/>
      <c r="D13" s="3"/>
      <c r="E13" s="3"/>
      <c r="F13" s="6"/>
      <c r="G13" s="27"/>
      <c r="H13" s="6"/>
      <c r="I13" s="3"/>
      <c r="J13" s="3"/>
      <c r="K13" s="3"/>
      <c r="L13" s="3" t="s">
        <v>166</v>
      </c>
      <c r="M13" s="3"/>
      <c r="N13" s="3"/>
      <c r="R13" s="5"/>
      <c r="S13" s="5"/>
      <c r="T13" s="22"/>
      <c r="U13" s="5"/>
      <c r="Y13" s="22"/>
      <c r="Z13" s="5"/>
      <c r="AA13" s="5"/>
    </row>
    <row r="14" spans="1:36" ht="12.75" customHeight="1">
      <c r="A14" s="3"/>
      <c r="B14" s="3"/>
      <c r="C14" s="3"/>
      <c r="D14" s="3"/>
      <c r="E14" s="3"/>
      <c r="F14" s="6"/>
      <c r="G14" s="6"/>
      <c r="H14" s="6"/>
      <c r="I14" s="3"/>
      <c r="J14" s="3"/>
      <c r="K14" s="3"/>
      <c r="L14" s="3"/>
      <c r="M14" s="3"/>
      <c r="N14" s="3"/>
      <c r="O14" s="3"/>
      <c r="P14" s="3"/>
      <c r="Q14" s="3"/>
      <c r="R14" s="1"/>
      <c r="S14" s="1"/>
      <c r="T14" s="22"/>
      <c r="U14" s="1"/>
      <c r="Y14" s="22"/>
      <c r="Z14" s="1"/>
      <c r="AA14" s="1"/>
    </row>
    <row r="15" spans="1:36" ht="12.75" customHeight="1">
      <c r="A15" s="23"/>
      <c r="B15" s="1"/>
      <c r="C15" s="3"/>
      <c r="D15" s="3"/>
      <c r="E15" s="1"/>
      <c r="F15" s="9"/>
      <c r="G15" s="10" t="s">
        <v>27</v>
      </c>
      <c r="H15" s="10"/>
      <c r="I15" s="9"/>
      <c r="J15" s="10" t="s">
        <v>28</v>
      </c>
      <c r="K15" s="10"/>
      <c r="L15" s="12"/>
      <c r="M15" s="11" t="s">
        <v>7</v>
      </c>
      <c r="N15" s="13"/>
      <c r="O15" s="12"/>
      <c r="P15" s="11" t="s">
        <v>27</v>
      </c>
      <c r="Q15" s="13"/>
      <c r="R15" s="5"/>
      <c r="S15" s="22"/>
      <c r="T15" s="22"/>
      <c r="U15" s="3"/>
      <c r="V15" s="3"/>
      <c r="W15" s="3"/>
      <c r="X15" s="3"/>
    </row>
    <row r="16" spans="1:36" ht="12.75" customHeight="1">
      <c r="A16" s="24" t="s">
        <v>9</v>
      </c>
      <c r="B16" s="14" t="s">
        <v>0</v>
      </c>
      <c r="C16" s="14" t="s">
        <v>1</v>
      </c>
      <c r="D16" s="14" t="s">
        <v>2</v>
      </c>
      <c r="E16" s="15" t="s">
        <v>3</v>
      </c>
      <c r="F16" s="28" t="s">
        <v>10</v>
      </c>
      <c r="G16" s="25" t="s">
        <v>11</v>
      </c>
      <c r="H16" s="25" t="s">
        <v>12</v>
      </c>
      <c r="I16" s="25" t="s">
        <v>10</v>
      </c>
      <c r="J16" s="25" t="s">
        <v>11</v>
      </c>
      <c r="K16" s="25" t="s">
        <v>12</v>
      </c>
      <c r="L16" s="17" t="s">
        <v>10</v>
      </c>
      <c r="M16" s="17" t="s">
        <v>11</v>
      </c>
      <c r="N16" s="17" t="s">
        <v>12</v>
      </c>
      <c r="O16" s="17" t="s">
        <v>10</v>
      </c>
      <c r="P16" s="17" t="s">
        <v>11</v>
      </c>
      <c r="Q16" s="17" t="s">
        <v>12</v>
      </c>
      <c r="R16" s="15" t="s">
        <v>13</v>
      </c>
      <c r="T16" s="3"/>
      <c r="U16" s="3"/>
      <c r="V16" s="3"/>
      <c r="W16" s="3"/>
      <c r="X16" s="3"/>
    </row>
    <row r="17" spans="1:33" ht="12.75" customHeight="1">
      <c r="A17" s="18"/>
      <c r="B17" s="17" t="s">
        <v>29</v>
      </c>
      <c r="C17" s="19" t="s">
        <v>171</v>
      </c>
      <c r="D17" s="17" t="s">
        <v>106</v>
      </c>
      <c r="E17" s="17" t="s">
        <v>169</v>
      </c>
      <c r="F17" s="2">
        <v>43848.541666666701</v>
      </c>
      <c r="G17" s="2">
        <v>43848.583333333299</v>
      </c>
      <c r="H17" s="2">
        <v>43849.5625</v>
      </c>
      <c r="I17" s="20">
        <v>43852.6875</v>
      </c>
      <c r="J17" s="20">
        <v>43852.875</v>
      </c>
      <c r="K17" s="20">
        <v>43853.791666666701</v>
      </c>
      <c r="L17" s="2"/>
      <c r="M17" s="2"/>
      <c r="N17" s="2"/>
      <c r="O17" s="2"/>
      <c r="P17" s="2"/>
      <c r="Q17" s="2"/>
      <c r="R17" s="21"/>
      <c r="T17" s="22"/>
      <c r="U17" s="3"/>
      <c r="V17" s="3"/>
      <c r="W17" s="3"/>
      <c r="X17" s="3"/>
    </row>
    <row r="18" spans="1:33" ht="12.75" customHeight="1">
      <c r="A18" s="3"/>
      <c r="B18" s="3"/>
      <c r="C18" s="3"/>
      <c r="D18" s="3"/>
      <c r="E18" s="3"/>
      <c r="F18" s="6"/>
      <c r="G18" s="6"/>
      <c r="H18" s="6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ht="12.75" customHeight="1">
      <c r="A19" s="3"/>
      <c r="B19" s="3"/>
      <c r="C19" s="3"/>
      <c r="D19" s="3"/>
      <c r="E19" s="3"/>
      <c r="F19" s="6"/>
      <c r="G19" s="6"/>
      <c r="H19" s="6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ht="12.75" customHeight="1">
      <c r="A20" s="3"/>
      <c r="B20" s="3"/>
      <c r="C20" s="3"/>
      <c r="D20" s="3"/>
      <c r="E20" s="3"/>
      <c r="F20" s="9"/>
      <c r="G20" s="10" t="s">
        <v>27</v>
      </c>
      <c r="H20" s="10"/>
      <c r="I20" s="9"/>
      <c r="J20" s="10" t="s">
        <v>7</v>
      </c>
      <c r="K20" s="10"/>
      <c r="L20" s="9"/>
      <c r="M20" s="10" t="s">
        <v>8</v>
      </c>
      <c r="N20" s="11"/>
      <c r="O20" s="12"/>
      <c r="P20" s="11" t="s">
        <v>27</v>
      </c>
      <c r="Q20" s="13"/>
      <c r="R20" s="5"/>
      <c r="S20" s="3"/>
      <c r="T20" s="3"/>
      <c r="U20" s="3"/>
      <c r="V20" s="3"/>
      <c r="W20" s="3"/>
      <c r="X20" s="3"/>
      <c r="Y20" s="3"/>
    </row>
    <row r="21" spans="1:33" ht="12.75" customHeight="1">
      <c r="A21" s="24" t="s">
        <v>9</v>
      </c>
      <c r="B21" s="14" t="s">
        <v>0</v>
      </c>
      <c r="C21" s="14" t="s">
        <v>1</v>
      </c>
      <c r="D21" s="14" t="s">
        <v>2</v>
      </c>
      <c r="E21" s="15" t="s">
        <v>3</v>
      </c>
      <c r="F21" s="16" t="s">
        <v>10</v>
      </c>
      <c r="G21" s="14" t="s">
        <v>11</v>
      </c>
      <c r="H21" s="14" t="s">
        <v>12</v>
      </c>
      <c r="I21" s="14" t="s">
        <v>10</v>
      </c>
      <c r="J21" s="14" t="s">
        <v>11</v>
      </c>
      <c r="K21" s="14" t="s">
        <v>12</v>
      </c>
      <c r="L21" s="17" t="s">
        <v>10</v>
      </c>
      <c r="M21" s="17" t="s">
        <v>11</v>
      </c>
      <c r="N21" s="17" t="s">
        <v>12</v>
      </c>
      <c r="O21" s="17" t="s">
        <v>10</v>
      </c>
      <c r="P21" s="17" t="s">
        <v>11</v>
      </c>
      <c r="Q21" s="17" t="s">
        <v>12</v>
      </c>
      <c r="R21" s="15" t="s">
        <v>13</v>
      </c>
      <c r="S21" s="22"/>
      <c r="T21" s="22"/>
      <c r="U21" s="22"/>
      <c r="V21" s="22"/>
      <c r="W21" s="22"/>
      <c r="X21" s="22"/>
      <c r="Y21" s="22"/>
      <c r="Z21" s="22"/>
      <c r="AA21" s="22"/>
    </row>
    <row r="22" spans="1:33" ht="12.75" customHeight="1">
      <c r="A22" s="18">
        <v>4</v>
      </c>
      <c r="B22" s="17" t="s">
        <v>64</v>
      </c>
      <c r="C22" s="19" t="s">
        <v>172</v>
      </c>
      <c r="D22" s="17" t="s">
        <v>144</v>
      </c>
      <c r="E22" s="17" t="s">
        <v>173</v>
      </c>
      <c r="F22" s="2">
        <v>43847.458333333299</v>
      </c>
      <c r="G22" s="2">
        <v>43847.666666666701</v>
      </c>
      <c r="H22" s="2">
        <v>43848.125</v>
      </c>
      <c r="I22" s="2">
        <v>43850.625</v>
      </c>
      <c r="J22" s="2">
        <v>43850.645833333299</v>
      </c>
      <c r="K22" s="2">
        <v>43851.270833333299</v>
      </c>
      <c r="L22" s="2">
        <v>43851.291666666701</v>
      </c>
      <c r="M22" s="2">
        <v>43851.3125</v>
      </c>
      <c r="N22" s="2">
        <v>43851.583333333299</v>
      </c>
      <c r="O22" s="20">
        <v>43854.625</v>
      </c>
      <c r="P22" s="2"/>
      <c r="Q22" s="2"/>
      <c r="R22" s="21"/>
      <c r="S22" s="22"/>
      <c r="T22" s="22"/>
      <c r="U22" s="22"/>
      <c r="V22" s="22"/>
      <c r="W22" s="22"/>
      <c r="X22" s="22"/>
      <c r="Y22" s="22"/>
      <c r="Z22" s="22"/>
      <c r="AA22" s="22"/>
    </row>
    <row r="23" spans="1:33" ht="12.75" customHeight="1">
      <c r="A23" s="3"/>
      <c r="B23" s="3"/>
      <c r="C23" s="3"/>
      <c r="D23" s="3"/>
      <c r="E23" s="3"/>
      <c r="F23" s="6"/>
      <c r="G23" s="6"/>
      <c r="H23" s="6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ht="12.75" customHeight="1">
      <c r="A24" s="3"/>
      <c r="B24" s="3"/>
      <c r="C24" s="3"/>
      <c r="D24" s="3"/>
      <c r="E24" s="3"/>
      <c r="F24" s="6"/>
      <c r="G24" s="6"/>
      <c r="H24" s="6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ht="12.75" customHeight="1">
      <c r="A25" s="23"/>
      <c r="B25" s="1"/>
      <c r="C25" s="1"/>
      <c r="D25" s="1"/>
      <c r="E25" s="1"/>
      <c r="F25" s="9"/>
      <c r="G25" s="10" t="s">
        <v>32</v>
      </c>
      <c r="H25" s="10"/>
      <c r="I25" s="29"/>
      <c r="J25" s="28" t="s">
        <v>33</v>
      </c>
      <c r="K25" s="30"/>
      <c r="L25" s="9"/>
      <c r="M25" s="10" t="s">
        <v>21</v>
      </c>
      <c r="N25" s="10"/>
      <c r="O25" s="9"/>
      <c r="P25" s="10" t="s">
        <v>20</v>
      </c>
      <c r="Q25" s="10"/>
      <c r="R25" s="206" t="s">
        <v>32</v>
      </c>
      <c r="S25" s="207"/>
      <c r="T25" s="208"/>
    </row>
    <row r="26" spans="1:33" ht="12.75" customHeight="1">
      <c r="A26" s="24" t="s">
        <v>9</v>
      </c>
      <c r="B26" s="14" t="s">
        <v>0</v>
      </c>
      <c r="C26" s="14" t="s">
        <v>1</v>
      </c>
      <c r="D26" s="14" t="s">
        <v>2</v>
      </c>
      <c r="E26" s="15" t="s">
        <v>3</v>
      </c>
      <c r="F26" s="28" t="s">
        <v>10</v>
      </c>
      <c r="G26" s="25" t="s">
        <v>11</v>
      </c>
      <c r="H26" s="25" t="s">
        <v>12</v>
      </c>
      <c r="I26" s="32" t="s">
        <v>10</v>
      </c>
      <c r="J26" s="32" t="s">
        <v>11</v>
      </c>
      <c r="K26" s="32" t="s">
        <v>12</v>
      </c>
      <c r="L26" s="25" t="s">
        <v>10</v>
      </c>
      <c r="M26" s="25" t="s">
        <v>11</v>
      </c>
      <c r="N26" s="25" t="s">
        <v>12</v>
      </c>
      <c r="O26" s="25" t="s">
        <v>10</v>
      </c>
      <c r="P26" s="25" t="s">
        <v>11</v>
      </c>
      <c r="Q26" s="25" t="s">
        <v>12</v>
      </c>
      <c r="R26" s="32" t="s">
        <v>10</v>
      </c>
      <c r="S26" s="32" t="s">
        <v>11</v>
      </c>
      <c r="T26" s="32" t="s">
        <v>12</v>
      </c>
      <c r="U26" s="33" t="s">
        <v>13</v>
      </c>
    </row>
    <row r="27" spans="1:33" ht="12.75" customHeight="1">
      <c r="A27" s="18">
        <v>5</v>
      </c>
      <c r="B27" s="17" t="s">
        <v>35</v>
      </c>
      <c r="C27" s="19" t="s">
        <v>174</v>
      </c>
      <c r="D27" s="17" t="s">
        <v>134</v>
      </c>
      <c r="E27" s="17" t="s">
        <v>169</v>
      </c>
      <c r="F27" s="2">
        <v>43847.416666666701</v>
      </c>
      <c r="G27" s="2">
        <v>43847.666666666701</v>
      </c>
      <c r="H27" s="2">
        <v>43848.083333333299</v>
      </c>
      <c r="I27" s="2">
        <v>43848.458333333299</v>
      </c>
      <c r="J27" s="2">
        <v>43848.583333333299</v>
      </c>
      <c r="K27" s="2">
        <v>43849.520833333299</v>
      </c>
      <c r="L27" s="26">
        <v>43852.666666666701</v>
      </c>
      <c r="M27" s="20">
        <v>43853.416666666701</v>
      </c>
      <c r="N27" s="20">
        <v>43853.708333333299</v>
      </c>
      <c r="O27" s="26">
        <v>43851.791666666701</v>
      </c>
      <c r="P27" s="20">
        <v>43852.291666666701</v>
      </c>
      <c r="Q27" s="20">
        <v>43852.625</v>
      </c>
      <c r="R27" s="2"/>
      <c r="S27" s="2"/>
      <c r="T27" s="2"/>
      <c r="U27" s="21" t="s">
        <v>175</v>
      </c>
    </row>
    <row r="28" spans="1:33" ht="12.75" customHeight="1">
      <c r="A28" s="34"/>
      <c r="B28" s="34"/>
      <c r="C28" s="34"/>
      <c r="D28" s="34"/>
      <c r="E28" s="6"/>
      <c r="F28" s="209"/>
      <c r="G28" s="209"/>
      <c r="H28" s="209"/>
      <c r="I28" s="210"/>
      <c r="J28" s="210"/>
      <c r="K28" s="210"/>
      <c r="L28" s="34"/>
      <c r="M28" s="34"/>
      <c r="N28" s="34"/>
      <c r="O28" s="34"/>
      <c r="P28" s="35"/>
      <c r="Q28" s="34"/>
      <c r="R28" s="209"/>
      <c r="S28" s="209"/>
      <c r="T28" s="209"/>
      <c r="X28" s="3"/>
      <c r="Y28" s="3"/>
      <c r="Z28" s="3"/>
      <c r="AA28" s="3"/>
      <c r="AB28" s="3"/>
      <c r="AC28" s="3"/>
    </row>
    <row r="29" spans="1:33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3" ht="12.75" customHeight="1">
      <c r="A30" s="23"/>
      <c r="B30" s="1"/>
      <c r="C30" s="1"/>
      <c r="D30" s="1"/>
      <c r="E30" s="1"/>
      <c r="F30" s="9"/>
      <c r="G30" s="10" t="s">
        <v>176</v>
      </c>
      <c r="H30" s="36"/>
      <c r="I30" s="9"/>
      <c r="J30" s="10" t="s">
        <v>41</v>
      </c>
      <c r="K30" s="10"/>
      <c r="L30" s="25"/>
      <c r="M30" s="10" t="s">
        <v>33</v>
      </c>
      <c r="N30" s="31"/>
      <c r="O30" s="10"/>
      <c r="P30" s="10" t="s">
        <v>7</v>
      </c>
      <c r="Q30" s="10"/>
      <c r="R30" s="9"/>
      <c r="S30" s="10" t="s">
        <v>8</v>
      </c>
      <c r="T30" s="10"/>
      <c r="U30" s="9"/>
      <c r="V30" s="10" t="s">
        <v>42</v>
      </c>
      <c r="W30" s="10"/>
      <c r="X30" s="9"/>
      <c r="Y30" s="10" t="s">
        <v>43</v>
      </c>
      <c r="Z30" s="10"/>
      <c r="AA30" s="9"/>
      <c r="AB30" s="10" t="s">
        <v>28</v>
      </c>
      <c r="AC30" s="10"/>
      <c r="AD30" s="211" t="s">
        <v>41</v>
      </c>
      <c r="AE30" s="209"/>
      <c r="AF30" s="212"/>
    </row>
    <row r="31" spans="1:33" ht="13.5" customHeight="1">
      <c r="A31" s="24" t="s">
        <v>9</v>
      </c>
      <c r="B31" s="14" t="s">
        <v>0</v>
      </c>
      <c r="C31" s="14" t="s">
        <v>1</v>
      </c>
      <c r="D31" s="14" t="s">
        <v>2</v>
      </c>
      <c r="E31" s="15" t="s">
        <v>3</v>
      </c>
      <c r="F31" s="25" t="s">
        <v>10</v>
      </c>
      <c r="G31" s="25" t="s">
        <v>11</v>
      </c>
      <c r="H31" s="2" t="s">
        <v>12</v>
      </c>
      <c r="I31" s="28" t="s">
        <v>10</v>
      </c>
      <c r="J31" s="25" t="s">
        <v>11</v>
      </c>
      <c r="K31" s="25" t="s">
        <v>12</v>
      </c>
      <c r="L31" s="32" t="s">
        <v>10</v>
      </c>
      <c r="M31" s="2" t="s">
        <v>11</v>
      </c>
      <c r="N31" s="37" t="s">
        <v>12</v>
      </c>
      <c r="O31" s="25" t="s">
        <v>10</v>
      </c>
      <c r="P31" s="25" t="s">
        <v>11</v>
      </c>
      <c r="Q31" s="25" t="s">
        <v>12</v>
      </c>
      <c r="R31" s="25" t="s">
        <v>10</v>
      </c>
      <c r="S31" s="25" t="s">
        <v>11</v>
      </c>
      <c r="T31" s="25" t="s">
        <v>12</v>
      </c>
      <c r="U31" s="25" t="s">
        <v>10</v>
      </c>
      <c r="V31" s="25" t="s">
        <v>11</v>
      </c>
      <c r="W31" s="25" t="s">
        <v>12</v>
      </c>
      <c r="X31" s="25" t="s">
        <v>10</v>
      </c>
      <c r="Y31" s="25" t="s">
        <v>11</v>
      </c>
      <c r="Z31" s="25" t="s">
        <v>12</v>
      </c>
      <c r="AA31" s="25" t="s">
        <v>10</v>
      </c>
      <c r="AB31" s="25" t="s">
        <v>11</v>
      </c>
      <c r="AC31" s="25" t="s">
        <v>12</v>
      </c>
      <c r="AD31" s="25" t="s">
        <v>10</v>
      </c>
      <c r="AE31" s="25" t="s">
        <v>11</v>
      </c>
      <c r="AF31" s="2" t="s">
        <v>12</v>
      </c>
      <c r="AG31" s="33" t="s">
        <v>13</v>
      </c>
    </row>
    <row r="32" spans="1:33" ht="12.75" customHeight="1">
      <c r="A32" s="18">
        <v>6</v>
      </c>
      <c r="B32" s="14" t="s">
        <v>45</v>
      </c>
      <c r="C32" s="38" t="s">
        <v>177</v>
      </c>
      <c r="D32" s="14" t="s">
        <v>133</v>
      </c>
      <c r="E32" s="17" t="s">
        <v>178</v>
      </c>
      <c r="F32" s="39"/>
      <c r="G32" s="39"/>
      <c r="H32" s="39"/>
      <c r="I32" s="2">
        <v>43847.375</v>
      </c>
      <c r="J32" s="2">
        <v>43847.458333333299</v>
      </c>
      <c r="K32" s="2">
        <v>43848.708333333299</v>
      </c>
      <c r="L32" s="2">
        <v>43849.416666666701</v>
      </c>
      <c r="M32" s="2">
        <v>43849.5</v>
      </c>
      <c r="N32" s="2">
        <v>43850.3125</v>
      </c>
      <c r="O32" s="20">
        <v>43853.208333333299</v>
      </c>
      <c r="P32" s="20">
        <v>43853.333333333299</v>
      </c>
      <c r="Q32" s="20">
        <v>43853.625</v>
      </c>
      <c r="R32" s="40"/>
      <c r="S32" s="2"/>
      <c r="T32" s="2"/>
      <c r="U32" s="40"/>
      <c r="V32" s="2"/>
      <c r="W32" s="2"/>
      <c r="X32" s="40"/>
      <c r="Y32" s="2"/>
      <c r="Z32" s="2"/>
      <c r="AA32" s="2"/>
      <c r="AB32" s="2"/>
      <c r="AC32" s="2"/>
      <c r="AD32" s="2"/>
      <c r="AE32" s="2"/>
      <c r="AF32" s="2"/>
      <c r="AG32" s="40"/>
    </row>
    <row r="33" spans="1:37" ht="12.75" customHeight="1">
      <c r="A33" s="18"/>
      <c r="B33" s="17" t="s">
        <v>45</v>
      </c>
      <c r="C33" s="19" t="s">
        <v>179</v>
      </c>
      <c r="D33" s="17" t="s">
        <v>135</v>
      </c>
      <c r="E33" s="17" t="s">
        <v>173</v>
      </c>
      <c r="F33" s="2">
        <v>43843.25</v>
      </c>
      <c r="G33" s="2">
        <v>43843.416666666701</v>
      </c>
      <c r="H33" s="2">
        <v>43844.291666666701</v>
      </c>
      <c r="I33" s="2">
        <v>43844.708333333299</v>
      </c>
      <c r="J33" s="2">
        <v>43844.791666666701</v>
      </c>
      <c r="K33" s="2">
        <v>43845.479166666701</v>
      </c>
      <c r="L33" s="2">
        <v>43846.125</v>
      </c>
      <c r="M33" s="2">
        <v>43846.166666666701</v>
      </c>
      <c r="N33" s="2">
        <v>43847.208333333299</v>
      </c>
      <c r="O33" s="2">
        <v>43850.208333333299</v>
      </c>
      <c r="P33" s="2">
        <v>43850.333333333299</v>
      </c>
      <c r="Q33" s="2">
        <v>43850.708333333299</v>
      </c>
      <c r="R33" s="2">
        <v>43850.75</v>
      </c>
      <c r="S33" s="2">
        <v>43850.791666666701</v>
      </c>
      <c r="T33" s="2">
        <v>43851.25</v>
      </c>
      <c r="U33" s="20">
        <v>43852.208333333299</v>
      </c>
      <c r="V33" s="20">
        <v>43852.333333333299</v>
      </c>
      <c r="W33" s="20">
        <v>43852.708333333299</v>
      </c>
      <c r="X33" s="40"/>
      <c r="Y33" s="2"/>
      <c r="Z33" s="2"/>
      <c r="AA33" s="2"/>
      <c r="AB33" s="2"/>
      <c r="AC33" s="2"/>
      <c r="AD33" s="2"/>
      <c r="AE33" s="2"/>
      <c r="AF33" s="2"/>
      <c r="AG33" s="40"/>
    </row>
    <row r="34" spans="1:37" s="1" customFormat="1" ht="12.75" customHeight="1">
      <c r="A34" s="41"/>
      <c r="B34" s="41"/>
      <c r="C34" s="41"/>
      <c r="D34" s="41"/>
      <c r="E34" s="41"/>
      <c r="F34" s="6"/>
      <c r="G34" s="6"/>
      <c r="H34" s="6"/>
      <c r="I34" s="3"/>
      <c r="J34" s="3"/>
      <c r="K34" s="3"/>
      <c r="L34" s="210"/>
      <c r="M34" s="210"/>
      <c r="N34" s="210"/>
      <c r="O34" s="209"/>
      <c r="P34" s="209"/>
      <c r="Q34" s="209"/>
      <c r="R34" s="41"/>
      <c r="S34" s="41"/>
      <c r="T34" s="41"/>
      <c r="U34" s="41"/>
      <c r="V34" s="41"/>
    </row>
    <row r="35" spans="1:37" ht="12.75" customHeight="1">
      <c r="A35" s="42"/>
      <c r="B35" s="42"/>
      <c r="C35" s="42"/>
      <c r="D35" s="42"/>
      <c r="E35" s="42"/>
      <c r="F35" s="3"/>
      <c r="G35" s="3"/>
      <c r="H35" s="3"/>
      <c r="I35" s="3"/>
      <c r="J35" s="3"/>
      <c r="K35" s="3"/>
      <c r="L35" s="42"/>
      <c r="M35" s="42"/>
      <c r="N35" s="42"/>
      <c r="O35" s="42"/>
      <c r="P35" s="42"/>
      <c r="Q35" s="42"/>
      <c r="R35" s="42"/>
      <c r="U35" s="42"/>
      <c r="V35" s="42"/>
    </row>
    <row r="36" spans="1:37" ht="12" customHeight="1">
      <c r="A36" s="23"/>
      <c r="B36" s="1"/>
      <c r="C36" s="1"/>
      <c r="D36" s="1"/>
      <c r="E36" s="1"/>
      <c r="F36" s="9"/>
      <c r="G36" s="10" t="s">
        <v>27</v>
      </c>
      <c r="H36" s="10"/>
      <c r="I36" s="9"/>
      <c r="J36" s="10" t="s">
        <v>42</v>
      </c>
      <c r="K36" s="10"/>
      <c r="L36" s="9"/>
      <c r="M36" s="10" t="s">
        <v>43</v>
      </c>
      <c r="N36" s="10"/>
      <c r="O36" s="9"/>
      <c r="P36" s="10" t="s">
        <v>27</v>
      </c>
      <c r="Q36" s="36"/>
    </row>
    <row r="37" spans="1:37" ht="12.75" customHeight="1">
      <c r="A37" s="24" t="s">
        <v>9</v>
      </c>
      <c r="B37" s="14" t="s">
        <v>0</v>
      </c>
      <c r="C37" s="14" t="s">
        <v>1</v>
      </c>
      <c r="D37" s="14" t="s">
        <v>2</v>
      </c>
      <c r="E37" s="15" t="s">
        <v>3</v>
      </c>
      <c r="F37" s="28" t="s">
        <v>10</v>
      </c>
      <c r="G37" s="25" t="s">
        <v>11</v>
      </c>
      <c r="H37" s="25" t="s">
        <v>12</v>
      </c>
      <c r="I37" s="25" t="s">
        <v>10</v>
      </c>
      <c r="J37" s="25" t="s">
        <v>11</v>
      </c>
      <c r="K37" s="25" t="s">
        <v>12</v>
      </c>
      <c r="L37" s="25" t="s">
        <v>10</v>
      </c>
      <c r="M37" s="25" t="s">
        <v>11</v>
      </c>
      <c r="N37" s="25" t="s">
        <v>12</v>
      </c>
      <c r="O37" s="25" t="s">
        <v>10</v>
      </c>
      <c r="P37" s="9" t="s">
        <v>11</v>
      </c>
      <c r="Q37" s="25" t="s">
        <v>12</v>
      </c>
      <c r="R37" s="33" t="s">
        <v>13</v>
      </c>
    </row>
    <row r="38" spans="1:37" ht="12.75" customHeight="1">
      <c r="A38" s="18">
        <v>7</v>
      </c>
      <c r="B38" s="14" t="s">
        <v>53</v>
      </c>
      <c r="C38" s="43" t="s">
        <v>180</v>
      </c>
      <c r="D38" s="44" t="s">
        <v>155</v>
      </c>
      <c r="E38" s="17" t="s">
        <v>173</v>
      </c>
      <c r="F38" s="2">
        <v>43848.041666666701</v>
      </c>
      <c r="G38" s="2">
        <v>43848.083333333299</v>
      </c>
      <c r="H38" s="2">
        <v>43848.791666666701</v>
      </c>
      <c r="I38" s="2">
        <v>43851.583333333299</v>
      </c>
      <c r="J38" s="2">
        <v>43851.604166666701</v>
      </c>
      <c r="K38" s="20">
        <v>43852.208333333299</v>
      </c>
      <c r="L38" s="20">
        <v>43852.25</v>
      </c>
      <c r="M38" s="20">
        <v>43852.333333333299</v>
      </c>
      <c r="N38" s="20">
        <v>43852.708333333299</v>
      </c>
      <c r="O38" s="2"/>
      <c r="P38" s="2"/>
      <c r="Q38" s="2"/>
      <c r="R38" s="40"/>
    </row>
    <row r="39" spans="1:37" ht="12.75" customHeight="1">
      <c r="A39" s="18"/>
      <c r="B39" s="17" t="s">
        <v>53</v>
      </c>
      <c r="C39" s="43" t="s">
        <v>181</v>
      </c>
      <c r="D39" s="44" t="s">
        <v>153</v>
      </c>
      <c r="E39" s="17" t="s">
        <v>173</v>
      </c>
      <c r="F39" s="2">
        <v>43840.208333333299</v>
      </c>
      <c r="G39" s="2">
        <v>43840.458333333299</v>
      </c>
      <c r="H39" s="2">
        <v>43841.375</v>
      </c>
      <c r="I39" s="40">
        <v>43845.291666666701</v>
      </c>
      <c r="J39" s="2">
        <v>43845.770833333299</v>
      </c>
      <c r="K39" s="2">
        <v>43846.5</v>
      </c>
      <c r="L39" s="40">
        <v>43844.291666666701</v>
      </c>
      <c r="M39" s="2">
        <v>43844.333333333299</v>
      </c>
      <c r="N39" s="2">
        <v>43845.25</v>
      </c>
      <c r="O39" s="2">
        <v>43849.125</v>
      </c>
      <c r="P39" s="2">
        <v>43849.25</v>
      </c>
      <c r="Q39" s="2">
        <v>43849.875</v>
      </c>
      <c r="R39" s="40" t="s">
        <v>56</v>
      </c>
    </row>
    <row r="40" spans="1:37" ht="12.75" customHeight="1">
      <c r="A40" s="3"/>
      <c r="B40" s="3"/>
      <c r="C40" s="3"/>
      <c r="D40" s="3"/>
      <c r="E40" s="3"/>
      <c r="F40" s="6"/>
      <c r="G40" s="6"/>
      <c r="H40" s="6"/>
      <c r="I40" s="3"/>
      <c r="J40" s="3"/>
      <c r="K40" s="3"/>
      <c r="L40" s="3"/>
      <c r="M40" s="3"/>
      <c r="N40" s="3"/>
      <c r="P40" s="3"/>
      <c r="Q40" s="3"/>
      <c r="R40" s="3"/>
      <c r="S40" s="3"/>
      <c r="T40" s="3"/>
      <c r="U40" s="3"/>
      <c r="V40" s="3"/>
      <c r="W40" s="3"/>
    </row>
    <row r="41" spans="1:37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42"/>
      <c r="W41" s="3"/>
    </row>
    <row r="42" spans="1:37" ht="12.75" customHeight="1">
      <c r="A42" s="23"/>
      <c r="B42" s="1"/>
      <c r="C42" s="1"/>
      <c r="D42" s="1"/>
      <c r="E42" s="1"/>
      <c r="F42" s="9"/>
      <c r="G42" s="10" t="s">
        <v>27</v>
      </c>
      <c r="H42" s="10"/>
      <c r="I42" s="9"/>
      <c r="J42" s="10" t="s">
        <v>7</v>
      </c>
      <c r="K42" s="10"/>
      <c r="L42" s="9"/>
      <c r="M42" s="10" t="s">
        <v>8</v>
      </c>
      <c r="N42" s="10"/>
      <c r="O42" s="9"/>
      <c r="P42" s="10" t="s">
        <v>27</v>
      </c>
      <c r="Q42" s="36"/>
    </row>
    <row r="43" spans="1:37" ht="12.75" customHeight="1">
      <c r="A43" s="24" t="s">
        <v>9</v>
      </c>
      <c r="B43" s="14" t="s">
        <v>0</v>
      </c>
      <c r="C43" s="14" t="s">
        <v>1</v>
      </c>
      <c r="D43" s="14" t="s">
        <v>2</v>
      </c>
      <c r="E43" s="15" t="s">
        <v>3</v>
      </c>
      <c r="F43" s="28" t="s">
        <v>10</v>
      </c>
      <c r="G43" s="25" t="s">
        <v>11</v>
      </c>
      <c r="H43" s="25" t="s">
        <v>12</v>
      </c>
      <c r="I43" s="25" t="s">
        <v>10</v>
      </c>
      <c r="J43" s="25" t="s">
        <v>11</v>
      </c>
      <c r="K43" s="25" t="s">
        <v>12</v>
      </c>
      <c r="L43" s="25" t="s">
        <v>10</v>
      </c>
      <c r="M43" s="25" t="s">
        <v>11</v>
      </c>
      <c r="N43" s="25" t="s">
        <v>12</v>
      </c>
      <c r="O43" s="25" t="s">
        <v>10</v>
      </c>
      <c r="P43" s="25" t="s">
        <v>11</v>
      </c>
      <c r="Q43" s="25" t="s">
        <v>12</v>
      </c>
      <c r="R43" s="33" t="s">
        <v>13</v>
      </c>
    </row>
    <row r="44" spans="1:37" s="2" customFormat="1" ht="12.75" customHeight="1">
      <c r="A44" s="45">
        <v>8</v>
      </c>
      <c r="B44" s="43" t="s">
        <v>59</v>
      </c>
      <c r="C44" s="43" t="s">
        <v>181</v>
      </c>
      <c r="D44" s="44" t="s">
        <v>153</v>
      </c>
      <c r="E44" s="17" t="s">
        <v>169</v>
      </c>
      <c r="F44" s="2">
        <v>43849.125</v>
      </c>
      <c r="G44" s="2">
        <v>43849.25</v>
      </c>
      <c r="H44" s="2">
        <v>43849.875</v>
      </c>
      <c r="I44" s="20">
        <v>43851.833333333299</v>
      </c>
      <c r="J44" s="20">
        <v>43851.854166666701</v>
      </c>
      <c r="K44" s="20">
        <v>43852.583333333299</v>
      </c>
      <c r="L44" s="20">
        <v>43852.625</v>
      </c>
      <c r="M44" s="20">
        <v>43852.645833333299</v>
      </c>
      <c r="N44" s="20">
        <v>43852.875</v>
      </c>
      <c r="R44" s="40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s="2" customFormat="1" ht="12.75" customHeight="1">
      <c r="A45" s="45"/>
      <c r="B45" s="43" t="s">
        <v>59</v>
      </c>
      <c r="C45" s="43" t="s">
        <v>180</v>
      </c>
      <c r="D45" s="44" t="s">
        <v>155</v>
      </c>
      <c r="E45" s="17" t="s">
        <v>182</v>
      </c>
      <c r="F45" s="2">
        <v>43842.416666666701</v>
      </c>
      <c r="G45" s="2">
        <v>43842.4375</v>
      </c>
      <c r="H45" s="2">
        <v>43843.041666666701</v>
      </c>
      <c r="I45" s="40">
        <v>43845.604166666701</v>
      </c>
      <c r="J45" s="2">
        <v>43845.625</v>
      </c>
      <c r="K45" s="2">
        <v>43846.104166666701</v>
      </c>
      <c r="L45" s="40">
        <v>43845.0625</v>
      </c>
      <c r="M45" s="2">
        <v>43845.291666666701</v>
      </c>
      <c r="N45" s="2">
        <v>43845.5625</v>
      </c>
      <c r="O45" s="2">
        <v>43848.041666666701</v>
      </c>
      <c r="P45" s="2">
        <v>43848.083333333299</v>
      </c>
      <c r="Q45" s="2">
        <v>43848.791666666701</v>
      </c>
      <c r="R45" s="40" t="s">
        <v>18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37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37" ht="12.75" customHeight="1">
      <c r="A48" s="23"/>
      <c r="B48" s="1"/>
      <c r="C48" s="1"/>
      <c r="D48" s="1"/>
      <c r="E48" s="1"/>
      <c r="F48" s="206" t="s">
        <v>27</v>
      </c>
      <c r="G48" s="207"/>
      <c r="H48" s="208"/>
      <c r="I48" s="25"/>
      <c r="J48" s="10" t="s">
        <v>20</v>
      </c>
      <c r="K48" s="10"/>
      <c r="L48" s="9"/>
      <c r="M48" s="10" t="s">
        <v>21</v>
      </c>
      <c r="N48" s="10"/>
      <c r="O48" s="9"/>
      <c r="P48" s="10" t="s">
        <v>27</v>
      </c>
      <c r="Q48" s="36"/>
    </row>
    <row r="49" spans="1:33" ht="12.75" customHeight="1">
      <c r="A49" s="24" t="s">
        <v>9</v>
      </c>
      <c r="B49" s="14" t="s">
        <v>0</v>
      </c>
      <c r="C49" s="14" t="s">
        <v>1</v>
      </c>
      <c r="D49" s="14" t="s">
        <v>2</v>
      </c>
      <c r="E49" s="15" t="s">
        <v>3</v>
      </c>
      <c r="F49" s="4" t="s">
        <v>10</v>
      </c>
      <c r="G49" s="32" t="s">
        <v>11</v>
      </c>
      <c r="H49" s="2" t="s">
        <v>12</v>
      </c>
      <c r="I49" s="9" t="s">
        <v>10</v>
      </c>
      <c r="J49" s="9" t="s">
        <v>11</v>
      </c>
      <c r="K49" s="9" t="s">
        <v>12</v>
      </c>
      <c r="L49" s="25" t="s">
        <v>10</v>
      </c>
      <c r="M49" s="25" t="s">
        <v>11</v>
      </c>
      <c r="N49" s="25" t="s">
        <v>12</v>
      </c>
      <c r="O49" s="25" t="s">
        <v>10</v>
      </c>
      <c r="P49" s="25" t="s">
        <v>11</v>
      </c>
      <c r="Q49" s="25" t="s">
        <v>12</v>
      </c>
      <c r="R49" s="33" t="s">
        <v>13</v>
      </c>
    </row>
    <row r="50" spans="1:33" ht="12.75" customHeight="1">
      <c r="A50" s="18">
        <v>9</v>
      </c>
      <c r="B50" s="46" t="s">
        <v>67</v>
      </c>
      <c r="C50" s="43" t="s">
        <v>68</v>
      </c>
      <c r="D50" s="46" t="s">
        <v>69</v>
      </c>
      <c r="E50" s="17" t="s">
        <v>169</v>
      </c>
      <c r="F50" s="2">
        <v>43847.458333333299</v>
      </c>
      <c r="G50" s="2">
        <v>43847.541666666701</v>
      </c>
      <c r="H50" s="2">
        <v>43848.0625</v>
      </c>
      <c r="I50" s="2">
        <v>43850.458333333299</v>
      </c>
      <c r="J50" s="2">
        <v>43850.520833333299</v>
      </c>
      <c r="K50" s="2">
        <v>43850.708333333299</v>
      </c>
      <c r="L50" s="2">
        <v>43850.916666666701</v>
      </c>
      <c r="M50" s="2">
        <v>43850.958333333299</v>
      </c>
      <c r="N50" s="2">
        <v>43851.354166666701</v>
      </c>
      <c r="O50" s="20">
        <v>43854.458333333299</v>
      </c>
      <c r="P50" s="2"/>
      <c r="Q50" s="2"/>
      <c r="R50" s="40"/>
    </row>
    <row r="51" spans="1:33" ht="12.75" customHeight="1">
      <c r="A51" s="3"/>
      <c r="B51" s="3"/>
      <c r="C51" s="3"/>
      <c r="D51" s="3"/>
      <c r="E51" s="3"/>
      <c r="F51" s="6" t="s">
        <v>166</v>
      </c>
      <c r="G51" s="6"/>
      <c r="H51" s="6"/>
      <c r="I51" s="6"/>
      <c r="J51" s="6"/>
      <c r="K51" s="6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33" ht="12.75" customHeight="1">
      <c r="A52" s="3"/>
      <c r="B52" s="3"/>
      <c r="C52" s="3"/>
      <c r="D52" s="3"/>
      <c r="E52" s="3"/>
      <c r="F52" s="3"/>
      <c r="G52" s="3"/>
      <c r="H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33" ht="12.75" customHeight="1">
      <c r="A53" s="23"/>
      <c r="B53" s="1"/>
      <c r="C53" s="1"/>
      <c r="D53" s="1"/>
      <c r="E53" s="1"/>
      <c r="F53" s="9"/>
      <c r="G53" s="10" t="s">
        <v>6</v>
      </c>
      <c r="H53" s="10"/>
      <c r="I53" s="9"/>
      <c r="J53" s="10" t="s">
        <v>7</v>
      </c>
      <c r="K53" s="10"/>
      <c r="L53" s="9"/>
      <c r="M53" s="10" t="s">
        <v>8</v>
      </c>
      <c r="N53" s="10"/>
      <c r="O53" s="9"/>
      <c r="P53" s="10" t="s">
        <v>6</v>
      </c>
      <c r="Q53" s="36"/>
    </row>
    <row r="54" spans="1:33" ht="12.75" customHeight="1">
      <c r="A54" s="24" t="s">
        <v>9</v>
      </c>
      <c r="B54" s="14" t="s">
        <v>0</v>
      </c>
      <c r="C54" s="14" t="s">
        <v>1</v>
      </c>
      <c r="D54" s="14" t="s">
        <v>2</v>
      </c>
      <c r="E54" s="15" t="s">
        <v>3</v>
      </c>
      <c r="F54" s="28" t="s">
        <v>10</v>
      </c>
      <c r="G54" s="25" t="s">
        <v>11</v>
      </c>
      <c r="H54" s="2" t="s">
        <v>12</v>
      </c>
      <c r="I54" s="28" t="s">
        <v>10</v>
      </c>
      <c r="J54" s="25" t="s">
        <v>11</v>
      </c>
      <c r="K54" s="25" t="s">
        <v>12</v>
      </c>
      <c r="L54" s="25" t="s">
        <v>10</v>
      </c>
      <c r="M54" s="25" t="s">
        <v>11</v>
      </c>
      <c r="N54" s="25" t="s">
        <v>12</v>
      </c>
      <c r="O54" s="25" t="s">
        <v>10</v>
      </c>
      <c r="P54" s="25" t="s">
        <v>11</v>
      </c>
      <c r="Q54" s="25" t="s">
        <v>12</v>
      </c>
      <c r="R54" s="33" t="s">
        <v>13</v>
      </c>
    </row>
    <row r="55" spans="1:33" ht="12.75" customHeight="1">
      <c r="A55" s="18">
        <v>10</v>
      </c>
      <c r="B55" s="14" t="s">
        <v>70</v>
      </c>
      <c r="C55" s="19" t="s">
        <v>183</v>
      </c>
      <c r="D55" s="44" t="s">
        <v>145</v>
      </c>
      <c r="E55" s="17" t="s">
        <v>169</v>
      </c>
      <c r="F55" s="2">
        <v>43849.333333333299</v>
      </c>
      <c r="G55" s="2">
        <v>43849.645833333299</v>
      </c>
      <c r="H55" s="2">
        <v>43850.229166666701</v>
      </c>
      <c r="I55" s="20">
        <v>43852.333333333299</v>
      </c>
      <c r="J55" s="20">
        <v>43852.333333333299</v>
      </c>
      <c r="K55" s="2"/>
      <c r="L55" s="2"/>
      <c r="M55" s="2"/>
      <c r="N55" s="2"/>
      <c r="O55" s="2"/>
      <c r="P55" s="2"/>
      <c r="Q55" s="2"/>
      <c r="R55" s="40"/>
    </row>
    <row r="56" spans="1:33" ht="12.75" customHeight="1">
      <c r="A56" s="18"/>
      <c r="B56" s="17" t="s">
        <v>70</v>
      </c>
      <c r="C56" s="43" t="s">
        <v>184</v>
      </c>
      <c r="D56" s="46" t="s">
        <v>113</v>
      </c>
      <c r="E56" s="17" t="s">
        <v>173</v>
      </c>
      <c r="F56" s="2">
        <v>43842.083333333299</v>
      </c>
      <c r="G56" s="2">
        <v>43842.4375</v>
      </c>
      <c r="H56" s="2">
        <v>43842.958333333299</v>
      </c>
      <c r="I56" s="2">
        <v>43845.25</v>
      </c>
      <c r="J56" s="2">
        <v>43845.291666666701</v>
      </c>
      <c r="K56" s="2">
        <v>43845.541666666701</v>
      </c>
      <c r="L56" s="2">
        <v>43845.5625</v>
      </c>
      <c r="M56" s="2">
        <v>43845.583333333299</v>
      </c>
      <c r="N56" s="2">
        <v>43845.958333333299</v>
      </c>
      <c r="O56" s="2">
        <v>43847.875</v>
      </c>
      <c r="P56" s="2">
        <v>43848.333333333299</v>
      </c>
      <c r="Q56" s="2">
        <v>43848.833333333299</v>
      </c>
      <c r="R56" s="40"/>
    </row>
    <row r="57" spans="1:33" ht="12.75" customHeight="1">
      <c r="A57" s="3"/>
      <c r="B57" s="3"/>
      <c r="C57" s="3"/>
      <c r="D57" s="3"/>
      <c r="E57" s="3"/>
      <c r="F57" s="6"/>
      <c r="G57" s="6"/>
      <c r="H57" s="6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47"/>
      <c r="W57" s="47"/>
      <c r="X57" s="47"/>
      <c r="Y57" s="47"/>
      <c r="Z57" s="47"/>
      <c r="AA57" s="47"/>
      <c r="AB57" s="47"/>
      <c r="AC57" s="47"/>
      <c r="AD57" s="47"/>
      <c r="AE57" s="47"/>
    </row>
    <row r="58" spans="1:3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AC58" s="47"/>
      <c r="AD58" s="47"/>
      <c r="AE58" s="47"/>
    </row>
    <row r="59" spans="1:33" ht="12.75" customHeight="1">
      <c r="A59" s="23"/>
      <c r="B59" s="1"/>
      <c r="C59" s="1"/>
      <c r="D59" s="1"/>
      <c r="E59" s="1"/>
      <c r="F59" s="29"/>
      <c r="G59" s="28" t="s">
        <v>6</v>
      </c>
      <c r="H59" s="30"/>
      <c r="I59" s="10"/>
      <c r="J59" s="10" t="s">
        <v>7</v>
      </c>
      <c r="K59" s="10"/>
      <c r="L59" s="9"/>
      <c r="M59" s="10" t="s">
        <v>8</v>
      </c>
      <c r="N59" s="10"/>
      <c r="O59" s="9"/>
      <c r="P59" s="10" t="s">
        <v>6</v>
      </c>
      <c r="Q59" s="36"/>
      <c r="S59" s="47"/>
    </row>
    <row r="60" spans="1:33" ht="12.75" customHeight="1">
      <c r="A60" s="24" t="s">
        <v>9</v>
      </c>
      <c r="B60" s="44" t="s">
        <v>0</v>
      </c>
      <c r="C60" s="16" t="s">
        <v>1</v>
      </c>
      <c r="D60" s="14" t="s">
        <v>2</v>
      </c>
      <c r="E60" s="15" t="s">
        <v>3</v>
      </c>
      <c r="F60" s="37" t="s">
        <v>10</v>
      </c>
      <c r="G60" s="32" t="s">
        <v>11</v>
      </c>
      <c r="H60" s="32" t="s">
        <v>12</v>
      </c>
      <c r="I60" s="9" t="s">
        <v>10</v>
      </c>
      <c r="J60" s="25" t="s">
        <v>11</v>
      </c>
      <c r="K60" s="25" t="s">
        <v>12</v>
      </c>
      <c r="L60" s="25" t="s">
        <v>10</v>
      </c>
      <c r="M60" s="25" t="s">
        <v>11</v>
      </c>
      <c r="N60" s="25" t="s">
        <v>12</v>
      </c>
      <c r="O60" s="25" t="s">
        <v>10</v>
      </c>
      <c r="P60" s="25" t="s">
        <v>11</v>
      </c>
      <c r="Q60" s="25" t="s">
        <v>12</v>
      </c>
      <c r="R60" s="33" t="s">
        <v>13</v>
      </c>
    </row>
    <row r="61" spans="1:33" ht="12.75" customHeight="1">
      <c r="A61" s="18"/>
      <c r="B61" s="44" t="s">
        <v>77</v>
      </c>
      <c r="C61" s="48" t="s">
        <v>185</v>
      </c>
      <c r="D61" s="49" t="s">
        <v>161</v>
      </c>
      <c r="E61" s="44" t="s">
        <v>186</v>
      </c>
      <c r="F61" s="20">
        <v>43851.416666666701</v>
      </c>
      <c r="G61" s="20">
        <v>43852.291666666701</v>
      </c>
      <c r="H61" s="20">
        <v>43852.833333333299</v>
      </c>
      <c r="I61" s="20">
        <v>43854.833333333299</v>
      </c>
      <c r="J61" s="2"/>
      <c r="K61" s="2"/>
      <c r="L61" s="40"/>
      <c r="M61" s="2"/>
      <c r="N61" s="2"/>
      <c r="O61" s="2"/>
      <c r="P61" s="2"/>
      <c r="Q61" s="2"/>
      <c r="R61" s="40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2.75" customHeight="1">
      <c r="A62" s="18">
        <v>11</v>
      </c>
      <c r="B62" s="44" t="s">
        <v>77</v>
      </c>
      <c r="C62" s="19" t="s">
        <v>185</v>
      </c>
      <c r="D62" s="17" t="s">
        <v>161</v>
      </c>
      <c r="E62" s="44" t="s">
        <v>187</v>
      </c>
      <c r="F62" s="2">
        <v>43844.291666666701</v>
      </c>
      <c r="G62" s="2">
        <v>43844.854166666701</v>
      </c>
      <c r="H62" s="2">
        <v>43845.416666666701</v>
      </c>
      <c r="I62" s="2">
        <v>43848.541666666701</v>
      </c>
      <c r="J62" s="2">
        <v>43848.583333333299</v>
      </c>
      <c r="K62" s="2">
        <v>43848.916666666701</v>
      </c>
      <c r="L62" s="2">
        <v>43848.25</v>
      </c>
      <c r="M62" s="2">
        <v>43848.333333333299</v>
      </c>
      <c r="N62" s="2">
        <v>43848.5</v>
      </c>
      <c r="O62" s="20">
        <v>43851.416666666701</v>
      </c>
      <c r="P62" s="20">
        <v>43852.291666666701</v>
      </c>
      <c r="Q62" s="20">
        <v>43852.833333333299</v>
      </c>
      <c r="R62" s="40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s="3" customFormat="1" ht="12.75" customHeight="1"/>
    <row r="64" spans="1:33" s="3" customFormat="1" ht="12.75" customHeight="1"/>
    <row r="65" spans="1:33" ht="12.75" customHeight="1">
      <c r="A65" s="23"/>
      <c r="B65" s="1"/>
      <c r="C65" s="1"/>
      <c r="D65" s="1"/>
      <c r="E65" s="1"/>
      <c r="F65" s="9"/>
      <c r="G65" s="10" t="s">
        <v>6</v>
      </c>
      <c r="H65" s="10"/>
      <c r="I65" s="9"/>
      <c r="J65" s="10" t="s">
        <v>84</v>
      </c>
      <c r="K65" s="10"/>
      <c r="L65" s="9"/>
      <c r="M65" s="10" t="s">
        <v>85</v>
      </c>
      <c r="N65" s="10"/>
      <c r="O65" s="9"/>
      <c r="P65" s="10" t="s">
        <v>6</v>
      </c>
      <c r="Q65" s="36"/>
      <c r="S65" s="47"/>
    </row>
    <row r="66" spans="1:33" ht="12.75" customHeight="1">
      <c r="A66" s="24" t="s">
        <v>9</v>
      </c>
      <c r="B66" s="14" t="s">
        <v>0</v>
      </c>
      <c r="C66" s="14" t="s">
        <v>1</v>
      </c>
      <c r="D66" s="14" t="s">
        <v>2</v>
      </c>
      <c r="E66" s="15" t="s">
        <v>3</v>
      </c>
      <c r="F66" s="28" t="s">
        <v>10</v>
      </c>
      <c r="G66" s="25" t="s">
        <v>11</v>
      </c>
      <c r="H66" s="25" t="s">
        <v>12</v>
      </c>
      <c r="I66" s="25" t="s">
        <v>10</v>
      </c>
      <c r="J66" s="25" t="s">
        <v>11</v>
      </c>
      <c r="K66" s="25" t="s">
        <v>12</v>
      </c>
      <c r="L66" s="25" t="s">
        <v>10</v>
      </c>
      <c r="M66" s="25" t="s">
        <v>11</v>
      </c>
      <c r="N66" s="25" t="s">
        <v>12</v>
      </c>
      <c r="O66" s="25" t="s">
        <v>10</v>
      </c>
      <c r="P66" s="25" t="s">
        <v>11</v>
      </c>
      <c r="Q66" s="25" t="s">
        <v>12</v>
      </c>
      <c r="R66" s="33" t="s">
        <v>13</v>
      </c>
    </row>
    <row r="67" spans="1:33" ht="12.75" customHeight="1">
      <c r="A67" s="18">
        <v>12</v>
      </c>
      <c r="B67" s="17" t="s">
        <v>86</v>
      </c>
      <c r="C67" s="48" t="s">
        <v>188</v>
      </c>
      <c r="D67" s="49" t="s">
        <v>189</v>
      </c>
      <c r="E67" s="44" t="s">
        <v>186</v>
      </c>
      <c r="F67" s="20">
        <v>43850.75</v>
      </c>
      <c r="G67" s="20">
        <v>43851.25</v>
      </c>
      <c r="H67" s="20">
        <v>43851.75</v>
      </c>
      <c r="I67" s="20">
        <v>43854.416666666701</v>
      </c>
      <c r="J67" s="2"/>
      <c r="K67" s="2"/>
      <c r="L67" s="2"/>
      <c r="M67" s="2"/>
      <c r="N67" s="2"/>
      <c r="O67" s="2"/>
      <c r="P67" s="2"/>
      <c r="Q67" s="2"/>
      <c r="R67" s="40"/>
    </row>
    <row r="68" spans="1:33" ht="12.75" customHeight="1">
      <c r="A68" s="18"/>
      <c r="B68" s="17" t="s">
        <v>86</v>
      </c>
      <c r="C68" s="19" t="s">
        <v>188</v>
      </c>
      <c r="D68" s="17" t="s">
        <v>189</v>
      </c>
      <c r="E68" s="44" t="s">
        <v>187</v>
      </c>
      <c r="F68" s="2">
        <v>43842.625</v>
      </c>
      <c r="G68" s="2">
        <v>43843.541666666701</v>
      </c>
      <c r="H68" s="2">
        <v>43844.041666666701</v>
      </c>
      <c r="I68" s="40">
        <v>43847.75</v>
      </c>
      <c r="J68" s="2">
        <v>43847.791666666701</v>
      </c>
      <c r="K68" s="2">
        <v>43848</v>
      </c>
      <c r="L68" s="40">
        <v>43846.875</v>
      </c>
      <c r="M68" s="2">
        <v>43846.916666666701</v>
      </c>
      <c r="N68" s="2">
        <v>43847.708333333299</v>
      </c>
      <c r="O68" s="20">
        <v>43850.75</v>
      </c>
      <c r="P68" s="20">
        <v>43851.25</v>
      </c>
      <c r="Q68" s="20">
        <v>43851.75</v>
      </c>
      <c r="R68" s="40"/>
    </row>
    <row r="69" spans="1:33" ht="12.75" customHeight="1">
      <c r="A69" s="5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1:33" ht="12.75" customHeight="1">
      <c r="A70" s="51"/>
      <c r="B70" s="47"/>
      <c r="C70" s="47"/>
      <c r="D70" s="47"/>
      <c r="E70" s="47"/>
      <c r="F70" s="47"/>
      <c r="G70" s="47"/>
      <c r="H70" s="47"/>
      <c r="I70" s="6"/>
      <c r="J70" s="6"/>
      <c r="K70" s="6"/>
      <c r="L70" s="47"/>
      <c r="M70" s="47"/>
      <c r="N70" s="47"/>
      <c r="O70" s="47"/>
      <c r="P70" s="47"/>
      <c r="Q70" s="52"/>
      <c r="R70" s="52"/>
      <c r="AG70" s="3"/>
    </row>
    <row r="71" spans="1:33" ht="12.75" customHeight="1">
      <c r="A71" s="23"/>
      <c r="S71" s="47"/>
    </row>
    <row r="72" spans="1:33" ht="12.75" customHeight="1">
      <c r="S72" s="47"/>
      <c r="AG72" s="4" t="s">
        <v>190</v>
      </c>
    </row>
    <row r="73" spans="1:33" ht="12.75" customHeight="1">
      <c r="S73" s="52"/>
    </row>
    <row r="74" spans="1:33" ht="12.75" customHeight="1"/>
    <row r="75" spans="1:33" ht="12.75" customHeight="1"/>
    <row r="76" spans="1:33" ht="12.75" customHeight="1"/>
    <row r="77" spans="1:33" ht="12.75" customHeight="1"/>
    <row r="78" spans="1:33" ht="12.75" customHeight="1"/>
    <row r="79" spans="1:33" ht="12.75" customHeight="1"/>
    <row r="80" spans="1:3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</sheetData>
  <mergeCells count="10">
    <mergeCell ref="AD30:AF30"/>
    <mergeCell ref="L34:N34"/>
    <mergeCell ref="O34:Q34"/>
    <mergeCell ref="F48:H48"/>
    <mergeCell ref="F2:I2"/>
    <mergeCell ref="F3:H3"/>
    <mergeCell ref="R25:T25"/>
    <mergeCell ref="F28:H28"/>
    <mergeCell ref="I28:K28"/>
    <mergeCell ref="R28:T28"/>
  </mergeCells>
  <phoneticPr fontId="34" type="noConversion"/>
  <pageMargins left="0" right="0" top="0" bottom="0" header="0" footer="0"/>
  <pageSetup paperSize="9" scale="70" firstPageNumber="4294963191" pageOrder="overThenDown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GENEQ</vt:lpstr>
      <vt:lpstr>MOV</vt:lpstr>
      <vt:lpstr>Sheet1</vt:lpstr>
      <vt:lpstr>晨报 (2)</vt:lpstr>
      <vt:lpstr>MOV（旧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akira</dc:creator>
  <cp:lastModifiedBy>z</cp:lastModifiedBy>
  <cp:revision>0</cp:revision>
  <dcterms:created xsi:type="dcterms:W3CDTF">2011-04-03T23:03:00Z</dcterms:created>
  <dcterms:modified xsi:type="dcterms:W3CDTF">2026-02-26T05:35:42Z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790AA599BF984E60BDB89552BB5829EC_13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