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7945" windowHeight="11715" firstSheet="1" activeTab="1"/>
  </bookViews>
  <sheets>
    <sheet name="GENEQ" sheetId="10" state="hidden" r:id="rId1"/>
    <sheet name="MOV" sheetId="12" r:id="rId2"/>
    <sheet name="Sheet1" sheetId="13" state="hidden" r:id="rId3"/>
    <sheet name="晨报 (2)" sheetId="14" state="hidden" r:id="rId4"/>
    <sheet name="MOV（旧" sheetId="1" state="hidden" r:id="rId5"/>
  </sheets>
  <externalReferences>
    <externalReference r:id="rId6"/>
    <externalReference r:id="rId7"/>
  </externalReferences>
  <definedNames>
    <definedName name="_xlnm._FilterDatabase" localSheetId="1" hidden="1">MOV!$L$27:$AE$27</definedName>
    <definedName name="_xlnm._FilterDatabase" localSheetId="3" hidden="1">'晨报 (2)'!$B$18:$I$55</definedName>
    <definedName name="cm">[1]船名!$A:$A</definedName>
    <definedName name="gk">[1]港口!$A:$A</definedName>
    <definedName name="_xlnm.Print_Area" localSheetId="1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I1822" i="14"/>
  <c r="H1822" i="14"/>
  <c r="G1822" i="14"/>
  <c r="F1822" i="14"/>
  <c r="E1822" i="14"/>
  <c r="D1822" i="14"/>
  <c r="C1822" i="14"/>
  <c r="B1822" i="14"/>
  <c r="I1821" i="14"/>
  <c r="H1821" i="14"/>
  <c r="G1821" i="14"/>
  <c r="F1821" i="14"/>
  <c r="E1821" i="14"/>
  <c r="D1821" i="14"/>
  <c r="C1821" i="14"/>
  <c r="B1821" i="14"/>
  <c r="I1820" i="14"/>
  <c r="H1820" i="14"/>
  <c r="G1820" i="14"/>
  <c r="F1820" i="14"/>
  <c r="E1820" i="14"/>
  <c r="D1820" i="14"/>
  <c r="C1820" i="14"/>
  <c r="B1820" i="14"/>
  <c r="I1819" i="14"/>
  <c r="H1819" i="14"/>
  <c r="G1819" i="14"/>
  <c r="F1819" i="14"/>
  <c r="E1819" i="14"/>
  <c r="D1819" i="14"/>
  <c r="C1819" i="14"/>
  <c r="B1819" i="14"/>
  <c r="I1818" i="14"/>
  <c r="H1818" i="14"/>
  <c r="G1818" i="14"/>
  <c r="F1818" i="14"/>
  <c r="E1818" i="14"/>
  <c r="D1818" i="14"/>
  <c r="C1818" i="14"/>
  <c r="B1818" i="14"/>
  <c r="I1817" i="14"/>
  <c r="H1817" i="14"/>
  <c r="G1817" i="14"/>
  <c r="F1817" i="14"/>
  <c r="E1817" i="14"/>
  <c r="D1817" i="14"/>
  <c r="C1817" i="14"/>
  <c r="B1817" i="14"/>
  <c r="I1816" i="14"/>
  <c r="H1816" i="14"/>
  <c r="G1816" i="14"/>
  <c r="F1816" i="14"/>
  <c r="E1816" i="14"/>
  <c r="D1816" i="14"/>
  <c r="C1816" i="14"/>
  <c r="B1816" i="14"/>
  <c r="I1815" i="14"/>
  <c r="H1815" i="14"/>
  <c r="G1815" i="14"/>
  <c r="F1815" i="14"/>
  <c r="E1815" i="14"/>
  <c r="D1815" i="14"/>
  <c r="C1815" i="14"/>
  <c r="B1815" i="14"/>
  <c r="I1814" i="14"/>
  <c r="H1814" i="14"/>
  <c r="G1814" i="14"/>
  <c r="F1814" i="14"/>
  <c r="E1814" i="14"/>
  <c r="D1814" i="14"/>
  <c r="C1814" i="14"/>
  <c r="B1814" i="14"/>
  <c r="I1813" i="14"/>
  <c r="H1813" i="14"/>
  <c r="G1813" i="14"/>
  <c r="F1813" i="14"/>
  <c r="E1813" i="14"/>
  <c r="D1813" i="14"/>
  <c r="C1813" i="14"/>
  <c r="B1813" i="14"/>
  <c r="I1812" i="14"/>
  <c r="H1812" i="14"/>
  <c r="G1812" i="14"/>
  <c r="F1812" i="14"/>
  <c r="E1812" i="14"/>
  <c r="D1812" i="14"/>
  <c r="C1812" i="14"/>
  <c r="B1812" i="14"/>
  <c r="I1811" i="14"/>
  <c r="H1811" i="14"/>
  <c r="G1811" i="14"/>
  <c r="F1811" i="14"/>
  <c r="E1811" i="14"/>
  <c r="D1811" i="14"/>
  <c r="C1811" i="14"/>
  <c r="B1811" i="14"/>
  <c r="I1810" i="14"/>
  <c r="H1810" i="14"/>
  <c r="G1810" i="14"/>
  <c r="F1810" i="14"/>
  <c r="E1810" i="14"/>
  <c r="D1810" i="14"/>
  <c r="C1810" i="14"/>
  <c r="B1810" i="14"/>
  <c r="I1809" i="14"/>
  <c r="H1809" i="14"/>
  <c r="G1809" i="14"/>
  <c r="F1809" i="14"/>
  <c r="E1809" i="14"/>
  <c r="D1809" i="14"/>
  <c r="C1809" i="14"/>
  <c r="B1809" i="14"/>
  <c r="I1808" i="14"/>
  <c r="H1808" i="14"/>
  <c r="G1808" i="14"/>
  <c r="F1808" i="14"/>
  <c r="E1808" i="14"/>
  <c r="D1808" i="14"/>
  <c r="C1808" i="14"/>
  <c r="B1808" i="14"/>
  <c r="I1807" i="14"/>
  <c r="H1807" i="14"/>
  <c r="G1807" i="14"/>
  <c r="F1807" i="14"/>
  <c r="E1807" i="14"/>
  <c r="D1807" i="14"/>
  <c r="C1807" i="14"/>
  <c r="B1807" i="14"/>
  <c r="I1806" i="14"/>
  <c r="H1806" i="14"/>
  <c r="G1806" i="14"/>
  <c r="F1806" i="14"/>
  <c r="E1806" i="14"/>
  <c r="D1806" i="14"/>
  <c r="C1806" i="14"/>
  <c r="B1806" i="14"/>
  <c r="I1805" i="14"/>
  <c r="H1805" i="14"/>
  <c r="G1805" i="14"/>
  <c r="F1805" i="14"/>
  <c r="E1805" i="14"/>
  <c r="D1805" i="14"/>
  <c r="C1805" i="14"/>
  <c r="B1805" i="14"/>
  <c r="I1804" i="14"/>
  <c r="H1804" i="14"/>
  <c r="G1804" i="14"/>
  <c r="F1804" i="14"/>
  <c r="E1804" i="14"/>
  <c r="D1804" i="14"/>
  <c r="C1804" i="14"/>
  <c r="B1804" i="14"/>
  <c r="I1803" i="14"/>
  <c r="H1803" i="14"/>
  <c r="G1803" i="14"/>
  <c r="F1803" i="14"/>
  <c r="E1803" i="14"/>
  <c r="D1803" i="14"/>
  <c r="C1803" i="14"/>
  <c r="B1803" i="14"/>
  <c r="I1802" i="14"/>
  <c r="H1802" i="14"/>
  <c r="G1802" i="14"/>
  <c r="F1802" i="14"/>
  <c r="E1802" i="14"/>
  <c r="D1802" i="14"/>
  <c r="C1802" i="14"/>
  <c r="B1802" i="14"/>
  <c r="I1801" i="14"/>
  <c r="H1801" i="14"/>
  <c r="G1801" i="14"/>
  <c r="F1801" i="14"/>
  <c r="E1801" i="14"/>
  <c r="D1801" i="14"/>
  <c r="C1801" i="14"/>
  <c r="B1801" i="14"/>
  <c r="I1800" i="14"/>
  <c r="H1800" i="14"/>
  <c r="G1800" i="14"/>
  <c r="F1800" i="14"/>
  <c r="E1800" i="14"/>
  <c r="D1800" i="14"/>
  <c r="C1800" i="14"/>
  <c r="B1800" i="14"/>
  <c r="I1799" i="14"/>
  <c r="H1799" i="14"/>
  <c r="G1799" i="14"/>
  <c r="F1799" i="14"/>
  <c r="E1799" i="14"/>
  <c r="D1799" i="14"/>
  <c r="C1799" i="14"/>
  <c r="B1799" i="14"/>
  <c r="I1798" i="14"/>
  <c r="H1798" i="14"/>
  <c r="G1798" i="14"/>
  <c r="F1798" i="14"/>
  <c r="E1798" i="14"/>
  <c r="D1798" i="14"/>
  <c r="C1798" i="14"/>
  <c r="B1798" i="14"/>
  <c r="I1797" i="14"/>
  <c r="H1797" i="14"/>
  <c r="G1797" i="14"/>
  <c r="F1797" i="14"/>
  <c r="E1797" i="14"/>
  <c r="D1797" i="14"/>
  <c r="C1797" i="14"/>
  <c r="B1797" i="14"/>
  <c r="I1796" i="14"/>
  <c r="H1796" i="14"/>
  <c r="G1796" i="14"/>
  <c r="F1796" i="14"/>
  <c r="E1796" i="14"/>
  <c r="D1796" i="14"/>
  <c r="C1796" i="14"/>
  <c r="B1796" i="14"/>
  <c r="I1795" i="14"/>
  <c r="H1795" i="14"/>
  <c r="G1795" i="14"/>
  <c r="F1795" i="14"/>
  <c r="E1795" i="14"/>
  <c r="D1795" i="14"/>
  <c r="C1795" i="14"/>
  <c r="B1795" i="14"/>
  <c r="I1794" i="14"/>
  <c r="H1794" i="14"/>
  <c r="G1794" i="14"/>
  <c r="F1794" i="14"/>
  <c r="E1794" i="14"/>
  <c r="D1794" i="14"/>
  <c r="C1794" i="14"/>
  <c r="B1794" i="14"/>
  <c r="I1793" i="14"/>
  <c r="H1793" i="14"/>
  <c r="G1793" i="14"/>
  <c r="F1793" i="14"/>
  <c r="E1793" i="14"/>
  <c r="D1793" i="14"/>
  <c r="C1793" i="14"/>
  <c r="B1793" i="14"/>
  <c r="I1792" i="14"/>
  <c r="H1792" i="14"/>
  <c r="G1792" i="14"/>
  <c r="F1792" i="14"/>
  <c r="E1792" i="14"/>
  <c r="D1792" i="14"/>
  <c r="C1792" i="14"/>
  <c r="B1792" i="14"/>
  <c r="I1791" i="14"/>
  <c r="H1791" i="14"/>
  <c r="G1791" i="14"/>
  <c r="F1791" i="14"/>
  <c r="E1791" i="14"/>
  <c r="D1791" i="14"/>
  <c r="C1791" i="14"/>
  <c r="B1791" i="14"/>
  <c r="I1790" i="14"/>
  <c r="H1790" i="14"/>
  <c r="G1790" i="14"/>
  <c r="F1790" i="14"/>
  <c r="E1790" i="14"/>
  <c r="D1790" i="14"/>
  <c r="C1790" i="14"/>
  <c r="B1790" i="14"/>
  <c r="I1789" i="14"/>
  <c r="H1789" i="14"/>
  <c r="G1789" i="14"/>
  <c r="F1789" i="14"/>
  <c r="E1789" i="14"/>
  <c r="D1789" i="14"/>
  <c r="C1789" i="14"/>
  <c r="B1789" i="14"/>
  <c r="I1788" i="14"/>
  <c r="H1788" i="14"/>
  <c r="G1788" i="14"/>
  <c r="F1788" i="14"/>
  <c r="E1788" i="14"/>
  <c r="D1788" i="14"/>
  <c r="C1788" i="14"/>
  <c r="B1788" i="14"/>
  <c r="I1787" i="14"/>
  <c r="H1787" i="14"/>
  <c r="G1787" i="14"/>
  <c r="F1787" i="14"/>
  <c r="E1787" i="14"/>
  <c r="D1787" i="14"/>
  <c r="C1787" i="14"/>
  <c r="B1787" i="14"/>
  <c r="I1786" i="14"/>
  <c r="H1786" i="14"/>
  <c r="G1786" i="14"/>
  <c r="F1786" i="14"/>
  <c r="E1786" i="14"/>
  <c r="D1786" i="14"/>
  <c r="C1786" i="14"/>
  <c r="B1786" i="14"/>
  <c r="I1785" i="14"/>
  <c r="H1785" i="14"/>
  <c r="G1785" i="14"/>
  <c r="F1785" i="14"/>
  <c r="E1785" i="14"/>
  <c r="D1785" i="14"/>
  <c r="C1785" i="14"/>
  <c r="B1785" i="14"/>
  <c r="I1784" i="14"/>
  <c r="H1784" i="14"/>
  <c r="G1784" i="14"/>
  <c r="F1784" i="14"/>
  <c r="E1784" i="14"/>
  <c r="D1784" i="14"/>
  <c r="C1784" i="14"/>
  <c r="B1784" i="14"/>
  <c r="I1783" i="14"/>
  <c r="H1783" i="14"/>
  <c r="G1783" i="14"/>
  <c r="F1783" i="14"/>
  <c r="E1783" i="14"/>
  <c r="D1783" i="14"/>
  <c r="C1783" i="14"/>
  <c r="B1783" i="14"/>
  <c r="I1782" i="14"/>
  <c r="H1782" i="14"/>
  <c r="G1782" i="14"/>
  <c r="F1782" i="14"/>
  <c r="E1782" i="14"/>
  <c r="D1782" i="14"/>
  <c r="C1782" i="14"/>
  <c r="B1782" i="14"/>
  <c r="I1781" i="14"/>
  <c r="H1781" i="14"/>
  <c r="G1781" i="14"/>
  <c r="F1781" i="14"/>
  <c r="E1781" i="14"/>
  <c r="D1781" i="14"/>
  <c r="C1781" i="14"/>
  <c r="B1781" i="14"/>
  <c r="I1780" i="14"/>
  <c r="H1780" i="14"/>
  <c r="G1780" i="14"/>
  <c r="F1780" i="14"/>
  <c r="E1780" i="14"/>
  <c r="D1780" i="14"/>
  <c r="C1780" i="14"/>
  <c r="B1780" i="14"/>
  <c r="I1779" i="14"/>
  <c r="H1779" i="14"/>
  <c r="G1779" i="14"/>
  <c r="F1779" i="14"/>
  <c r="E1779" i="14"/>
  <c r="D1779" i="14"/>
  <c r="C1779" i="14"/>
  <c r="B1779" i="14"/>
  <c r="I1778" i="14"/>
  <c r="H1778" i="14"/>
  <c r="G1778" i="14"/>
  <c r="F1778" i="14"/>
  <c r="E1778" i="14"/>
  <c r="D1778" i="14"/>
  <c r="C1778" i="14"/>
  <c r="B1778" i="14"/>
  <c r="I1777" i="14"/>
  <c r="H1777" i="14"/>
  <c r="G1777" i="14"/>
  <c r="F1777" i="14"/>
  <c r="E1777" i="14"/>
  <c r="D1777" i="14"/>
  <c r="C1777" i="14"/>
  <c r="B1777" i="14"/>
  <c r="I1776" i="14"/>
  <c r="H1776" i="14"/>
  <c r="G1776" i="14"/>
  <c r="F1776" i="14"/>
  <c r="E1776" i="14"/>
  <c r="D1776" i="14"/>
  <c r="C1776" i="14"/>
  <c r="B1776" i="14"/>
  <c r="I1775" i="14"/>
  <c r="H1775" i="14"/>
  <c r="G1775" i="14"/>
  <c r="F1775" i="14"/>
  <c r="E1775" i="14"/>
  <c r="D1775" i="14"/>
  <c r="C1775" i="14"/>
  <c r="B1775" i="14"/>
  <c r="I1774" i="14"/>
  <c r="H1774" i="14"/>
  <c r="G1774" i="14"/>
  <c r="F1774" i="14"/>
  <c r="E1774" i="14"/>
  <c r="D1774" i="14"/>
  <c r="C1774" i="14"/>
  <c r="B1774" i="14"/>
  <c r="I1773" i="14"/>
  <c r="H1773" i="14"/>
  <c r="G1773" i="14"/>
  <c r="F1773" i="14"/>
  <c r="E1773" i="14"/>
  <c r="D1773" i="14"/>
  <c r="C1773" i="14"/>
  <c r="B1773" i="14"/>
  <c r="I1772" i="14"/>
  <c r="H1772" i="14"/>
  <c r="G1772" i="14"/>
  <c r="F1772" i="14"/>
  <c r="E1772" i="14"/>
  <c r="D1772" i="14"/>
  <c r="C1772" i="14"/>
  <c r="B1772" i="14"/>
  <c r="I1771" i="14"/>
  <c r="H1771" i="14"/>
  <c r="G1771" i="14"/>
  <c r="F1771" i="14"/>
  <c r="E1771" i="14"/>
  <c r="D1771" i="14"/>
  <c r="C1771" i="14"/>
  <c r="B1771" i="14"/>
  <c r="I1770" i="14"/>
  <c r="H1770" i="14"/>
  <c r="G1770" i="14"/>
  <c r="F1770" i="14"/>
  <c r="E1770" i="14"/>
  <c r="D1770" i="14"/>
  <c r="C1770" i="14"/>
  <c r="B1770" i="14"/>
  <c r="I1769" i="14"/>
  <c r="H1769" i="14"/>
  <c r="G1769" i="14"/>
  <c r="F1769" i="14"/>
  <c r="E1769" i="14"/>
  <c r="D1769" i="14"/>
  <c r="C1769" i="14"/>
  <c r="B1769" i="14"/>
  <c r="I1768" i="14"/>
  <c r="H1768" i="14"/>
  <c r="G1768" i="14"/>
  <c r="F1768" i="14"/>
  <c r="E1768" i="14"/>
  <c r="D1768" i="14"/>
  <c r="C1768" i="14"/>
  <c r="B1768" i="14"/>
  <c r="I1767" i="14"/>
  <c r="H1767" i="14"/>
  <c r="G1767" i="14"/>
  <c r="F1767" i="14"/>
  <c r="E1767" i="14"/>
  <c r="D1767" i="14"/>
  <c r="C1767" i="14"/>
  <c r="B1767" i="14"/>
  <c r="I1766" i="14"/>
  <c r="H1766" i="14"/>
  <c r="G1766" i="14"/>
  <c r="F1766" i="14"/>
  <c r="E1766" i="14"/>
  <c r="D1766" i="14"/>
  <c r="C1766" i="14"/>
  <c r="B1766" i="14"/>
  <c r="I1765" i="14"/>
  <c r="H1765" i="14"/>
  <c r="G1765" i="14"/>
  <c r="F1765" i="14"/>
  <c r="E1765" i="14"/>
  <c r="D1765" i="14"/>
  <c r="C1765" i="14"/>
  <c r="B1765" i="14"/>
  <c r="I1764" i="14"/>
  <c r="H1764" i="14"/>
  <c r="G1764" i="14"/>
  <c r="F1764" i="14"/>
  <c r="E1764" i="14"/>
  <c r="D1764" i="14"/>
  <c r="C1764" i="14"/>
  <c r="B1764" i="14"/>
  <c r="I1763" i="14"/>
  <c r="H1763" i="14"/>
  <c r="G1763" i="14"/>
  <c r="F1763" i="14"/>
  <c r="E1763" i="14"/>
  <c r="D1763" i="14"/>
  <c r="C1763" i="14"/>
  <c r="B1763" i="14"/>
  <c r="I1762" i="14"/>
  <c r="H1762" i="14"/>
  <c r="G1762" i="14"/>
  <c r="F1762" i="14"/>
  <c r="E1762" i="14"/>
  <c r="D1762" i="14"/>
  <c r="C1762" i="14"/>
  <c r="B1762" i="14"/>
  <c r="I1761" i="14"/>
  <c r="H1761" i="14"/>
  <c r="G1761" i="14"/>
  <c r="F1761" i="14"/>
  <c r="E1761" i="14"/>
  <c r="D1761" i="14"/>
  <c r="C1761" i="14"/>
  <c r="B1761" i="14"/>
  <c r="I1760" i="14"/>
  <c r="H1760" i="14"/>
  <c r="G1760" i="14"/>
  <c r="F1760" i="14"/>
  <c r="E1760" i="14"/>
  <c r="D1760" i="14"/>
  <c r="C1760" i="14"/>
  <c r="B1760" i="14"/>
  <c r="I1759" i="14"/>
  <c r="H1759" i="14"/>
  <c r="G1759" i="14"/>
  <c r="F1759" i="14"/>
  <c r="E1759" i="14"/>
  <c r="D1759" i="14"/>
  <c r="C1759" i="14"/>
  <c r="B1759" i="14"/>
  <c r="I1758" i="14"/>
  <c r="H1758" i="14"/>
  <c r="G1758" i="14"/>
  <c r="F1758" i="14"/>
  <c r="E1758" i="14"/>
  <c r="D1758" i="14"/>
  <c r="C1758" i="14"/>
  <c r="B1758" i="14"/>
  <c r="I1757" i="14"/>
  <c r="H1757" i="14"/>
  <c r="G1757" i="14"/>
  <c r="F1757" i="14"/>
  <c r="E1757" i="14"/>
  <c r="D1757" i="14"/>
  <c r="C1757" i="14"/>
  <c r="B1757" i="14"/>
  <c r="I1756" i="14"/>
  <c r="H1756" i="14"/>
  <c r="G1756" i="14"/>
  <c r="F1756" i="14"/>
  <c r="E1756" i="14"/>
  <c r="D1756" i="14"/>
  <c r="C1756" i="14"/>
  <c r="B1756" i="14"/>
  <c r="I1755" i="14"/>
  <c r="H1755" i="14"/>
  <c r="G1755" i="14"/>
  <c r="F1755" i="14"/>
  <c r="E1755" i="14"/>
  <c r="D1755" i="14"/>
  <c r="C1755" i="14"/>
  <c r="B1755" i="14"/>
  <c r="I1754" i="14"/>
  <c r="H1754" i="14"/>
  <c r="G1754" i="14"/>
  <c r="F1754" i="14"/>
  <c r="E1754" i="14"/>
  <c r="D1754" i="14"/>
  <c r="C1754" i="14"/>
  <c r="B1754" i="14"/>
  <c r="I1753" i="14"/>
  <c r="H1753" i="14"/>
  <c r="G1753" i="14"/>
  <c r="F1753" i="14"/>
  <c r="E1753" i="14"/>
  <c r="D1753" i="14"/>
  <c r="C1753" i="14"/>
  <c r="B1753" i="14"/>
  <c r="I1752" i="14"/>
  <c r="H1752" i="14"/>
  <c r="G1752" i="14"/>
  <c r="F1752" i="14"/>
  <c r="E1752" i="14"/>
  <c r="D1752" i="14"/>
  <c r="C1752" i="14"/>
  <c r="B1752" i="14"/>
  <c r="I1751" i="14"/>
  <c r="H1751" i="14"/>
  <c r="G1751" i="14"/>
  <c r="F1751" i="14"/>
  <c r="E1751" i="14"/>
  <c r="D1751" i="14"/>
  <c r="C1751" i="14"/>
  <c r="B1751" i="14"/>
  <c r="I1750" i="14"/>
  <c r="H1750" i="14"/>
  <c r="G1750" i="14"/>
  <c r="F1750" i="14"/>
  <c r="E1750" i="14"/>
  <c r="D1750" i="14"/>
  <c r="C1750" i="14"/>
  <c r="B1750" i="14"/>
  <c r="I1749" i="14"/>
  <c r="H1749" i="14"/>
  <c r="G1749" i="14"/>
  <c r="F1749" i="14"/>
  <c r="E1749" i="14"/>
  <c r="D1749" i="14"/>
  <c r="C1749" i="14"/>
  <c r="B1749" i="14"/>
  <c r="I1748" i="14"/>
  <c r="H1748" i="14"/>
  <c r="G1748" i="14"/>
  <c r="F1748" i="14"/>
  <c r="E1748" i="14"/>
  <c r="D1748" i="14"/>
  <c r="C1748" i="14"/>
  <c r="B1748" i="14"/>
  <c r="I1747" i="14"/>
  <c r="H1747" i="14"/>
  <c r="G1747" i="14"/>
  <c r="F1747" i="14"/>
  <c r="E1747" i="14"/>
  <c r="D1747" i="14"/>
  <c r="C1747" i="14"/>
  <c r="B1747" i="14"/>
  <c r="I1746" i="14"/>
  <c r="H1746" i="14"/>
  <c r="G1746" i="14"/>
  <c r="F1746" i="14"/>
  <c r="E1746" i="14"/>
  <c r="D1746" i="14"/>
  <c r="C1746" i="14"/>
  <c r="B1746" i="14"/>
  <c r="I1745" i="14"/>
  <c r="H1745" i="14"/>
  <c r="G1745" i="14"/>
  <c r="F1745" i="14"/>
  <c r="E1745" i="14"/>
  <c r="D1745" i="14"/>
  <c r="C1745" i="14"/>
  <c r="B1745" i="14"/>
  <c r="I1744" i="14"/>
  <c r="H1744" i="14"/>
  <c r="G1744" i="14"/>
  <c r="F1744" i="14"/>
  <c r="E1744" i="14"/>
  <c r="D1744" i="14"/>
  <c r="C1744" i="14"/>
  <c r="B1744" i="14"/>
  <c r="I1743" i="14"/>
  <c r="H1743" i="14"/>
  <c r="G1743" i="14"/>
  <c r="F1743" i="14"/>
  <c r="E1743" i="14"/>
  <c r="D1743" i="14"/>
  <c r="C1743" i="14"/>
  <c r="B1743" i="14"/>
  <c r="I1742" i="14"/>
  <c r="H1742" i="14"/>
  <c r="G1742" i="14"/>
  <c r="F1742" i="14"/>
  <c r="E1742" i="14"/>
  <c r="D1742" i="14"/>
  <c r="C1742" i="14"/>
  <c r="B1742" i="14"/>
  <c r="I1741" i="14"/>
  <c r="H1741" i="14"/>
  <c r="G1741" i="14"/>
  <c r="F1741" i="14"/>
  <c r="E1741" i="14"/>
  <c r="D1741" i="14"/>
  <c r="C1741" i="14"/>
  <c r="B1741" i="14"/>
  <c r="I1740" i="14"/>
  <c r="H1740" i="14"/>
  <c r="G1740" i="14"/>
  <c r="F1740" i="14"/>
  <c r="E1740" i="14"/>
  <c r="D1740" i="14"/>
  <c r="C1740" i="14"/>
  <c r="B1740" i="14"/>
  <c r="I1739" i="14"/>
  <c r="H1739" i="14"/>
  <c r="G1739" i="14"/>
  <c r="F1739" i="14"/>
  <c r="E1739" i="14"/>
  <c r="D1739" i="14"/>
  <c r="C1739" i="14"/>
  <c r="B1739" i="14"/>
  <c r="I1738" i="14"/>
  <c r="H1738" i="14"/>
  <c r="G1738" i="14"/>
  <c r="F1738" i="14"/>
  <c r="E1738" i="14"/>
  <c r="D1738" i="14"/>
  <c r="C1738" i="14"/>
  <c r="B1738" i="14"/>
  <c r="I1737" i="14"/>
  <c r="H1737" i="14"/>
  <c r="G1737" i="14"/>
  <c r="F1737" i="14"/>
  <c r="E1737" i="14"/>
  <c r="D1737" i="14"/>
  <c r="C1737" i="14"/>
  <c r="B1737" i="14"/>
  <c r="I1736" i="14"/>
  <c r="H1736" i="14"/>
  <c r="G1736" i="14"/>
  <c r="F1736" i="14"/>
  <c r="E1736" i="14"/>
  <c r="D1736" i="14"/>
  <c r="C1736" i="14"/>
  <c r="B1736" i="14"/>
  <c r="I1735" i="14"/>
  <c r="H1735" i="14"/>
  <c r="G1735" i="14"/>
  <c r="F1735" i="14"/>
  <c r="E1735" i="14"/>
  <c r="D1735" i="14"/>
  <c r="C1735" i="14"/>
  <c r="B1735" i="14"/>
  <c r="I1734" i="14"/>
  <c r="H1734" i="14"/>
  <c r="G1734" i="14"/>
  <c r="F1734" i="14"/>
  <c r="E1734" i="14"/>
  <c r="D1734" i="14"/>
  <c r="C1734" i="14"/>
  <c r="B1734" i="14"/>
  <c r="I1733" i="14"/>
  <c r="H1733" i="14"/>
  <c r="G1733" i="14"/>
  <c r="F1733" i="14"/>
  <c r="E1733" i="14"/>
  <c r="D1733" i="14"/>
  <c r="C1733" i="14"/>
  <c r="B1733" i="14"/>
  <c r="I1732" i="14"/>
  <c r="H1732" i="14"/>
  <c r="G1732" i="14"/>
  <c r="F1732" i="14"/>
  <c r="E1732" i="14"/>
  <c r="D1732" i="14"/>
  <c r="C1732" i="14"/>
  <c r="B1732" i="14"/>
  <c r="I1731" i="14"/>
  <c r="H1731" i="14"/>
  <c r="G1731" i="14"/>
  <c r="F1731" i="14"/>
  <c r="E1731" i="14"/>
  <c r="D1731" i="14"/>
  <c r="C1731" i="14"/>
  <c r="B1731" i="14"/>
  <c r="I1730" i="14"/>
  <c r="H1730" i="14"/>
  <c r="G1730" i="14"/>
  <c r="F1730" i="14"/>
  <c r="E1730" i="14"/>
  <c r="D1730" i="14"/>
  <c r="C1730" i="14"/>
  <c r="B1730" i="14"/>
  <c r="I1729" i="14"/>
  <c r="H1729" i="14"/>
  <c r="G1729" i="14"/>
  <c r="F1729" i="14"/>
  <c r="E1729" i="14"/>
  <c r="D1729" i="14"/>
  <c r="C1729" i="14"/>
  <c r="B1729" i="14"/>
  <c r="I1728" i="14"/>
  <c r="H1728" i="14"/>
  <c r="G1728" i="14"/>
  <c r="F1728" i="14"/>
  <c r="E1728" i="14"/>
  <c r="D1728" i="14"/>
  <c r="C1728" i="14"/>
  <c r="B1728" i="14"/>
  <c r="I1727" i="14"/>
  <c r="H1727" i="14"/>
  <c r="G1727" i="14"/>
  <c r="F1727" i="14"/>
  <c r="E1727" i="14"/>
  <c r="D1727" i="14"/>
  <c r="C1727" i="14"/>
  <c r="B1727" i="14"/>
  <c r="I1726" i="14"/>
  <c r="H1726" i="14"/>
  <c r="G1726" i="14"/>
  <c r="F1726" i="14"/>
  <c r="E1726" i="14"/>
  <c r="D1726" i="14"/>
  <c r="C1726" i="14"/>
  <c r="B1726" i="14"/>
  <c r="I1725" i="14"/>
  <c r="H1725" i="14"/>
  <c r="G1725" i="14"/>
  <c r="F1725" i="14"/>
  <c r="E1725" i="14"/>
  <c r="D1725" i="14"/>
  <c r="C1725" i="14"/>
  <c r="B1725" i="14"/>
  <c r="I1724" i="14"/>
  <c r="H1724" i="14"/>
  <c r="G1724" i="14"/>
  <c r="F1724" i="14"/>
  <c r="E1724" i="14"/>
  <c r="D1724" i="14"/>
  <c r="C1724" i="14"/>
  <c r="B1724" i="14"/>
  <c r="I1723" i="14"/>
  <c r="H1723" i="14"/>
  <c r="G1723" i="14"/>
  <c r="F1723" i="14"/>
  <c r="E1723" i="14"/>
  <c r="D1723" i="14"/>
  <c r="C1723" i="14"/>
  <c r="B1723" i="14"/>
  <c r="I1722" i="14"/>
  <c r="H1722" i="14"/>
  <c r="G1722" i="14"/>
  <c r="F1722" i="14"/>
  <c r="E1722" i="14"/>
  <c r="D1722" i="14"/>
  <c r="C1722" i="14"/>
  <c r="B1722" i="14"/>
  <c r="I1721" i="14"/>
  <c r="H1721" i="14"/>
  <c r="G1721" i="14"/>
  <c r="F1721" i="14"/>
  <c r="E1721" i="14"/>
  <c r="D1721" i="14"/>
  <c r="C1721" i="14"/>
  <c r="B1721" i="14"/>
  <c r="I1720" i="14"/>
  <c r="H1720" i="14"/>
  <c r="G1720" i="14"/>
  <c r="F1720" i="14"/>
  <c r="E1720" i="14"/>
  <c r="D1720" i="14"/>
  <c r="C1720" i="14"/>
  <c r="B1720" i="14"/>
  <c r="I1719" i="14"/>
  <c r="H1719" i="14"/>
  <c r="G1719" i="14"/>
  <c r="F1719" i="14"/>
  <c r="E1719" i="14"/>
  <c r="D1719" i="14"/>
  <c r="C1719" i="14"/>
  <c r="B1719" i="14"/>
  <c r="I1718" i="14"/>
  <c r="H1718" i="14"/>
  <c r="G1718" i="14"/>
  <c r="F1718" i="14"/>
  <c r="E1718" i="14"/>
  <c r="D1718" i="14"/>
  <c r="C1718" i="14"/>
  <c r="B1718" i="14"/>
  <c r="I1717" i="14"/>
  <c r="H1717" i="14"/>
  <c r="G1717" i="14"/>
  <c r="F1717" i="14"/>
  <c r="E1717" i="14"/>
  <c r="D1717" i="14"/>
  <c r="C1717" i="14"/>
  <c r="B1717" i="14"/>
  <c r="I1716" i="14"/>
  <c r="H1716" i="14"/>
  <c r="G1716" i="14"/>
  <c r="F1716" i="14"/>
  <c r="E1716" i="14"/>
  <c r="D1716" i="14"/>
  <c r="C1716" i="14"/>
  <c r="B1716" i="14"/>
  <c r="I1715" i="14"/>
  <c r="H1715" i="14"/>
  <c r="G1715" i="14"/>
  <c r="F1715" i="14"/>
  <c r="E1715" i="14"/>
  <c r="D1715" i="14"/>
  <c r="C1715" i="14"/>
  <c r="B1715" i="14"/>
  <c r="I1714" i="14"/>
  <c r="H1714" i="14"/>
  <c r="G1714" i="14"/>
  <c r="F1714" i="14"/>
  <c r="E1714" i="14"/>
  <c r="D1714" i="14"/>
  <c r="C1714" i="14"/>
  <c r="B1714" i="14"/>
  <c r="I1713" i="14"/>
  <c r="H1713" i="14"/>
  <c r="G1713" i="14"/>
  <c r="F1713" i="14"/>
  <c r="E1713" i="14"/>
  <c r="D1713" i="14"/>
  <c r="C1713" i="14"/>
  <c r="B1713" i="14"/>
  <c r="I1712" i="14"/>
  <c r="H1712" i="14"/>
  <c r="G1712" i="14"/>
  <c r="F1712" i="14"/>
  <c r="E1712" i="14"/>
  <c r="D1712" i="14"/>
  <c r="C1712" i="14"/>
  <c r="B1712" i="14"/>
  <c r="I1711" i="14"/>
  <c r="H1711" i="14"/>
  <c r="G1711" i="14"/>
  <c r="F1711" i="14"/>
  <c r="E1711" i="14"/>
  <c r="D1711" i="14"/>
  <c r="C1711" i="14"/>
  <c r="B1711" i="14"/>
  <c r="I1710" i="14"/>
  <c r="H1710" i="14"/>
  <c r="G1710" i="14"/>
  <c r="F1710" i="14"/>
  <c r="E1710" i="14"/>
  <c r="D1710" i="14"/>
  <c r="C1710" i="14"/>
  <c r="B1710" i="14"/>
  <c r="I1709" i="14"/>
  <c r="H1709" i="14"/>
  <c r="G1709" i="14"/>
  <c r="F1709" i="14"/>
  <c r="E1709" i="14"/>
  <c r="D1709" i="14"/>
  <c r="C1709" i="14"/>
  <c r="B1709" i="14"/>
  <c r="I1708" i="14"/>
  <c r="H1708" i="14"/>
  <c r="G1708" i="14"/>
  <c r="F1708" i="14"/>
  <c r="E1708" i="14"/>
  <c r="D1708" i="14"/>
  <c r="C1708" i="14"/>
  <c r="B1708" i="14"/>
  <c r="I1707" i="14"/>
  <c r="H1707" i="14"/>
  <c r="G1707" i="14"/>
  <c r="F1707" i="14"/>
  <c r="E1707" i="14"/>
  <c r="D1707" i="14"/>
  <c r="C1707" i="14"/>
  <c r="B1707" i="14"/>
  <c r="I1706" i="14"/>
  <c r="H1706" i="14"/>
  <c r="G1706" i="14"/>
  <c r="F1706" i="14"/>
  <c r="E1706" i="14"/>
  <c r="D1706" i="14"/>
  <c r="C1706" i="14"/>
  <c r="B1706" i="14"/>
  <c r="I1705" i="14"/>
  <c r="H1705" i="14"/>
  <c r="G1705" i="14"/>
  <c r="F1705" i="14"/>
  <c r="E1705" i="14"/>
  <c r="D1705" i="14"/>
  <c r="C1705" i="14"/>
  <c r="B1705" i="14"/>
  <c r="I1704" i="14"/>
  <c r="H1704" i="14"/>
  <c r="G1704" i="14"/>
  <c r="F1704" i="14"/>
  <c r="E1704" i="14"/>
  <c r="D1704" i="14"/>
  <c r="C1704" i="14"/>
  <c r="B1704" i="14"/>
  <c r="I1703" i="14"/>
  <c r="H1703" i="14"/>
  <c r="G1703" i="14"/>
  <c r="F1703" i="14"/>
  <c r="E1703" i="14"/>
  <c r="D1703" i="14"/>
  <c r="C1703" i="14"/>
  <c r="B1703" i="14"/>
  <c r="I1702" i="14"/>
  <c r="H1702" i="14"/>
  <c r="G1702" i="14"/>
  <c r="F1702" i="14"/>
  <c r="E1702" i="14"/>
  <c r="D1702" i="14"/>
  <c r="C1702" i="14"/>
  <c r="B1702" i="14"/>
  <c r="I1701" i="14"/>
  <c r="H1701" i="14"/>
  <c r="G1701" i="14"/>
  <c r="F1701" i="14"/>
  <c r="E1701" i="14"/>
  <c r="D1701" i="14"/>
  <c r="C1701" i="14"/>
  <c r="B1701" i="14"/>
  <c r="I1700" i="14"/>
  <c r="H1700" i="14"/>
  <c r="G1700" i="14"/>
  <c r="F1700" i="14"/>
  <c r="E1700" i="14"/>
  <c r="D1700" i="14"/>
  <c r="C1700" i="14"/>
  <c r="B1700" i="14"/>
  <c r="I1699" i="14"/>
  <c r="H1699" i="14"/>
  <c r="G1699" i="14"/>
  <c r="F1699" i="14"/>
  <c r="E1699" i="14"/>
  <c r="D1699" i="14"/>
  <c r="C1699" i="14"/>
  <c r="B1699" i="14"/>
  <c r="I1698" i="14"/>
  <c r="H1698" i="14"/>
  <c r="G1698" i="14"/>
  <c r="F1698" i="14"/>
  <c r="E1698" i="14"/>
  <c r="D1698" i="14"/>
  <c r="C1698" i="14"/>
  <c r="B1698" i="14"/>
  <c r="I1697" i="14"/>
  <c r="H1697" i="14"/>
  <c r="G1697" i="14"/>
  <c r="F1697" i="14"/>
  <c r="E1697" i="14"/>
  <c r="D1697" i="14"/>
  <c r="C1697" i="14"/>
  <c r="B1697" i="14"/>
  <c r="I1696" i="14"/>
  <c r="H1696" i="14"/>
  <c r="G1696" i="14"/>
  <c r="F1696" i="14"/>
  <c r="E1696" i="14"/>
  <c r="D1696" i="14"/>
  <c r="C1696" i="14"/>
  <c r="B1696" i="14"/>
  <c r="I1695" i="14"/>
  <c r="H1695" i="14"/>
  <c r="G1695" i="14"/>
  <c r="F1695" i="14"/>
  <c r="E1695" i="14"/>
  <c r="D1695" i="14"/>
  <c r="C1695" i="14"/>
  <c r="B1695" i="14"/>
  <c r="I1694" i="14"/>
  <c r="H1694" i="14"/>
  <c r="G1694" i="14"/>
  <c r="F1694" i="14"/>
  <c r="E1694" i="14"/>
  <c r="D1694" i="14"/>
  <c r="C1694" i="14"/>
  <c r="B1694" i="14"/>
  <c r="I1693" i="14"/>
  <c r="H1693" i="14"/>
  <c r="G1693" i="14"/>
  <c r="F1693" i="14"/>
  <c r="E1693" i="14"/>
  <c r="D1693" i="14"/>
  <c r="C1693" i="14"/>
  <c r="B1693" i="14"/>
  <c r="I1692" i="14"/>
  <c r="H1692" i="14"/>
  <c r="G1692" i="14"/>
  <c r="F1692" i="14"/>
  <c r="E1692" i="14"/>
  <c r="D1692" i="14"/>
  <c r="C1692" i="14"/>
  <c r="B1692" i="14"/>
  <c r="I1691" i="14"/>
  <c r="H1691" i="14"/>
  <c r="G1691" i="14"/>
  <c r="F1691" i="14"/>
  <c r="E1691" i="14"/>
  <c r="D1691" i="14"/>
  <c r="C1691" i="14"/>
  <c r="B1691" i="14"/>
  <c r="I1690" i="14"/>
  <c r="H1690" i="14"/>
  <c r="G1690" i="14"/>
  <c r="F1690" i="14"/>
  <c r="E1690" i="14"/>
  <c r="D1690" i="14"/>
  <c r="C1690" i="14"/>
  <c r="B1690" i="14"/>
  <c r="I1689" i="14"/>
  <c r="H1689" i="14"/>
  <c r="G1689" i="14"/>
  <c r="F1689" i="14"/>
  <c r="E1689" i="14"/>
  <c r="D1689" i="14"/>
  <c r="C1689" i="14"/>
  <c r="B1689" i="14"/>
  <c r="I1688" i="14"/>
  <c r="H1688" i="14"/>
  <c r="G1688" i="14"/>
  <c r="F1688" i="14"/>
  <c r="E1688" i="14"/>
  <c r="D1688" i="14"/>
  <c r="C1688" i="14"/>
  <c r="B1688" i="14"/>
  <c r="I1687" i="14"/>
  <c r="H1687" i="14"/>
  <c r="G1687" i="14"/>
  <c r="F1687" i="14"/>
  <c r="E1687" i="14"/>
  <c r="D1687" i="14"/>
  <c r="C1687" i="14"/>
  <c r="B1687" i="14"/>
  <c r="I1686" i="14"/>
  <c r="H1686" i="14"/>
  <c r="G1686" i="14"/>
  <c r="F1686" i="14"/>
  <c r="E1686" i="14"/>
  <c r="D1686" i="14"/>
  <c r="C1686" i="14"/>
  <c r="B1686" i="14"/>
  <c r="I1685" i="14"/>
  <c r="H1685" i="14"/>
  <c r="G1685" i="14"/>
  <c r="F1685" i="14"/>
  <c r="E1685" i="14"/>
  <c r="D1685" i="14"/>
  <c r="C1685" i="14"/>
  <c r="B1685" i="14"/>
  <c r="I1684" i="14"/>
  <c r="H1684" i="14"/>
  <c r="G1684" i="14"/>
  <c r="F1684" i="14"/>
  <c r="E1684" i="14"/>
  <c r="D1684" i="14"/>
  <c r="C1684" i="14"/>
  <c r="B1684" i="14"/>
  <c r="I1683" i="14"/>
  <c r="H1683" i="14"/>
  <c r="G1683" i="14"/>
  <c r="F1683" i="14"/>
  <c r="E1683" i="14"/>
  <c r="D1683" i="14"/>
  <c r="C1683" i="14"/>
  <c r="B1683" i="14"/>
  <c r="I1682" i="14"/>
  <c r="H1682" i="14"/>
  <c r="G1682" i="14"/>
  <c r="F1682" i="14"/>
  <c r="E1682" i="14"/>
  <c r="D1682" i="14"/>
  <c r="C1682" i="14"/>
  <c r="B1682" i="14"/>
  <c r="I1681" i="14"/>
  <c r="H1681" i="14"/>
  <c r="G1681" i="14"/>
  <c r="F1681" i="14"/>
  <c r="E1681" i="14"/>
  <c r="D1681" i="14"/>
  <c r="C1681" i="14"/>
  <c r="B1681" i="14"/>
  <c r="I1680" i="14"/>
  <c r="H1680" i="14"/>
  <c r="G1680" i="14"/>
  <c r="F1680" i="14"/>
  <c r="E1680" i="14"/>
  <c r="D1680" i="14"/>
  <c r="C1680" i="14"/>
  <c r="B1680" i="14"/>
  <c r="I1679" i="14"/>
  <c r="H1679" i="14"/>
  <c r="G1679" i="14"/>
  <c r="F1679" i="14"/>
  <c r="E1679" i="14"/>
  <c r="D1679" i="14"/>
  <c r="C1679" i="14"/>
  <c r="B1679" i="14"/>
  <c r="I1678" i="14"/>
  <c r="H1678" i="14"/>
  <c r="G1678" i="14"/>
  <c r="F1678" i="14"/>
  <c r="E1678" i="14"/>
  <c r="D1678" i="14"/>
  <c r="C1678" i="14"/>
  <c r="B1678" i="14"/>
  <c r="I1677" i="14"/>
  <c r="H1677" i="14"/>
  <c r="G1677" i="14"/>
  <c r="F1677" i="14"/>
  <c r="E1677" i="14"/>
  <c r="D1677" i="14"/>
  <c r="C1677" i="14"/>
  <c r="B1677" i="14"/>
  <c r="I1676" i="14"/>
  <c r="H1676" i="14"/>
  <c r="G1676" i="14"/>
  <c r="F1676" i="14"/>
  <c r="E1676" i="14"/>
  <c r="D1676" i="14"/>
  <c r="C1676" i="14"/>
  <c r="B1676" i="14"/>
  <c r="I1675" i="14"/>
  <c r="H1675" i="14"/>
  <c r="G1675" i="14"/>
  <c r="F1675" i="14"/>
  <c r="E1675" i="14"/>
  <c r="D1675" i="14"/>
  <c r="C1675" i="14"/>
  <c r="B1675" i="14"/>
  <c r="I1674" i="14"/>
  <c r="H1674" i="14"/>
  <c r="G1674" i="14"/>
  <c r="F1674" i="14"/>
  <c r="E1674" i="14"/>
  <c r="D1674" i="14"/>
  <c r="C1674" i="14"/>
  <c r="B1674" i="14"/>
  <c r="I1673" i="14"/>
  <c r="H1673" i="14"/>
  <c r="G1673" i="14"/>
  <c r="F1673" i="14"/>
  <c r="E1673" i="14"/>
  <c r="D1673" i="14"/>
  <c r="C1673" i="14"/>
  <c r="B1673" i="14"/>
  <c r="I1672" i="14"/>
  <c r="H1672" i="14"/>
  <c r="G1672" i="14"/>
  <c r="F1672" i="14"/>
  <c r="E1672" i="14"/>
  <c r="D1672" i="14"/>
  <c r="C1672" i="14"/>
  <c r="B1672" i="14"/>
  <c r="I1671" i="14"/>
  <c r="H1671" i="14"/>
  <c r="G1671" i="14"/>
  <c r="F1671" i="14"/>
  <c r="E1671" i="14"/>
  <c r="D1671" i="14"/>
  <c r="C1671" i="14"/>
  <c r="B1671" i="14"/>
  <c r="I1670" i="14"/>
  <c r="H1670" i="14"/>
  <c r="G1670" i="14"/>
  <c r="F1670" i="14"/>
  <c r="E1670" i="14"/>
  <c r="D1670" i="14"/>
  <c r="C1670" i="14"/>
  <c r="B1670" i="14"/>
  <c r="I1669" i="14"/>
  <c r="H1669" i="14"/>
  <c r="G1669" i="14"/>
  <c r="F1669" i="14"/>
  <c r="E1669" i="14"/>
  <c r="D1669" i="14"/>
  <c r="C1669" i="14"/>
  <c r="B1669" i="14"/>
  <c r="I1668" i="14"/>
  <c r="H1668" i="14"/>
  <c r="G1668" i="14"/>
  <c r="F1668" i="14"/>
  <c r="E1668" i="14"/>
  <c r="D1668" i="14"/>
  <c r="C1668" i="14"/>
  <c r="B1668" i="14"/>
  <c r="I1667" i="14"/>
  <c r="H1667" i="14"/>
  <c r="G1667" i="14"/>
  <c r="F1667" i="14"/>
  <c r="E1667" i="14"/>
  <c r="D1667" i="14"/>
  <c r="C1667" i="14"/>
  <c r="B1667" i="14"/>
  <c r="I1666" i="14"/>
  <c r="H1666" i="14"/>
  <c r="G1666" i="14"/>
  <c r="F1666" i="14"/>
  <c r="E1666" i="14"/>
  <c r="D1666" i="14"/>
  <c r="C1666" i="14"/>
  <c r="B1666" i="14"/>
  <c r="I1665" i="14"/>
  <c r="H1665" i="14"/>
  <c r="G1665" i="14"/>
  <c r="F1665" i="14"/>
  <c r="E1665" i="14"/>
  <c r="D1665" i="14"/>
  <c r="C1665" i="14"/>
  <c r="B1665" i="14"/>
  <c r="I1664" i="14"/>
  <c r="H1664" i="14"/>
  <c r="G1664" i="14"/>
  <c r="F1664" i="14"/>
  <c r="E1664" i="14"/>
  <c r="D1664" i="14"/>
  <c r="C1664" i="14"/>
  <c r="B1664" i="14"/>
  <c r="I1663" i="14"/>
  <c r="H1663" i="14"/>
  <c r="G1663" i="14"/>
  <c r="F1663" i="14"/>
  <c r="E1663" i="14"/>
  <c r="D1663" i="14"/>
  <c r="C1663" i="14"/>
  <c r="B1663" i="14"/>
  <c r="I1662" i="14"/>
  <c r="H1662" i="14"/>
  <c r="G1662" i="14"/>
  <c r="F1662" i="14"/>
  <c r="E1662" i="14"/>
  <c r="D1662" i="14"/>
  <c r="C1662" i="14"/>
  <c r="B1662" i="14"/>
  <c r="I1661" i="14"/>
  <c r="H1661" i="14"/>
  <c r="G1661" i="14"/>
  <c r="F1661" i="14"/>
  <c r="E1661" i="14"/>
  <c r="D1661" i="14"/>
  <c r="C1661" i="14"/>
  <c r="B1661" i="14"/>
  <c r="I1660" i="14"/>
  <c r="H1660" i="14"/>
  <c r="G1660" i="14"/>
  <c r="F1660" i="14"/>
  <c r="E1660" i="14"/>
  <c r="D1660" i="14"/>
  <c r="C1660" i="14"/>
  <c r="B1660" i="14"/>
  <c r="I1659" i="14"/>
  <c r="H1659" i="14"/>
  <c r="G1659" i="14"/>
  <c r="F1659" i="14"/>
  <c r="E1659" i="14"/>
  <c r="D1659" i="14"/>
  <c r="C1659" i="14"/>
  <c r="B1659" i="14"/>
  <c r="I1658" i="14"/>
  <c r="H1658" i="14"/>
  <c r="G1658" i="14"/>
  <c r="F1658" i="14"/>
  <c r="E1658" i="14"/>
  <c r="D1658" i="14"/>
  <c r="C1658" i="14"/>
  <c r="B1658" i="14"/>
  <c r="I1657" i="14"/>
  <c r="H1657" i="14"/>
  <c r="G1657" i="14"/>
  <c r="F1657" i="14"/>
  <c r="E1657" i="14"/>
  <c r="D1657" i="14"/>
  <c r="C1657" i="14"/>
  <c r="B1657" i="14"/>
  <c r="I1656" i="14"/>
  <c r="H1656" i="14"/>
  <c r="G1656" i="14"/>
  <c r="F1656" i="14"/>
  <c r="E1656" i="14"/>
  <c r="D1656" i="14"/>
  <c r="C1656" i="14"/>
  <c r="B1656" i="14"/>
  <c r="I1655" i="14"/>
  <c r="H1655" i="14"/>
  <c r="G1655" i="14"/>
  <c r="F1655" i="14"/>
  <c r="E1655" i="14"/>
  <c r="D1655" i="14"/>
  <c r="C1655" i="14"/>
  <c r="B1655" i="14"/>
  <c r="I1654" i="14"/>
  <c r="H1654" i="14"/>
  <c r="G1654" i="14"/>
  <c r="F1654" i="14"/>
  <c r="E1654" i="14"/>
  <c r="D1654" i="14"/>
  <c r="C1654" i="14"/>
  <c r="B1654" i="14"/>
  <c r="I1653" i="14"/>
  <c r="H1653" i="14"/>
  <c r="G1653" i="14"/>
  <c r="F1653" i="14"/>
  <c r="E1653" i="14"/>
  <c r="D1653" i="14"/>
  <c r="C1653" i="14"/>
  <c r="B1653" i="14"/>
  <c r="I1652" i="14"/>
  <c r="H1652" i="14"/>
  <c r="G1652" i="14"/>
  <c r="F1652" i="14"/>
  <c r="E1652" i="14"/>
  <c r="D1652" i="14"/>
  <c r="C1652" i="14"/>
  <c r="B1652" i="14"/>
  <c r="I1651" i="14"/>
  <c r="H1651" i="14"/>
  <c r="G1651" i="14"/>
  <c r="F1651" i="14"/>
  <c r="E1651" i="14"/>
  <c r="D1651" i="14"/>
  <c r="C1651" i="14"/>
  <c r="B1651" i="14"/>
  <c r="I1650" i="14"/>
  <c r="H1650" i="14"/>
  <c r="G1650" i="14"/>
  <c r="F1650" i="14"/>
  <c r="E1650" i="14"/>
  <c r="D1650" i="14"/>
  <c r="C1650" i="14"/>
  <c r="B1650" i="14"/>
  <c r="I1649" i="14"/>
  <c r="H1649" i="14"/>
  <c r="G1649" i="14"/>
  <c r="F1649" i="14"/>
  <c r="E1649" i="14"/>
  <c r="D1649" i="14"/>
  <c r="C1649" i="14"/>
  <c r="B1649" i="14"/>
  <c r="I1648" i="14"/>
  <c r="H1648" i="14"/>
  <c r="G1648" i="14"/>
  <c r="F1648" i="14"/>
  <c r="E1648" i="14"/>
  <c r="D1648" i="14"/>
  <c r="C1648" i="14"/>
  <c r="B1648" i="14"/>
  <c r="I1647" i="14"/>
  <c r="H1647" i="14"/>
  <c r="G1647" i="14"/>
  <c r="F1647" i="14"/>
  <c r="E1647" i="14"/>
  <c r="D1647" i="14"/>
  <c r="C1647" i="14"/>
  <c r="B1647" i="14"/>
  <c r="I1646" i="14"/>
  <c r="H1646" i="14"/>
  <c r="G1646" i="14"/>
  <c r="F1646" i="14"/>
  <c r="E1646" i="14"/>
  <c r="D1646" i="14"/>
  <c r="C1646" i="14"/>
  <c r="B1646" i="14"/>
  <c r="I1645" i="14"/>
  <c r="H1645" i="14"/>
  <c r="G1645" i="14"/>
  <c r="F1645" i="14"/>
  <c r="E1645" i="14"/>
  <c r="D1645" i="14"/>
  <c r="C1645" i="14"/>
  <c r="B1645" i="14"/>
  <c r="I1644" i="14"/>
  <c r="H1644" i="14"/>
  <c r="G1644" i="14"/>
  <c r="F1644" i="14"/>
  <c r="E1644" i="14"/>
  <c r="D1644" i="14"/>
  <c r="C1644" i="14"/>
  <c r="B1644" i="14"/>
  <c r="I1643" i="14"/>
  <c r="H1643" i="14"/>
  <c r="G1643" i="14"/>
  <c r="F1643" i="14"/>
  <c r="E1643" i="14"/>
  <c r="D1643" i="14"/>
  <c r="C1643" i="14"/>
  <c r="B1643" i="14"/>
  <c r="I1642" i="14"/>
  <c r="H1642" i="14"/>
  <c r="G1642" i="14"/>
  <c r="F1642" i="14"/>
  <c r="E1642" i="14"/>
  <c r="D1642" i="14"/>
  <c r="C1642" i="14"/>
  <c r="B1642" i="14"/>
  <c r="I1641" i="14"/>
  <c r="H1641" i="14"/>
  <c r="G1641" i="14"/>
  <c r="F1641" i="14"/>
  <c r="E1641" i="14"/>
  <c r="D1641" i="14"/>
  <c r="C1641" i="14"/>
  <c r="B1641" i="14"/>
  <c r="I1640" i="14"/>
  <c r="H1640" i="14"/>
  <c r="G1640" i="14"/>
  <c r="F1640" i="14"/>
  <c r="E1640" i="14"/>
  <c r="D1640" i="14"/>
  <c r="C1640" i="14"/>
  <c r="B1640" i="14"/>
  <c r="I1639" i="14"/>
  <c r="H1639" i="14"/>
  <c r="G1639" i="14"/>
  <c r="F1639" i="14"/>
  <c r="E1639" i="14"/>
  <c r="D1639" i="14"/>
  <c r="C1639" i="14"/>
  <c r="B1639" i="14"/>
  <c r="I1638" i="14"/>
  <c r="H1638" i="14"/>
  <c r="G1638" i="14"/>
  <c r="F1638" i="14"/>
  <c r="E1638" i="14"/>
  <c r="D1638" i="14"/>
  <c r="C1638" i="14"/>
  <c r="B1638" i="14"/>
  <c r="I1637" i="14"/>
  <c r="H1637" i="14"/>
  <c r="G1637" i="14"/>
  <c r="F1637" i="14"/>
  <c r="E1637" i="14"/>
  <c r="D1637" i="14"/>
  <c r="C1637" i="14"/>
  <c r="B1637" i="14"/>
  <c r="I1636" i="14"/>
  <c r="H1636" i="14"/>
  <c r="G1636" i="14"/>
  <c r="F1636" i="14"/>
  <c r="E1636" i="14"/>
  <c r="D1636" i="14"/>
  <c r="C1636" i="14"/>
  <c r="B1636" i="14"/>
  <c r="I1635" i="14"/>
  <c r="H1635" i="14"/>
  <c r="G1635" i="14"/>
  <c r="F1635" i="14"/>
  <c r="E1635" i="14"/>
  <c r="D1635" i="14"/>
  <c r="C1635" i="14"/>
  <c r="B1635" i="14"/>
  <c r="I1634" i="14"/>
  <c r="H1634" i="14"/>
  <c r="G1634" i="14"/>
  <c r="F1634" i="14"/>
  <c r="E1634" i="14"/>
  <c r="D1634" i="14"/>
  <c r="C1634" i="14"/>
  <c r="B1634" i="14"/>
  <c r="I1633" i="14"/>
  <c r="H1633" i="14"/>
  <c r="G1633" i="14"/>
  <c r="F1633" i="14"/>
  <c r="E1633" i="14"/>
  <c r="D1633" i="14"/>
  <c r="C1633" i="14"/>
  <c r="B1633" i="14"/>
  <c r="I1632" i="14"/>
  <c r="H1632" i="14"/>
  <c r="G1632" i="14"/>
  <c r="F1632" i="14"/>
  <c r="E1632" i="14"/>
  <c r="D1632" i="14"/>
  <c r="C1632" i="14"/>
  <c r="B1632" i="14"/>
  <c r="I1631" i="14"/>
  <c r="H1631" i="14"/>
  <c r="G1631" i="14"/>
  <c r="F1631" i="14"/>
  <c r="E1631" i="14"/>
  <c r="D1631" i="14"/>
  <c r="C1631" i="14"/>
  <c r="B1631" i="14"/>
  <c r="I1630" i="14"/>
  <c r="H1630" i="14"/>
  <c r="G1630" i="14"/>
  <c r="F1630" i="14"/>
  <c r="E1630" i="14"/>
  <c r="D1630" i="14"/>
  <c r="C1630" i="14"/>
  <c r="B1630" i="14"/>
  <c r="I1629" i="14"/>
  <c r="H1629" i="14"/>
  <c r="G1629" i="14"/>
  <c r="F1629" i="14"/>
  <c r="E1629" i="14"/>
  <c r="D1629" i="14"/>
  <c r="C1629" i="14"/>
  <c r="B1629" i="14"/>
  <c r="I1628" i="14"/>
  <c r="H1628" i="14"/>
  <c r="G1628" i="14"/>
  <c r="F1628" i="14"/>
  <c r="E1628" i="14"/>
  <c r="D1628" i="14"/>
  <c r="C1628" i="14"/>
  <c r="B1628" i="14"/>
  <c r="I1627" i="14"/>
  <c r="H1627" i="14"/>
  <c r="G1627" i="14"/>
  <c r="F1627" i="14"/>
  <c r="E1627" i="14"/>
  <c r="D1627" i="14"/>
  <c r="C1627" i="14"/>
  <c r="B1627" i="14"/>
  <c r="I1626" i="14"/>
  <c r="H1626" i="14"/>
  <c r="G1626" i="14"/>
  <c r="F1626" i="14"/>
  <c r="E1626" i="14"/>
  <c r="D1626" i="14"/>
  <c r="C1626" i="14"/>
  <c r="B1626" i="14"/>
  <c r="I1625" i="14"/>
  <c r="H1625" i="14"/>
  <c r="G1625" i="14"/>
  <c r="F1625" i="14"/>
  <c r="E1625" i="14"/>
  <c r="D1625" i="14"/>
  <c r="C1625" i="14"/>
  <c r="B1625" i="14"/>
  <c r="I1624" i="14"/>
  <c r="H1624" i="14"/>
  <c r="G1624" i="14"/>
  <c r="F1624" i="14"/>
  <c r="E1624" i="14"/>
  <c r="D1624" i="14"/>
  <c r="C1624" i="14"/>
  <c r="B1624" i="14"/>
  <c r="I1623" i="14"/>
  <c r="H1623" i="14"/>
  <c r="G1623" i="14"/>
  <c r="F1623" i="14"/>
  <c r="E1623" i="14"/>
  <c r="D1623" i="14"/>
  <c r="C1623" i="14"/>
  <c r="B1623" i="14"/>
  <c r="I1622" i="14"/>
  <c r="H1622" i="14"/>
  <c r="G1622" i="14"/>
  <c r="F1622" i="14"/>
  <c r="E1622" i="14"/>
  <c r="D1622" i="14"/>
  <c r="C1622" i="14"/>
  <c r="B1622" i="14"/>
  <c r="I1621" i="14"/>
  <c r="H1621" i="14"/>
  <c r="G1621" i="14"/>
  <c r="F1621" i="14"/>
  <c r="E1621" i="14"/>
  <c r="D1621" i="14"/>
  <c r="C1621" i="14"/>
  <c r="B1621" i="14"/>
  <c r="I1620" i="14"/>
  <c r="H1620" i="14"/>
  <c r="G1620" i="14"/>
  <c r="F1620" i="14"/>
  <c r="E1620" i="14"/>
  <c r="D1620" i="14"/>
  <c r="C1620" i="14"/>
  <c r="B1620" i="14"/>
  <c r="I1619" i="14"/>
  <c r="H1619" i="14"/>
  <c r="G1619" i="14"/>
  <c r="F1619" i="14"/>
  <c r="E1619" i="14"/>
  <c r="D1619" i="14"/>
  <c r="C1619" i="14"/>
  <c r="B1619" i="14"/>
  <c r="I1618" i="14"/>
  <c r="H1618" i="14"/>
  <c r="G1618" i="14"/>
  <c r="F1618" i="14"/>
  <c r="E1618" i="14"/>
  <c r="D1618" i="14"/>
  <c r="C1618" i="14"/>
  <c r="B1618" i="14"/>
  <c r="I1617" i="14"/>
  <c r="H1617" i="14"/>
  <c r="G1617" i="14"/>
  <c r="F1617" i="14"/>
  <c r="E1617" i="14"/>
  <c r="D1617" i="14"/>
  <c r="C1617" i="14"/>
  <c r="B1617" i="14"/>
  <c r="I1616" i="14"/>
  <c r="H1616" i="14"/>
  <c r="G1616" i="14"/>
  <c r="F1616" i="14"/>
  <c r="E1616" i="14"/>
  <c r="D1616" i="14"/>
  <c r="C1616" i="14"/>
  <c r="B1616" i="14"/>
  <c r="I1615" i="14"/>
  <c r="H1615" i="14"/>
  <c r="G1615" i="14"/>
  <c r="F1615" i="14"/>
  <c r="E1615" i="14"/>
  <c r="D1615" i="14"/>
  <c r="C1615" i="14"/>
  <c r="B1615" i="14"/>
  <c r="I1614" i="14"/>
  <c r="H1614" i="14"/>
  <c r="G1614" i="14"/>
  <c r="F1614" i="14"/>
  <c r="E1614" i="14"/>
  <c r="D1614" i="14"/>
  <c r="C1614" i="14"/>
  <c r="B1614" i="14"/>
  <c r="I1613" i="14"/>
  <c r="H1613" i="14"/>
  <c r="G1613" i="14"/>
  <c r="F1613" i="14"/>
  <c r="E1613" i="14"/>
  <c r="D1613" i="14"/>
  <c r="C1613" i="14"/>
  <c r="B1613" i="14"/>
  <c r="I1612" i="14"/>
  <c r="H1612" i="14"/>
  <c r="G1612" i="14"/>
  <c r="F1612" i="14"/>
  <c r="E1612" i="14"/>
  <c r="D1612" i="14"/>
  <c r="C1612" i="14"/>
  <c r="B1612" i="14"/>
  <c r="I1611" i="14"/>
  <c r="H1611" i="14"/>
  <c r="G1611" i="14"/>
  <c r="F1611" i="14"/>
  <c r="E1611" i="14"/>
  <c r="D1611" i="14"/>
  <c r="C1611" i="14"/>
  <c r="B1611" i="14"/>
  <c r="I1610" i="14"/>
  <c r="H1610" i="14"/>
  <c r="G1610" i="14"/>
  <c r="F1610" i="14"/>
  <c r="E1610" i="14"/>
  <c r="D1610" i="14"/>
  <c r="C1610" i="14"/>
  <c r="B1610" i="14"/>
  <c r="I1609" i="14"/>
  <c r="H1609" i="14"/>
  <c r="G1609" i="14"/>
  <c r="F1609" i="14"/>
  <c r="E1609" i="14"/>
  <c r="D1609" i="14"/>
  <c r="C1609" i="14"/>
  <c r="B1609" i="14"/>
  <c r="I1608" i="14"/>
  <c r="H1608" i="14"/>
  <c r="G1608" i="14"/>
  <c r="F1608" i="14"/>
  <c r="E1608" i="14"/>
  <c r="D1608" i="14"/>
  <c r="C1608" i="14"/>
  <c r="B1608" i="14"/>
  <c r="I1607" i="14"/>
  <c r="H1607" i="14"/>
  <c r="G1607" i="14"/>
  <c r="F1607" i="14"/>
  <c r="E1607" i="14"/>
  <c r="D1607" i="14"/>
  <c r="C1607" i="14"/>
  <c r="B1607" i="14"/>
  <c r="I1606" i="14"/>
  <c r="H1606" i="14"/>
  <c r="G1606" i="14"/>
  <c r="F1606" i="14"/>
  <c r="E1606" i="14"/>
  <c r="D1606" i="14"/>
  <c r="C1606" i="14"/>
  <c r="B1606" i="14"/>
  <c r="I1605" i="14"/>
  <c r="H1605" i="14"/>
  <c r="G1605" i="14"/>
  <c r="F1605" i="14"/>
  <c r="E1605" i="14"/>
  <c r="D1605" i="14"/>
  <c r="C1605" i="14"/>
  <c r="B1605" i="14"/>
  <c r="I1604" i="14"/>
  <c r="H1604" i="14"/>
  <c r="G1604" i="14"/>
  <c r="F1604" i="14"/>
  <c r="E1604" i="14"/>
  <c r="D1604" i="14"/>
  <c r="C1604" i="14"/>
  <c r="B1604" i="14"/>
  <c r="I1603" i="14"/>
  <c r="H1603" i="14"/>
  <c r="G1603" i="14"/>
  <c r="F1603" i="14"/>
  <c r="E1603" i="14"/>
  <c r="D1603" i="14"/>
  <c r="C1603" i="14"/>
  <c r="B1603" i="14"/>
  <c r="I1602" i="14"/>
  <c r="H1602" i="14"/>
  <c r="G1602" i="14"/>
  <c r="F1602" i="14"/>
  <c r="E1602" i="14"/>
  <c r="D1602" i="14"/>
  <c r="C1602" i="14"/>
  <c r="B1602" i="14"/>
  <c r="I1601" i="14"/>
  <c r="H1601" i="14"/>
  <c r="G1601" i="14"/>
  <c r="F1601" i="14"/>
  <c r="E1601" i="14"/>
  <c r="D1601" i="14"/>
  <c r="C1601" i="14"/>
  <c r="B1601" i="14"/>
  <c r="I1600" i="14"/>
  <c r="H1600" i="14"/>
  <c r="G1600" i="14"/>
  <c r="F1600" i="14"/>
  <c r="E1600" i="14"/>
  <c r="D1600" i="14"/>
  <c r="C1600" i="14"/>
  <c r="B1600" i="14"/>
  <c r="I1599" i="14"/>
  <c r="H1599" i="14"/>
  <c r="G1599" i="14"/>
  <c r="F1599" i="14"/>
  <c r="E1599" i="14"/>
  <c r="D1599" i="14"/>
  <c r="C1599" i="14"/>
  <c r="B1599" i="14"/>
  <c r="I1598" i="14"/>
  <c r="H1598" i="14"/>
  <c r="G1598" i="14"/>
  <c r="F1598" i="14"/>
  <c r="E1598" i="14"/>
  <c r="D1598" i="14"/>
  <c r="C1598" i="14"/>
  <c r="B1598" i="14"/>
  <c r="I1597" i="14"/>
  <c r="H1597" i="14"/>
  <c r="G1597" i="14"/>
  <c r="F1597" i="14"/>
  <c r="E1597" i="14"/>
  <c r="D1597" i="14"/>
  <c r="C1597" i="14"/>
  <c r="B1597" i="14"/>
  <c r="I1596" i="14"/>
  <c r="H1596" i="14"/>
  <c r="G1596" i="14"/>
  <c r="F1596" i="14"/>
  <c r="E1596" i="14"/>
  <c r="D1596" i="14"/>
  <c r="C1596" i="14"/>
  <c r="B1596" i="14"/>
  <c r="I1595" i="14"/>
  <c r="H1595" i="14"/>
  <c r="G1595" i="14"/>
  <c r="F1595" i="14"/>
  <c r="E1595" i="14"/>
  <c r="D1595" i="14"/>
  <c r="C1595" i="14"/>
  <c r="B1595" i="14"/>
  <c r="I1594" i="14"/>
  <c r="H1594" i="14"/>
  <c r="G1594" i="14"/>
  <c r="F1594" i="14"/>
  <c r="E1594" i="14"/>
  <c r="D1594" i="14"/>
  <c r="C1594" i="14"/>
  <c r="B1594" i="14"/>
  <c r="I1593" i="14"/>
  <c r="H1593" i="14"/>
  <c r="G1593" i="14"/>
  <c r="F1593" i="14"/>
  <c r="E1593" i="14"/>
  <c r="D1593" i="14"/>
  <c r="C1593" i="14"/>
  <c r="B1593" i="14"/>
  <c r="I1592" i="14"/>
  <c r="H1592" i="14"/>
  <c r="G1592" i="14"/>
  <c r="F1592" i="14"/>
  <c r="E1592" i="14"/>
  <c r="D1592" i="14"/>
  <c r="C1592" i="14"/>
  <c r="B1592" i="14"/>
  <c r="I1591" i="14"/>
  <c r="H1591" i="14"/>
  <c r="G1591" i="14"/>
  <c r="F1591" i="14"/>
  <c r="E1591" i="14"/>
  <c r="D1591" i="14"/>
  <c r="C1591" i="14"/>
  <c r="B1591" i="14"/>
  <c r="I1590" i="14"/>
  <c r="H1590" i="14"/>
  <c r="G1590" i="14"/>
  <c r="F1590" i="14"/>
  <c r="E1590" i="14"/>
  <c r="D1590" i="14"/>
  <c r="C1590" i="14"/>
  <c r="B1590" i="14"/>
  <c r="I1589" i="14"/>
  <c r="H1589" i="14"/>
  <c r="G1589" i="14"/>
  <c r="F1589" i="14"/>
  <c r="E1589" i="14"/>
  <c r="D1589" i="14"/>
  <c r="C1589" i="14"/>
  <c r="B1589" i="14"/>
  <c r="I1588" i="14"/>
  <c r="H1588" i="14"/>
  <c r="G1588" i="14"/>
  <c r="F1588" i="14"/>
  <c r="E1588" i="14"/>
  <c r="D1588" i="14"/>
  <c r="C1588" i="14"/>
  <c r="B1588" i="14"/>
  <c r="I1587" i="14"/>
  <c r="H1587" i="14"/>
  <c r="G1587" i="14"/>
  <c r="F1587" i="14"/>
  <c r="E1587" i="14"/>
  <c r="D1587" i="14"/>
  <c r="C1587" i="14"/>
  <c r="B1587" i="14"/>
  <c r="I1586" i="14"/>
  <c r="H1586" i="14"/>
  <c r="G1586" i="14"/>
  <c r="F1586" i="14"/>
  <c r="E1586" i="14"/>
  <c r="D1586" i="14"/>
  <c r="C1586" i="14"/>
  <c r="B1586" i="14"/>
  <c r="I1585" i="14"/>
  <c r="H1585" i="14"/>
  <c r="G1585" i="14"/>
  <c r="F1585" i="14"/>
  <c r="E1585" i="14"/>
  <c r="D1585" i="14"/>
  <c r="C1585" i="14"/>
  <c r="B1585" i="14"/>
  <c r="I1584" i="14"/>
  <c r="H1584" i="14"/>
  <c r="G1584" i="14"/>
  <c r="F1584" i="14"/>
  <c r="E1584" i="14"/>
  <c r="D1584" i="14"/>
  <c r="C1584" i="14"/>
  <c r="B1584" i="14"/>
  <c r="I1583" i="14"/>
  <c r="H1583" i="14"/>
  <c r="G1583" i="14"/>
  <c r="F1583" i="14"/>
  <c r="E1583" i="14"/>
  <c r="D1583" i="14"/>
  <c r="C1583" i="14"/>
  <c r="B1583" i="14"/>
  <c r="I1582" i="14"/>
  <c r="H1582" i="14"/>
  <c r="G1582" i="14"/>
  <c r="F1582" i="14"/>
  <c r="E1582" i="14"/>
  <c r="D1582" i="14"/>
  <c r="C1582" i="14"/>
  <c r="B1582" i="14"/>
  <c r="I1581" i="14"/>
  <c r="H1581" i="14"/>
  <c r="G1581" i="14"/>
  <c r="F1581" i="14"/>
  <c r="E1581" i="14"/>
  <c r="D1581" i="14"/>
  <c r="C1581" i="14"/>
  <c r="B1581" i="14"/>
  <c r="I1580" i="14"/>
  <c r="H1580" i="14"/>
  <c r="G1580" i="14"/>
  <c r="F1580" i="14"/>
  <c r="E1580" i="14"/>
  <c r="D1580" i="14"/>
  <c r="C1580" i="14"/>
  <c r="B1580" i="14"/>
  <c r="I1579" i="14"/>
  <c r="H1579" i="14"/>
  <c r="G1579" i="14"/>
  <c r="F1579" i="14"/>
  <c r="E1579" i="14"/>
  <c r="D1579" i="14"/>
  <c r="C1579" i="14"/>
  <c r="B1579" i="14"/>
  <c r="I1578" i="14"/>
  <c r="H1578" i="14"/>
  <c r="G1578" i="14"/>
  <c r="F1578" i="14"/>
  <c r="E1578" i="14"/>
  <c r="D1578" i="14"/>
  <c r="C1578" i="14"/>
  <c r="B1578" i="14"/>
  <c r="I1577" i="14"/>
  <c r="H1577" i="14"/>
  <c r="G1577" i="14"/>
  <c r="F1577" i="14"/>
  <c r="E1577" i="14"/>
  <c r="D1577" i="14"/>
  <c r="C1577" i="14"/>
  <c r="B1577" i="14"/>
  <c r="I1576" i="14"/>
  <c r="H1576" i="14"/>
  <c r="G1576" i="14"/>
  <c r="F1576" i="14"/>
  <c r="E1576" i="14"/>
  <c r="D1576" i="14"/>
  <c r="C1576" i="14"/>
  <c r="B1576" i="14"/>
  <c r="I1575" i="14"/>
  <c r="H1575" i="14"/>
  <c r="G1575" i="14"/>
  <c r="F1575" i="14"/>
  <c r="E1575" i="14"/>
  <c r="D1575" i="14"/>
  <c r="C1575" i="14"/>
  <c r="B1575" i="14"/>
  <c r="I1574" i="14"/>
  <c r="H1574" i="14"/>
  <c r="G1574" i="14"/>
  <c r="F1574" i="14"/>
  <c r="E1574" i="14"/>
  <c r="D1574" i="14"/>
  <c r="C1574" i="14"/>
  <c r="B1574" i="14"/>
  <c r="I1573" i="14"/>
  <c r="H1573" i="14"/>
  <c r="G1573" i="14"/>
  <c r="F1573" i="14"/>
  <c r="E1573" i="14"/>
  <c r="D1573" i="14"/>
  <c r="C1573" i="14"/>
  <c r="B1573" i="14"/>
  <c r="I1572" i="14"/>
  <c r="H1572" i="14"/>
  <c r="G1572" i="14"/>
  <c r="F1572" i="14"/>
  <c r="E1572" i="14"/>
  <c r="D1572" i="14"/>
  <c r="C1572" i="14"/>
  <c r="B1572" i="14"/>
  <c r="I1571" i="14"/>
  <c r="H1571" i="14"/>
  <c r="G1571" i="14"/>
  <c r="F1571" i="14"/>
  <c r="E1571" i="14"/>
  <c r="D1571" i="14"/>
  <c r="C1571" i="14"/>
  <c r="B1571" i="14"/>
  <c r="I1570" i="14"/>
  <c r="H1570" i="14"/>
  <c r="G1570" i="14"/>
  <c r="F1570" i="14"/>
  <c r="E1570" i="14"/>
  <c r="D1570" i="14"/>
  <c r="C1570" i="14"/>
  <c r="B1570" i="14"/>
  <c r="I1569" i="14"/>
  <c r="H1569" i="14"/>
  <c r="G1569" i="14"/>
  <c r="F1569" i="14"/>
  <c r="E1569" i="14"/>
  <c r="D1569" i="14"/>
  <c r="C1569" i="14"/>
  <c r="B1569" i="14"/>
  <c r="I1568" i="14"/>
  <c r="H1568" i="14"/>
  <c r="G1568" i="14"/>
  <c r="F1568" i="14"/>
  <c r="E1568" i="14"/>
  <c r="D1568" i="14"/>
  <c r="C1568" i="14"/>
  <c r="B1568" i="14"/>
  <c r="I1567" i="14"/>
  <c r="H1567" i="14"/>
  <c r="G1567" i="14"/>
  <c r="F1567" i="14"/>
  <c r="E1567" i="14"/>
  <c r="D1567" i="14"/>
  <c r="C1567" i="14"/>
  <c r="B1567" i="14"/>
  <c r="I1566" i="14"/>
  <c r="H1566" i="14"/>
  <c r="G1566" i="14"/>
  <c r="F1566" i="14"/>
  <c r="E1566" i="14"/>
  <c r="D1566" i="14"/>
  <c r="C1566" i="14"/>
  <c r="B1566" i="14"/>
  <c r="I1565" i="14"/>
  <c r="H1565" i="14"/>
  <c r="G1565" i="14"/>
  <c r="F1565" i="14"/>
  <c r="E1565" i="14"/>
  <c r="D1565" i="14"/>
  <c r="C1565" i="14"/>
  <c r="B1565" i="14"/>
  <c r="I1564" i="14"/>
  <c r="H1564" i="14"/>
  <c r="G1564" i="14"/>
  <c r="F1564" i="14"/>
  <c r="E1564" i="14"/>
  <c r="D1564" i="14"/>
  <c r="C1564" i="14"/>
  <c r="B1564" i="14"/>
  <c r="I1563" i="14"/>
  <c r="H1563" i="14"/>
  <c r="G1563" i="14"/>
  <c r="F1563" i="14"/>
  <c r="E1563" i="14"/>
  <c r="D1563" i="14"/>
  <c r="C1563" i="14"/>
  <c r="B1563" i="14"/>
  <c r="I1562" i="14"/>
  <c r="H1562" i="14"/>
  <c r="G1562" i="14"/>
  <c r="F1562" i="14"/>
  <c r="E1562" i="14"/>
  <c r="D1562" i="14"/>
  <c r="C1562" i="14"/>
  <c r="B1562" i="14"/>
  <c r="I1561" i="14"/>
  <c r="H1561" i="14"/>
  <c r="G1561" i="14"/>
  <c r="F1561" i="14"/>
  <c r="E1561" i="14"/>
  <c r="D1561" i="14"/>
  <c r="C1561" i="14"/>
  <c r="B1561" i="14"/>
  <c r="I1560" i="14"/>
  <c r="H1560" i="14"/>
  <c r="G1560" i="14"/>
  <c r="F1560" i="14"/>
  <c r="E1560" i="14"/>
  <c r="D1560" i="14"/>
  <c r="C1560" i="14"/>
  <c r="B1560" i="14"/>
  <c r="I1559" i="14"/>
  <c r="H1559" i="14"/>
  <c r="G1559" i="14"/>
  <c r="F1559" i="14"/>
  <c r="E1559" i="14"/>
  <c r="D1559" i="14"/>
  <c r="C1559" i="14"/>
  <c r="B1559" i="14"/>
  <c r="I1558" i="14"/>
  <c r="H1558" i="14"/>
  <c r="G1558" i="14"/>
  <c r="F1558" i="14"/>
  <c r="E1558" i="14"/>
  <c r="D1558" i="14"/>
  <c r="C1558" i="14"/>
  <c r="B1558" i="14"/>
  <c r="I1557" i="14"/>
  <c r="H1557" i="14"/>
  <c r="G1557" i="14"/>
  <c r="F1557" i="14"/>
  <c r="E1557" i="14"/>
  <c r="D1557" i="14"/>
  <c r="C1557" i="14"/>
  <c r="B1557" i="14"/>
  <c r="I1556" i="14"/>
  <c r="H1556" i="14"/>
  <c r="G1556" i="14"/>
  <c r="F1556" i="14"/>
  <c r="E1556" i="14"/>
  <c r="D1556" i="14"/>
  <c r="C1556" i="14"/>
  <c r="B1556" i="14"/>
  <c r="I1555" i="14"/>
  <c r="H1555" i="14"/>
  <c r="G1555" i="14"/>
  <c r="F1555" i="14"/>
  <c r="E1555" i="14"/>
  <c r="D1555" i="14"/>
  <c r="C1555" i="14"/>
  <c r="B1555" i="14"/>
  <c r="I1554" i="14"/>
  <c r="H1554" i="14"/>
  <c r="G1554" i="14"/>
  <c r="F1554" i="14"/>
  <c r="E1554" i="14"/>
  <c r="D1554" i="14"/>
  <c r="C1554" i="14"/>
  <c r="B1554" i="14"/>
  <c r="I1553" i="14"/>
  <c r="H1553" i="14"/>
  <c r="G1553" i="14"/>
  <c r="F1553" i="14"/>
  <c r="E1553" i="14"/>
  <c r="D1553" i="14"/>
  <c r="C1553" i="14"/>
  <c r="B1553" i="14"/>
  <c r="I1552" i="14"/>
  <c r="H1552" i="14"/>
  <c r="G1552" i="14"/>
  <c r="F1552" i="14"/>
  <c r="E1552" i="14"/>
  <c r="D1552" i="14"/>
  <c r="C1552" i="14"/>
  <c r="B1552" i="14"/>
  <c r="I1551" i="14"/>
  <c r="H1551" i="14"/>
  <c r="G1551" i="14"/>
  <c r="F1551" i="14"/>
  <c r="E1551" i="14"/>
  <c r="D1551" i="14"/>
  <c r="C1551" i="14"/>
  <c r="B1551" i="14"/>
  <c r="I1550" i="14"/>
  <c r="H1550" i="14"/>
  <c r="G1550" i="14"/>
  <c r="F1550" i="14"/>
  <c r="E1550" i="14"/>
  <c r="D1550" i="14"/>
  <c r="C1550" i="14"/>
  <c r="B1550" i="14"/>
  <c r="I1549" i="14"/>
  <c r="H1549" i="14"/>
  <c r="G1549" i="14"/>
  <c r="F1549" i="14"/>
  <c r="E1549" i="14"/>
  <c r="D1549" i="14"/>
  <c r="C1549" i="14"/>
  <c r="B1549" i="14"/>
  <c r="I1548" i="14"/>
  <c r="H1548" i="14"/>
  <c r="G1548" i="14"/>
  <c r="F1548" i="14"/>
  <c r="E1548" i="14"/>
  <c r="D1548" i="14"/>
  <c r="C1548" i="14"/>
  <c r="B1548" i="14"/>
  <c r="I1547" i="14"/>
  <c r="H1547" i="14"/>
  <c r="G1547" i="14"/>
  <c r="F1547" i="14"/>
  <c r="E1547" i="14"/>
  <c r="D1547" i="14"/>
  <c r="C1547" i="14"/>
  <c r="B1547" i="14"/>
  <c r="I1546" i="14"/>
  <c r="H1546" i="14"/>
  <c r="G1546" i="14"/>
  <c r="F1546" i="14"/>
  <c r="E1546" i="14"/>
  <c r="D1546" i="14"/>
  <c r="C1546" i="14"/>
  <c r="B1546" i="14"/>
  <c r="I1545" i="14"/>
  <c r="H1545" i="14"/>
  <c r="G1545" i="14"/>
  <c r="F1545" i="14"/>
  <c r="E1545" i="14"/>
  <c r="D1545" i="14"/>
  <c r="C1545" i="14"/>
  <c r="B1545" i="14"/>
  <c r="I1544" i="14"/>
  <c r="H1544" i="14"/>
  <c r="G1544" i="14"/>
  <c r="F1544" i="14"/>
  <c r="E1544" i="14"/>
  <c r="D1544" i="14"/>
  <c r="C1544" i="14"/>
  <c r="B1544" i="14"/>
  <c r="I1543" i="14"/>
  <c r="H1543" i="14"/>
  <c r="G1543" i="14"/>
  <c r="F1543" i="14"/>
  <c r="E1543" i="14"/>
  <c r="D1543" i="14"/>
  <c r="C1543" i="14"/>
  <c r="B1543" i="14"/>
  <c r="I1542" i="14"/>
  <c r="H1542" i="14"/>
  <c r="G1542" i="14"/>
  <c r="F1542" i="14"/>
  <c r="E1542" i="14"/>
  <c r="D1542" i="14"/>
  <c r="C1542" i="14"/>
  <c r="B1542" i="14"/>
  <c r="I1541" i="14"/>
  <c r="H1541" i="14"/>
  <c r="G1541" i="14"/>
  <c r="F1541" i="14"/>
  <c r="E1541" i="14"/>
  <c r="D1541" i="14"/>
  <c r="C1541" i="14"/>
  <c r="B1541" i="14"/>
  <c r="I1540" i="14"/>
  <c r="H1540" i="14"/>
  <c r="G1540" i="14"/>
  <c r="F1540" i="14"/>
  <c r="E1540" i="14"/>
  <c r="D1540" i="14"/>
  <c r="C1540" i="14"/>
  <c r="B1540" i="14"/>
  <c r="I1539" i="14"/>
  <c r="H1539" i="14"/>
  <c r="G1539" i="14"/>
  <c r="F1539" i="14"/>
  <c r="E1539" i="14"/>
  <c r="D1539" i="14"/>
  <c r="C1539" i="14"/>
  <c r="B1539" i="14"/>
  <c r="I1538" i="14"/>
  <c r="H1538" i="14"/>
  <c r="G1538" i="14"/>
  <c r="F1538" i="14"/>
  <c r="E1538" i="14"/>
  <c r="D1538" i="14"/>
  <c r="C1538" i="14"/>
  <c r="B1538" i="14"/>
  <c r="I1537" i="14"/>
  <c r="H1537" i="14"/>
  <c r="G1537" i="14"/>
  <c r="F1537" i="14"/>
  <c r="E1537" i="14"/>
  <c r="D1537" i="14"/>
  <c r="C1537" i="14"/>
  <c r="B1537" i="14"/>
  <c r="I1536" i="14"/>
  <c r="H1536" i="14"/>
  <c r="G1536" i="14"/>
  <c r="F1536" i="14"/>
  <c r="E1536" i="14"/>
  <c r="D1536" i="14"/>
  <c r="C1536" i="14"/>
  <c r="B1536" i="14"/>
  <c r="I1535" i="14"/>
  <c r="H1535" i="14"/>
  <c r="G1535" i="14"/>
  <c r="F1535" i="14"/>
  <c r="E1535" i="14"/>
  <c r="D1535" i="14"/>
  <c r="C1535" i="14"/>
  <c r="B1535" i="14"/>
  <c r="I1534" i="14"/>
  <c r="H1534" i="14"/>
  <c r="G1534" i="14"/>
  <c r="F1534" i="14"/>
  <c r="E1534" i="14"/>
  <c r="D1534" i="14"/>
  <c r="C1534" i="14"/>
  <c r="B1534" i="14"/>
  <c r="I1533" i="14"/>
  <c r="H1533" i="14"/>
  <c r="G1533" i="14"/>
  <c r="F1533" i="14"/>
  <c r="E1533" i="14"/>
  <c r="D1533" i="14"/>
  <c r="C1533" i="14"/>
  <c r="B1533" i="14"/>
  <c r="I1532" i="14"/>
  <c r="H1532" i="14"/>
  <c r="G1532" i="14"/>
  <c r="F1532" i="14"/>
  <c r="E1532" i="14"/>
  <c r="D1532" i="14"/>
  <c r="C1532" i="14"/>
  <c r="B1532" i="14"/>
  <c r="I1531" i="14"/>
  <c r="H1531" i="14"/>
  <c r="G1531" i="14"/>
  <c r="F1531" i="14"/>
  <c r="E1531" i="14"/>
  <c r="D1531" i="14"/>
  <c r="C1531" i="14"/>
  <c r="B1531" i="14"/>
  <c r="I1530" i="14"/>
  <c r="H1530" i="14"/>
  <c r="G1530" i="14"/>
  <c r="F1530" i="14"/>
  <c r="E1530" i="14"/>
  <c r="D1530" i="14"/>
  <c r="C1530" i="14"/>
  <c r="B1530" i="14"/>
  <c r="I1529" i="14"/>
  <c r="H1529" i="14"/>
  <c r="G1529" i="14"/>
  <c r="F1529" i="14"/>
  <c r="E1529" i="14"/>
  <c r="D1529" i="14"/>
  <c r="C1529" i="14"/>
  <c r="B1529" i="14"/>
  <c r="I1528" i="14"/>
  <c r="H1528" i="14"/>
  <c r="G1528" i="14"/>
  <c r="F1528" i="14"/>
  <c r="E1528" i="14"/>
  <c r="D1528" i="14"/>
  <c r="C1528" i="14"/>
  <c r="B1528" i="14"/>
  <c r="I1527" i="14"/>
  <c r="H1527" i="14"/>
  <c r="G1527" i="14"/>
  <c r="F1527" i="14"/>
  <c r="E1527" i="14"/>
  <c r="D1527" i="14"/>
  <c r="C1527" i="14"/>
  <c r="B1527" i="14"/>
  <c r="I1526" i="14"/>
  <c r="H1526" i="14"/>
  <c r="G1526" i="14"/>
  <c r="F1526" i="14"/>
  <c r="E1526" i="14"/>
  <c r="D1526" i="14"/>
  <c r="C1526" i="14"/>
  <c r="B1526" i="14"/>
  <c r="I1525" i="14"/>
  <c r="H1525" i="14"/>
  <c r="G1525" i="14"/>
  <c r="F1525" i="14"/>
  <c r="E1525" i="14"/>
  <c r="D1525" i="14"/>
  <c r="C1525" i="14"/>
  <c r="B1525" i="14"/>
  <c r="I1524" i="14"/>
  <c r="H1524" i="14"/>
  <c r="G1524" i="14"/>
  <c r="F1524" i="14"/>
  <c r="E1524" i="14"/>
  <c r="D1524" i="14"/>
  <c r="C1524" i="14"/>
  <c r="B1524" i="14"/>
  <c r="I1523" i="14"/>
  <c r="H1523" i="14"/>
  <c r="G1523" i="14"/>
  <c r="F1523" i="14"/>
  <c r="E1523" i="14"/>
  <c r="D1523" i="14"/>
  <c r="C1523" i="14"/>
  <c r="B1523" i="14"/>
  <c r="I1522" i="14"/>
  <c r="H1522" i="14"/>
  <c r="G1522" i="14"/>
  <c r="F1522" i="14"/>
  <c r="E1522" i="14"/>
  <c r="D1522" i="14"/>
  <c r="C1522" i="14"/>
  <c r="B1522" i="14"/>
  <c r="I1521" i="14"/>
  <c r="H1521" i="14"/>
  <c r="G1521" i="14"/>
  <c r="F1521" i="14"/>
  <c r="E1521" i="14"/>
  <c r="D1521" i="14"/>
  <c r="C1521" i="14"/>
  <c r="B1521" i="14"/>
  <c r="I1520" i="14"/>
  <c r="H1520" i="14"/>
  <c r="G1520" i="14"/>
  <c r="F1520" i="14"/>
  <c r="E1520" i="14"/>
  <c r="D1520" i="14"/>
  <c r="C1520" i="14"/>
  <c r="B1520" i="14"/>
  <c r="I1519" i="14"/>
  <c r="H1519" i="14"/>
  <c r="G1519" i="14"/>
  <c r="F1519" i="14"/>
  <c r="E1519" i="14"/>
  <c r="D1519" i="14"/>
  <c r="C1519" i="14"/>
  <c r="B1519" i="14"/>
  <c r="I1518" i="14"/>
  <c r="H1518" i="14"/>
  <c r="G1518" i="14"/>
  <c r="F1518" i="14"/>
  <c r="E1518" i="14"/>
  <c r="D1518" i="14"/>
  <c r="C1518" i="14"/>
  <c r="B1518" i="14"/>
  <c r="I1517" i="14"/>
  <c r="H1517" i="14"/>
  <c r="G1517" i="14"/>
  <c r="F1517" i="14"/>
  <c r="E1517" i="14"/>
  <c r="D1517" i="14"/>
  <c r="C1517" i="14"/>
  <c r="B1517" i="14"/>
  <c r="I1516" i="14"/>
  <c r="H1516" i="14"/>
  <c r="G1516" i="14"/>
  <c r="F1516" i="14"/>
  <c r="E1516" i="14"/>
  <c r="D1516" i="14"/>
  <c r="C1516" i="14"/>
  <c r="B1516" i="14"/>
  <c r="I1515" i="14"/>
  <c r="H1515" i="14"/>
  <c r="G1515" i="14"/>
  <c r="F1515" i="14"/>
  <c r="E1515" i="14"/>
  <c r="D1515" i="14"/>
  <c r="C1515" i="14"/>
  <c r="B1515" i="14"/>
  <c r="I1514" i="14"/>
  <c r="H1514" i="14"/>
  <c r="G1514" i="14"/>
  <c r="F1514" i="14"/>
  <c r="E1514" i="14"/>
  <c r="D1514" i="14"/>
  <c r="C1514" i="14"/>
  <c r="B1514" i="14"/>
  <c r="I1513" i="14"/>
  <c r="H1513" i="14"/>
  <c r="G1513" i="14"/>
  <c r="F1513" i="14"/>
  <c r="E1513" i="14"/>
  <c r="D1513" i="14"/>
  <c r="C1513" i="14"/>
  <c r="B1513" i="14"/>
  <c r="I1512" i="14"/>
  <c r="H1512" i="14"/>
  <c r="G1512" i="14"/>
  <c r="F1512" i="14"/>
  <c r="E1512" i="14"/>
  <c r="D1512" i="14"/>
  <c r="C1512" i="14"/>
  <c r="B1512" i="14"/>
  <c r="I1511" i="14"/>
  <c r="H1511" i="14"/>
  <c r="G1511" i="14"/>
  <c r="F1511" i="14"/>
  <c r="E1511" i="14"/>
  <c r="D1511" i="14"/>
  <c r="C1511" i="14"/>
  <c r="B1511" i="14"/>
  <c r="I1510" i="14"/>
  <c r="H1510" i="14"/>
  <c r="G1510" i="14"/>
  <c r="F1510" i="14"/>
  <c r="E1510" i="14"/>
  <c r="D1510" i="14"/>
  <c r="C1510" i="14"/>
  <c r="B1510" i="14"/>
  <c r="I1509" i="14"/>
  <c r="H1509" i="14"/>
  <c r="G1509" i="14"/>
  <c r="F1509" i="14"/>
  <c r="E1509" i="14"/>
  <c r="D1509" i="14"/>
  <c r="C1509" i="14"/>
  <c r="B1509" i="14"/>
  <c r="I1508" i="14"/>
  <c r="H1508" i="14"/>
  <c r="G1508" i="14"/>
  <c r="F1508" i="14"/>
  <c r="E1508" i="14"/>
  <c r="D1508" i="14"/>
  <c r="C1508" i="14"/>
  <c r="B1508" i="14"/>
  <c r="I1507" i="14"/>
  <c r="H1507" i="14"/>
  <c r="G1507" i="14"/>
  <c r="F1507" i="14"/>
  <c r="E1507" i="14"/>
  <c r="D1507" i="14"/>
  <c r="C1507" i="14"/>
  <c r="B1507" i="14"/>
  <c r="I1506" i="14"/>
  <c r="H1506" i="14"/>
  <c r="G1506" i="14"/>
  <c r="F1506" i="14"/>
  <c r="E1506" i="14"/>
  <c r="D1506" i="14"/>
  <c r="C1506" i="14"/>
  <c r="B1506" i="14"/>
  <c r="I1505" i="14"/>
  <c r="H1505" i="14"/>
  <c r="G1505" i="14"/>
  <c r="F1505" i="14"/>
  <c r="E1505" i="14"/>
  <c r="D1505" i="14"/>
  <c r="C1505" i="14"/>
  <c r="B1505" i="14"/>
  <c r="I1504" i="14"/>
  <c r="H1504" i="14"/>
  <c r="G1504" i="14"/>
  <c r="F1504" i="14"/>
  <c r="E1504" i="14"/>
  <c r="D1504" i="14"/>
  <c r="C1504" i="14"/>
  <c r="B1504" i="14"/>
  <c r="I1503" i="14"/>
  <c r="H1503" i="14"/>
  <c r="G1503" i="14"/>
  <c r="F1503" i="14"/>
  <c r="E1503" i="14"/>
  <c r="D1503" i="14"/>
  <c r="C1503" i="14"/>
  <c r="B1503" i="14"/>
  <c r="I1502" i="14"/>
  <c r="H1502" i="14"/>
  <c r="G1502" i="14"/>
  <c r="F1502" i="14"/>
  <c r="E1502" i="14"/>
  <c r="D1502" i="14"/>
  <c r="C1502" i="14"/>
  <c r="B1502" i="14"/>
  <c r="I1501" i="14"/>
  <c r="H1501" i="14"/>
  <c r="G1501" i="14"/>
  <c r="F1501" i="14"/>
  <c r="E1501" i="14"/>
  <c r="D1501" i="14"/>
  <c r="C1501" i="14"/>
  <c r="B1501" i="14"/>
  <c r="I1500" i="14"/>
  <c r="H1500" i="14"/>
  <c r="G1500" i="14"/>
  <c r="F1500" i="14"/>
  <c r="E1500" i="14"/>
  <c r="D1500" i="14"/>
  <c r="C1500" i="14"/>
  <c r="B1500" i="14"/>
  <c r="I1499" i="14"/>
  <c r="H1499" i="14"/>
  <c r="G1499" i="14"/>
  <c r="F1499" i="14"/>
  <c r="E1499" i="14"/>
  <c r="D1499" i="14"/>
  <c r="C1499" i="14"/>
  <c r="B1499" i="14"/>
  <c r="I1498" i="14"/>
  <c r="H1498" i="14"/>
  <c r="G1498" i="14"/>
  <c r="F1498" i="14"/>
  <c r="E1498" i="14"/>
  <c r="D1498" i="14"/>
  <c r="C1498" i="14"/>
  <c r="B1498" i="14"/>
  <c r="I1497" i="14"/>
  <c r="H1497" i="14"/>
  <c r="G1497" i="14"/>
  <c r="F1497" i="14"/>
  <c r="E1497" i="14"/>
  <c r="D1497" i="14"/>
  <c r="C1497" i="14"/>
  <c r="B1497" i="14"/>
  <c r="I1496" i="14"/>
  <c r="H1496" i="14"/>
  <c r="G1496" i="14"/>
  <c r="F1496" i="14"/>
  <c r="E1496" i="14"/>
  <c r="D1496" i="14"/>
  <c r="C1496" i="14"/>
  <c r="B1496" i="14"/>
  <c r="I1495" i="14"/>
  <c r="H1495" i="14"/>
  <c r="G1495" i="14"/>
  <c r="F1495" i="14"/>
  <c r="E1495" i="14"/>
  <c r="D1495" i="14"/>
  <c r="C1495" i="14"/>
  <c r="B1495" i="14"/>
  <c r="I1494" i="14"/>
  <c r="H1494" i="14"/>
  <c r="G1494" i="14"/>
  <c r="F1494" i="14"/>
  <c r="E1494" i="14"/>
  <c r="D1494" i="14"/>
  <c r="C1494" i="14"/>
  <c r="B1494" i="14"/>
  <c r="I1493" i="14"/>
  <c r="H1493" i="14"/>
  <c r="G1493" i="14"/>
  <c r="F1493" i="14"/>
  <c r="E1493" i="14"/>
  <c r="D1493" i="14"/>
  <c r="C1493" i="14"/>
  <c r="B1493" i="14"/>
  <c r="I1492" i="14"/>
  <c r="H1492" i="14"/>
  <c r="G1492" i="14"/>
  <c r="F1492" i="14"/>
  <c r="E1492" i="14"/>
  <c r="D1492" i="14"/>
  <c r="C1492" i="14"/>
  <c r="B1492" i="14"/>
  <c r="I1491" i="14"/>
  <c r="H1491" i="14"/>
  <c r="G1491" i="14"/>
  <c r="F1491" i="14"/>
  <c r="E1491" i="14"/>
  <c r="D1491" i="14"/>
  <c r="C1491" i="14"/>
  <c r="B1491" i="14"/>
  <c r="I1490" i="14"/>
  <c r="H1490" i="14"/>
  <c r="G1490" i="14"/>
  <c r="F1490" i="14"/>
  <c r="E1490" i="14"/>
  <c r="D1490" i="14"/>
  <c r="C1490" i="14"/>
  <c r="B1490" i="14"/>
  <c r="I1489" i="14"/>
  <c r="H1489" i="14"/>
  <c r="G1489" i="14"/>
  <c r="F1489" i="14"/>
  <c r="E1489" i="14"/>
  <c r="D1489" i="14"/>
  <c r="C1489" i="14"/>
  <c r="B1489" i="14"/>
  <c r="I1488" i="14"/>
  <c r="H1488" i="14"/>
  <c r="G1488" i="14"/>
  <c r="F1488" i="14"/>
  <c r="E1488" i="14"/>
  <c r="D1488" i="14"/>
  <c r="C1488" i="14"/>
  <c r="B1488" i="14"/>
  <c r="I1487" i="14"/>
  <c r="H1487" i="14"/>
  <c r="G1487" i="14"/>
  <c r="F1487" i="14"/>
  <c r="E1487" i="14"/>
  <c r="D1487" i="14"/>
  <c r="C1487" i="14"/>
  <c r="B1487" i="14"/>
  <c r="I1486" i="14"/>
  <c r="H1486" i="14"/>
  <c r="G1486" i="14"/>
  <c r="F1486" i="14"/>
  <c r="E1486" i="14"/>
  <c r="D1486" i="14"/>
  <c r="C1486" i="14"/>
  <c r="B1486" i="14"/>
  <c r="I1485" i="14"/>
  <c r="H1485" i="14"/>
  <c r="G1485" i="14"/>
  <c r="F1485" i="14"/>
  <c r="E1485" i="14"/>
  <c r="D1485" i="14"/>
  <c r="C1485" i="14"/>
  <c r="B1485" i="14"/>
  <c r="I1484" i="14"/>
  <c r="H1484" i="14"/>
  <c r="G1484" i="14"/>
  <c r="F1484" i="14"/>
  <c r="E1484" i="14"/>
  <c r="D1484" i="14"/>
  <c r="C1484" i="14"/>
  <c r="B1484" i="14"/>
  <c r="I1483" i="14"/>
  <c r="H1483" i="14"/>
  <c r="G1483" i="14"/>
  <c r="F1483" i="14"/>
  <c r="E1483" i="14"/>
  <c r="D1483" i="14"/>
  <c r="C1483" i="14"/>
  <c r="B1483" i="14"/>
  <c r="I1482" i="14"/>
  <c r="H1482" i="14"/>
  <c r="G1482" i="14"/>
  <c r="F1482" i="14"/>
  <c r="E1482" i="14"/>
  <c r="D1482" i="14"/>
  <c r="C1482" i="14"/>
  <c r="B1482" i="14"/>
  <c r="I1481" i="14"/>
  <c r="H1481" i="14"/>
  <c r="G1481" i="14"/>
  <c r="F1481" i="14"/>
  <c r="E1481" i="14"/>
  <c r="D1481" i="14"/>
  <c r="C1481" i="14"/>
  <c r="B1481" i="14"/>
  <c r="I1480" i="14"/>
  <c r="H1480" i="14"/>
  <c r="G1480" i="14"/>
  <c r="F1480" i="14"/>
  <c r="E1480" i="14"/>
  <c r="D1480" i="14"/>
  <c r="C1480" i="14"/>
  <c r="B1480" i="14"/>
  <c r="I1479" i="14"/>
  <c r="H1479" i="14"/>
  <c r="G1479" i="14"/>
  <c r="F1479" i="14"/>
  <c r="E1479" i="14"/>
  <c r="D1479" i="14"/>
  <c r="C1479" i="14"/>
  <c r="B1479" i="14"/>
  <c r="I1478" i="14"/>
  <c r="H1478" i="14"/>
  <c r="G1478" i="14"/>
  <c r="F1478" i="14"/>
  <c r="E1478" i="14"/>
  <c r="D1478" i="14"/>
  <c r="C1478" i="14"/>
  <c r="B1478" i="14"/>
  <c r="I1477" i="14"/>
  <c r="H1477" i="14"/>
  <c r="G1477" i="14"/>
  <c r="F1477" i="14"/>
  <c r="E1477" i="14"/>
  <c r="D1477" i="14"/>
  <c r="C1477" i="14"/>
  <c r="B1477" i="14"/>
  <c r="I1476" i="14"/>
  <c r="H1476" i="14"/>
  <c r="G1476" i="14"/>
  <c r="F1476" i="14"/>
  <c r="E1476" i="14"/>
  <c r="D1476" i="14"/>
  <c r="C1476" i="14"/>
  <c r="B1476" i="14"/>
  <c r="I1475" i="14"/>
  <c r="H1475" i="14"/>
  <c r="G1475" i="14"/>
  <c r="F1475" i="14"/>
  <c r="E1475" i="14"/>
  <c r="D1475" i="14"/>
  <c r="C1475" i="14"/>
  <c r="B1475" i="14"/>
  <c r="I1474" i="14"/>
  <c r="H1474" i="14"/>
  <c r="G1474" i="14"/>
  <c r="F1474" i="14"/>
  <c r="E1474" i="14"/>
  <c r="D1474" i="14"/>
  <c r="C1474" i="14"/>
  <c r="B1474" i="14"/>
  <c r="I1473" i="14"/>
  <c r="H1473" i="14"/>
  <c r="G1473" i="14"/>
  <c r="F1473" i="14"/>
  <c r="E1473" i="14"/>
  <c r="D1473" i="14"/>
  <c r="C1473" i="14"/>
  <c r="B1473" i="14"/>
  <c r="I1472" i="14"/>
  <c r="H1472" i="14"/>
  <c r="G1472" i="14"/>
  <c r="F1472" i="14"/>
  <c r="E1472" i="14"/>
  <c r="D1472" i="14"/>
  <c r="C1472" i="14"/>
  <c r="B1472" i="14"/>
  <c r="I1471" i="14"/>
  <c r="H1471" i="14"/>
  <c r="G1471" i="14"/>
  <c r="F1471" i="14"/>
  <c r="E1471" i="14"/>
  <c r="D1471" i="14"/>
  <c r="C1471" i="14"/>
  <c r="B1471" i="14"/>
  <c r="I1470" i="14"/>
  <c r="H1470" i="14"/>
  <c r="G1470" i="14"/>
  <c r="F1470" i="14"/>
  <c r="E1470" i="14"/>
  <c r="D1470" i="14"/>
  <c r="C1470" i="14"/>
  <c r="B1470" i="14"/>
  <c r="I1469" i="14"/>
  <c r="H1469" i="14"/>
  <c r="G1469" i="14"/>
  <c r="F1469" i="14"/>
  <c r="E1469" i="14"/>
  <c r="D1469" i="14"/>
  <c r="C1469" i="14"/>
  <c r="B1469" i="14"/>
  <c r="I1468" i="14"/>
  <c r="H1468" i="14"/>
  <c r="G1468" i="14"/>
  <c r="F1468" i="14"/>
  <c r="E1468" i="14"/>
  <c r="D1468" i="14"/>
  <c r="C1468" i="14"/>
  <c r="B1468" i="14"/>
  <c r="I1467" i="14"/>
  <c r="H1467" i="14"/>
  <c r="G1467" i="14"/>
  <c r="F1467" i="14"/>
  <c r="E1467" i="14"/>
  <c r="D1467" i="14"/>
  <c r="C1467" i="14"/>
  <c r="B1467" i="14"/>
  <c r="I1466" i="14"/>
  <c r="H1466" i="14"/>
  <c r="G1466" i="14"/>
  <c r="F1466" i="14"/>
  <c r="E1466" i="14"/>
  <c r="D1466" i="14"/>
  <c r="C1466" i="14"/>
  <c r="B1466" i="14"/>
  <c r="I1465" i="14"/>
  <c r="H1465" i="14"/>
  <c r="G1465" i="14"/>
  <c r="F1465" i="14"/>
  <c r="E1465" i="14"/>
  <c r="D1465" i="14"/>
  <c r="C1465" i="14"/>
  <c r="B1465" i="14"/>
  <c r="I1464" i="14"/>
  <c r="H1464" i="14"/>
  <c r="G1464" i="14"/>
  <c r="F1464" i="14"/>
  <c r="E1464" i="14"/>
  <c r="D1464" i="14"/>
  <c r="C1464" i="14"/>
  <c r="B1464" i="14"/>
  <c r="I1463" i="14"/>
  <c r="H1463" i="14"/>
  <c r="G1463" i="14"/>
  <c r="F1463" i="14"/>
  <c r="E1463" i="14"/>
  <c r="D1463" i="14"/>
  <c r="C1463" i="14"/>
  <c r="B1463" i="14"/>
  <c r="I1462" i="14"/>
  <c r="H1462" i="14"/>
  <c r="G1462" i="14"/>
  <c r="F1462" i="14"/>
  <c r="E1462" i="14"/>
  <c r="D1462" i="14"/>
  <c r="C1462" i="14"/>
  <c r="B1462" i="14"/>
  <c r="I1461" i="14"/>
  <c r="H1461" i="14"/>
  <c r="G1461" i="14"/>
  <c r="F1461" i="14"/>
  <c r="E1461" i="14"/>
  <c r="D1461" i="14"/>
  <c r="C1461" i="14"/>
  <c r="B1461" i="14"/>
  <c r="I1460" i="14"/>
  <c r="H1460" i="14"/>
  <c r="G1460" i="14"/>
  <c r="F1460" i="14"/>
  <c r="E1460" i="14"/>
  <c r="D1460" i="14"/>
  <c r="C1460" i="14"/>
  <c r="B1460" i="14"/>
  <c r="I1459" i="14"/>
  <c r="H1459" i="14"/>
  <c r="G1459" i="14"/>
  <c r="F1459" i="14"/>
  <c r="E1459" i="14"/>
  <c r="D1459" i="14"/>
  <c r="C1459" i="14"/>
  <c r="B1459" i="14"/>
  <c r="I1458" i="14"/>
  <c r="H1458" i="14"/>
  <c r="G1458" i="14"/>
  <c r="F1458" i="14"/>
  <c r="E1458" i="14"/>
  <c r="D1458" i="14"/>
  <c r="C1458" i="14"/>
  <c r="B1458" i="14"/>
  <c r="I1457" i="14"/>
  <c r="H1457" i="14"/>
  <c r="G1457" i="14"/>
  <c r="F1457" i="14"/>
  <c r="E1457" i="14"/>
  <c r="D1457" i="14"/>
  <c r="C1457" i="14"/>
  <c r="B1457" i="14"/>
  <c r="I1456" i="14"/>
  <c r="H1456" i="14"/>
  <c r="G1456" i="14"/>
  <c r="F1456" i="14"/>
  <c r="E1456" i="14"/>
  <c r="D1456" i="14"/>
  <c r="C1456" i="14"/>
  <c r="B1456" i="14"/>
  <c r="I1455" i="14"/>
  <c r="H1455" i="14"/>
  <c r="G1455" i="14"/>
  <c r="F1455" i="14"/>
  <c r="E1455" i="14"/>
  <c r="D1455" i="14"/>
  <c r="C1455" i="14"/>
  <c r="B1455" i="14"/>
  <c r="I1454" i="14"/>
  <c r="H1454" i="14"/>
  <c r="G1454" i="14"/>
  <c r="F1454" i="14"/>
  <c r="E1454" i="14"/>
  <c r="D1454" i="14"/>
  <c r="C1454" i="14"/>
  <c r="B1454" i="14"/>
  <c r="I1453" i="14"/>
  <c r="H1453" i="14"/>
  <c r="G1453" i="14"/>
  <c r="F1453" i="14"/>
  <c r="E1453" i="14"/>
  <c r="D1453" i="14"/>
  <c r="C1453" i="14"/>
  <c r="B1453" i="14"/>
  <c r="I1452" i="14"/>
  <c r="H1452" i="14"/>
  <c r="G1452" i="14"/>
  <c r="F1452" i="14"/>
  <c r="E1452" i="14"/>
  <c r="D1452" i="14"/>
  <c r="C1452" i="14"/>
  <c r="B1452" i="14"/>
  <c r="I1451" i="14"/>
  <c r="H1451" i="14"/>
  <c r="G1451" i="14"/>
  <c r="F1451" i="14"/>
  <c r="E1451" i="14"/>
  <c r="D1451" i="14"/>
  <c r="C1451" i="14"/>
  <c r="B1451" i="14"/>
  <c r="I1450" i="14"/>
  <c r="H1450" i="14"/>
  <c r="G1450" i="14"/>
  <c r="F1450" i="14"/>
  <c r="E1450" i="14"/>
  <c r="D1450" i="14"/>
  <c r="C1450" i="14"/>
  <c r="B1450" i="14"/>
  <c r="I1449" i="14"/>
  <c r="H1449" i="14"/>
  <c r="G1449" i="14"/>
  <c r="F1449" i="14"/>
  <c r="E1449" i="14"/>
  <c r="D1449" i="14"/>
  <c r="C1449" i="14"/>
  <c r="B1449" i="14"/>
  <c r="I1448" i="14"/>
  <c r="H1448" i="14"/>
  <c r="G1448" i="14"/>
  <c r="F1448" i="14"/>
  <c r="E1448" i="14"/>
  <c r="D1448" i="14"/>
  <c r="C1448" i="14"/>
  <c r="B1448" i="14"/>
  <c r="I1447" i="14"/>
  <c r="H1447" i="14"/>
  <c r="G1447" i="14"/>
  <c r="F1447" i="14"/>
  <c r="E1447" i="14"/>
  <c r="D1447" i="14"/>
  <c r="C1447" i="14"/>
  <c r="B1447" i="14"/>
  <c r="I1446" i="14"/>
  <c r="H1446" i="14"/>
  <c r="G1446" i="14"/>
  <c r="F1446" i="14"/>
  <c r="E1446" i="14"/>
  <c r="D1446" i="14"/>
  <c r="C1446" i="14"/>
  <c r="B1446" i="14"/>
  <c r="I1445" i="14"/>
  <c r="H1445" i="14"/>
  <c r="G1445" i="14"/>
  <c r="F1445" i="14"/>
  <c r="E1445" i="14"/>
  <c r="D1445" i="14"/>
  <c r="C1445" i="14"/>
  <c r="B1445" i="14"/>
  <c r="I1444" i="14"/>
  <c r="H1444" i="14"/>
  <c r="G1444" i="14"/>
  <c r="F1444" i="14"/>
  <c r="E1444" i="14"/>
  <c r="D1444" i="14"/>
  <c r="C1444" i="14"/>
  <c r="B1444" i="14"/>
  <c r="I1443" i="14"/>
  <c r="H1443" i="14"/>
  <c r="G1443" i="14"/>
  <c r="F1443" i="14"/>
  <c r="E1443" i="14"/>
  <c r="D1443" i="14"/>
  <c r="C1443" i="14"/>
  <c r="B1443" i="14"/>
  <c r="I1442" i="14"/>
  <c r="H1442" i="14"/>
  <c r="G1442" i="14"/>
  <c r="F1442" i="14"/>
  <c r="E1442" i="14"/>
  <c r="D1442" i="14"/>
  <c r="C1442" i="14"/>
  <c r="B1442" i="14"/>
  <c r="I1441" i="14"/>
  <c r="H1441" i="14"/>
  <c r="G1441" i="14"/>
  <c r="F1441" i="14"/>
  <c r="E1441" i="14"/>
  <c r="D1441" i="14"/>
  <c r="C1441" i="14"/>
  <c r="B1441" i="14"/>
  <c r="I1440" i="14"/>
  <c r="H1440" i="14"/>
  <c r="G1440" i="14"/>
  <c r="F1440" i="14"/>
  <c r="E1440" i="14"/>
  <c r="D1440" i="14"/>
  <c r="C1440" i="14"/>
  <c r="B1440" i="14"/>
  <c r="I1439" i="14"/>
  <c r="H1439" i="14"/>
  <c r="G1439" i="14"/>
  <c r="F1439" i="14"/>
  <c r="E1439" i="14"/>
  <c r="D1439" i="14"/>
  <c r="C1439" i="14"/>
  <c r="B1439" i="14"/>
  <c r="I1438" i="14"/>
  <c r="H1438" i="14"/>
  <c r="G1438" i="14"/>
  <c r="F1438" i="14"/>
  <c r="E1438" i="14"/>
  <c r="D1438" i="14"/>
  <c r="C1438" i="14"/>
  <c r="B1438" i="14"/>
  <c r="I1437" i="14"/>
  <c r="H1437" i="14"/>
  <c r="G1437" i="14"/>
  <c r="F1437" i="14"/>
  <c r="E1437" i="14"/>
  <c r="D1437" i="14"/>
  <c r="C1437" i="14"/>
  <c r="B1437" i="14"/>
  <c r="I1436" i="14"/>
  <c r="H1436" i="14"/>
  <c r="G1436" i="14"/>
  <c r="F1436" i="14"/>
  <c r="E1436" i="14"/>
  <c r="D1436" i="14"/>
  <c r="C1436" i="14"/>
  <c r="B1436" i="14"/>
  <c r="I1435" i="14"/>
  <c r="H1435" i="14"/>
  <c r="G1435" i="14"/>
  <c r="F1435" i="14"/>
  <c r="E1435" i="14"/>
  <c r="D1435" i="14"/>
  <c r="C1435" i="14"/>
  <c r="B1435" i="14"/>
  <c r="I1434" i="14"/>
  <c r="H1434" i="14"/>
  <c r="G1434" i="14"/>
  <c r="F1434" i="14"/>
  <c r="E1434" i="14"/>
  <c r="D1434" i="14"/>
  <c r="C1434" i="14"/>
  <c r="B1434" i="14"/>
  <c r="I1433" i="14"/>
  <c r="H1433" i="14"/>
  <c r="G1433" i="14"/>
  <c r="F1433" i="14"/>
  <c r="E1433" i="14"/>
  <c r="D1433" i="14"/>
  <c r="C1433" i="14"/>
  <c r="B1433" i="14"/>
  <c r="I1432" i="14"/>
  <c r="H1432" i="14"/>
  <c r="G1432" i="14"/>
  <c r="F1432" i="14"/>
  <c r="E1432" i="14"/>
  <c r="D1432" i="14"/>
  <c r="C1432" i="14"/>
  <c r="B1432" i="14"/>
  <c r="I1431" i="14"/>
  <c r="H1431" i="14"/>
  <c r="G1431" i="14"/>
  <c r="F1431" i="14"/>
  <c r="E1431" i="14"/>
  <c r="D1431" i="14"/>
  <c r="C1431" i="14"/>
  <c r="B1431" i="14"/>
  <c r="I1430" i="14"/>
  <c r="H1430" i="14"/>
  <c r="G1430" i="14"/>
  <c r="F1430" i="14"/>
  <c r="E1430" i="14"/>
  <c r="D1430" i="14"/>
  <c r="C1430" i="14"/>
  <c r="B1430" i="14"/>
  <c r="I1429" i="14"/>
  <c r="H1429" i="14"/>
  <c r="G1429" i="14"/>
  <c r="F1429" i="14"/>
  <c r="E1429" i="14"/>
  <c r="D1429" i="14"/>
  <c r="C1429" i="14"/>
  <c r="B1429" i="14"/>
  <c r="I1428" i="14"/>
  <c r="H1428" i="14"/>
  <c r="G1428" i="14"/>
  <c r="F1428" i="14"/>
  <c r="E1428" i="14"/>
  <c r="D1428" i="14"/>
  <c r="C1428" i="14"/>
  <c r="B1428" i="14"/>
  <c r="I1427" i="14"/>
  <c r="H1427" i="14"/>
  <c r="G1427" i="14"/>
  <c r="F1427" i="14"/>
  <c r="E1427" i="14"/>
  <c r="D1427" i="14"/>
  <c r="C1427" i="14"/>
  <c r="B1427" i="14"/>
  <c r="I1426" i="14"/>
  <c r="H1426" i="14"/>
  <c r="G1426" i="14"/>
  <c r="F1426" i="14"/>
  <c r="E1426" i="14"/>
  <c r="D1426" i="14"/>
  <c r="C1426" i="14"/>
  <c r="B1426" i="14"/>
  <c r="I1425" i="14"/>
  <c r="H1425" i="14"/>
  <c r="G1425" i="14"/>
  <c r="F1425" i="14"/>
  <c r="E1425" i="14"/>
  <c r="D1425" i="14"/>
  <c r="C1425" i="14"/>
  <c r="B1425" i="14"/>
  <c r="I1424" i="14"/>
  <c r="H1424" i="14"/>
  <c r="G1424" i="14"/>
  <c r="F1424" i="14"/>
  <c r="E1424" i="14"/>
  <c r="D1424" i="14"/>
  <c r="C1424" i="14"/>
  <c r="B1424" i="14"/>
  <c r="I1423" i="14"/>
  <c r="H1423" i="14"/>
  <c r="G1423" i="14"/>
  <c r="F1423" i="14"/>
  <c r="E1423" i="14"/>
  <c r="D1423" i="14"/>
  <c r="C1423" i="14"/>
  <c r="B1423" i="14"/>
  <c r="I1422" i="14"/>
  <c r="H1422" i="14"/>
  <c r="G1422" i="14"/>
  <c r="F1422" i="14"/>
  <c r="E1422" i="14"/>
  <c r="D1422" i="14"/>
  <c r="C1422" i="14"/>
  <c r="B1422" i="14"/>
  <c r="I1421" i="14"/>
  <c r="H1421" i="14"/>
  <c r="G1421" i="14"/>
  <c r="F1421" i="14"/>
  <c r="E1421" i="14"/>
  <c r="D1421" i="14"/>
  <c r="C1421" i="14"/>
  <c r="B1421" i="14"/>
  <c r="I1420" i="14"/>
  <c r="H1420" i="14"/>
  <c r="G1420" i="14"/>
  <c r="F1420" i="14"/>
  <c r="E1420" i="14"/>
  <c r="D1420" i="14"/>
  <c r="C1420" i="14"/>
  <c r="B1420" i="14"/>
  <c r="I1419" i="14"/>
  <c r="H1419" i="14"/>
  <c r="G1419" i="14"/>
  <c r="F1419" i="14"/>
  <c r="E1419" i="14"/>
  <c r="D1419" i="14"/>
  <c r="C1419" i="14"/>
  <c r="B1419" i="14"/>
  <c r="I1418" i="14"/>
  <c r="H1418" i="14"/>
  <c r="G1418" i="14"/>
  <c r="F1418" i="14"/>
  <c r="E1418" i="14"/>
  <c r="D1418" i="14"/>
  <c r="C1418" i="14"/>
  <c r="B1418" i="14"/>
  <c r="I1417" i="14"/>
  <c r="H1417" i="14"/>
  <c r="G1417" i="14"/>
  <c r="F1417" i="14"/>
  <c r="E1417" i="14"/>
  <c r="D1417" i="14"/>
  <c r="C1417" i="14"/>
  <c r="B1417" i="14"/>
  <c r="I1416" i="14"/>
  <c r="H1416" i="14"/>
  <c r="G1416" i="14"/>
  <c r="F1416" i="14"/>
  <c r="E1416" i="14"/>
  <c r="D1416" i="14"/>
  <c r="C1416" i="14"/>
  <c r="B1416" i="14"/>
  <c r="I1415" i="14"/>
  <c r="H1415" i="14"/>
  <c r="G1415" i="14"/>
  <c r="F1415" i="14"/>
  <c r="E1415" i="14"/>
  <c r="D1415" i="14"/>
  <c r="C1415" i="14"/>
  <c r="B1415" i="14"/>
  <c r="I1414" i="14"/>
  <c r="H1414" i="14"/>
  <c r="G1414" i="14"/>
  <c r="F1414" i="14"/>
  <c r="E1414" i="14"/>
  <c r="D1414" i="14"/>
  <c r="C1414" i="14"/>
  <c r="B1414" i="14"/>
  <c r="I1413" i="14"/>
  <c r="H1413" i="14"/>
  <c r="G1413" i="14"/>
  <c r="F1413" i="14"/>
  <c r="E1413" i="14"/>
  <c r="D1413" i="14"/>
  <c r="C1413" i="14"/>
  <c r="B1413" i="14"/>
  <c r="I1412" i="14"/>
  <c r="H1412" i="14"/>
  <c r="G1412" i="14"/>
  <c r="F1412" i="14"/>
  <c r="E1412" i="14"/>
  <c r="D1412" i="14"/>
  <c r="C1412" i="14"/>
  <c r="B1412" i="14"/>
  <c r="I1411" i="14"/>
  <c r="H1411" i="14"/>
  <c r="G1411" i="14"/>
  <c r="F1411" i="14"/>
  <c r="E1411" i="14"/>
  <c r="D1411" i="14"/>
  <c r="C1411" i="14"/>
  <c r="B1411" i="14"/>
  <c r="I1410" i="14"/>
  <c r="H1410" i="14"/>
  <c r="G1410" i="14"/>
  <c r="F1410" i="14"/>
  <c r="E1410" i="14"/>
  <c r="D1410" i="14"/>
  <c r="C1410" i="14"/>
  <c r="B1410" i="14"/>
  <c r="I1409" i="14"/>
  <c r="H1409" i="14"/>
  <c r="G1409" i="14"/>
  <c r="F1409" i="14"/>
  <c r="E1409" i="14"/>
  <c r="D1409" i="14"/>
  <c r="C1409" i="14"/>
  <c r="B1409" i="14"/>
  <c r="I1408" i="14"/>
  <c r="H1408" i="14"/>
  <c r="G1408" i="14"/>
  <c r="F1408" i="14"/>
  <c r="E1408" i="14"/>
  <c r="D1408" i="14"/>
  <c r="C1408" i="14"/>
  <c r="B1408" i="14"/>
  <c r="I1407" i="14"/>
  <c r="H1407" i="14"/>
  <c r="G1407" i="14"/>
  <c r="F1407" i="14"/>
  <c r="E1407" i="14"/>
  <c r="D1407" i="14"/>
  <c r="C1407" i="14"/>
  <c r="B1407" i="14"/>
  <c r="I1406" i="14"/>
  <c r="H1406" i="14"/>
  <c r="G1406" i="14"/>
  <c r="F1406" i="14"/>
  <c r="E1406" i="14"/>
  <c r="D1406" i="14"/>
  <c r="C1406" i="14"/>
  <c r="B1406" i="14"/>
  <c r="I1405" i="14"/>
  <c r="H1405" i="14"/>
  <c r="G1405" i="14"/>
  <c r="F1405" i="14"/>
  <c r="E1405" i="14"/>
  <c r="D1405" i="14"/>
  <c r="C1405" i="14"/>
  <c r="B1405" i="14"/>
  <c r="I1404" i="14"/>
  <c r="H1404" i="14"/>
  <c r="G1404" i="14"/>
  <c r="F1404" i="14"/>
  <c r="E1404" i="14"/>
  <c r="D1404" i="14"/>
  <c r="C1404" i="14"/>
  <c r="B1404" i="14"/>
  <c r="I1403" i="14"/>
  <c r="H1403" i="14"/>
  <c r="G1403" i="14"/>
  <c r="F1403" i="14"/>
  <c r="E1403" i="14"/>
  <c r="D1403" i="14"/>
  <c r="C1403" i="14"/>
  <c r="B1403" i="14"/>
  <c r="I1402" i="14"/>
  <c r="H1402" i="14"/>
  <c r="G1402" i="14"/>
  <c r="F1402" i="14"/>
  <c r="E1402" i="14"/>
  <c r="D1402" i="14"/>
  <c r="C1402" i="14"/>
  <c r="B1402" i="14"/>
  <c r="I1401" i="14"/>
  <c r="H1401" i="14"/>
  <c r="G1401" i="14"/>
  <c r="F1401" i="14"/>
  <c r="E1401" i="14"/>
  <c r="D1401" i="14"/>
  <c r="C1401" i="14"/>
  <c r="B1401" i="14"/>
  <c r="I1400" i="14"/>
  <c r="H1400" i="14"/>
  <c r="G1400" i="14"/>
  <c r="F1400" i="14"/>
  <c r="E1400" i="14"/>
  <c r="D1400" i="14"/>
  <c r="C1400" i="14"/>
  <c r="B1400" i="14"/>
  <c r="I1399" i="14"/>
  <c r="H1399" i="14"/>
  <c r="G1399" i="14"/>
  <c r="F1399" i="14"/>
  <c r="E1399" i="14"/>
  <c r="D1399" i="14"/>
  <c r="C1399" i="14"/>
  <c r="B1399" i="14"/>
  <c r="I1398" i="14"/>
  <c r="H1398" i="14"/>
  <c r="G1398" i="14"/>
  <c r="F1398" i="14"/>
  <c r="E1398" i="14"/>
  <c r="D1398" i="14"/>
  <c r="C1398" i="14"/>
  <c r="B1398" i="14"/>
  <c r="I1397" i="14"/>
  <c r="H1397" i="14"/>
  <c r="G1397" i="14"/>
  <c r="F1397" i="14"/>
  <c r="E1397" i="14"/>
  <c r="D1397" i="14"/>
  <c r="C1397" i="14"/>
  <c r="B1397" i="14"/>
  <c r="I1396" i="14"/>
  <c r="H1396" i="14"/>
  <c r="G1396" i="14"/>
  <c r="F1396" i="14"/>
  <c r="E1396" i="14"/>
  <c r="D1396" i="14"/>
  <c r="C1396" i="14"/>
  <c r="B1396" i="14"/>
  <c r="I1395" i="14"/>
  <c r="H1395" i="14"/>
  <c r="G1395" i="14"/>
  <c r="F1395" i="14"/>
  <c r="E1395" i="14"/>
  <c r="D1395" i="14"/>
  <c r="C1395" i="14"/>
  <c r="B1395" i="14"/>
  <c r="I1394" i="14"/>
  <c r="H1394" i="14"/>
  <c r="G1394" i="14"/>
  <c r="F1394" i="14"/>
  <c r="E1394" i="14"/>
  <c r="D1394" i="14"/>
  <c r="C1394" i="14"/>
  <c r="B1394" i="14"/>
  <c r="I1393" i="14"/>
  <c r="H1393" i="14"/>
  <c r="G1393" i="14"/>
  <c r="F1393" i="14"/>
  <c r="E1393" i="14"/>
  <c r="D1393" i="14"/>
  <c r="C1393" i="14"/>
  <c r="B1393" i="14"/>
  <c r="I1392" i="14"/>
  <c r="H1392" i="14"/>
  <c r="G1392" i="14"/>
  <c r="F1392" i="14"/>
  <c r="E1392" i="14"/>
  <c r="D1392" i="14"/>
  <c r="C1392" i="14"/>
  <c r="B1392" i="14"/>
  <c r="I1391" i="14"/>
  <c r="H1391" i="14"/>
  <c r="G1391" i="14"/>
  <c r="F1391" i="14"/>
  <c r="E1391" i="14"/>
  <c r="D1391" i="14"/>
  <c r="C1391" i="14"/>
  <c r="B1391" i="14"/>
  <c r="I1390" i="14"/>
  <c r="H1390" i="14"/>
  <c r="G1390" i="14"/>
  <c r="F1390" i="14"/>
  <c r="E1390" i="14"/>
  <c r="D1390" i="14"/>
  <c r="C1390" i="14"/>
  <c r="B1390" i="14"/>
  <c r="I1389" i="14"/>
  <c r="H1389" i="14"/>
  <c r="G1389" i="14"/>
  <c r="F1389" i="14"/>
  <c r="E1389" i="14"/>
  <c r="D1389" i="14"/>
  <c r="C1389" i="14"/>
  <c r="B1389" i="14"/>
  <c r="I1388" i="14"/>
  <c r="H1388" i="14"/>
  <c r="G1388" i="14"/>
  <c r="F1388" i="14"/>
  <c r="E1388" i="14"/>
  <c r="D1388" i="14"/>
  <c r="C1388" i="14"/>
  <c r="B1388" i="14"/>
  <c r="I1387" i="14"/>
  <c r="H1387" i="14"/>
  <c r="G1387" i="14"/>
  <c r="F1387" i="14"/>
  <c r="E1387" i="14"/>
  <c r="D1387" i="14"/>
  <c r="C1387" i="14"/>
  <c r="B1387" i="14"/>
  <c r="I1386" i="14"/>
  <c r="H1386" i="14"/>
  <c r="G1386" i="14"/>
  <c r="F1386" i="14"/>
  <c r="E1386" i="14"/>
  <c r="D1386" i="14"/>
  <c r="C1386" i="14"/>
  <c r="B1386" i="14"/>
  <c r="I1385" i="14"/>
  <c r="H1385" i="14"/>
  <c r="G1385" i="14"/>
  <c r="F1385" i="14"/>
  <c r="E1385" i="14"/>
  <c r="D1385" i="14"/>
  <c r="C1385" i="14"/>
  <c r="B1385" i="14"/>
  <c r="I1384" i="14"/>
  <c r="H1384" i="14"/>
  <c r="G1384" i="14"/>
  <c r="F1384" i="14"/>
  <c r="E1384" i="14"/>
  <c r="D1384" i="14"/>
  <c r="C1384" i="14"/>
  <c r="B1384" i="14"/>
  <c r="I1383" i="14"/>
  <c r="H1383" i="14"/>
  <c r="G1383" i="14"/>
  <c r="F1383" i="14"/>
  <c r="E1383" i="14"/>
  <c r="D1383" i="14"/>
  <c r="C1383" i="14"/>
  <c r="B1383" i="14"/>
  <c r="I1382" i="14"/>
  <c r="H1382" i="14"/>
  <c r="G1382" i="14"/>
  <c r="F1382" i="14"/>
  <c r="E1382" i="14"/>
  <c r="D1382" i="14"/>
  <c r="C1382" i="14"/>
  <c r="B1382" i="14"/>
  <c r="I1381" i="14"/>
  <c r="H1381" i="14"/>
  <c r="G1381" i="14"/>
  <c r="F1381" i="14"/>
  <c r="E1381" i="14"/>
  <c r="D1381" i="14"/>
  <c r="C1381" i="14"/>
  <c r="B1381" i="14"/>
  <c r="I1380" i="14"/>
  <c r="H1380" i="14"/>
  <c r="G1380" i="14"/>
  <c r="F1380" i="14"/>
  <c r="E1380" i="14"/>
  <c r="D1380" i="14"/>
  <c r="C1380" i="14"/>
  <c r="B1380" i="14"/>
  <c r="I1379" i="14"/>
  <c r="H1379" i="14"/>
  <c r="G1379" i="14"/>
  <c r="F1379" i="14"/>
  <c r="E1379" i="14"/>
  <c r="D1379" i="14"/>
  <c r="C1379" i="14"/>
  <c r="B1379" i="14"/>
  <c r="I1378" i="14"/>
  <c r="H1378" i="14"/>
  <c r="G1378" i="14"/>
  <c r="F1378" i="14"/>
  <c r="E1378" i="14"/>
  <c r="D1378" i="14"/>
  <c r="C1378" i="14"/>
  <c r="B1378" i="14"/>
  <c r="I1377" i="14"/>
  <c r="H1377" i="14"/>
  <c r="G1377" i="14"/>
  <c r="F1377" i="14"/>
  <c r="E1377" i="14"/>
  <c r="D1377" i="14"/>
  <c r="C1377" i="14"/>
  <c r="B1377" i="14"/>
  <c r="I1376" i="14"/>
  <c r="H1376" i="14"/>
  <c r="G1376" i="14"/>
  <c r="F1376" i="14"/>
  <c r="E1376" i="14"/>
  <c r="D1376" i="14"/>
  <c r="C1376" i="14"/>
  <c r="B1376" i="14"/>
  <c r="I1375" i="14"/>
  <c r="H1375" i="14"/>
  <c r="G1375" i="14"/>
  <c r="F1375" i="14"/>
  <c r="E1375" i="14"/>
  <c r="D1375" i="14"/>
  <c r="C1375" i="14"/>
  <c r="B1375" i="14"/>
  <c r="I1374" i="14"/>
  <c r="H1374" i="14"/>
  <c r="G1374" i="14"/>
  <c r="F1374" i="14"/>
  <c r="E1374" i="14"/>
  <c r="D1374" i="14"/>
  <c r="C1374" i="14"/>
  <c r="B1374" i="14"/>
  <c r="I1373" i="14"/>
  <c r="H1373" i="14"/>
  <c r="G1373" i="14"/>
  <c r="F1373" i="14"/>
  <c r="E1373" i="14"/>
  <c r="D1373" i="14"/>
  <c r="C1373" i="14"/>
  <c r="B1373" i="14"/>
  <c r="I1372" i="14"/>
  <c r="H1372" i="14"/>
  <c r="G1372" i="14"/>
  <c r="F1372" i="14"/>
  <c r="E1372" i="14"/>
  <c r="D1372" i="14"/>
  <c r="C1372" i="14"/>
  <c r="B1372" i="14"/>
  <c r="I1371" i="14"/>
  <c r="H1371" i="14"/>
  <c r="G1371" i="14"/>
  <c r="F1371" i="14"/>
  <c r="E1371" i="14"/>
  <c r="D1371" i="14"/>
  <c r="C1371" i="14"/>
  <c r="B1371" i="14"/>
  <c r="I1370" i="14"/>
  <c r="H1370" i="14"/>
  <c r="G1370" i="14"/>
  <c r="F1370" i="14"/>
  <c r="E1370" i="14"/>
  <c r="D1370" i="14"/>
  <c r="C1370" i="14"/>
  <c r="B1370" i="14"/>
  <c r="I1369" i="14"/>
  <c r="H1369" i="14"/>
  <c r="G1369" i="14"/>
  <c r="F1369" i="14"/>
  <c r="E1369" i="14"/>
  <c r="D1369" i="14"/>
  <c r="C1369" i="14"/>
  <c r="B1369" i="14"/>
  <c r="I1368" i="14"/>
  <c r="H1368" i="14"/>
  <c r="G1368" i="14"/>
  <c r="F1368" i="14"/>
  <c r="E1368" i="14"/>
  <c r="D1368" i="14"/>
  <c r="C1368" i="14"/>
  <c r="B1368" i="14"/>
  <c r="I1367" i="14"/>
  <c r="H1367" i="14"/>
  <c r="G1367" i="14"/>
  <c r="F1367" i="14"/>
  <c r="E1367" i="14"/>
  <c r="D1367" i="14"/>
  <c r="C1367" i="14"/>
  <c r="B1367" i="14"/>
  <c r="I1366" i="14"/>
  <c r="H1366" i="14"/>
  <c r="G1366" i="14"/>
  <c r="F1366" i="14"/>
  <c r="E1366" i="14"/>
  <c r="D1366" i="14"/>
  <c r="C1366" i="14"/>
  <c r="B1366" i="14"/>
  <c r="I1365" i="14"/>
  <c r="H1365" i="14"/>
  <c r="G1365" i="14"/>
  <c r="F1365" i="14"/>
  <c r="E1365" i="14"/>
  <c r="D1365" i="14"/>
  <c r="C1365" i="14"/>
  <c r="B1365" i="14"/>
  <c r="I1364" i="14"/>
  <c r="H1364" i="14"/>
  <c r="G1364" i="14"/>
  <c r="F1364" i="14"/>
  <c r="E1364" i="14"/>
  <c r="D1364" i="14"/>
  <c r="C1364" i="14"/>
  <c r="B1364" i="14"/>
  <c r="I1363" i="14"/>
  <c r="H1363" i="14"/>
  <c r="G1363" i="14"/>
  <c r="F1363" i="14"/>
  <c r="E1363" i="14"/>
  <c r="D1363" i="14"/>
  <c r="C1363" i="14"/>
  <c r="B1363" i="14"/>
  <c r="I1362" i="14"/>
  <c r="H1362" i="14"/>
  <c r="G1362" i="14"/>
  <c r="F1362" i="14"/>
  <c r="E1362" i="14"/>
  <c r="D1362" i="14"/>
  <c r="C1362" i="14"/>
  <c r="B1362" i="14"/>
  <c r="I1361" i="14"/>
  <c r="H1361" i="14"/>
  <c r="G1361" i="14"/>
  <c r="F1361" i="14"/>
  <c r="E1361" i="14"/>
  <c r="D1361" i="14"/>
  <c r="C1361" i="14"/>
  <c r="B1361" i="14"/>
  <c r="I1360" i="14"/>
  <c r="H1360" i="14"/>
  <c r="G1360" i="14"/>
  <c r="F1360" i="14"/>
  <c r="E1360" i="14"/>
  <c r="D1360" i="14"/>
  <c r="C1360" i="14"/>
  <c r="B1360" i="14"/>
  <c r="I1359" i="14"/>
  <c r="H1359" i="14"/>
  <c r="G1359" i="14"/>
  <c r="F1359" i="14"/>
  <c r="E1359" i="14"/>
  <c r="D1359" i="14"/>
  <c r="C1359" i="14"/>
  <c r="B1359" i="14"/>
  <c r="I1358" i="14"/>
  <c r="H1358" i="14"/>
  <c r="G1358" i="14"/>
  <c r="F1358" i="14"/>
  <c r="E1358" i="14"/>
  <c r="D1358" i="14"/>
  <c r="C1358" i="14"/>
  <c r="B1358" i="14"/>
  <c r="I1357" i="14"/>
  <c r="H1357" i="14"/>
  <c r="G1357" i="14"/>
  <c r="F1357" i="14"/>
  <c r="E1357" i="14"/>
  <c r="D1357" i="14"/>
  <c r="C1357" i="14"/>
  <c r="B1357" i="14"/>
  <c r="I1356" i="14"/>
  <c r="H1356" i="14"/>
  <c r="G1356" i="14"/>
  <c r="F1356" i="14"/>
  <c r="E1356" i="14"/>
  <c r="D1356" i="14"/>
  <c r="C1356" i="14"/>
  <c r="B1356" i="14"/>
  <c r="I1355" i="14"/>
  <c r="H1355" i="14"/>
  <c r="G1355" i="14"/>
  <c r="F1355" i="14"/>
  <c r="E1355" i="14"/>
  <c r="D1355" i="14"/>
  <c r="C1355" i="14"/>
  <c r="B1355" i="14"/>
  <c r="I1354" i="14"/>
  <c r="H1354" i="14"/>
  <c r="G1354" i="14"/>
  <c r="F1354" i="14"/>
  <c r="E1354" i="14"/>
  <c r="D1354" i="14"/>
  <c r="C1354" i="14"/>
  <c r="B1354" i="14"/>
  <c r="I1353" i="14"/>
  <c r="H1353" i="14"/>
  <c r="G1353" i="14"/>
  <c r="F1353" i="14"/>
  <c r="E1353" i="14"/>
  <c r="D1353" i="14"/>
  <c r="C1353" i="14"/>
  <c r="B1353" i="14"/>
  <c r="I1352" i="14"/>
  <c r="H1352" i="14"/>
  <c r="G1352" i="14"/>
  <c r="F1352" i="14"/>
  <c r="E1352" i="14"/>
  <c r="D1352" i="14"/>
  <c r="C1352" i="14"/>
  <c r="B1352" i="14"/>
  <c r="I1351" i="14"/>
  <c r="H1351" i="14"/>
  <c r="G1351" i="14"/>
  <c r="F1351" i="14"/>
  <c r="E1351" i="14"/>
  <c r="D1351" i="14"/>
  <c r="C1351" i="14"/>
  <c r="B1351" i="14"/>
  <c r="I1350" i="14"/>
  <c r="H1350" i="14"/>
  <c r="G1350" i="14"/>
  <c r="F1350" i="14"/>
  <c r="E1350" i="14"/>
  <c r="D1350" i="14"/>
  <c r="C1350" i="14"/>
  <c r="B1350" i="14"/>
  <c r="I1349" i="14"/>
  <c r="H1349" i="14"/>
  <c r="G1349" i="14"/>
  <c r="F1349" i="14"/>
  <c r="E1349" i="14"/>
  <c r="D1349" i="14"/>
  <c r="C1349" i="14"/>
  <c r="B1349" i="14"/>
  <c r="I1348" i="14"/>
  <c r="H1348" i="14"/>
  <c r="G1348" i="14"/>
  <c r="F1348" i="14"/>
  <c r="E1348" i="14"/>
  <c r="D1348" i="14"/>
  <c r="C1348" i="14"/>
  <c r="B1348" i="14"/>
  <c r="I1347" i="14"/>
  <c r="H1347" i="14"/>
  <c r="G1347" i="14"/>
  <c r="F1347" i="14"/>
  <c r="E1347" i="14"/>
  <c r="D1347" i="14"/>
  <c r="C1347" i="14"/>
  <c r="B1347" i="14"/>
  <c r="I1346" i="14"/>
  <c r="H1346" i="14"/>
  <c r="G1346" i="14"/>
  <c r="F1346" i="14"/>
  <c r="E1346" i="14"/>
  <c r="D1346" i="14"/>
  <c r="C1346" i="14"/>
  <c r="B1346" i="14"/>
  <c r="I1345" i="14"/>
  <c r="H1345" i="14"/>
  <c r="G1345" i="14"/>
  <c r="F1345" i="14"/>
  <c r="E1345" i="14"/>
  <c r="D1345" i="14"/>
  <c r="C1345" i="14"/>
  <c r="B1345" i="14"/>
  <c r="I1344" i="14"/>
  <c r="H1344" i="14"/>
  <c r="G1344" i="14"/>
  <c r="F1344" i="14"/>
  <c r="E1344" i="14"/>
  <c r="D1344" i="14"/>
  <c r="C1344" i="14"/>
  <c r="B1344" i="14"/>
  <c r="I1343" i="14"/>
  <c r="H1343" i="14"/>
  <c r="G1343" i="14"/>
  <c r="F1343" i="14"/>
  <c r="E1343" i="14"/>
  <c r="D1343" i="14"/>
  <c r="C1343" i="14"/>
  <c r="B1343" i="14"/>
  <c r="I1342" i="14"/>
  <c r="H1342" i="14"/>
  <c r="G1342" i="14"/>
  <c r="F1342" i="14"/>
  <c r="E1342" i="14"/>
  <c r="D1342" i="14"/>
  <c r="C1342" i="14"/>
  <c r="B1342" i="14"/>
  <c r="I1341" i="14"/>
  <c r="H1341" i="14"/>
  <c r="G1341" i="14"/>
  <c r="F1341" i="14"/>
  <c r="E1341" i="14"/>
  <c r="D1341" i="14"/>
  <c r="C1341" i="14"/>
  <c r="B1341" i="14"/>
  <c r="I1340" i="14"/>
  <c r="H1340" i="14"/>
  <c r="G1340" i="14"/>
  <c r="F1340" i="14"/>
  <c r="E1340" i="14"/>
  <c r="D1340" i="14"/>
  <c r="C1340" i="14"/>
  <c r="B1340" i="14"/>
  <c r="I1339" i="14"/>
  <c r="H1339" i="14"/>
  <c r="G1339" i="14"/>
  <c r="F1339" i="14"/>
  <c r="E1339" i="14"/>
  <c r="D1339" i="14"/>
  <c r="C1339" i="14"/>
  <c r="B1339" i="14"/>
  <c r="I1338" i="14"/>
  <c r="H1338" i="14"/>
  <c r="G1338" i="14"/>
  <c r="F1338" i="14"/>
  <c r="E1338" i="14"/>
  <c r="D1338" i="14"/>
  <c r="C1338" i="14"/>
  <c r="B1338" i="14"/>
  <c r="I1337" i="14"/>
  <c r="H1337" i="14"/>
  <c r="G1337" i="14"/>
  <c r="F1337" i="14"/>
  <c r="E1337" i="14"/>
  <c r="D1337" i="14"/>
  <c r="C1337" i="14"/>
  <c r="B1337" i="14"/>
  <c r="I1336" i="14"/>
  <c r="H1336" i="14"/>
  <c r="G1336" i="14"/>
  <c r="F1336" i="14"/>
  <c r="E1336" i="14"/>
  <c r="D1336" i="14"/>
  <c r="C1336" i="14"/>
  <c r="B1336" i="14"/>
  <c r="I1335" i="14"/>
  <c r="H1335" i="14"/>
  <c r="G1335" i="14"/>
  <c r="F1335" i="14"/>
  <c r="E1335" i="14"/>
  <c r="D1335" i="14"/>
  <c r="C1335" i="14"/>
  <c r="B1335" i="14"/>
  <c r="I1334" i="14"/>
  <c r="H1334" i="14"/>
  <c r="G1334" i="14"/>
  <c r="F1334" i="14"/>
  <c r="E1334" i="14"/>
  <c r="D1334" i="14"/>
  <c r="C1334" i="14"/>
  <c r="B1334" i="14"/>
  <c r="I1333" i="14"/>
  <c r="H1333" i="14"/>
  <c r="G1333" i="14"/>
  <c r="F1333" i="14"/>
  <c r="E1333" i="14"/>
  <c r="D1333" i="14"/>
  <c r="C1333" i="14"/>
  <c r="B1333" i="14"/>
  <c r="I1332" i="14"/>
  <c r="H1332" i="14"/>
  <c r="G1332" i="14"/>
  <c r="F1332" i="14"/>
  <c r="E1332" i="14"/>
  <c r="D1332" i="14"/>
  <c r="C1332" i="14"/>
  <c r="B1332" i="14"/>
  <c r="I1331" i="14"/>
  <c r="H1331" i="14"/>
  <c r="G1331" i="14"/>
  <c r="F1331" i="14"/>
  <c r="E1331" i="14"/>
  <c r="D1331" i="14"/>
  <c r="C1331" i="14"/>
  <c r="B1331" i="14"/>
  <c r="I1330" i="14"/>
  <c r="H1330" i="14"/>
  <c r="G1330" i="14"/>
  <c r="F1330" i="14"/>
  <c r="E1330" i="14"/>
  <c r="D1330" i="14"/>
  <c r="C1330" i="14"/>
  <c r="B1330" i="14"/>
  <c r="I1329" i="14"/>
  <c r="H1329" i="14"/>
  <c r="G1329" i="14"/>
  <c r="F1329" i="14"/>
  <c r="E1329" i="14"/>
  <c r="D1329" i="14"/>
  <c r="C1329" i="14"/>
  <c r="B1329" i="14"/>
  <c r="I1328" i="14"/>
  <c r="H1328" i="14"/>
  <c r="G1328" i="14"/>
  <c r="F1328" i="14"/>
  <c r="E1328" i="14"/>
  <c r="D1328" i="14"/>
  <c r="C1328" i="14"/>
  <c r="B1328" i="14"/>
  <c r="I1327" i="14"/>
  <c r="H1327" i="14"/>
  <c r="G1327" i="14"/>
  <c r="F1327" i="14"/>
  <c r="E1327" i="14"/>
  <c r="D1327" i="14"/>
  <c r="C1327" i="14"/>
  <c r="B1327" i="14"/>
  <c r="I1326" i="14"/>
  <c r="H1326" i="14"/>
  <c r="G1326" i="14"/>
  <c r="F1326" i="14"/>
  <c r="E1326" i="14"/>
  <c r="D1326" i="14"/>
  <c r="C1326" i="14"/>
  <c r="B1326" i="14"/>
  <c r="I1325" i="14"/>
  <c r="H1325" i="14"/>
  <c r="G1325" i="14"/>
  <c r="F1325" i="14"/>
  <c r="E1325" i="14"/>
  <c r="D1325" i="14"/>
  <c r="C1325" i="14"/>
  <c r="B1325" i="14"/>
  <c r="I1324" i="14"/>
  <c r="H1324" i="14"/>
  <c r="G1324" i="14"/>
  <c r="F1324" i="14"/>
  <c r="E1324" i="14"/>
  <c r="D1324" i="14"/>
  <c r="C1324" i="14"/>
  <c r="B1324" i="14"/>
  <c r="I1323" i="14"/>
  <c r="H1323" i="14"/>
  <c r="G1323" i="14"/>
  <c r="F1323" i="14"/>
  <c r="E1323" i="14"/>
  <c r="D1323" i="14"/>
  <c r="C1323" i="14"/>
  <c r="B1323" i="14"/>
  <c r="I1322" i="14"/>
  <c r="H1322" i="14"/>
  <c r="G1322" i="14"/>
  <c r="F1322" i="14"/>
  <c r="E1322" i="14"/>
  <c r="D1322" i="14"/>
  <c r="C1322" i="14"/>
  <c r="B1322" i="14"/>
  <c r="I1321" i="14"/>
  <c r="H1321" i="14"/>
  <c r="G1321" i="14"/>
  <c r="F1321" i="14"/>
  <c r="E1321" i="14"/>
  <c r="D1321" i="14"/>
  <c r="C1321" i="14"/>
  <c r="B1321" i="14"/>
  <c r="I1320" i="14"/>
  <c r="H1320" i="14"/>
  <c r="G1320" i="14"/>
  <c r="F1320" i="14"/>
  <c r="E1320" i="14"/>
  <c r="D1320" i="14"/>
  <c r="C1320" i="14"/>
  <c r="B1320" i="14"/>
  <c r="I1319" i="14"/>
  <c r="H1319" i="14"/>
  <c r="G1319" i="14"/>
  <c r="F1319" i="14"/>
  <c r="E1319" i="14"/>
  <c r="D1319" i="14"/>
  <c r="C1319" i="14"/>
  <c r="B1319" i="14"/>
  <c r="I1318" i="14"/>
  <c r="H1318" i="14"/>
  <c r="G1318" i="14"/>
  <c r="F1318" i="14"/>
  <c r="E1318" i="14"/>
  <c r="D1318" i="14"/>
  <c r="C1318" i="14"/>
  <c r="B1318" i="14"/>
  <c r="I1317" i="14"/>
  <c r="H1317" i="14"/>
  <c r="G1317" i="14"/>
  <c r="F1317" i="14"/>
  <c r="E1317" i="14"/>
  <c r="D1317" i="14"/>
  <c r="C1317" i="14"/>
  <c r="B1317" i="14"/>
  <c r="I1316" i="14"/>
  <c r="H1316" i="14"/>
  <c r="G1316" i="14"/>
  <c r="F1316" i="14"/>
  <c r="E1316" i="14"/>
  <c r="D1316" i="14"/>
  <c r="C1316" i="14"/>
  <c r="B1316" i="14"/>
  <c r="I1315" i="14"/>
  <c r="H1315" i="14"/>
  <c r="G1315" i="14"/>
  <c r="F1315" i="14"/>
  <c r="E1315" i="14"/>
  <c r="D1315" i="14"/>
  <c r="C1315" i="14"/>
  <c r="B1315" i="14"/>
  <c r="I1314" i="14"/>
  <c r="H1314" i="14"/>
  <c r="G1314" i="14"/>
  <c r="F1314" i="14"/>
  <c r="E1314" i="14"/>
  <c r="D1314" i="14"/>
  <c r="C1314" i="14"/>
  <c r="B1314" i="14"/>
  <c r="I1313" i="14"/>
  <c r="H1313" i="14"/>
  <c r="G1313" i="14"/>
  <c r="F1313" i="14"/>
  <c r="E1313" i="14"/>
  <c r="D1313" i="14"/>
  <c r="C1313" i="14"/>
  <c r="B1313" i="14"/>
  <c r="I1312" i="14"/>
  <c r="H1312" i="14"/>
  <c r="G1312" i="14"/>
  <c r="F1312" i="14"/>
  <c r="E1312" i="14"/>
  <c r="D1312" i="14"/>
  <c r="C1312" i="14"/>
  <c r="B1312" i="14"/>
  <c r="I1311" i="14"/>
  <c r="H1311" i="14"/>
  <c r="G1311" i="14"/>
  <c r="F1311" i="14"/>
  <c r="E1311" i="14"/>
  <c r="D1311" i="14"/>
  <c r="C1311" i="14"/>
  <c r="B1311" i="14"/>
  <c r="I1310" i="14"/>
  <c r="H1310" i="14"/>
  <c r="G1310" i="14"/>
  <c r="F1310" i="14"/>
  <c r="E1310" i="14"/>
  <c r="D1310" i="14"/>
  <c r="C1310" i="14"/>
  <c r="B1310" i="14"/>
  <c r="I1309" i="14"/>
  <c r="H1309" i="14"/>
  <c r="G1309" i="14"/>
  <c r="F1309" i="14"/>
  <c r="E1309" i="14"/>
  <c r="D1309" i="14"/>
  <c r="C1309" i="14"/>
  <c r="B1309" i="14"/>
  <c r="I1308" i="14"/>
  <c r="H1308" i="14"/>
  <c r="G1308" i="14"/>
  <c r="F1308" i="14"/>
  <c r="E1308" i="14"/>
  <c r="D1308" i="14"/>
  <c r="C1308" i="14"/>
  <c r="B1308" i="14"/>
  <c r="I1307" i="14"/>
  <c r="H1307" i="14"/>
  <c r="G1307" i="14"/>
  <c r="F1307" i="14"/>
  <c r="E1307" i="14"/>
  <c r="D1307" i="14"/>
  <c r="C1307" i="14"/>
  <c r="B1307" i="14"/>
  <c r="I1306" i="14"/>
  <c r="H1306" i="14"/>
  <c r="G1306" i="14"/>
  <c r="F1306" i="14"/>
  <c r="E1306" i="14"/>
  <c r="D1306" i="14"/>
  <c r="C1306" i="14"/>
  <c r="B1306" i="14"/>
  <c r="I1305" i="14"/>
  <c r="H1305" i="14"/>
  <c r="G1305" i="14"/>
  <c r="F1305" i="14"/>
  <c r="E1305" i="14"/>
  <c r="D1305" i="14"/>
  <c r="C1305" i="14"/>
  <c r="B1305" i="14"/>
  <c r="I1304" i="14"/>
  <c r="H1304" i="14"/>
  <c r="G1304" i="14"/>
  <c r="F1304" i="14"/>
  <c r="E1304" i="14"/>
  <c r="D1304" i="14"/>
  <c r="C1304" i="14"/>
  <c r="B1304" i="14"/>
  <c r="I1303" i="14"/>
  <c r="H1303" i="14"/>
  <c r="G1303" i="14"/>
  <c r="F1303" i="14"/>
  <c r="E1303" i="14"/>
  <c r="D1303" i="14"/>
  <c r="C1303" i="14"/>
  <c r="B1303" i="14"/>
  <c r="I1302" i="14"/>
  <c r="H1302" i="14"/>
  <c r="G1302" i="14"/>
  <c r="F1302" i="14"/>
  <c r="E1302" i="14"/>
  <c r="D1302" i="14"/>
  <c r="C1302" i="14"/>
  <c r="B1302" i="14"/>
  <c r="I1301" i="14"/>
  <c r="H1301" i="14"/>
  <c r="G1301" i="14"/>
  <c r="F1301" i="14"/>
  <c r="E1301" i="14"/>
  <c r="D1301" i="14"/>
  <c r="C1301" i="14"/>
  <c r="B1301" i="14"/>
  <c r="I1300" i="14"/>
  <c r="H1300" i="14"/>
  <c r="G1300" i="14"/>
  <c r="F1300" i="14"/>
  <c r="E1300" i="14"/>
  <c r="D1300" i="14"/>
  <c r="C1300" i="14"/>
  <c r="B1300" i="14"/>
  <c r="I1299" i="14"/>
  <c r="H1299" i="14"/>
  <c r="G1299" i="14"/>
  <c r="F1299" i="14"/>
  <c r="E1299" i="14"/>
  <c r="D1299" i="14"/>
  <c r="C1299" i="14"/>
  <c r="B1299" i="14"/>
  <c r="I1298" i="14"/>
  <c r="H1298" i="14"/>
  <c r="G1298" i="14"/>
  <c r="F1298" i="14"/>
  <c r="E1298" i="14"/>
  <c r="D1298" i="14"/>
  <c r="C1298" i="14"/>
  <c r="B1298" i="14"/>
  <c r="I1297" i="14"/>
  <c r="H1297" i="14"/>
  <c r="G1297" i="14"/>
  <c r="F1297" i="14"/>
  <c r="E1297" i="14"/>
  <c r="D1297" i="14"/>
  <c r="C1297" i="14"/>
  <c r="B1297" i="14"/>
  <c r="I1296" i="14"/>
  <c r="H1296" i="14"/>
  <c r="G1296" i="14"/>
  <c r="F1296" i="14"/>
  <c r="E1296" i="14"/>
  <c r="D1296" i="14"/>
  <c r="C1296" i="14"/>
  <c r="B1296" i="14"/>
  <c r="I1295" i="14"/>
  <c r="H1295" i="14"/>
  <c r="G1295" i="14"/>
  <c r="F1295" i="14"/>
  <c r="E1295" i="14"/>
  <c r="D1295" i="14"/>
  <c r="C1295" i="14"/>
  <c r="B1295" i="14"/>
  <c r="I1294" i="14"/>
  <c r="H1294" i="14"/>
  <c r="G1294" i="14"/>
  <c r="F1294" i="14"/>
  <c r="E1294" i="14"/>
  <c r="D1294" i="14"/>
  <c r="C1294" i="14"/>
  <c r="B1294" i="14"/>
  <c r="I1293" i="14"/>
  <c r="H1293" i="14"/>
  <c r="G1293" i="14"/>
  <c r="F1293" i="14"/>
  <c r="E1293" i="14"/>
  <c r="D1293" i="14"/>
  <c r="C1293" i="14"/>
  <c r="B1293" i="14"/>
  <c r="I1292" i="14"/>
  <c r="H1292" i="14"/>
  <c r="G1292" i="14"/>
  <c r="F1292" i="14"/>
  <c r="E1292" i="14"/>
  <c r="D1292" i="14"/>
  <c r="C1292" i="14"/>
  <c r="B1292" i="14"/>
  <c r="I1291" i="14"/>
  <c r="H1291" i="14"/>
  <c r="G1291" i="14"/>
  <c r="F1291" i="14"/>
  <c r="E1291" i="14"/>
  <c r="D1291" i="14"/>
  <c r="C1291" i="14"/>
  <c r="B1291" i="14"/>
  <c r="I1290" i="14"/>
  <c r="H1290" i="14"/>
  <c r="G1290" i="14"/>
  <c r="F1290" i="14"/>
  <c r="E1290" i="14"/>
  <c r="D1290" i="14"/>
  <c r="C1290" i="14"/>
  <c r="B1290" i="14"/>
  <c r="I1289" i="14"/>
  <c r="H1289" i="14"/>
  <c r="G1289" i="14"/>
  <c r="F1289" i="14"/>
  <c r="E1289" i="14"/>
  <c r="D1289" i="14"/>
  <c r="C1289" i="14"/>
  <c r="B1289" i="14"/>
  <c r="I1288" i="14"/>
  <c r="H1288" i="14"/>
  <c r="G1288" i="14"/>
  <c r="F1288" i="14"/>
  <c r="E1288" i="14"/>
  <c r="D1288" i="14"/>
  <c r="C1288" i="14"/>
  <c r="B1288" i="14"/>
  <c r="I1287" i="14"/>
  <c r="H1287" i="14"/>
  <c r="G1287" i="14"/>
  <c r="F1287" i="14"/>
  <c r="E1287" i="14"/>
  <c r="D1287" i="14"/>
  <c r="C1287" i="14"/>
  <c r="B1287" i="14"/>
  <c r="I1286" i="14"/>
  <c r="H1286" i="14"/>
  <c r="G1286" i="14"/>
  <c r="F1286" i="14"/>
  <c r="E1286" i="14"/>
  <c r="D1286" i="14"/>
  <c r="C1286" i="14"/>
  <c r="B1286" i="14"/>
  <c r="I1285" i="14"/>
  <c r="H1285" i="14"/>
  <c r="G1285" i="14"/>
  <c r="F1285" i="14"/>
  <c r="E1285" i="14"/>
  <c r="D1285" i="14"/>
  <c r="C1285" i="14"/>
  <c r="B1285" i="14"/>
  <c r="I1284" i="14"/>
  <c r="H1284" i="14"/>
  <c r="G1284" i="14"/>
  <c r="F1284" i="14"/>
  <c r="E1284" i="14"/>
  <c r="D1284" i="14"/>
  <c r="C1284" i="14"/>
  <c r="B1284" i="14"/>
  <c r="I1283" i="14"/>
  <c r="H1283" i="14"/>
  <c r="G1283" i="14"/>
  <c r="F1283" i="14"/>
  <c r="E1283" i="14"/>
  <c r="D1283" i="14"/>
  <c r="C1283" i="14"/>
  <c r="B1283" i="14"/>
  <c r="I1282" i="14"/>
  <c r="H1282" i="14"/>
  <c r="G1282" i="14"/>
  <c r="F1282" i="14"/>
  <c r="E1282" i="14"/>
  <c r="D1282" i="14"/>
  <c r="C1282" i="14"/>
  <c r="B1282" i="14"/>
  <c r="I1281" i="14"/>
  <c r="H1281" i="14"/>
  <c r="G1281" i="14"/>
  <c r="F1281" i="14"/>
  <c r="E1281" i="14"/>
  <c r="D1281" i="14"/>
  <c r="C1281" i="14"/>
  <c r="B1281" i="14"/>
  <c r="I1280" i="14"/>
  <c r="H1280" i="14"/>
  <c r="G1280" i="14"/>
  <c r="F1280" i="14"/>
  <c r="E1280" i="14"/>
  <c r="D1280" i="14"/>
  <c r="C1280" i="14"/>
  <c r="B1280" i="14"/>
  <c r="I1279" i="14"/>
  <c r="H1279" i="14"/>
  <c r="G1279" i="14"/>
  <c r="F1279" i="14"/>
  <c r="E1279" i="14"/>
  <c r="D1279" i="14"/>
  <c r="C1279" i="14"/>
  <c r="B1279" i="14"/>
  <c r="I1278" i="14"/>
  <c r="H1278" i="14"/>
  <c r="G1278" i="14"/>
  <c r="F1278" i="14"/>
  <c r="E1278" i="14"/>
  <c r="D1278" i="14"/>
  <c r="C1278" i="14"/>
  <c r="B1278" i="14"/>
  <c r="I1277" i="14"/>
  <c r="H1277" i="14"/>
  <c r="G1277" i="14"/>
  <c r="F1277" i="14"/>
  <c r="E1277" i="14"/>
  <c r="D1277" i="14"/>
  <c r="C1277" i="14"/>
  <c r="B1277" i="14"/>
  <c r="I1276" i="14"/>
  <c r="H1276" i="14"/>
  <c r="G1276" i="14"/>
  <c r="F1276" i="14"/>
  <c r="E1276" i="14"/>
  <c r="D1276" i="14"/>
  <c r="C1276" i="14"/>
  <c r="B1276" i="14"/>
  <c r="I1275" i="14"/>
  <c r="H1275" i="14"/>
  <c r="G1275" i="14"/>
  <c r="F1275" i="14"/>
  <c r="E1275" i="14"/>
  <c r="D1275" i="14"/>
  <c r="C1275" i="14"/>
  <c r="B1275" i="14"/>
  <c r="I1274" i="14"/>
  <c r="H1274" i="14"/>
  <c r="G1274" i="14"/>
  <c r="F1274" i="14"/>
  <c r="E1274" i="14"/>
  <c r="D1274" i="14"/>
  <c r="C1274" i="14"/>
  <c r="B1274" i="14"/>
  <c r="I1273" i="14"/>
  <c r="H1273" i="14"/>
  <c r="G1273" i="14"/>
  <c r="F1273" i="14"/>
  <c r="E1273" i="14"/>
  <c r="D1273" i="14"/>
  <c r="C1273" i="14"/>
  <c r="B1273" i="14"/>
  <c r="I1272" i="14"/>
  <c r="H1272" i="14"/>
  <c r="G1272" i="14"/>
  <c r="F1272" i="14"/>
  <c r="E1272" i="14"/>
  <c r="D1272" i="14"/>
  <c r="C1272" i="14"/>
  <c r="B1272" i="14"/>
  <c r="I1271" i="14"/>
  <c r="H1271" i="14"/>
  <c r="G1271" i="14"/>
  <c r="F1271" i="14"/>
  <c r="E1271" i="14"/>
  <c r="D1271" i="14"/>
  <c r="C1271" i="14"/>
  <c r="B1271" i="14"/>
  <c r="I1270" i="14"/>
  <c r="H1270" i="14"/>
  <c r="G1270" i="14"/>
  <c r="F1270" i="14"/>
  <c r="E1270" i="14"/>
  <c r="D1270" i="14"/>
  <c r="C1270" i="14"/>
  <c r="B1270" i="14"/>
  <c r="I1269" i="14"/>
  <c r="H1269" i="14"/>
  <c r="G1269" i="14"/>
  <c r="F1269" i="14"/>
  <c r="E1269" i="14"/>
  <c r="D1269" i="14"/>
  <c r="C1269" i="14"/>
  <c r="B1269" i="14"/>
  <c r="I1268" i="14"/>
  <c r="H1268" i="14"/>
  <c r="G1268" i="14"/>
  <c r="F1268" i="14"/>
  <c r="E1268" i="14"/>
  <c r="D1268" i="14"/>
  <c r="C1268" i="14"/>
  <c r="B1268" i="14"/>
  <c r="I1267" i="14"/>
  <c r="H1267" i="14"/>
  <c r="G1267" i="14"/>
  <c r="F1267" i="14"/>
  <c r="E1267" i="14"/>
  <c r="D1267" i="14"/>
  <c r="C1267" i="14"/>
  <c r="B1267" i="14"/>
  <c r="I1266" i="14"/>
  <c r="H1266" i="14"/>
  <c r="G1266" i="14"/>
  <c r="F1266" i="14"/>
  <c r="E1266" i="14"/>
  <c r="D1266" i="14"/>
  <c r="C1266" i="14"/>
  <c r="B1266" i="14"/>
  <c r="I1265" i="14"/>
  <c r="H1265" i="14"/>
  <c r="G1265" i="14"/>
  <c r="F1265" i="14"/>
  <c r="E1265" i="14"/>
  <c r="D1265" i="14"/>
  <c r="C1265" i="14"/>
  <c r="B1265" i="14"/>
  <c r="I1264" i="14"/>
  <c r="H1264" i="14"/>
  <c r="G1264" i="14"/>
  <c r="F1264" i="14"/>
  <c r="E1264" i="14"/>
  <c r="D1264" i="14"/>
  <c r="C1264" i="14"/>
  <c r="B1264" i="14"/>
  <c r="I1263" i="14"/>
  <c r="H1263" i="14"/>
  <c r="G1263" i="14"/>
  <c r="F1263" i="14"/>
  <c r="E1263" i="14"/>
  <c r="D1263" i="14"/>
  <c r="C1263" i="14"/>
  <c r="B1263" i="14"/>
  <c r="I1262" i="14"/>
  <c r="H1262" i="14"/>
  <c r="G1262" i="14"/>
  <c r="F1262" i="14"/>
  <c r="E1262" i="14"/>
  <c r="D1262" i="14"/>
  <c r="C1262" i="14"/>
  <c r="B1262" i="14"/>
  <c r="I1261" i="14"/>
  <c r="H1261" i="14"/>
  <c r="G1261" i="14"/>
  <c r="F1261" i="14"/>
  <c r="E1261" i="14"/>
  <c r="D1261" i="14"/>
  <c r="C1261" i="14"/>
  <c r="B1261" i="14"/>
  <c r="I1260" i="14"/>
  <c r="H1260" i="14"/>
  <c r="G1260" i="14"/>
  <c r="F1260" i="14"/>
  <c r="E1260" i="14"/>
  <c r="D1260" i="14"/>
  <c r="C1260" i="14"/>
  <c r="B1260" i="14"/>
  <c r="I1259" i="14"/>
  <c r="H1259" i="14"/>
  <c r="G1259" i="14"/>
  <c r="F1259" i="14"/>
  <c r="E1259" i="14"/>
  <c r="D1259" i="14"/>
  <c r="C1259" i="14"/>
  <c r="B1259" i="14"/>
  <c r="I1258" i="14"/>
  <c r="H1258" i="14"/>
  <c r="G1258" i="14"/>
  <c r="F1258" i="14"/>
  <c r="E1258" i="14"/>
  <c r="D1258" i="14"/>
  <c r="C1258" i="14"/>
  <c r="B1258" i="14"/>
  <c r="I1257" i="14"/>
  <c r="H1257" i="14"/>
  <c r="G1257" i="14"/>
  <c r="F1257" i="14"/>
  <c r="E1257" i="14"/>
  <c r="D1257" i="14"/>
  <c r="C1257" i="14"/>
  <c r="B1257" i="14"/>
  <c r="I1256" i="14"/>
  <c r="H1256" i="14"/>
  <c r="G1256" i="14"/>
  <c r="F1256" i="14"/>
  <c r="E1256" i="14"/>
  <c r="D1256" i="14"/>
  <c r="C1256" i="14"/>
  <c r="B1256" i="14"/>
  <c r="I1255" i="14"/>
  <c r="H1255" i="14"/>
  <c r="G1255" i="14"/>
  <c r="F1255" i="14"/>
  <c r="E1255" i="14"/>
  <c r="D1255" i="14"/>
  <c r="C1255" i="14"/>
  <c r="B1255" i="14"/>
  <c r="I1254" i="14"/>
  <c r="H1254" i="14"/>
  <c r="G1254" i="14"/>
  <c r="F1254" i="14"/>
  <c r="E1254" i="14"/>
  <c r="D1254" i="14"/>
  <c r="C1254" i="14"/>
  <c r="B1254" i="14"/>
  <c r="I1253" i="14"/>
  <c r="H1253" i="14"/>
  <c r="G1253" i="14"/>
  <c r="F1253" i="14"/>
  <c r="E1253" i="14"/>
  <c r="D1253" i="14"/>
  <c r="C1253" i="14"/>
  <c r="B1253" i="14"/>
  <c r="I1252" i="14"/>
  <c r="H1252" i="14"/>
  <c r="G1252" i="14"/>
  <c r="F1252" i="14"/>
  <c r="E1252" i="14"/>
  <c r="D1252" i="14"/>
  <c r="C1252" i="14"/>
  <c r="B1252" i="14"/>
  <c r="I1251" i="14"/>
  <c r="H1251" i="14"/>
  <c r="G1251" i="14"/>
  <c r="F1251" i="14"/>
  <c r="E1251" i="14"/>
  <c r="D1251" i="14"/>
  <c r="C1251" i="14"/>
  <c r="B1251" i="14"/>
  <c r="I1250" i="14"/>
  <c r="H1250" i="14"/>
  <c r="G1250" i="14"/>
  <c r="F1250" i="14"/>
  <c r="E1250" i="14"/>
  <c r="D1250" i="14"/>
  <c r="C1250" i="14"/>
  <c r="B1250" i="14"/>
  <c r="I1249" i="14"/>
  <c r="H1249" i="14"/>
  <c r="G1249" i="14"/>
  <c r="F1249" i="14"/>
  <c r="E1249" i="14"/>
  <c r="D1249" i="14"/>
  <c r="C1249" i="14"/>
  <c r="B1249" i="14"/>
  <c r="I1248" i="14"/>
  <c r="H1248" i="14"/>
  <c r="G1248" i="14"/>
  <c r="F1248" i="14"/>
  <c r="E1248" i="14"/>
  <c r="D1248" i="14"/>
  <c r="C1248" i="14"/>
  <c r="B1248" i="14"/>
  <c r="I1247" i="14"/>
  <c r="H1247" i="14"/>
  <c r="G1247" i="14"/>
  <c r="F1247" i="14"/>
  <c r="E1247" i="14"/>
  <c r="D1247" i="14"/>
  <c r="C1247" i="14"/>
  <c r="B1247" i="14"/>
  <c r="I1246" i="14"/>
  <c r="H1246" i="14"/>
  <c r="G1246" i="14"/>
  <c r="F1246" i="14"/>
  <c r="E1246" i="14"/>
  <c r="D1246" i="14"/>
  <c r="C1246" i="14"/>
  <c r="B1246" i="14"/>
  <c r="I1245" i="14"/>
  <c r="H1245" i="14"/>
  <c r="G1245" i="14"/>
  <c r="F1245" i="14"/>
  <c r="E1245" i="14"/>
  <c r="D1245" i="14"/>
  <c r="C1245" i="14"/>
  <c r="B1245" i="14"/>
  <c r="I1244" i="14"/>
  <c r="H1244" i="14"/>
  <c r="G1244" i="14"/>
  <c r="F1244" i="14"/>
  <c r="E1244" i="14"/>
  <c r="D1244" i="14"/>
  <c r="C1244" i="14"/>
  <c r="B1244" i="14"/>
  <c r="I1243" i="14"/>
  <c r="H1243" i="14"/>
  <c r="G1243" i="14"/>
  <c r="F1243" i="14"/>
  <c r="E1243" i="14"/>
  <c r="D1243" i="14"/>
  <c r="C1243" i="14"/>
  <c r="B1243" i="14"/>
  <c r="I1242" i="14"/>
  <c r="H1242" i="14"/>
  <c r="G1242" i="14"/>
  <c r="F1242" i="14"/>
  <c r="E1242" i="14"/>
  <c r="D1242" i="14"/>
  <c r="C1242" i="14"/>
  <c r="B1242" i="14"/>
  <c r="I1241" i="14"/>
  <c r="H1241" i="14"/>
  <c r="G1241" i="14"/>
  <c r="F1241" i="14"/>
  <c r="E1241" i="14"/>
  <c r="D1241" i="14"/>
  <c r="C1241" i="14"/>
  <c r="B1241" i="14"/>
  <c r="I1240" i="14"/>
  <c r="H1240" i="14"/>
  <c r="G1240" i="14"/>
  <c r="F1240" i="14"/>
  <c r="E1240" i="14"/>
  <c r="D1240" i="14"/>
  <c r="C1240" i="14"/>
  <c r="B1240" i="14"/>
  <c r="I1239" i="14"/>
  <c r="H1239" i="14"/>
  <c r="G1239" i="14"/>
  <c r="F1239" i="14"/>
  <c r="E1239" i="14"/>
  <c r="D1239" i="14"/>
  <c r="C1239" i="14"/>
  <c r="B1239" i="14"/>
  <c r="I1238" i="14"/>
  <c r="H1238" i="14"/>
  <c r="G1238" i="14"/>
  <c r="F1238" i="14"/>
  <c r="E1238" i="14"/>
  <c r="D1238" i="14"/>
  <c r="C1238" i="14"/>
  <c r="B1238" i="14"/>
  <c r="I1237" i="14"/>
  <c r="H1237" i="14"/>
  <c r="G1237" i="14"/>
  <c r="F1237" i="14"/>
  <c r="E1237" i="14"/>
  <c r="D1237" i="14"/>
  <c r="C1237" i="14"/>
  <c r="B1237" i="14"/>
  <c r="I1236" i="14"/>
  <c r="H1236" i="14"/>
  <c r="G1236" i="14"/>
  <c r="F1236" i="14"/>
  <c r="E1236" i="14"/>
  <c r="D1236" i="14"/>
  <c r="C1236" i="14"/>
  <c r="B1236" i="14"/>
  <c r="I1235" i="14"/>
  <c r="H1235" i="14"/>
  <c r="G1235" i="14"/>
  <c r="F1235" i="14"/>
  <c r="E1235" i="14"/>
  <c r="D1235" i="14"/>
  <c r="C1235" i="14"/>
  <c r="B1235" i="14"/>
  <c r="I1234" i="14"/>
  <c r="H1234" i="14"/>
  <c r="G1234" i="14"/>
  <c r="F1234" i="14"/>
  <c r="E1234" i="14"/>
  <c r="D1234" i="14"/>
  <c r="C1234" i="14"/>
  <c r="B1234" i="14"/>
  <c r="I1233" i="14"/>
  <c r="H1233" i="14"/>
  <c r="G1233" i="14"/>
  <c r="F1233" i="14"/>
  <c r="E1233" i="14"/>
  <c r="D1233" i="14"/>
  <c r="C1233" i="14"/>
  <c r="B1233" i="14"/>
  <c r="I1232" i="14"/>
  <c r="H1232" i="14"/>
  <c r="G1232" i="14"/>
  <c r="F1232" i="14"/>
  <c r="E1232" i="14"/>
  <c r="D1232" i="14"/>
  <c r="C1232" i="14"/>
  <c r="B1232" i="14"/>
  <c r="I1231" i="14"/>
  <c r="H1231" i="14"/>
  <c r="G1231" i="14"/>
  <c r="F1231" i="14"/>
  <c r="E1231" i="14"/>
  <c r="D1231" i="14"/>
  <c r="C1231" i="14"/>
  <c r="B1231" i="14"/>
  <c r="I1230" i="14"/>
  <c r="H1230" i="14"/>
  <c r="G1230" i="14"/>
  <c r="F1230" i="14"/>
  <c r="E1230" i="14"/>
  <c r="D1230" i="14"/>
  <c r="C1230" i="14"/>
  <c r="B1230" i="14"/>
  <c r="I1229" i="14"/>
  <c r="H1229" i="14"/>
  <c r="G1229" i="14"/>
  <c r="F1229" i="14"/>
  <c r="E1229" i="14"/>
  <c r="D1229" i="14"/>
  <c r="C1229" i="14"/>
  <c r="B1229" i="14"/>
  <c r="I1228" i="14"/>
  <c r="H1228" i="14"/>
  <c r="G1228" i="14"/>
  <c r="F1228" i="14"/>
  <c r="E1228" i="14"/>
  <c r="D1228" i="14"/>
  <c r="C1228" i="14"/>
  <c r="B1228" i="14"/>
  <c r="I1227" i="14"/>
  <c r="H1227" i="14"/>
  <c r="G1227" i="14"/>
  <c r="F1227" i="14"/>
  <c r="E1227" i="14"/>
  <c r="D1227" i="14"/>
  <c r="C1227" i="14"/>
  <c r="B1227" i="14"/>
  <c r="I1226" i="14"/>
  <c r="H1226" i="14"/>
  <c r="G1226" i="14"/>
  <c r="F1226" i="14"/>
  <c r="E1226" i="14"/>
  <c r="D1226" i="14"/>
  <c r="C1226" i="14"/>
  <c r="B1226" i="14"/>
  <c r="I1225" i="14"/>
  <c r="H1225" i="14"/>
  <c r="G1225" i="14"/>
  <c r="F1225" i="14"/>
  <c r="E1225" i="14"/>
  <c r="D1225" i="14"/>
  <c r="C1225" i="14"/>
  <c r="B1225" i="14"/>
  <c r="I1224" i="14"/>
  <c r="H1224" i="14"/>
  <c r="G1224" i="14"/>
  <c r="F1224" i="14"/>
  <c r="E1224" i="14"/>
  <c r="D1224" i="14"/>
  <c r="C1224" i="14"/>
  <c r="B1224" i="14"/>
  <c r="I1223" i="14"/>
  <c r="H1223" i="14"/>
  <c r="G1223" i="14"/>
  <c r="F1223" i="14"/>
  <c r="E1223" i="14"/>
  <c r="D1223" i="14"/>
  <c r="C1223" i="14"/>
  <c r="B1223" i="14"/>
  <c r="I1222" i="14"/>
  <c r="H1222" i="14"/>
  <c r="G1222" i="14"/>
  <c r="F1222" i="14"/>
  <c r="E1222" i="14"/>
  <c r="D1222" i="14"/>
  <c r="C1222" i="14"/>
  <c r="B1222" i="14"/>
  <c r="I1221" i="14"/>
  <c r="H1221" i="14"/>
  <c r="G1221" i="14"/>
  <c r="F1221" i="14"/>
  <c r="E1221" i="14"/>
  <c r="D1221" i="14"/>
  <c r="C1221" i="14"/>
  <c r="B1221" i="14"/>
  <c r="I1220" i="14"/>
  <c r="H1220" i="14"/>
  <c r="G1220" i="14"/>
  <c r="F1220" i="14"/>
  <c r="E1220" i="14"/>
  <c r="D1220" i="14"/>
  <c r="C1220" i="14"/>
  <c r="B1220" i="14"/>
  <c r="I1219" i="14"/>
  <c r="H1219" i="14"/>
  <c r="G1219" i="14"/>
  <c r="F1219" i="14"/>
  <c r="E1219" i="14"/>
  <c r="D1219" i="14"/>
  <c r="C1219" i="14"/>
  <c r="B1219" i="14"/>
  <c r="I1218" i="14"/>
  <c r="H1218" i="14"/>
  <c r="G1218" i="14"/>
  <c r="F1218" i="14"/>
  <c r="E1218" i="14"/>
  <c r="D1218" i="14"/>
  <c r="C1218" i="14"/>
  <c r="B1218" i="14"/>
  <c r="I1217" i="14"/>
  <c r="H1217" i="14"/>
  <c r="G1217" i="14"/>
  <c r="F1217" i="14"/>
  <c r="E1217" i="14"/>
  <c r="D1217" i="14"/>
  <c r="C1217" i="14"/>
  <c r="B1217" i="14"/>
  <c r="I1216" i="14"/>
  <c r="H1216" i="14"/>
  <c r="G1216" i="14"/>
  <c r="F1216" i="14"/>
  <c r="E1216" i="14"/>
  <c r="D1216" i="14"/>
  <c r="C1216" i="14"/>
  <c r="B1216" i="14"/>
  <c r="I1215" i="14"/>
  <c r="H1215" i="14"/>
  <c r="G1215" i="14"/>
  <c r="F1215" i="14"/>
  <c r="E1215" i="14"/>
  <c r="D1215" i="14"/>
  <c r="C1215" i="14"/>
  <c r="B1215" i="14"/>
  <c r="I1214" i="14"/>
  <c r="H1214" i="14"/>
  <c r="G1214" i="14"/>
  <c r="F1214" i="14"/>
  <c r="E1214" i="14"/>
  <c r="D1214" i="14"/>
  <c r="C1214" i="14"/>
  <c r="B1214" i="14"/>
  <c r="I1213" i="14"/>
  <c r="H1213" i="14"/>
  <c r="G1213" i="14"/>
  <c r="F1213" i="14"/>
  <c r="E1213" i="14"/>
  <c r="D1213" i="14"/>
  <c r="C1213" i="14"/>
  <c r="B1213" i="14"/>
  <c r="I1212" i="14"/>
  <c r="H1212" i="14"/>
  <c r="G1212" i="14"/>
  <c r="F1212" i="14"/>
  <c r="E1212" i="14"/>
  <c r="D1212" i="14"/>
  <c r="C1212" i="14"/>
  <c r="B1212" i="14"/>
  <c r="I1211" i="14"/>
  <c r="H1211" i="14"/>
  <c r="G1211" i="14"/>
  <c r="F1211" i="14"/>
  <c r="E1211" i="14"/>
  <c r="D1211" i="14"/>
  <c r="C1211" i="14"/>
  <c r="B1211" i="14"/>
  <c r="I1210" i="14"/>
  <c r="H1210" i="14"/>
  <c r="G1210" i="14"/>
  <c r="F1210" i="14"/>
  <c r="E1210" i="14"/>
  <c r="D1210" i="14"/>
  <c r="C1210" i="14"/>
  <c r="B1210" i="14"/>
  <c r="I1209" i="14"/>
  <c r="H1209" i="14"/>
  <c r="G1209" i="14"/>
  <c r="F1209" i="14"/>
  <c r="E1209" i="14"/>
  <c r="D1209" i="14"/>
  <c r="C1209" i="14"/>
  <c r="B1209" i="14"/>
  <c r="I1208" i="14"/>
  <c r="H1208" i="14"/>
  <c r="G1208" i="14"/>
  <c r="F1208" i="14"/>
  <c r="E1208" i="14"/>
  <c r="D1208" i="14"/>
  <c r="C1208" i="14"/>
  <c r="B1208" i="14"/>
  <c r="I1207" i="14"/>
  <c r="H1207" i="14"/>
  <c r="G1207" i="14"/>
  <c r="F1207" i="14"/>
  <c r="E1207" i="14"/>
  <c r="D1207" i="14"/>
  <c r="C1207" i="14"/>
  <c r="B1207" i="14"/>
  <c r="I1206" i="14"/>
  <c r="H1206" i="14"/>
  <c r="G1206" i="14"/>
  <c r="F1206" i="14"/>
  <c r="E1206" i="14"/>
  <c r="D1206" i="14"/>
  <c r="C1206" i="14"/>
  <c r="B1206" i="14"/>
  <c r="I1205" i="14"/>
  <c r="H1205" i="14"/>
  <c r="G1205" i="14"/>
  <c r="F1205" i="14"/>
  <c r="E1205" i="14"/>
  <c r="D1205" i="14"/>
  <c r="C1205" i="14"/>
  <c r="B1205" i="14"/>
  <c r="I1204" i="14"/>
  <c r="H1204" i="14"/>
  <c r="G1204" i="14"/>
  <c r="F1204" i="14"/>
  <c r="E1204" i="14"/>
  <c r="D1204" i="14"/>
  <c r="C1204" i="14"/>
  <c r="B1204" i="14"/>
  <c r="I1203" i="14"/>
  <c r="H1203" i="14"/>
  <c r="G1203" i="14"/>
  <c r="F1203" i="14"/>
  <c r="E1203" i="14"/>
  <c r="D1203" i="14"/>
  <c r="C1203" i="14"/>
  <c r="B1203" i="14"/>
  <c r="I1202" i="14"/>
  <c r="H1202" i="14"/>
  <c r="G1202" i="14"/>
  <c r="F1202" i="14"/>
  <c r="E1202" i="14"/>
  <c r="D1202" i="14"/>
  <c r="C1202" i="14"/>
  <c r="B1202" i="14"/>
  <c r="I1201" i="14"/>
  <c r="H1201" i="14"/>
  <c r="G1201" i="14"/>
  <c r="F1201" i="14"/>
  <c r="E1201" i="14"/>
  <c r="D1201" i="14"/>
  <c r="C1201" i="14"/>
  <c r="B1201" i="14"/>
  <c r="I1200" i="14"/>
  <c r="H1200" i="14"/>
  <c r="G1200" i="14"/>
  <c r="F1200" i="14"/>
  <c r="E1200" i="14"/>
  <c r="D1200" i="14"/>
  <c r="C1200" i="14"/>
  <c r="B1200" i="14"/>
  <c r="I1199" i="14"/>
  <c r="H1199" i="14"/>
  <c r="G1199" i="14"/>
  <c r="F1199" i="14"/>
  <c r="E1199" i="14"/>
  <c r="D1199" i="14"/>
  <c r="C1199" i="14"/>
  <c r="B1199" i="14"/>
  <c r="I1198" i="14"/>
  <c r="H1198" i="14"/>
  <c r="G1198" i="14"/>
  <c r="F1198" i="14"/>
  <c r="E1198" i="14"/>
  <c r="D1198" i="14"/>
  <c r="C1198" i="14"/>
  <c r="B1198" i="14"/>
  <c r="I1197" i="14"/>
  <c r="H1197" i="14"/>
  <c r="G1197" i="14"/>
  <c r="F1197" i="14"/>
  <c r="E1197" i="14"/>
  <c r="D1197" i="14"/>
  <c r="C1197" i="14"/>
  <c r="B1197" i="14"/>
  <c r="I1196" i="14"/>
  <c r="H1196" i="14"/>
  <c r="G1196" i="14"/>
  <c r="F1196" i="14"/>
  <c r="E1196" i="14"/>
  <c r="D1196" i="14"/>
  <c r="C1196" i="14"/>
  <c r="B1196" i="14"/>
  <c r="I1195" i="14"/>
  <c r="H1195" i="14"/>
  <c r="G1195" i="14"/>
  <c r="F1195" i="14"/>
  <c r="E1195" i="14"/>
  <c r="D1195" i="14"/>
  <c r="C1195" i="14"/>
  <c r="B1195" i="14"/>
  <c r="I1194" i="14"/>
  <c r="H1194" i="14"/>
  <c r="G1194" i="14"/>
  <c r="F1194" i="14"/>
  <c r="E1194" i="14"/>
  <c r="D1194" i="14"/>
  <c r="C1194" i="14"/>
  <c r="B1194" i="14"/>
  <c r="I1193" i="14"/>
  <c r="H1193" i="14"/>
  <c r="G1193" i="14"/>
  <c r="F1193" i="14"/>
  <c r="E1193" i="14"/>
  <c r="D1193" i="14"/>
  <c r="C1193" i="14"/>
  <c r="B1193" i="14"/>
  <c r="I1192" i="14"/>
  <c r="H1192" i="14"/>
  <c r="G1192" i="14"/>
  <c r="F1192" i="14"/>
  <c r="E1192" i="14"/>
  <c r="D1192" i="14"/>
  <c r="C1192" i="14"/>
  <c r="B1192" i="14"/>
  <c r="I1191" i="14"/>
  <c r="H1191" i="14"/>
  <c r="G1191" i="14"/>
  <c r="F1191" i="14"/>
  <c r="E1191" i="14"/>
  <c r="D1191" i="14"/>
  <c r="C1191" i="14"/>
  <c r="B1191" i="14"/>
  <c r="I1190" i="14"/>
  <c r="H1190" i="14"/>
  <c r="G1190" i="14"/>
  <c r="F1190" i="14"/>
  <c r="E1190" i="14"/>
  <c r="D1190" i="14"/>
  <c r="C1190" i="14"/>
  <c r="B1190" i="14"/>
  <c r="I1189" i="14"/>
  <c r="H1189" i="14"/>
  <c r="G1189" i="14"/>
  <c r="F1189" i="14"/>
  <c r="E1189" i="14"/>
  <c r="D1189" i="14"/>
  <c r="C1189" i="14"/>
  <c r="B1189" i="14"/>
  <c r="I1188" i="14"/>
  <c r="H1188" i="14"/>
  <c r="G1188" i="14"/>
  <c r="F1188" i="14"/>
  <c r="E1188" i="14"/>
  <c r="D1188" i="14"/>
  <c r="C1188" i="14"/>
  <c r="B1188" i="14"/>
  <c r="I1187" i="14"/>
  <c r="H1187" i="14"/>
  <c r="G1187" i="14"/>
  <c r="F1187" i="14"/>
  <c r="E1187" i="14"/>
  <c r="D1187" i="14"/>
  <c r="C1187" i="14"/>
  <c r="B1187" i="14"/>
  <c r="I1186" i="14"/>
  <c r="H1186" i="14"/>
  <c r="G1186" i="14"/>
  <c r="F1186" i="14"/>
  <c r="E1186" i="14"/>
  <c r="D1186" i="14"/>
  <c r="C1186" i="14"/>
  <c r="B1186" i="14"/>
  <c r="I1185" i="14"/>
  <c r="H1185" i="14"/>
  <c r="G1185" i="14"/>
  <c r="F1185" i="14"/>
  <c r="E1185" i="14"/>
  <c r="D1185" i="14"/>
  <c r="C1185" i="14"/>
  <c r="B1185" i="14"/>
  <c r="I1184" i="14"/>
  <c r="H1184" i="14"/>
  <c r="G1184" i="14"/>
  <c r="F1184" i="14"/>
  <c r="E1184" i="14"/>
  <c r="D1184" i="14"/>
  <c r="C1184" i="14"/>
  <c r="B1184" i="14"/>
  <c r="I1183" i="14"/>
  <c r="H1183" i="14"/>
  <c r="G1183" i="14"/>
  <c r="F1183" i="14"/>
  <c r="E1183" i="14"/>
  <c r="D1183" i="14"/>
  <c r="C1183" i="14"/>
  <c r="B1183" i="14"/>
  <c r="I1182" i="14"/>
  <c r="H1182" i="14"/>
  <c r="G1182" i="14"/>
  <c r="F1182" i="14"/>
  <c r="E1182" i="14"/>
  <c r="D1182" i="14"/>
  <c r="C1182" i="14"/>
  <c r="B1182" i="14"/>
  <c r="I1181" i="14"/>
  <c r="H1181" i="14"/>
  <c r="G1181" i="14"/>
  <c r="F1181" i="14"/>
  <c r="E1181" i="14"/>
  <c r="D1181" i="14"/>
  <c r="C1181" i="14"/>
  <c r="B1181" i="14"/>
  <c r="I1180" i="14"/>
  <c r="H1180" i="14"/>
  <c r="G1180" i="14"/>
  <c r="F1180" i="14"/>
  <c r="E1180" i="14"/>
  <c r="D1180" i="14"/>
  <c r="C1180" i="14"/>
  <c r="B1180" i="14"/>
  <c r="I1179" i="14"/>
  <c r="H1179" i="14"/>
  <c r="G1179" i="14"/>
  <c r="F1179" i="14"/>
  <c r="E1179" i="14"/>
  <c r="D1179" i="14"/>
  <c r="C1179" i="14"/>
  <c r="B1179" i="14"/>
  <c r="I1178" i="14"/>
  <c r="H1178" i="14"/>
  <c r="G1178" i="14"/>
  <c r="F1178" i="14"/>
  <c r="E1178" i="14"/>
  <c r="D1178" i="14"/>
  <c r="C1178" i="14"/>
  <c r="B1178" i="14"/>
  <c r="I1177" i="14"/>
  <c r="H1177" i="14"/>
  <c r="G1177" i="14"/>
  <c r="F1177" i="14"/>
  <c r="E1177" i="14"/>
  <c r="D1177" i="14"/>
  <c r="C1177" i="14"/>
  <c r="B1177" i="14"/>
  <c r="I1176" i="14"/>
  <c r="H1176" i="14"/>
  <c r="G1176" i="14"/>
  <c r="F1176" i="14"/>
  <c r="E1176" i="14"/>
  <c r="D1176" i="14"/>
  <c r="C1176" i="14"/>
  <c r="B1176" i="14"/>
  <c r="I1175" i="14"/>
  <c r="H1175" i="14"/>
  <c r="G1175" i="14"/>
  <c r="F1175" i="14"/>
  <c r="E1175" i="14"/>
  <c r="D1175" i="14"/>
  <c r="C1175" i="14"/>
  <c r="B1175" i="14"/>
  <c r="I1174" i="14"/>
  <c r="H1174" i="14"/>
  <c r="G1174" i="14"/>
  <c r="F1174" i="14"/>
  <c r="E1174" i="14"/>
  <c r="D1174" i="14"/>
  <c r="C1174" i="14"/>
  <c r="B1174" i="14"/>
  <c r="I1173" i="14"/>
  <c r="H1173" i="14"/>
  <c r="G1173" i="14"/>
  <c r="F1173" i="14"/>
  <c r="E1173" i="14"/>
  <c r="D1173" i="14"/>
  <c r="C1173" i="14"/>
  <c r="B1173" i="14"/>
  <c r="I1172" i="14"/>
  <c r="H1172" i="14"/>
  <c r="G1172" i="14"/>
  <c r="F1172" i="14"/>
  <c r="E1172" i="14"/>
  <c r="D1172" i="14"/>
  <c r="C1172" i="14"/>
  <c r="B1172" i="14"/>
  <c r="I1171" i="14"/>
  <c r="H1171" i="14"/>
  <c r="G1171" i="14"/>
  <c r="F1171" i="14"/>
  <c r="E1171" i="14"/>
  <c r="D1171" i="14"/>
  <c r="C1171" i="14"/>
  <c r="B1171" i="14"/>
  <c r="I1170" i="14"/>
  <c r="H1170" i="14"/>
  <c r="G1170" i="14"/>
  <c r="F1170" i="14"/>
  <c r="E1170" i="14"/>
  <c r="D1170" i="14"/>
  <c r="C1170" i="14"/>
  <c r="B1170" i="14"/>
  <c r="I1169" i="14"/>
  <c r="H1169" i="14"/>
  <c r="G1169" i="14"/>
  <c r="F1169" i="14"/>
  <c r="E1169" i="14"/>
  <c r="D1169" i="14"/>
  <c r="C1169" i="14"/>
  <c r="B1169" i="14"/>
  <c r="I1168" i="14"/>
  <c r="H1168" i="14"/>
  <c r="G1168" i="14"/>
  <c r="F1168" i="14"/>
  <c r="E1168" i="14"/>
  <c r="D1168" i="14"/>
  <c r="C1168" i="14"/>
  <c r="B1168" i="14"/>
  <c r="I1167" i="14"/>
  <c r="H1167" i="14"/>
  <c r="G1167" i="14"/>
  <c r="F1167" i="14"/>
  <c r="E1167" i="14"/>
  <c r="D1167" i="14"/>
  <c r="C1167" i="14"/>
  <c r="B1167" i="14"/>
  <c r="I1166" i="14"/>
  <c r="H1166" i="14"/>
  <c r="G1166" i="14"/>
  <c r="F1166" i="14"/>
  <c r="E1166" i="14"/>
  <c r="D1166" i="14"/>
  <c r="C1166" i="14"/>
  <c r="B1166" i="14"/>
  <c r="I1165" i="14"/>
  <c r="H1165" i="14"/>
  <c r="G1165" i="14"/>
  <c r="F1165" i="14"/>
  <c r="E1165" i="14"/>
  <c r="D1165" i="14"/>
  <c r="C1165" i="14"/>
  <c r="B1165" i="14"/>
  <c r="I1164" i="14"/>
  <c r="H1164" i="14"/>
  <c r="G1164" i="14"/>
  <c r="F1164" i="14"/>
  <c r="E1164" i="14"/>
  <c r="D1164" i="14"/>
  <c r="C1164" i="14"/>
  <c r="B1164" i="14"/>
  <c r="I1163" i="14"/>
  <c r="H1163" i="14"/>
  <c r="G1163" i="14"/>
  <c r="F1163" i="14"/>
  <c r="E1163" i="14"/>
  <c r="D1163" i="14"/>
  <c r="C1163" i="14"/>
  <c r="B1163" i="14"/>
  <c r="I1162" i="14"/>
  <c r="H1162" i="14"/>
  <c r="G1162" i="14"/>
  <c r="F1162" i="14"/>
  <c r="E1162" i="14"/>
  <c r="D1162" i="14"/>
  <c r="C1162" i="14"/>
  <c r="B1162" i="14"/>
  <c r="I1161" i="14"/>
  <c r="H1161" i="14"/>
  <c r="G1161" i="14"/>
  <c r="F1161" i="14"/>
  <c r="E1161" i="14"/>
  <c r="D1161" i="14"/>
  <c r="C1161" i="14"/>
  <c r="B1161" i="14"/>
  <c r="I1160" i="14"/>
  <c r="H1160" i="14"/>
  <c r="G1160" i="14"/>
  <c r="F1160" i="14"/>
  <c r="E1160" i="14"/>
  <c r="D1160" i="14"/>
  <c r="C1160" i="14"/>
  <c r="B1160" i="14"/>
  <c r="I1159" i="14"/>
  <c r="H1159" i="14"/>
  <c r="G1159" i="14"/>
  <c r="F1159" i="14"/>
  <c r="E1159" i="14"/>
  <c r="D1159" i="14"/>
  <c r="C1159" i="14"/>
  <c r="B1159" i="14"/>
  <c r="I1158" i="14"/>
  <c r="H1158" i="14"/>
  <c r="G1158" i="14"/>
  <c r="F1158" i="14"/>
  <c r="E1158" i="14"/>
  <c r="D1158" i="14"/>
  <c r="C1158" i="14"/>
  <c r="B1158" i="14"/>
  <c r="I1157" i="14"/>
  <c r="H1157" i="14"/>
  <c r="G1157" i="14"/>
  <c r="F1157" i="14"/>
  <c r="E1157" i="14"/>
  <c r="D1157" i="14"/>
  <c r="C1157" i="14"/>
  <c r="B1157" i="14"/>
  <c r="I1156" i="14"/>
  <c r="H1156" i="14"/>
  <c r="G1156" i="14"/>
  <c r="F1156" i="14"/>
  <c r="E1156" i="14"/>
  <c r="D1156" i="14"/>
  <c r="C1156" i="14"/>
  <c r="B1156" i="14"/>
  <c r="I1155" i="14"/>
  <c r="H1155" i="14"/>
  <c r="G1155" i="14"/>
  <c r="F1155" i="14"/>
  <c r="E1155" i="14"/>
  <c r="D1155" i="14"/>
  <c r="C1155" i="14"/>
  <c r="B1155" i="14"/>
  <c r="I1154" i="14"/>
  <c r="H1154" i="14"/>
  <c r="G1154" i="14"/>
  <c r="F1154" i="14"/>
  <c r="E1154" i="14"/>
  <c r="D1154" i="14"/>
  <c r="C1154" i="14"/>
  <c r="B1154" i="14"/>
  <c r="I1153" i="14"/>
  <c r="H1153" i="14"/>
  <c r="G1153" i="14"/>
  <c r="F1153" i="14"/>
  <c r="E1153" i="14"/>
  <c r="D1153" i="14"/>
  <c r="C1153" i="14"/>
  <c r="B1153" i="14"/>
  <c r="I1152" i="14"/>
  <c r="H1152" i="14"/>
  <c r="G1152" i="14"/>
  <c r="F1152" i="14"/>
  <c r="E1152" i="14"/>
  <c r="D1152" i="14"/>
  <c r="C1152" i="14"/>
  <c r="B1152" i="14"/>
  <c r="I1151" i="14"/>
  <c r="H1151" i="14"/>
  <c r="G1151" i="14"/>
  <c r="F1151" i="14"/>
  <c r="E1151" i="14"/>
  <c r="D1151" i="14"/>
  <c r="C1151" i="14"/>
  <c r="B1151" i="14"/>
  <c r="I1150" i="14"/>
  <c r="H1150" i="14"/>
  <c r="G1150" i="14"/>
  <c r="F1150" i="14"/>
  <c r="E1150" i="14"/>
  <c r="D1150" i="14"/>
  <c r="C1150" i="14"/>
  <c r="B1150" i="14"/>
  <c r="I1149" i="14"/>
  <c r="H1149" i="14"/>
  <c r="G1149" i="14"/>
  <c r="F1149" i="14"/>
  <c r="E1149" i="14"/>
  <c r="D1149" i="14"/>
  <c r="C1149" i="14"/>
  <c r="B1149" i="14"/>
  <c r="I1148" i="14"/>
  <c r="H1148" i="14"/>
  <c r="G1148" i="14"/>
  <c r="F1148" i="14"/>
  <c r="E1148" i="14"/>
  <c r="D1148" i="14"/>
  <c r="C1148" i="14"/>
  <c r="B1148" i="14"/>
  <c r="I1147" i="14"/>
  <c r="H1147" i="14"/>
  <c r="G1147" i="14"/>
  <c r="F1147" i="14"/>
  <c r="E1147" i="14"/>
  <c r="D1147" i="14"/>
  <c r="C1147" i="14"/>
  <c r="B1147" i="14"/>
  <c r="I1146" i="14"/>
  <c r="H1146" i="14"/>
  <c r="G1146" i="14"/>
  <c r="F1146" i="14"/>
  <c r="E1146" i="14"/>
  <c r="D1146" i="14"/>
  <c r="C1146" i="14"/>
  <c r="B1146" i="14"/>
  <c r="I1145" i="14"/>
  <c r="H1145" i="14"/>
  <c r="G1145" i="14"/>
  <c r="F1145" i="14"/>
  <c r="E1145" i="14"/>
  <c r="D1145" i="14"/>
  <c r="C1145" i="14"/>
  <c r="B1145" i="14"/>
  <c r="I1144" i="14"/>
  <c r="H1144" i="14"/>
  <c r="G1144" i="14"/>
  <c r="F1144" i="14"/>
  <c r="E1144" i="14"/>
  <c r="D1144" i="14"/>
  <c r="C1144" i="14"/>
  <c r="B1144" i="14"/>
  <c r="I1143" i="14"/>
  <c r="H1143" i="14"/>
  <c r="G1143" i="14"/>
  <c r="F1143" i="14"/>
  <c r="E1143" i="14"/>
  <c r="D1143" i="14"/>
  <c r="C1143" i="14"/>
  <c r="B1143" i="14"/>
  <c r="I1142" i="14"/>
  <c r="H1142" i="14"/>
  <c r="G1142" i="14"/>
  <c r="F1142" i="14"/>
  <c r="E1142" i="14"/>
  <c r="D1142" i="14"/>
  <c r="C1142" i="14"/>
  <c r="B1142" i="14"/>
  <c r="I1141" i="14"/>
  <c r="H1141" i="14"/>
  <c r="G1141" i="14"/>
  <c r="F1141" i="14"/>
  <c r="E1141" i="14"/>
  <c r="D1141" i="14"/>
  <c r="C1141" i="14"/>
  <c r="B1141" i="14"/>
  <c r="I1140" i="14"/>
  <c r="H1140" i="14"/>
  <c r="G1140" i="14"/>
  <c r="F1140" i="14"/>
  <c r="E1140" i="14"/>
  <c r="D1140" i="14"/>
  <c r="C1140" i="14"/>
  <c r="B1140" i="14"/>
  <c r="I1139" i="14"/>
  <c r="H1139" i="14"/>
  <c r="G1139" i="14"/>
  <c r="F1139" i="14"/>
  <c r="E1139" i="14"/>
  <c r="D1139" i="14"/>
  <c r="C1139" i="14"/>
  <c r="B1139" i="14"/>
  <c r="I1138" i="14"/>
  <c r="H1138" i="14"/>
  <c r="G1138" i="14"/>
  <c r="F1138" i="14"/>
  <c r="E1138" i="14"/>
  <c r="D1138" i="14"/>
  <c r="C1138" i="14"/>
  <c r="B1138" i="14"/>
  <c r="I1137" i="14"/>
  <c r="H1137" i="14"/>
  <c r="G1137" i="14"/>
  <c r="F1137" i="14"/>
  <c r="E1137" i="14"/>
  <c r="D1137" i="14"/>
  <c r="C1137" i="14"/>
  <c r="B1137" i="14"/>
  <c r="I1136" i="14"/>
  <c r="H1136" i="14"/>
  <c r="G1136" i="14"/>
  <c r="F1136" i="14"/>
  <c r="E1136" i="14"/>
  <c r="D1136" i="14"/>
  <c r="C1136" i="14"/>
  <c r="B1136" i="14"/>
  <c r="I1135" i="14"/>
  <c r="H1135" i="14"/>
  <c r="G1135" i="14"/>
  <c r="F1135" i="14"/>
  <c r="E1135" i="14"/>
  <c r="D1135" i="14"/>
  <c r="C1135" i="14"/>
  <c r="B1135" i="14"/>
  <c r="I1134" i="14"/>
  <c r="H1134" i="14"/>
  <c r="G1134" i="14"/>
  <c r="F1134" i="14"/>
  <c r="E1134" i="14"/>
  <c r="D1134" i="14"/>
  <c r="C1134" i="14"/>
  <c r="B1134" i="14"/>
  <c r="I1133" i="14"/>
  <c r="H1133" i="14"/>
  <c r="G1133" i="14"/>
  <c r="F1133" i="14"/>
  <c r="E1133" i="14"/>
  <c r="D1133" i="14"/>
  <c r="C1133" i="14"/>
  <c r="B1133" i="14"/>
  <c r="I1132" i="14"/>
  <c r="H1132" i="14"/>
  <c r="G1132" i="14"/>
  <c r="F1132" i="14"/>
  <c r="E1132" i="14"/>
  <c r="D1132" i="14"/>
  <c r="C1132" i="14"/>
  <c r="B1132" i="14"/>
  <c r="I1131" i="14"/>
  <c r="H1131" i="14"/>
  <c r="G1131" i="14"/>
  <c r="F1131" i="14"/>
  <c r="E1131" i="14"/>
  <c r="D1131" i="14"/>
  <c r="C1131" i="14"/>
  <c r="B1131" i="14"/>
  <c r="I1130" i="14"/>
  <c r="H1130" i="14"/>
  <c r="G1130" i="14"/>
  <c r="F1130" i="14"/>
  <c r="E1130" i="14"/>
  <c r="D1130" i="14"/>
  <c r="C1130" i="14"/>
  <c r="B1130" i="14"/>
  <c r="I1129" i="14"/>
  <c r="H1129" i="14"/>
  <c r="G1129" i="14"/>
  <c r="F1129" i="14"/>
  <c r="E1129" i="14"/>
  <c r="D1129" i="14"/>
  <c r="C1129" i="14"/>
  <c r="B1129" i="14"/>
  <c r="I1128" i="14"/>
  <c r="H1128" i="14"/>
  <c r="G1128" i="14"/>
  <c r="F1128" i="14"/>
  <c r="E1128" i="14"/>
  <c r="D1128" i="14"/>
  <c r="C1128" i="14"/>
  <c r="B1128" i="14"/>
  <c r="I1127" i="14"/>
  <c r="H1127" i="14"/>
  <c r="G1127" i="14"/>
  <c r="F1127" i="14"/>
  <c r="E1127" i="14"/>
  <c r="D1127" i="14"/>
  <c r="C1127" i="14"/>
  <c r="B1127" i="14"/>
  <c r="I1126" i="14"/>
  <c r="H1126" i="14"/>
  <c r="G1126" i="14"/>
  <c r="F1126" i="14"/>
  <c r="E1126" i="14"/>
  <c r="D1126" i="14"/>
  <c r="C1126" i="14"/>
  <c r="B1126" i="14"/>
  <c r="I1125" i="14"/>
  <c r="H1125" i="14"/>
  <c r="G1125" i="14"/>
  <c r="F1125" i="14"/>
  <c r="E1125" i="14"/>
  <c r="D1125" i="14"/>
  <c r="C1125" i="14"/>
  <c r="B1125" i="14"/>
  <c r="I1124" i="14"/>
  <c r="H1124" i="14"/>
  <c r="G1124" i="14"/>
  <c r="F1124" i="14"/>
  <c r="E1124" i="14"/>
  <c r="D1124" i="14"/>
  <c r="C1124" i="14"/>
  <c r="B1124" i="14"/>
  <c r="I1123" i="14"/>
  <c r="H1123" i="14"/>
  <c r="G1123" i="14"/>
  <c r="F1123" i="14"/>
  <c r="E1123" i="14"/>
  <c r="D1123" i="14"/>
  <c r="C1123" i="14"/>
  <c r="B1123" i="14"/>
  <c r="I1122" i="14"/>
  <c r="H1122" i="14"/>
  <c r="G1122" i="14"/>
  <c r="F1122" i="14"/>
  <c r="E1122" i="14"/>
  <c r="D1122" i="14"/>
  <c r="C1122" i="14"/>
  <c r="B1122" i="14"/>
  <c r="I1121" i="14"/>
  <c r="H1121" i="14"/>
  <c r="G1121" i="14"/>
  <c r="F1121" i="14"/>
  <c r="E1121" i="14"/>
  <c r="D1121" i="14"/>
  <c r="C1121" i="14"/>
  <c r="B1121" i="14"/>
  <c r="I1120" i="14"/>
  <c r="H1120" i="14"/>
  <c r="G1120" i="14"/>
  <c r="F1120" i="14"/>
  <c r="E1120" i="14"/>
  <c r="D1120" i="14"/>
  <c r="C1120" i="14"/>
  <c r="B1120" i="14"/>
  <c r="I1119" i="14"/>
  <c r="H1119" i="14"/>
  <c r="G1119" i="14"/>
  <c r="F1119" i="14"/>
  <c r="E1119" i="14"/>
  <c r="D1119" i="14"/>
  <c r="C1119" i="14"/>
  <c r="B1119" i="14"/>
  <c r="I1118" i="14"/>
  <c r="H1118" i="14"/>
  <c r="G1118" i="14"/>
  <c r="F1118" i="14"/>
  <c r="E1118" i="14"/>
  <c r="D1118" i="14"/>
  <c r="C1118" i="14"/>
  <c r="B1118" i="14"/>
  <c r="I1117" i="14"/>
  <c r="H1117" i="14"/>
  <c r="G1117" i="14"/>
  <c r="F1117" i="14"/>
  <c r="E1117" i="14"/>
  <c r="D1117" i="14"/>
  <c r="C1117" i="14"/>
  <c r="B1117" i="14"/>
  <c r="I1116" i="14"/>
  <c r="H1116" i="14"/>
  <c r="G1116" i="14"/>
  <c r="F1116" i="14"/>
  <c r="E1116" i="14"/>
  <c r="D1116" i="14"/>
  <c r="C1116" i="14"/>
  <c r="B1116" i="14"/>
  <c r="I1115" i="14"/>
  <c r="H1115" i="14"/>
  <c r="G1115" i="14"/>
  <c r="F1115" i="14"/>
  <c r="E1115" i="14"/>
  <c r="D1115" i="14"/>
  <c r="C1115" i="14"/>
  <c r="B1115" i="14"/>
  <c r="I1114" i="14"/>
  <c r="H1114" i="14"/>
  <c r="G1114" i="14"/>
  <c r="F1114" i="14"/>
  <c r="E1114" i="14"/>
  <c r="D1114" i="14"/>
  <c r="C1114" i="14"/>
  <c r="B1114" i="14"/>
  <c r="I1113" i="14"/>
  <c r="H1113" i="14"/>
  <c r="G1113" i="14"/>
  <c r="F1113" i="14"/>
  <c r="E1113" i="14"/>
  <c r="D1113" i="14"/>
  <c r="C1113" i="14"/>
  <c r="B1113" i="14"/>
  <c r="I1112" i="14"/>
  <c r="H1112" i="14"/>
  <c r="G1112" i="14"/>
  <c r="F1112" i="14"/>
  <c r="E1112" i="14"/>
  <c r="D1112" i="14"/>
  <c r="C1112" i="14"/>
  <c r="B1112" i="14"/>
  <c r="I1111" i="14"/>
  <c r="H1111" i="14"/>
  <c r="G1111" i="14"/>
  <c r="F1111" i="14"/>
  <c r="E1111" i="14"/>
  <c r="D1111" i="14"/>
  <c r="C1111" i="14"/>
  <c r="B1111" i="14"/>
  <c r="I1110" i="14"/>
  <c r="H1110" i="14"/>
  <c r="G1110" i="14"/>
  <c r="F1110" i="14"/>
  <c r="E1110" i="14"/>
  <c r="D1110" i="14"/>
  <c r="C1110" i="14"/>
  <c r="B1110" i="14"/>
  <c r="I1109" i="14"/>
  <c r="H1109" i="14"/>
  <c r="G1109" i="14"/>
  <c r="F1109" i="14"/>
  <c r="E1109" i="14"/>
  <c r="D1109" i="14"/>
  <c r="C1109" i="14"/>
  <c r="B1109" i="14"/>
  <c r="I1108" i="14"/>
  <c r="H1108" i="14"/>
  <c r="G1108" i="14"/>
  <c r="F1108" i="14"/>
  <c r="E1108" i="14"/>
  <c r="D1108" i="14"/>
  <c r="C1108" i="14"/>
  <c r="B1108" i="14"/>
  <c r="I1107" i="14"/>
  <c r="H1107" i="14"/>
  <c r="G1107" i="14"/>
  <c r="F1107" i="14"/>
  <c r="E1107" i="14"/>
  <c r="D1107" i="14"/>
  <c r="C1107" i="14"/>
  <c r="B1107" i="14"/>
  <c r="I1106" i="14"/>
  <c r="H1106" i="14"/>
  <c r="G1106" i="14"/>
  <c r="F1106" i="14"/>
  <c r="E1106" i="14"/>
  <c r="D1106" i="14"/>
  <c r="C1106" i="14"/>
  <c r="B1106" i="14"/>
  <c r="I1105" i="14"/>
  <c r="H1105" i="14"/>
  <c r="G1105" i="14"/>
  <c r="F1105" i="14"/>
  <c r="E1105" i="14"/>
  <c r="D1105" i="14"/>
  <c r="C1105" i="14"/>
  <c r="B1105" i="14"/>
  <c r="I1104" i="14"/>
  <c r="H1104" i="14"/>
  <c r="G1104" i="14"/>
  <c r="F1104" i="14"/>
  <c r="E1104" i="14"/>
  <c r="D1104" i="14"/>
  <c r="C1104" i="14"/>
  <c r="B1104" i="14"/>
  <c r="I1103" i="14"/>
  <c r="H1103" i="14"/>
  <c r="G1103" i="14"/>
  <c r="F1103" i="14"/>
  <c r="E1103" i="14"/>
  <c r="D1103" i="14"/>
  <c r="C1103" i="14"/>
  <c r="B1103" i="14"/>
  <c r="I1102" i="14"/>
  <c r="H1102" i="14"/>
  <c r="G1102" i="14"/>
  <c r="F1102" i="14"/>
  <c r="E1102" i="14"/>
  <c r="D1102" i="14"/>
  <c r="C1102" i="14"/>
  <c r="B1102" i="14"/>
  <c r="I1101" i="14"/>
  <c r="H1101" i="14"/>
  <c r="G1101" i="14"/>
  <c r="F1101" i="14"/>
  <c r="E1101" i="14"/>
  <c r="D1101" i="14"/>
  <c r="C1101" i="14"/>
  <c r="B1101" i="14"/>
  <c r="I1100" i="14"/>
  <c r="H1100" i="14"/>
  <c r="G1100" i="14"/>
  <c r="F1100" i="14"/>
  <c r="E1100" i="14"/>
  <c r="D1100" i="14"/>
  <c r="C1100" i="14"/>
  <c r="B1100" i="14"/>
  <c r="I1099" i="14"/>
  <c r="H1099" i="14"/>
  <c r="G1099" i="14"/>
  <c r="F1099" i="14"/>
  <c r="E1099" i="14"/>
  <c r="D1099" i="14"/>
  <c r="C1099" i="14"/>
  <c r="B1099" i="14"/>
  <c r="I1098" i="14"/>
  <c r="H1098" i="14"/>
  <c r="G1098" i="14"/>
  <c r="F1098" i="14"/>
  <c r="E1098" i="14"/>
  <c r="D1098" i="14"/>
  <c r="C1098" i="14"/>
  <c r="B1098" i="14"/>
  <c r="I1097" i="14"/>
  <c r="H1097" i="14"/>
  <c r="G1097" i="14"/>
  <c r="F1097" i="14"/>
  <c r="E1097" i="14"/>
  <c r="D1097" i="14"/>
  <c r="C1097" i="14"/>
  <c r="B1097" i="14"/>
  <c r="I1096" i="14"/>
  <c r="H1096" i="14"/>
  <c r="G1096" i="14"/>
  <c r="F1096" i="14"/>
  <c r="E1096" i="14"/>
  <c r="D1096" i="14"/>
  <c r="C1096" i="14"/>
  <c r="B1096" i="14"/>
  <c r="I1095" i="14"/>
  <c r="H1095" i="14"/>
  <c r="G1095" i="14"/>
  <c r="F1095" i="14"/>
  <c r="E1095" i="14"/>
  <c r="D1095" i="14"/>
  <c r="C1095" i="14"/>
  <c r="B1095" i="14"/>
  <c r="I1094" i="14"/>
  <c r="H1094" i="14"/>
  <c r="G1094" i="14"/>
  <c r="F1094" i="14"/>
  <c r="E1094" i="14"/>
  <c r="D1094" i="14"/>
  <c r="C1094" i="14"/>
  <c r="B1094" i="14"/>
  <c r="I1093" i="14"/>
  <c r="H1093" i="14"/>
  <c r="G1093" i="14"/>
  <c r="F1093" i="14"/>
  <c r="E1093" i="14"/>
  <c r="D1093" i="14"/>
  <c r="C1093" i="14"/>
  <c r="B1093" i="14"/>
  <c r="I1092" i="14"/>
  <c r="H1092" i="14"/>
  <c r="G1092" i="14"/>
  <c r="F1092" i="14"/>
  <c r="E1092" i="14"/>
  <c r="D1092" i="14"/>
  <c r="C1092" i="14"/>
  <c r="B1092" i="14"/>
  <c r="I1091" i="14"/>
  <c r="H1091" i="14"/>
  <c r="G1091" i="14"/>
  <c r="F1091" i="14"/>
  <c r="E1091" i="14"/>
  <c r="D1091" i="14"/>
  <c r="C1091" i="14"/>
  <c r="B1091" i="14"/>
  <c r="I1090" i="14"/>
  <c r="H1090" i="14"/>
  <c r="G1090" i="14"/>
  <c r="F1090" i="14"/>
  <c r="E1090" i="14"/>
  <c r="D1090" i="14"/>
  <c r="C1090" i="14"/>
  <c r="B1090" i="14"/>
  <c r="I1089" i="14"/>
  <c r="H1089" i="14"/>
  <c r="G1089" i="14"/>
  <c r="F1089" i="14"/>
  <c r="E1089" i="14"/>
  <c r="D1089" i="14"/>
  <c r="C1089" i="14"/>
  <c r="B1089" i="14"/>
  <c r="I1088" i="14"/>
  <c r="H1088" i="14"/>
  <c r="G1088" i="14"/>
  <c r="F1088" i="14"/>
  <c r="E1088" i="14"/>
  <c r="D1088" i="14"/>
  <c r="C1088" i="14"/>
  <c r="B1088" i="14"/>
  <c r="I1087" i="14"/>
  <c r="H1087" i="14"/>
  <c r="G1087" i="14"/>
  <c r="F1087" i="14"/>
  <c r="E1087" i="14"/>
  <c r="D1087" i="14"/>
  <c r="C1087" i="14"/>
  <c r="B1087" i="14"/>
  <c r="I1086" i="14"/>
  <c r="H1086" i="14"/>
  <c r="G1086" i="14"/>
  <c r="F1086" i="14"/>
  <c r="E1086" i="14"/>
  <c r="D1086" i="14"/>
  <c r="C1086" i="14"/>
  <c r="B1086" i="14"/>
  <c r="I1085" i="14"/>
  <c r="H1085" i="14"/>
  <c r="G1085" i="14"/>
  <c r="F1085" i="14"/>
  <c r="E1085" i="14"/>
  <c r="D1085" i="14"/>
  <c r="C1085" i="14"/>
  <c r="B1085" i="14"/>
  <c r="I1084" i="14"/>
  <c r="H1084" i="14"/>
  <c r="G1084" i="14"/>
  <c r="F1084" i="14"/>
  <c r="E1084" i="14"/>
  <c r="D1084" i="14"/>
  <c r="C1084" i="14"/>
  <c r="B1084" i="14"/>
  <c r="I1083" i="14"/>
  <c r="H1083" i="14"/>
  <c r="G1083" i="14"/>
  <c r="F1083" i="14"/>
  <c r="E1083" i="14"/>
  <c r="D1083" i="14"/>
  <c r="C1083" i="14"/>
  <c r="B1083" i="14"/>
  <c r="I1082" i="14"/>
  <c r="H1082" i="14"/>
  <c r="G1082" i="14"/>
  <c r="F1082" i="14"/>
  <c r="E1082" i="14"/>
  <c r="D1082" i="14"/>
  <c r="C1082" i="14"/>
  <c r="B1082" i="14"/>
  <c r="I1081" i="14"/>
  <c r="H1081" i="14"/>
  <c r="G1081" i="14"/>
  <c r="F1081" i="14"/>
  <c r="E1081" i="14"/>
  <c r="D1081" i="14"/>
  <c r="C1081" i="14"/>
  <c r="B1081" i="14"/>
  <c r="I1080" i="14"/>
  <c r="H1080" i="14"/>
  <c r="G1080" i="14"/>
  <c r="F1080" i="14"/>
  <c r="E1080" i="14"/>
  <c r="D1080" i="14"/>
  <c r="C1080" i="14"/>
  <c r="B1080" i="14"/>
  <c r="I1079" i="14"/>
  <c r="H1079" i="14"/>
  <c r="G1079" i="14"/>
  <c r="F1079" i="14"/>
  <c r="E1079" i="14"/>
  <c r="D1079" i="14"/>
  <c r="C1079" i="14"/>
  <c r="B1079" i="14"/>
  <c r="I1078" i="14"/>
  <c r="H1078" i="14"/>
  <c r="G1078" i="14"/>
  <c r="F1078" i="14"/>
  <c r="E1078" i="14"/>
  <c r="D1078" i="14"/>
  <c r="C1078" i="14"/>
  <c r="B1078" i="14"/>
  <c r="I1077" i="14"/>
  <c r="H1077" i="14"/>
  <c r="G1077" i="14"/>
  <c r="F1077" i="14"/>
  <c r="E1077" i="14"/>
  <c r="D1077" i="14"/>
  <c r="C1077" i="14"/>
  <c r="B1077" i="14"/>
  <c r="I1076" i="14"/>
  <c r="H1076" i="14"/>
  <c r="G1076" i="14"/>
  <c r="F1076" i="14"/>
  <c r="E1076" i="14"/>
  <c r="D1076" i="14"/>
  <c r="C1076" i="14"/>
  <c r="B1076" i="14"/>
  <c r="I1075" i="14"/>
  <c r="H1075" i="14"/>
  <c r="G1075" i="14"/>
  <c r="F1075" i="14"/>
  <c r="E1075" i="14"/>
  <c r="D1075" i="14"/>
  <c r="C1075" i="14"/>
  <c r="B1075" i="14"/>
  <c r="I1074" i="14"/>
  <c r="H1074" i="14"/>
  <c r="G1074" i="14"/>
  <c r="F1074" i="14"/>
  <c r="E1074" i="14"/>
  <c r="D1074" i="14"/>
  <c r="C1074" i="14"/>
  <c r="B1074" i="14"/>
  <c r="I1073" i="14"/>
  <c r="H1073" i="14"/>
  <c r="G1073" i="14"/>
  <c r="F1073" i="14"/>
  <c r="E1073" i="14"/>
  <c r="D1073" i="14"/>
  <c r="C1073" i="14"/>
  <c r="B1073" i="14"/>
  <c r="I1072" i="14"/>
  <c r="H1072" i="14"/>
  <c r="G1072" i="14"/>
  <c r="F1072" i="14"/>
  <c r="E1072" i="14"/>
  <c r="D1072" i="14"/>
  <c r="C1072" i="14"/>
  <c r="B1072" i="14"/>
  <c r="I1071" i="14"/>
  <c r="H1071" i="14"/>
  <c r="G1071" i="14"/>
  <c r="F1071" i="14"/>
  <c r="E1071" i="14"/>
  <c r="D1071" i="14"/>
  <c r="C1071" i="14"/>
  <c r="B1071" i="14"/>
  <c r="I1070" i="14"/>
  <c r="H1070" i="14"/>
  <c r="G1070" i="14"/>
  <c r="F1070" i="14"/>
  <c r="E1070" i="14"/>
  <c r="D1070" i="14"/>
  <c r="C1070" i="14"/>
  <c r="B1070" i="14"/>
  <c r="I1069" i="14"/>
  <c r="H1069" i="14"/>
  <c r="G1069" i="14"/>
  <c r="F1069" i="14"/>
  <c r="E1069" i="14"/>
  <c r="D1069" i="14"/>
  <c r="C1069" i="14"/>
  <c r="B1069" i="14"/>
  <c r="I1068" i="14"/>
  <c r="H1068" i="14"/>
  <c r="G1068" i="14"/>
  <c r="F1068" i="14"/>
  <c r="E1068" i="14"/>
  <c r="D1068" i="14"/>
  <c r="C1068" i="14"/>
  <c r="B1068" i="14"/>
  <c r="I1067" i="14"/>
  <c r="H1067" i="14"/>
  <c r="G1067" i="14"/>
  <c r="F1067" i="14"/>
  <c r="E1067" i="14"/>
  <c r="D1067" i="14"/>
  <c r="C1067" i="14"/>
  <c r="B1067" i="14"/>
  <c r="I1066" i="14"/>
  <c r="H1066" i="14"/>
  <c r="G1066" i="14"/>
  <c r="F1066" i="14"/>
  <c r="E1066" i="14"/>
  <c r="D1066" i="14"/>
  <c r="C1066" i="14"/>
  <c r="B1066" i="14"/>
  <c r="I1065" i="14"/>
  <c r="H1065" i="14"/>
  <c r="G1065" i="14"/>
  <c r="F1065" i="14"/>
  <c r="E1065" i="14"/>
  <c r="D1065" i="14"/>
  <c r="C1065" i="14"/>
  <c r="B1065" i="14"/>
  <c r="I1064" i="14"/>
  <c r="H1064" i="14"/>
  <c r="G1064" i="14"/>
  <c r="F1064" i="14"/>
  <c r="E1064" i="14"/>
  <c r="D1064" i="14"/>
  <c r="C1064" i="14"/>
  <c r="B1064" i="14"/>
  <c r="I1063" i="14"/>
  <c r="H1063" i="14"/>
  <c r="G1063" i="14"/>
  <c r="F1063" i="14"/>
  <c r="E1063" i="14"/>
  <c r="D1063" i="14"/>
  <c r="C1063" i="14"/>
  <c r="B1063" i="14"/>
  <c r="I1062" i="14"/>
  <c r="H1062" i="14"/>
  <c r="G1062" i="14"/>
  <c r="F1062" i="14"/>
  <c r="E1062" i="14"/>
  <c r="D1062" i="14"/>
  <c r="C1062" i="14"/>
  <c r="B1062" i="14"/>
  <c r="I1061" i="14"/>
  <c r="H1061" i="14"/>
  <c r="G1061" i="14"/>
  <c r="F1061" i="14"/>
  <c r="E1061" i="14"/>
  <c r="D1061" i="14"/>
  <c r="C1061" i="14"/>
  <c r="B1061" i="14"/>
  <c r="I1060" i="14"/>
  <c r="H1060" i="14"/>
  <c r="G1060" i="14"/>
  <c r="F1060" i="14"/>
  <c r="E1060" i="14"/>
  <c r="D1060" i="14"/>
  <c r="C1060" i="14"/>
  <c r="B1060" i="14"/>
  <c r="I1059" i="14"/>
  <c r="H1059" i="14"/>
  <c r="G1059" i="14"/>
  <c r="F1059" i="14"/>
  <c r="E1059" i="14"/>
  <c r="D1059" i="14"/>
  <c r="C1059" i="14"/>
  <c r="B1059" i="14"/>
  <c r="I1058" i="14"/>
  <c r="H1058" i="14"/>
  <c r="G1058" i="14"/>
  <c r="F1058" i="14"/>
  <c r="E1058" i="14"/>
  <c r="D1058" i="14"/>
  <c r="C1058" i="14"/>
  <c r="B1058" i="14"/>
  <c r="I1057" i="14"/>
  <c r="H1057" i="14"/>
  <c r="G1057" i="14"/>
  <c r="F1057" i="14"/>
  <c r="E1057" i="14"/>
  <c r="D1057" i="14"/>
  <c r="C1057" i="14"/>
  <c r="B1057" i="14"/>
  <c r="I1056" i="14"/>
  <c r="H1056" i="14"/>
  <c r="G1056" i="14"/>
  <c r="F1056" i="14"/>
  <c r="E1056" i="14"/>
  <c r="D1056" i="14"/>
  <c r="C1056" i="14"/>
  <c r="B1056" i="14"/>
  <c r="I1055" i="14"/>
  <c r="H1055" i="14"/>
  <c r="G1055" i="14"/>
  <c r="F1055" i="14"/>
  <c r="E1055" i="14"/>
  <c r="D1055" i="14"/>
  <c r="C1055" i="14"/>
  <c r="B1055" i="14"/>
  <c r="I1054" i="14"/>
  <c r="H1054" i="14"/>
  <c r="G1054" i="14"/>
  <c r="F1054" i="14"/>
  <c r="E1054" i="14"/>
  <c r="D1054" i="14"/>
  <c r="C1054" i="14"/>
  <c r="B1054" i="14"/>
  <c r="I1053" i="14"/>
  <c r="H1053" i="14"/>
  <c r="G1053" i="14"/>
  <c r="F1053" i="14"/>
  <c r="E1053" i="14"/>
  <c r="D1053" i="14"/>
  <c r="C1053" i="14"/>
  <c r="B1053" i="14"/>
  <c r="I1052" i="14"/>
  <c r="H1052" i="14"/>
  <c r="G1052" i="14"/>
  <c r="F1052" i="14"/>
  <c r="E1052" i="14"/>
  <c r="D1052" i="14"/>
  <c r="C1052" i="14"/>
  <c r="B1052" i="14"/>
  <c r="I1051" i="14"/>
  <c r="H1051" i="14"/>
  <c r="G1051" i="14"/>
  <c r="F1051" i="14"/>
  <c r="E1051" i="14"/>
  <c r="D1051" i="14"/>
  <c r="C1051" i="14"/>
  <c r="B1051" i="14"/>
  <c r="I1050" i="14"/>
  <c r="H1050" i="14"/>
  <c r="G1050" i="14"/>
  <c r="F1050" i="14"/>
  <c r="E1050" i="14"/>
  <c r="D1050" i="14"/>
  <c r="C1050" i="14"/>
  <c r="B1050" i="14"/>
  <c r="I1049" i="14"/>
  <c r="H1049" i="14"/>
  <c r="G1049" i="14"/>
  <c r="F1049" i="14"/>
  <c r="E1049" i="14"/>
  <c r="D1049" i="14"/>
  <c r="C1049" i="14"/>
  <c r="B1049" i="14"/>
  <c r="I1048" i="14"/>
  <c r="H1048" i="14"/>
  <c r="G1048" i="14"/>
  <c r="F1048" i="14"/>
  <c r="E1048" i="14"/>
  <c r="D1048" i="14"/>
  <c r="C1048" i="14"/>
  <c r="B1048" i="14"/>
  <c r="I1047" i="14"/>
  <c r="H1047" i="14"/>
  <c r="G1047" i="14"/>
  <c r="F1047" i="14"/>
  <c r="E1047" i="14"/>
  <c r="D1047" i="14"/>
  <c r="C1047" i="14"/>
  <c r="B1047" i="14"/>
  <c r="I1046" i="14"/>
  <c r="H1046" i="14"/>
  <c r="G1046" i="14"/>
  <c r="F1046" i="14"/>
  <c r="E1046" i="14"/>
  <c r="D1046" i="14"/>
  <c r="C1046" i="14"/>
  <c r="B1046" i="14"/>
  <c r="I1045" i="14"/>
  <c r="H1045" i="14"/>
  <c r="G1045" i="14"/>
  <c r="F1045" i="14"/>
  <c r="E1045" i="14"/>
  <c r="D1045" i="14"/>
  <c r="C1045" i="14"/>
  <c r="B1045" i="14"/>
  <c r="I1044" i="14"/>
  <c r="H1044" i="14"/>
  <c r="G1044" i="14"/>
  <c r="F1044" i="14"/>
  <c r="E1044" i="14"/>
  <c r="D1044" i="14"/>
  <c r="C1044" i="14"/>
  <c r="B1044" i="14"/>
  <c r="I1043" i="14"/>
  <c r="H1043" i="14"/>
  <c r="G1043" i="14"/>
  <c r="F1043" i="14"/>
  <c r="E1043" i="14"/>
  <c r="D1043" i="14"/>
  <c r="C1043" i="14"/>
  <c r="B1043" i="14"/>
  <c r="I1042" i="14"/>
  <c r="H1042" i="14"/>
  <c r="G1042" i="14"/>
  <c r="F1042" i="14"/>
  <c r="E1042" i="14"/>
  <c r="D1042" i="14"/>
  <c r="C1042" i="14"/>
  <c r="B1042" i="14"/>
  <c r="I1041" i="14"/>
  <c r="H1041" i="14"/>
  <c r="G1041" i="14"/>
  <c r="F1041" i="14"/>
  <c r="E1041" i="14"/>
  <c r="D1041" i="14"/>
  <c r="C1041" i="14"/>
  <c r="B1041" i="14"/>
  <c r="I1040" i="14"/>
  <c r="H1040" i="14"/>
  <c r="G1040" i="14"/>
  <c r="F1040" i="14"/>
  <c r="E1040" i="14"/>
  <c r="D1040" i="14"/>
  <c r="C1040" i="14"/>
  <c r="B1040" i="14"/>
  <c r="I1039" i="14"/>
  <c r="H1039" i="14"/>
  <c r="G1039" i="14"/>
  <c r="F1039" i="14"/>
  <c r="E1039" i="14"/>
  <c r="D1039" i="14"/>
  <c r="C1039" i="14"/>
  <c r="B1039" i="14"/>
  <c r="I1038" i="14"/>
  <c r="H1038" i="14"/>
  <c r="G1038" i="14"/>
  <c r="F1038" i="14"/>
  <c r="E1038" i="14"/>
  <c r="D1038" i="14"/>
  <c r="C1038" i="14"/>
  <c r="B1038" i="14"/>
  <c r="I1037" i="14"/>
  <c r="H1037" i="14"/>
  <c r="G1037" i="14"/>
  <c r="F1037" i="14"/>
  <c r="E1037" i="14"/>
  <c r="D1037" i="14"/>
  <c r="C1037" i="14"/>
  <c r="B1037" i="14"/>
  <c r="I1036" i="14"/>
  <c r="H1036" i="14"/>
  <c r="G1036" i="14"/>
  <c r="F1036" i="14"/>
  <c r="E1036" i="14"/>
  <c r="D1036" i="14"/>
  <c r="C1036" i="14"/>
  <c r="B1036" i="14"/>
  <c r="I1035" i="14"/>
  <c r="H1035" i="14"/>
  <c r="G1035" i="14"/>
  <c r="F1035" i="14"/>
  <c r="E1035" i="14"/>
  <c r="D1035" i="14"/>
  <c r="C1035" i="14"/>
  <c r="B1035" i="14"/>
  <c r="I1034" i="14"/>
  <c r="H1034" i="14"/>
  <c r="G1034" i="14"/>
  <c r="F1034" i="14"/>
  <c r="E1034" i="14"/>
  <c r="D1034" i="14"/>
  <c r="C1034" i="14"/>
  <c r="B1034" i="14"/>
  <c r="I1033" i="14"/>
  <c r="H1033" i="14"/>
  <c r="G1033" i="14"/>
  <c r="F1033" i="14"/>
  <c r="E1033" i="14"/>
  <c r="D1033" i="14"/>
  <c r="C1033" i="14"/>
  <c r="B1033" i="14"/>
  <c r="I1032" i="14"/>
  <c r="H1032" i="14"/>
  <c r="G1032" i="14"/>
  <c r="F1032" i="14"/>
  <c r="E1032" i="14"/>
  <c r="D1032" i="14"/>
  <c r="C1032" i="14"/>
  <c r="B1032" i="14"/>
  <c r="I1031" i="14"/>
  <c r="H1031" i="14"/>
  <c r="G1031" i="14"/>
  <c r="F1031" i="14"/>
  <c r="E1031" i="14"/>
  <c r="D1031" i="14"/>
  <c r="C1031" i="14"/>
  <c r="B1031" i="14"/>
  <c r="I1030" i="14"/>
  <c r="H1030" i="14"/>
  <c r="G1030" i="14"/>
  <c r="F1030" i="14"/>
  <c r="E1030" i="14"/>
  <c r="D1030" i="14"/>
  <c r="C1030" i="14"/>
  <c r="B1030" i="14"/>
  <c r="I1029" i="14"/>
  <c r="H1029" i="14"/>
  <c r="G1029" i="14"/>
  <c r="F1029" i="14"/>
  <c r="E1029" i="14"/>
  <c r="D1029" i="14"/>
  <c r="C1029" i="14"/>
  <c r="B1029" i="14"/>
  <c r="I1028" i="14"/>
  <c r="H1028" i="14"/>
  <c r="G1028" i="14"/>
  <c r="F1028" i="14"/>
  <c r="E1028" i="14"/>
  <c r="D1028" i="14"/>
  <c r="C1028" i="14"/>
  <c r="B1028" i="14"/>
  <c r="I1027" i="14"/>
  <c r="H1027" i="14"/>
  <c r="G1027" i="14"/>
  <c r="F1027" i="14"/>
  <c r="E1027" i="14"/>
  <c r="D1027" i="14"/>
  <c r="C1027" i="14"/>
  <c r="B1027" i="14"/>
  <c r="I1026" i="14"/>
  <c r="H1026" i="14"/>
  <c r="G1026" i="14"/>
  <c r="F1026" i="14"/>
  <c r="E1026" i="14"/>
  <c r="D1026" i="14"/>
  <c r="C1026" i="14"/>
  <c r="B1026" i="14"/>
  <c r="I1025" i="14"/>
  <c r="H1025" i="14"/>
  <c r="G1025" i="14"/>
  <c r="F1025" i="14"/>
  <c r="E1025" i="14"/>
  <c r="D1025" i="14"/>
  <c r="C1025" i="14"/>
  <c r="B1025" i="14"/>
  <c r="I1024" i="14"/>
  <c r="H1024" i="14"/>
  <c r="G1024" i="14"/>
  <c r="F1024" i="14"/>
  <c r="E1024" i="14"/>
  <c r="D1024" i="14"/>
  <c r="C1024" i="14"/>
  <c r="B1024" i="14"/>
  <c r="I1023" i="14"/>
  <c r="H1023" i="14"/>
  <c r="G1023" i="14"/>
  <c r="F1023" i="14"/>
  <c r="E1023" i="14"/>
  <c r="D1023" i="14"/>
  <c r="C1023" i="14"/>
  <c r="B1023" i="14"/>
  <c r="I1022" i="14"/>
  <c r="H1022" i="14"/>
  <c r="G1022" i="14"/>
  <c r="F1022" i="14"/>
  <c r="E1022" i="14"/>
  <c r="D1022" i="14"/>
  <c r="C1022" i="14"/>
  <c r="B1022" i="14"/>
  <c r="I1021" i="14"/>
  <c r="H1021" i="14"/>
  <c r="G1021" i="14"/>
  <c r="F1021" i="14"/>
  <c r="E1021" i="14"/>
  <c r="D1021" i="14"/>
  <c r="C1021" i="14"/>
  <c r="B1021" i="14"/>
  <c r="I1020" i="14"/>
  <c r="H1020" i="14"/>
  <c r="G1020" i="14"/>
  <c r="F1020" i="14"/>
  <c r="E1020" i="14"/>
  <c r="D1020" i="14"/>
  <c r="C1020" i="14"/>
  <c r="B1020" i="14"/>
  <c r="I1019" i="14"/>
  <c r="H1019" i="14"/>
  <c r="G1019" i="14"/>
  <c r="F1019" i="14"/>
  <c r="E1019" i="14"/>
  <c r="D1019" i="14"/>
  <c r="C1019" i="14"/>
  <c r="B1019" i="14"/>
  <c r="I1018" i="14"/>
  <c r="H1018" i="14"/>
  <c r="G1018" i="14"/>
  <c r="F1018" i="14"/>
  <c r="E1018" i="14"/>
  <c r="D1018" i="14"/>
  <c r="C1018" i="14"/>
  <c r="B1018" i="14"/>
  <c r="I1017" i="14"/>
  <c r="H1017" i="14"/>
  <c r="G1017" i="14"/>
  <c r="F1017" i="14"/>
  <c r="E1017" i="14"/>
  <c r="D1017" i="14"/>
  <c r="C1017" i="14"/>
  <c r="B1017" i="14"/>
  <c r="I1016" i="14"/>
  <c r="H1016" i="14"/>
  <c r="G1016" i="14"/>
  <c r="F1016" i="14"/>
  <c r="E1016" i="14"/>
  <c r="D1016" i="14"/>
  <c r="C1016" i="14"/>
  <c r="B1016" i="14"/>
  <c r="I1015" i="14"/>
  <c r="H1015" i="14"/>
  <c r="G1015" i="14"/>
  <c r="F1015" i="14"/>
  <c r="E1015" i="14"/>
  <c r="D1015" i="14"/>
  <c r="C1015" i="14"/>
  <c r="B1015" i="14"/>
  <c r="I1014" i="14"/>
  <c r="H1014" i="14"/>
  <c r="G1014" i="14"/>
  <c r="F1014" i="14"/>
  <c r="E1014" i="14"/>
  <c r="D1014" i="14"/>
  <c r="C1014" i="14"/>
  <c r="B1014" i="14"/>
  <c r="I1013" i="14"/>
  <c r="H1013" i="14"/>
  <c r="G1013" i="14"/>
  <c r="F1013" i="14"/>
  <c r="E1013" i="14"/>
  <c r="D1013" i="14"/>
  <c r="C1013" i="14"/>
  <c r="B1013" i="14"/>
  <c r="I1012" i="14"/>
  <c r="H1012" i="14"/>
  <c r="G1012" i="14"/>
  <c r="F1012" i="14"/>
  <c r="E1012" i="14"/>
  <c r="D1012" i="14"/>
  <c r="C1012" i="14"/>
  <c r="B1012" i="14"/>
  <c r="I1011" i="14"/>
  <c r="H1011" i="14"/>
  <c r="G1011" i="14"/>
  <c r="F1011" i="14"/>
  <c r="E1011" i="14"/>
  <c r="D1011" i="14"/>
  <c r="C1011" i="14"/>
  <c r="B1011" i="14"/>
  <c r="I1010" i="14"/>
  <c r="H1010" i="14"/>
  <c r="G1010" i="14"/>
  <c r="F1010" i="14"/>
  <c r="E1010" i="14"/>
  <c r="D1010" i="14"/>
  <c r="C1010" i="14"/>
  <c r="B1010" i="14"/>
  <c r="I1009" i="14"/>
  <c r="H1009" i="14"/>
  <c r="G1009" i="14"/>
  <c r="F1009" i="14"/>
  <c r="E1009" i="14"/>
  <c r="D1009" i="14"/>
  <c r="C1009" i="14"/>
  <c r="B1009" i="14"/>
  <c r="I1008" i="14"/>
  <c r="H1008" i="14"/>
  <c r="G1008" i="14"/>
  <c r="F1008" i="14"/>
  <c r="E1008" i="14"/>
  <c r="D1008" i="14"/>
  <c r="C1008" i="14"/>
  <c r="B1008" i="14"/>
  <c r="I1007" i="14"/>
  <c r="H1007" i="14"/>
  <c r="G1007" i="14"/>
  <c r="F1007" i="14"/>
  <c r="E1007" i="14"/>
  <c r="D1007" i="14"/>
  <c r="C1007" i="14"/>
  <c r="B1007" i="14"/>
  <c r="I1006" i="14"/>
  <c r="H1006" i="14"/>
  <c r="G1006" i="14"/>
  <c r="F1006" i="14"/>
  <c r="E1006" i="14"/>
  <c r="D1006" i="14"/>
  <c r="C1006" i="14"/>
  <c r="B1006" i="14"/>
  <c r="I1005" i="14"/>
  <c r="H1005" i="14"/>
  <c r="G1005" i="14"/>
  <c r="F1005" i="14"/>
  <c r="E1005" i="14"/>
  <c r="D1005" i="14"/>
  <c r="C1005" i="14"/>
  <c r="B1005" i="14"/>
  <c r="I1004" i="14"/>
  <c r="H1004" i="14"/>
  <c r="G1004" i="14"/>
  <c r="F1004" i="14"/>
  <c r="E1004" i="14"/>
  <c r="D1004" i="14"/>
  <c r="C1004" i="14"/>
  <c r="B1004" i="14"/>
  <c r="I1003" i="14"/>
  <c r="H1003" i="14"/>
  <c r="G1003" i="14"/>
  <c r="F1003" i="14"/>
  <c r="E1003" i="14"/>
  <c r="D1003" i="14"/>
  <c r="C1003" i="14"/>
  <c r="B1003" i="14"/>
  <c r="I1002" i="14"/>
  <c r="H1002" i="14"/>
  <c r="G1002" i="14"/>
  <c r="F1002" i="14"/>
  <c r="E1002" i="14"/>
  <c r="D1002" i="14"/>
  <c r="C1002" i="14"/>
  <c r="B1002" i="14"/>
  <c r="I1001" i="14"/>
  <c r="H1001" i="14"/>
  <c r="G1001" i="14"/>
  <c r="F1001" i="14"/>
  <c r="E1001" i="14"/>
  <c r="D1001" i="14"/>
  <c r="C1001" i="14"/>
  <c r="B1001" i="14"/>
  <c r="I1000" i="14"/>
  <c r="H1000" i="14"/>
  <c r="G1000" i="14"/>
  <c r="F1000" i="14"/>
  <c r="E1000" i="14"/>
  <c r="D1000" i="14"/>
  <c r="C1000" i="14"/>
  <c r="B1000" i="14"/>
  <c r="I999" i="14"/>
  <c r="H999" i="14"/>
  <c r="G999" i="14"/>
  <c r="F999" i="14"/>
  <c r="E999" i="14"/>
  <c r="D999" i="14"/>
  <c r="C999" i="14"/>
  <c r="B999" i="14"/>
  <c r="I998" i="14"/>
  <c r="H998" i="14"/>
  <c r="G998" i="14"/>
  <c r="F998" i="14"/>
  <c r="E998" i="14"/>
  <c r="D998" i="14"/>
  <c r="C998" i="14"/>
  <c r="B998" i="14"/>
  <c r="I997" i="14"/>
  <c r="H997" i="14"/>
  <c r="G997" i="14"/>
  <c r="F997" i="14"/>
  <c r="E997" i="14"/>
  <c r="D997" i="14"/>
  <c r="C997" i="14"/>
  <c r="B997" i="14"/>
  <c r="I996" i="14"/>
  <c r="H996" i="14"/>
  <c r="G996" i="14"/>
  <c r="F996" i="14"/>
  <c r="E996" i="14"/>
  <c r="D996" i="14"/>
  <c r="C996" i="14"/>
  <c r="B996" i="14"/>
  <c r="I995" i="14"/>
  <c r="H995" i="14"/>
  <c r="G995" i="14"/>
  <c r="F995" i="14"/>
  <c r="E995" i="14"/>
  <c r="D995" i="14"/>
  <c r="C995" i="14"/>
  <c r="B995" i="14"/>
  <c r="I994" i="14"/>
  <c r="H994" i="14"/>
  <c r="G994" i="14"/>
  <c r="F994" i="14"/>
  <c r="E994" i="14"/>
  <c r="D994" i="14"/>
  <c r="C994" i="14"/>
  <c r="B994" i="14"/>
  <c r="I993" i="14"/>
  <c r="H993" i="14"/>
  <c r="G993" i="14"/>
  <c r="F993" i="14"/>
  <c r="E993" i="14"/>
  <c r="D993" i="14"/>
  <c r="C993" i="14"/>
  <c r="B993" i="14"/>
  <c r="I992" i="14"/>
  <c r="H992" i="14"/>
  <c r="G992" i="14"/>
  <c r="F992" i="14"/>
  <c r="E992" i="14"/>
  <c r="D992" i="14"/>
  <c r="C992" i="14"/>
  <c r="B992" i="14"/>
  <c r="I991" i="14"/>
  <c r="H991" i="14"/>
  <c r="G991" i="14"/>
  <c r="F991" i="14"/>
  <c r="E991" i="14"/>
  <c r="D991" i="14"/>
  <c r="C991" i="14"/>
  <c r="B991" i="14"/>
  <c r="I990" i="14"/>
  <c r="H990" i="14"/>
  <c r="G990" i="14"/>
  <c r="F990" i="14"/>
  <c r="E990" i="14"/>
  <c r="D990" i="14"/>
  <c r="C990" i="14"/>
  <c r="B990" i="14"/>
  <c r="I989" i="14"/>
  <c r="H989" i="14"/>
  <c r="G989" i="14"/>
  <c r="F989" i="14"/>
  <c r="E989" i="14"/>
  <c r="D989" i="14"/>
  <c r="C989" i="14"/>
  <c r="B989" i="14"/>
  <c r="I988" i="14"/>
  <c r="H988" i="14"/>
  <c r="G988" i="14"/>
  <c r="F988" i="14"/>
  <c r="E988" i="14"/>
  <c r="D988" i="14"/>
  <c r="C988" i="14"/>
  <c r="B988" i="14"/>
  <c r="I987" i="14"/>
  <c r="H987" i="14"/>
  <c r="G987" i="14"/>
  <c r="F987" i="14"/>
  <c r="E987" i="14"/>
  <c r="D987" i="14"/>
  <c r="C987" i="14"/>
  <c r="B987" i="14"/>
  <c r="I986" i="14"/>
  <c r="H986" i="14"/>
  <c r="G986" i="14"/>
  <c r="F986" i="14"/>
  <c r="E986" i="14"/>
  <c r="D986" i="14"/>
  <c r="C986" i="14"/>
  <c r="B986" i="14"/>
  <c r="I985" i="14"/>
  <c r="H985" i="14"/>
  <c r="G985" i="14"/>
  <c r="F985" i="14"/>
  <c r="E985" i="14"/>
  <c r="D985" i="14"/>
  <c r="C985" i="14"/>
  <c r="B985" i="14"/>
  <c r="I984" i="14"/>
  <c r="H984" i="14"/>
  <c r="G984" i="14"/>
  <c r="F984" i="14"/>
  <c r="E984" i="14"/>
  <c r="D984" i="14"/>
  <c r="C984" i="14"/>
  <c r="B984" i="14"/>
  <c r="I983" i="14"/>
  <c r="H983" i="14"/>
  <c r="G983" i="14"/>
  <c r="F983" i="14"/>
  <c r="E983" i="14"/>
  <c r="D983" i="14"/>
  <c r="C983" i="14"/>
  <c r="B983" i="14"/>
  <c r="I982" i="14"/>
  <c r="H982" i="14"/>
  <c r="G982" i="14"/>
  <c r="F982" i="14"/>
  <c r="E982" i="14"/>
  <c r="D982" i="14"/>
  <c r="C982" i="14"/>
  <c r="B982" i="14"/>
  <c r="I981" i="14"/>
  <c r="H981" i="14"/>
  <c r="G981" i="14"/>
  <c r="F981" i="14"/>
  <c r="E981" i="14"/>
  <c r="D981" i="14"/>
  <c r="C981" i="14"/>
  <c r="B981" i="14"/>
  <c r="I980" i="14"/>
  <c r="H980" i="14"/>
  <c r="G980" i="14"/>
  <c r="F980" i="14"/>
  <c r="E980" i="14"/>
  <c r="D980" i="14"/>
  <c r="C980" i="14"/>
  <c r="B980" i="14"/>
  <c r="I979" i="14"/>
  <c r="H979" i="14"/>
  <c r="G979" i="14"/>
  <c r="F979" i="14"/>
  <c r="E979" i="14"/>
  <c r="D979" i="14"/>
  <c r="C979" i="14"/>
  <c r="B979" i="14"/>
  <c r="I978" i="14"/>
  <c r="H978" i="14"/>
  <c r="G978" i="14"/>
  <c r="F978" i="14"/>
  <c r="E978" i="14"/>
  <c r="D978" i="14"/>
  <c r="C978" i="14"/>
  <c r="B978" i="14"/>
  <c r="I977" i="14"/>
  <c r="H977" i="14"/>
  <c r="G977" i="14"/>
  <c r="F977" i="14"/>
  <c r="E977" i="14"/>
  <c r="D977" i="14"/>
  <c r="C977" i="14"/>
  <c r="B977" i="14"/>
  <c r="I976" i="14"/>
  <c r="H976" i="14"/>
  <c r="G976" i="14"/>
  <c r="F976" i="14"/>
  <c r="E976" i="14"/>
  <c r="D976" i="14"/>
  <c r="C976" i="14"/>
  <c r="B976" i="14"/>
  <c r="I975" i="14"/>
  <c r="H975" i="14"/>
  <c r="G975" i="14"/>
  <c r="F975" i="14"/>
  <c r="E975" i="14"/>
  <c r="D975" i="14"/>
  <c r="C975" i="14"/>
  <c r="B975" i="14"/>
  <c r="I974" i="14"/>
  <c r="H974" i="14"/>
  <c r="G974" i="14"/>
  <c r="F974" i="14"/>
  <c r="E974" i="14"/>
  <c r="D974" i="14"/>
  <c r="C974" i="14"/>
  <c r="B974" i="14"/>
  <c r="I973" i="14"/>
  <c r="H973" i="14"/>
  <c r="G973" i="14"/>
  <c r="F973" i="14"/>
  <c r="E973" i="14"/>
  <c r="D973" i="14"/>
  <c r="C973" i="14"/>
  <c r="B973" i="14"/>
  <c r="I972" i="14"/>
  <c r="H972" i="14"/>
  <c r="G972" i="14"/>
  <c r="F972" i="14"/>
  <c r="E972" i="14"/>
  <c r="D972" i="14"/>
  <c r="C972" i="14"/>
  <c r="B972" i="14"/>
  <c r="I971" i="14"/>
  <c r="H971" i="14"/>
  <c r="G971" i="14"/>
  <c r="F971" i="14"/>
  <c r="E971" i="14"/>
  <c r="D971" i="14"/>
  <c r="C971" i="14"/>
  <c r="B971" i="14"/>
  <c r="I970" i="14"/>
  <c r="H970" i="14"/>
  <c r="G970" i="14"/>
  <c r="F970" i="14"/>
  <c r="E970" i="14"/>
  <c r="D970" i="14"/>
  <c r="C970" i="14"/>
  <c r="B970" i="14"/>
  <c r="I969" i="14"/>
  <c r="H969" i="14"/>
  <c r="G969" i="14"/>
  <c r="F969" i="14"/>
  <c r="E969" i="14"/>
  <c r="D969" i="14"/>
  <c r="C969" i="14"/>
  <c r="B969" i="14"/>
  <c r="I968" i="14"/>
  <c r="H968" i="14"/>
  <c r="G968" i="14"/>
  <c r="F968" i="14"/>
  <c r="E968" i="14"/>
  <c r="D968" i="14"/>
  <c r="C968" i="14"/>
  <c r="B968" i="14"/>
  <c r="I967" i="14"/>
  <c r="H967" i="14"/>
  <c r="G967" i="14"/>
  <c r="F967" i="14"/>
  <c r="E967" i="14"/>
  <c r="D967" i="14"/>
  <c r="C967" i="14"/>
  <c r="B967" i="14"/>
  <c r="I966" i="14"/>
  <c r="H966" i="14"/>
  <c r="G966" i="14"/>
  <c r="F966" i="14"/>
  <c r="E966" i="14"/>
  <c r="D966" i="14"/>
  <c r="C966" i="14"/>
  <c r="B966" i="14"/>
  <c r="I965" i="14"/>
  <c r="H965" i="14"/>
  <c r="G965" i="14"/>
  <c r="F965" i="14"/>
  <c r="E965" i="14"/>
  <c r="D965" i="14"/>
  <c r="C965" i="14"/>
  <c r="B965" i="14"/>
  <c r="I964" i="14"/>
  <c r="H964" i="14"/>
  <c r="G964" i="14"/>
  <c r="F964" i="14"/>
  <c r="E964" i="14"/>
  <c r="D964" i="14"/>
  <c r="C964" i="14"/>
  <c r="B964" i="14"/>
  <c r="I963" i="14"/>
  <c r="H963" i="14"/>
  <c r="G963" i="14"/>
  <c r="F963" i="14"/>
  <c r="E963" i="14"/>
  <c r="D963" i="14"/>
  <c r="C963" i="14"/>
  <c r="B963" i="14"/>
  <c r="I962" i="14"/>
  <c r="H962" i="14"/>
  <c r="G962" i="14"/>
  <c r="F962" i="14"/>
  <c r="E962" i="14"/>
  <c r="D962" i="14"/>
  <c r="C962" i="14"/>
  <c r="B962" i="14"/>
  <c r="I961" i="14"/>
  <c r="H961" i="14"/>
  <c r="G961" i="14"/>
  <c r="F961" i="14"/>
  <c r="E961" i="14"/>
  <c r="D961" i="14"/>
  <c r="C961" i="14"/>
  <c r="B961" i="14"/>
  <c r="I960" i="14"/>
  <c r="H960" i="14"/>
  <c r="G960" i="14"/>
  <c r="F960" i="14"/>
  <c r="E960" i="14"/>
  <c r="D960" i="14"/>
  <c r="C960" i="14"/>
  <c r="B960" i="14"/>
  <c r="I959" i="14"/>
  <c r="H959" i="14"/>
  <c r="G959" i="14"/>
  <c r="F959" i="14"/>
  <c r="E959" i="14"/>
  <c r="D959" i="14"/>
  <c r="C959" i="14"/>
  <c r="B959" i="14"/>
  <c r="I958" i="14"/>
  <c r="H958" i="14"/>
  <c r="G958" i="14"/>
  <c r="F958" i="14"/>
  <c r="E958" i="14"/>
  <c r="D958" i="14"/>
  <c r="C958" i="14"/>
  <c r="B958" i="14"/>
  <c r="I957" i="14"/>
  <c r="H957" i="14"/>
  <c r="G957" i="14"/>
  <c r="F957" i="14"/>
  <c r="E957" i="14"/>
  <c r="D957" i="14"/>
  <c r="C957" i="14"/>
  <c r="B957" i="14"/>
  <c r="I956" i="14"/>
  <c r="H956" i="14"/>
  <c r="G956" i="14"/>
  <c r="F956" i="14"/>
  <c r="E956" i="14"/>
  <c r="D956" i="14"/>
  <c r="C956" i="14"/>
  <c r="B956" i="14"/>
  <c r="I955" i="14"/>
  <c r="H955" i="14"/>
  <c r="G955" i="14"/>
  <c r="F955" i="14"/>
  <c r="E955" i="14"/>
  <c r="D955" i="14"/>
  <c r="C955" i="14"/>
  <c r="B955" i="14"/>
  <c r="I954" i="14"/>
  <c r="H954" i="14"/>
  <c r="G954" i="14"/>
  <c r="F954" i="14"/>
  <c r="E954" i="14"/>
  <c r="D954" i="14"/>
  <c r="C954" i="14"/>
  <c r="B954" i="14"/>
  <c r="I953" i="14"/>
  <c r="H953" i="14"/>
  <c r="G953" i="14"/>
  <c r="F953" i="14"/>
  <c r="E953" i="14"/>
  <c r="D953" i="14"/>
  <c r="C953" i="14"/>
  <c r="B953" i="14"/>
  <c r="I952" i="14"/>
  <c r="H952" i="14"/>
  <c r="G952" i="14"/>
  <c r="F952" i="14"/>
  <c r="E952" i="14"/>
  <c r="D952" i="14"/>
  <c r="C952" i="14"/>
  <c r="B952" i="14"/>
  <c r="I951" i="14"/>
  <c r="H951" i="14"/>
  <c r="G951" i="14"/>
  <c r="F951" i="14"/>
  <c r="E951" i="14"/>
  <c r="D951" i="14"/>
  <c r="C951" i="14"/>
  <c r="B951" i="14"/>
  <c r="I950" i="14"/>
  <c r="H950" i="14"/>
  <c r="G950" i="14"/>
  <c r="F950" i="14"/>
  <c r="E950" i="14"/>
  <c r="D950" i="14"/>
  <c r="C950" i="14"/>
  <c r="B950" i="14"/>
  <c r="I949" i="14"/>
  <c r="H949" i="14"/>
  <c r="G949" i="14"/>
  <c r="F949" i="14"/>
  <c r="E949" i="14"/>
  <c r="D949" i="14"/>
  <c r="C949" i="14"/>
  <c r="B949" i="14"/>
  <c r="I948" i="14"/>
  <c r="H948" i="14"/>
  <c r="G948" i="14"/>
  <c r="F948" i="14"/>
  <c r="E948" i="14"/>
  <c r="D948" i="14"/>
  <c r="C948" i="14"/>
  <c r="B948" i="14"/>
  <c r="I947" i="14"/>
  <c r="H947" i="14"/>
  <c r="G947" i="14"/>
  <c r="F947" i="14"/>
  <c r="E947" i="14"/>
  <c r="D947" i="14"/>
  <c r="C947" i="14"/>
  <c r="B947" i="14"/>
  <c r="I946" i="14"/>
  <c r="H946" i="14"/>
  <c r="G946" i="14"/>
  <c r="F946" i="14"/>
  <c r="E946" i="14"/>
  <c r="D946" i="14"/>
  <c r="C946" i="14"/>
  <c r="B946" i="14"/>
  <c r="I945" i="14"/>
  <c r="H945" i="14"/>
  <c r="G945" i="14"/>
  <c r="F945" i="14"/>
  <c r="E945" i="14"/>
  <c r="D945" i="14"/>
  <c r="C945" i="14"/>
  <c r="B945" i="14"/>
  <c r="I944" i="14"/>
  <c r="H944" i="14"/>
  <c r="G944" i="14"/>
  <c r="F944" i="14"/>
  <c r="E944" i="14"/>
  <c r="D944" i="14"/>
  <c r="C944" i="14"/>
  <c r="B944" i="14"/>
  <c r="I943" i="14"/>
  <c r="H943" i="14"/>
  <c r="G943" i="14"/>
  <c r="F943" i="14"/>
  <c r="E943" i="14"/>
  <c r="D943" i="14"/>
  <c r="C943" i="14"/>
  <c r="B943" i="14"/>
  <c r="I942" i="14"/>
  <c r="H942" i="14"/>
  <c r="G942" i="14"/>
  <c r="F942" i="14"/>
  <c r="E942" i="14"/>
  <c r="D942" i="14"/>
  <c r="C942" i="14"/>
  <c r="B942" i="14"/>
  <c r="I941" i="14"/>
  <c r="H941" i="14"/>
  <c r="G941" i="14"/>
  <c r="F941" i="14"/>
  <c r="E941" i="14"/>
  <c r="D941" i="14"/>
  <c r="C941" i="14"/>
  <c r="B941" i="14"/>
  <c r="I940" i="14"/>
  <c r="H940" i="14"/>
  <c r="G940" i="14"/>
  <c r="F940" i="14"/>
  <c r="E940" i="14"/>
  <c r="D940" i="14"/>
  <c r="C940" i="14"/>
  <c r="B940" i="14"/>
  <c r="I939" i="14"/>
  <c r="H939" i="14"/>
  <c r="G939" i="14"/>
  <c r="F939" i="14"/>
  <c r="E939" i="14"/>
  <c r="D939" i="14"/>
  <c r="C939" i="14"/>
  <c r="B939" i="14"/>
  <c r="I938" i="14"/>
  <c r="H938" i="14"/>
  <c r="G938" i="14"/>
  <c r="F938" i="14"/>
  <c r="E938" i="14"/>
  <c r="D938" i="14"/>
  <c r="C938" i="14"/>
  <c r="B938" i="14"/>
  <c r="I937" i="14"/>
  <c r="H937" i="14"/>
  <c r="G937" i="14"/>
  <c r="F937" i="14"/>
  <c r="E937" i="14"/>
  <c r="D937" i="14"/>
  <c r="C937" i="14"/>
  <c r="B937" i="14"/>
  <c r="I936" i="14"/>
  <c r="H936" i="14"/>
  <c r="G936" i="14"/>
  <c r="F936" i="14"/>
  <c r="E936" i="14"/>
  <c r="D936" i="14"/>
  <c r="C936" i="14"/>
  <c r="B936" i="14"/>
  <c r="I935" i="14"/>
  <c r="H935" i="14"/>
  <c r="G935" i="14"/>
  <c r="F935" i="14"/>
  <c r="E935" i="14"/>
  <c r="D935" i="14"/>
  <c r="C935" i="14"/>
  <c r="B935" i="14"/>
  <c r="I934" i="14"/>
  <c r="H934" i="14"/>
  <c r="G934" i="14"/>
  <c r="F934" i="14"/>
  <c r="E934" i="14"/>
  <c r="D934" i="14"/>
  <c r="C934" i="14"/>
  <c r="B934" i="14"/>
  <c r="I933" i="14"/>
  <c r="H933" i="14"/>
  <c r="G933" i="14"/>
  <c r="F933" i="14"/>
  <c r="E933" i="14"/>
  <c r="D933" i="14"/>
  <c r="C933" i="14"/>
  <c r="B933" i="14"/>
  <c r="I932" i="14"/>
  <c r="H932" i="14"/>
  <c r="G932" i="14"/>
  <c r="F932" i="14"/>
  <c r="E932" i="14"/>
  <c r="D932" i="14"/>
  <c r="C932" i="14"/>
  <c r="B932" i="14"/>
  <c r="I931" i="14"/>
  <c r="H931" i="14"/>
  <c r="G931" i="14"/>
  <c r="F931" i="14"/>
  <c r="E931" i="14"/>
  <c r="D931" i="14"/>
  <c r="C931" i="14"/>
  <c r="B931" i="14"/>
  <c r="I930" i="14"/>
  <c r="H930" i="14"/>
  <c r="G930" i="14"/>
  <c r="F930" i="14"/>
  <c r="E930" i="14"/>
  <c r="D930" i="14"/>
  <c r="C930" i="14"/>
  <c r="B930" i="14"/>
  <c r="I929" i="14"/>
  <c r="H929" i="14"/>
  <c r="G929" i="14"/>
  <c r="F929" i="14"/>
  <c r="E929" i="14"/>
  <c r="D929" i="14"/>
  <c r="C929" i="14"/>
  <c r="B929" i="14"/>
  <c r="I928" i="14"/>
  <c r="H928" i="14"/>
  <c r="G928" i="14"/>
  <c r="F928" i="14"/>
  <c r="E928" i="14"/>
  <c r="D928" i="14"/>
  <c r="C928" i="14"/>
  <c r="B928" i="14"/>
  <c r="I927" i="14"/>
  <c r="H927" i="14"/>
  <c r="G927" i="14"/>
  <c r="F927" i="14"/>
  <c r="E927" i="14"/>
  <c r="D927" i="14"/>
  <c r="C927" i="14"/>
  <c r="B927" i="14"/>
  <c r="I926" i="14"/>
  <c r="H926" i="14"/>
  <c r="G926" i="14"/>
  <c r="F926" i="14"/>
  <c r="E926" i="14"/>
  <c r="D926" i="14"/>
  <c r="C926" i="14"/>
  <c r="B926" i="14"/>
  <c r="I925" i="14"/>
  <c r="H925" i="14"/>
  <c r="G925" i="14"/>
  <c r="F925" i="14"/>
  <c r="E925" i="14"/>
  <c r="D925" i="14"/>
  <c r="C925" i="14"/>
  <c r="B925" i="14"/>
  <c r="I924" i="14"/>
  <c r="H924" i="14"/>
  <c r="G924" i="14"/>
  <c r="F924" i="14"/>
  <c r="E924" i="14"/>
  <c r="D924" i="14"/>
  <c r="C924" i="14"/>
  <c r="B924" i="14"/>
  <c r="I923" i="14"/>
  <c r="H923" i="14"/>
  <c r="G923" i="14"/>
  <c r="F923" i="14"/>
  <c r="E923" i="14"/>
  <c r="D923" i="14"/>
  <c r="C923" i="14"/>
  <c r="B923" i="14"/>
  <c r="I922" i="14"/>
  <c r="H922" i="14"/>
  <c r="G922" i="14"/>
  <c r="F922" i="14"/>
  <c r="E922" i="14"/>
  <c r="D922" i="14"/>
  <c r="C922" i="14"/>
  <c r="B922" i="14"/>
  <c r="I921" i="14"/>
  <c r="H921" i="14"/>
  <c r="G921" i="14"/>
  <c r="F921" i="14"/>
  <c r="E921" i="14"/>
  <c r="D921" i="14"/>
  <c r="C921" i="14"/>
  <c r="B921" i="14"/>
  <c r="I920" i="14"/>
  <c r="H920" i="14"/>
  <c r="G920" i="14"/>
  <c r="F920" i="14"/>
  <c r="E920" i="14"/>
  <c r="D920" i="14"/>
  <c r="C920" i="14"/>
  <c r="B920" i="14"/>
  <c r="I919" i="14"/>
  <c r="H919" i="14"/>
  <c r="G919" i="14"/>
  <c r="F919" i="14"/>
  <c r="E919" i="14"/>
  <c r="D919" i="14"/>
  <c r="C919" i="14"/>
  <c r="B919" i="14"/>
  <c r="I918" i="14"/>
  <c r="H918" i="14"/>
  <c r="G918" i="14"/>
  <c r="F918" i="14"/>
  <c r="E918" i="14"/>
  <c r="D918" i="14"/>
  <c r="C918" i="14"/>
  <c r="B918" i="14"/>
  <c r="I917" i="14"/>
  <c r="H917" i="14"/>
  <c r="G917" i="14"/>
  <c r="F917" i="14"/>
  <c r="E917" i="14"/>
  <c r="D917" i="14"/>
  <c r="C917" i="14"/>
  <c r="B917" i="14"/>
  <c r="I916" i="14"/>
  <c r="H916" i="14"/>
  <c r="G916" i="14"/>
  <c r="F916" i="14"/>
  <c r="E916" i="14"/>
  <c r="D916" i="14"/>
  <c r="C916" i="14"/>
  <c r="B916" i="14"/>
  <c r="I915" i="14"/>
  <c r="H915" i="14"/>
  <c r="G915" i="14"/>
  <c r="F915" i="14"/>
  <c r="E915" i="14"/>
  <c r="D915" i="14"/>
  <c r="C915" i="14"/>
  <c r="B915" i="14"/>
  <c r="I914" i="14"/>
  <c r="H914" i="14"/>
  <c r="G914" i="14"/>
  <c r="F914" i="14"/>
  <c r="E914" i="14"/>
  <c r="D914" i="14"/>
  <c r="C914" i="14"/>
  <c r="B914" i="14"/>
  <c r="I913" i="14"/>
  <c r="H913" i="14"/>
  <c r="G913" i="14"/>
  <c r="F913" i="14"/>
  <c r="E913" i="14"/>
  <c r="D913" i="14"/>
  <c r="C913" i="14"/>
  <c r="B913" i="14"/>
  <c r="I912" i="14"/>
  <c r="H912" i="14"/>
  <c r="G912" i="14"/>
  <c r="F912" i="14"/>
  <c r="E912" i="14"/>
  <c r="D912" i="14"/>
  <c r="C912" i="14"/>
  <c r="B912" i="14"/>
  <c r="I911" i="14"/>
  <c r="H911" i="14"/>
  <c r="G911" i="14"/>
  <c r="F911" i="14"/>
  <c r="E911" i="14"/>
  <c r="D911" i="14"/>
  <c r="C911" i="14"/>
  <c r="B911" i="14"/>
  <c r="I910" i="14"/>
  <c r="H910" i="14"/>
  <c r="G910" i="14"/>
  <c r="F910" i="14"/>
  <c r="E910" i="14"/>
  <c r="D910" i="14"/>
  <c r="C910" i="14"/>
  <c r="B910" i="14"/>
  <c r="I909" i="14"/>
  <c r="H909" i="14"/>
  <c r="G909" i="14"/>
  <c r="F909" i="14"/>
  <c r="E909" i="14"/>
  <c r="D909" i="14"/>
  <c r="C909" i="14"/>
  <c r="B909" i="14"/>
  <c r="I908" i="14"/>
  <c r="H908" i="14"/>
  <c r="G908" i="14"/>
  <c r="F908" i="14"/>
  <c r="E908" i="14"/>
  <c r="D908" i="14"/>
  <c r="C908" i="14"/>
  <c r="B908" i="14"/>
  <c r="I907" i="14"/>
  <c r="H907" i="14"/>
  <c r="G907" i="14"/>
  <c r="F907" i="14"/>
  <c r="E907" i="14"/>
  <c r="D907" i="14"/>
  <c r="C907" i="14"/>
  <c r="B907" i="14"/>
  <c r="I906" i="14"/>
  <c r="H906" i="14"/>
  <c r="G906" i="14"/>
  <c r="F906" i="14"/>
  <c r="E906" i="14"/>
  <c r="D906" i="14"/>
  <c r="C906" i="14"/>
  <c r="B906" i="14"/>
  <c r="I905" i="14"/>
  <c r="H905" i="14"/>
  <c r="G905" i="14"/>
  <c r="F905" i="14"/>
  <c r="E905" i="14"/>
  <c r="D905" i="14"/>
  <c r="C905" i="14"/>
  <c r="B905" i="14"/>
  <c r="I904" i="14"/>
  <c r="H904" i="14"/>
  <c r="G904" i="14"/>
  <c r="F904" i="14"/>
  <c r="E904" i="14"/>
  <c r="D904" i="14"/>
  <c r="C904" i="14"/>
  <c r="B904" i="14"/>
  <c r="I903" i="14"/>
  <c r="H903" i="14"/>
  <c r="G903" i="14"/>
  <c r="F903" i="14"/>
  <c r="E903" i="14"/>
  <c r="D903" i="14"/>
  <c r="C903" i="14"/>
  <c r="B903" i="14"/>
  <c r="I902" i="14"/>
  <c r="H902" i="14"/>
  <c r="G902" i="14"/>
  <c r="F902" i="14"/>
  <c r="E902" i="14"/>
  <c r="D902" i="14"/>
  <c r="C902" i="14"/>
  <c r="B902" i="14"/>
  <c r="I901" i="14"/>
  <c r="H901" i="14"/>
  <c r="G901" i="14"/>
  <c r="F901" i="14"/>
  <c r="E901" i="14"/>
  <c r="D901" i="14"/>
  <c r="C901" i="14"/>
  <c r="B901" i="14"/>
  <c r="I900" i="14"/>
  <c r="H900" i="14"/>
  <c r="G900" i="14"/>
  <c r="F900" i="14"/>
  <c r="E900" i="14"/>
  <c r="D900" i="14"/>
  <c r="C900" i="14"/>
  <c r="B900" i="14"/>
  <c r="I899" i="14"/>
  <c r="H899" i="14"/>
  <c r="G899" i="14"/>
  <c r="F899" i="14"/>
  <c r="E899" i="14"/>
  <c r="D899" i="14"/>
  <c r="C899" i="14"/>
  <c r="B899" i="14"/>
  <c r="I898" i="14"/>
  <c r="H898" i="14"/>
  <c r="G898" i="14"/>
  <c r="F898" i="14"/>
  <c r="E898" i="14"/>
  <c r="D898" i="14"/>
  <c r="C898" i="14"/>
  <c r="B898" i="14"/>
  <c r="I897" i="14"/>
  <c r="H897" i="14"/>
  <c r="G897" i="14"/>
  <c r="F897" i="14"/>
  <c r="E897" i="14"/>
  <c r="D897" i="14"/>
  <c r="C897" i="14"/>
  <c r="B897" i="14"/>
  <c r="I896" i="14"/>
  <c r="H896" i="14"/>
  <c r="G896" i="14"/>
  <c r="F896" i="14"/>
  <c r="E896" i="14"/>
  <c r="D896" i="14"/>
  <c r="C896" i="14"/>
  <c r="B896" i="14"/>
  <c r="I895" i="14"/>
  <c r="H895" i="14"/>
  <c r="G895" i="14"/>
  <c r="F895" i="14"/>
  <c r="E895" i="14"/>
  <c r="D895" i="14"/>
  <c r="C895" i="14"/>
  <c r="B895" i="14"/>
  <c r="I894" i="14"/>
  <c r="H894" i="14"/>
  <c r="G894" i="14"/>
  <c r="F894" i="14"/>
  <c r="E894" i="14"/>
  <c r="D894" i="14"/>
  <c r="C894" i="14"/>
  <c r="B894" i="14"/>
  <c r="I893" i="14"/>
  <c r="H893" i="14"/>
  <c r="G893" i="14"/>
  <c r="F893" i="14"/>
  <c r="E893" i="14"/>
  <c r="D893" i="14"/>
  <c r="C893" i="14"/>
  <c r="B893" i="14"/>
  <c r="I892" i="14"/>
  <c r="H892" i="14"/>
  <c r="G892" i="14"/>
  <c r="F892" i="14"/>
  <c r="E892" i="14"/>
  <c r="D892" i="14"/>
  <c r="C892" i="14"/>
  <c r="B892" i="14"/>
  <c r="I891" i="14"/>
  <c r="H891" i="14"/>
  <c r="G891" i="14"/>
  <c r="F891" i="14"/>
  <c r="E891" i="14"/>
  <c r="D891" i="14"/>
  <c r="C891" i="14"/>
  <c r="B891" i="14"/>
  <c r="I890" i="14"/>
  <c r="H890" i="14"/>
  <c r="G890" i="14"/>
  <c r="F890" i="14"/>
  <c r="E890" i="14"/>
  <c r="D890" i="14"/>
  <c r="C890" i="14"/>
  <c r="B890" i="14"/>
  <c r="I889" i="14"/>
  <c r="H889" i="14"/>
  <c r="G889" i="14"/>
  <c r="F889" i="14"/>
  <c r="E889" i="14"/>
  <c r="D889" i="14"/>
  <c r="C889" i="14"/>
  <c r="B889" i="14"/>
  <c r="I888" i="14"/>
  <c r="H888" i="14"/>
  <c r="G888" i="14"/>
  <c r="F888" i="14"/>
  <c r="E888" i="14"/>
  <c r="D888" i="14"/>
  <c r="C888" i="14"/>
  <c r="B888" i="14"/>
  <c r="I887" i="14"/>
  <c r="H887" i="14"/>
  <c r="G887" i="14"/>
  <c r="F887" i="14"/>
  <c r="E887" i="14"/>
  <c r="D887" i="14"/>
  <c r="C887" i="14"/>
  <c r="B887" i="14"/>
  <c r="I886" i="14"/>
  <c r="H886" i="14"/>
  <c r="G886" i="14"/>
  <c r="F886" i="14"/>
  <c r="E886" i="14"/>
  <c r="D886" i="14"/>
  <c r="C886" i="14"/>
  <c r="B886" i="14"/>
  <c r="I885" i="14"/>
  <c r="H885" i="14"/>
  <c r="G885" i="14"/>
  <c r="F885" i="14"/>
  <c r="E885" i="14"/>
  <c r="D885" i="14"/>
  <c r="C885" i="14"/>
  <c r="B885" i="14"/>
  <c r="I884" i="14"/>
  <c r="H884" i="14"/>
  <c r="G884" i="14"/>
  <c r="F884" i="14"/>
  <c r="E884" i="14"/>
  <c r="D884" i="14"/>
  <c r="C884" i="14"/>
  <c r="B884" i="14"/>
  <c r="I883" i="14"/>
  <c r="H883" i="14"/>
  <c r="G883" i="14"/>
  <c r="F883" i="14"/>
  <c r="E883" i="14"/>
  <c r="D883" i="14"/>
  <c r="C883" i="14"/>
  <c r="B883" i="14"/>
  <c r="I882" i="14"/>
  <c r="H882" i="14"/>
  <c r="G882" i="14"/>
  <c r="F882" i="14"/>
  <c r="E882" i="14"/>
  <c r="D882" i="14"/>
  <c r="C882" i="14"/>
  <c r="B882" i="14"/>
  <c r="I881" i="14"/>
  <c r="H881" i="14"/>
  <c r="G881" i="14"/>
  <c r="F881" i="14"/>
  <c r="E881" i="14"/>
  <c r="D881" i="14"/>
  <c r="C881" i="14"/>
  <c r="B881" i="14"/>
  <c r="I880" i="14"/>
  <c r="H880" i="14"/>
  <c r="G880" i="14"/>
  <c r="F880" i="14"/>
  <c r="E880" i="14"/>
  <c r="D880" i="14"/>
  <c r="C880" i="14"/>
  <c r="B880" i="14"/>
  <c r="I879" i="14"/>
  <c r="H879" i="14"/>
  <c r="G879" i="14"/>
  <c r="F879" i="14"/>
  <c r="E879" i="14"/>
  <c r="D879" i="14"/>
  <c r="C879" i="14"/>
  <c r="B879" i="14"/>
  <c r="I878" i="14"/>
  <c r="H878" i="14"/>
  <c r="G878" i="14"/>
  <c r="F878" i="14"/>
  <c r="E878" i="14"/>
  <c r="D878" i="14"/>
  <c r="C878" i="14"/>
  <c r="B878" i="14"/>
  <c r="I877" i="14"/>
  <c r="H877" i="14"/>
  <c r="G877" i="14"/>
  <c r="F877" i="14"/>
  <c r="E877" i="14"/>
  <c r="D877" i="14"/>
  <c r="C877" i="14"/>
  <c r="B877" i="14"/>
  <c r="I876" i="14"/>
  <c r="H876" i="14"/>
  <c r="G876" i="14"/>
  <c r="F876" i="14"/>
  <c r="E876" i="14"/>
  <c r="D876" i="14"/>
  <c r="C876" i="14"/>
  <c r="B876" i="14"/>
  <c r="I875" i="14"/>
  <c r="H875" i="14"/>
  <c r="G875" i="14"/>
  <c r="F875" i="14"/>
  <c r="E875" i="14"/>
  <c r="D875" i="14"/>
  <c r="C875" i="14"/>
  <c r="B875" i="14"/>
  <c r="I874" i="14"/>
  <c r="H874" i="14"/>
  <c r="G874" i="14"/>
  <c r="F874" i="14"/>
  <c r="E874" i="14"/>
  <c r="D874" i="14"/>
  <c r="C874" i="14"/>
  <c r="B874" i="14"/>
  <c r="I873" i="14"/>
  <c r="H873" i="14"/>
  <c r="G873" i="14"/>
  <c r="F873" i="14"/>
  <c r="E873" i="14"/>
  <c r="D873" i="14"/>
  <c r="C873" i="14"/>
  <c r="B873" i="14"/>
  <c r="I872" i="14"/>
  <c r="H872" i="14"/>
  <c r="G872" i="14"/>
  <c r="F872" i="14"/>
  <c r="E872" i="14"/>
  <c r="D872" i="14"/>
  <c r="C872" i="14"/>
  <c r="B872" i="14"/>
  <c r="I871" i="14"/>
  <c r="H871" i="14"/>
  <c r="G871" i="14"/>
  <c r="F871" i="14"/>
  <c r="E871" i="14"/>
  <c r="D871" i="14"/>
  <c r="C871" i="14"/>
  <c r="B871" i="14"/>
  <c r="I870" i="14"/>
  <c r="H870" i="14"/>
  <c r="G870" i="14"/>
  <c r="F870" i="14"/>
  <c r="E870" i="14"/>
  <c r="D870" i="14"/>
  <c r="C870" i="14"/>
  <c r="B870" i="14"/>
  <c r="I869" i="14"/>
  <c r="H869" i="14"/>
  <c r="G869" i="14"/>
  <c r="F869" i="14"/>
  <c r="E869" i="14"/>
  <c r="D869" i="14"/>
  <c r="C869" i="14"/>
  <c r="B869" i="14"/>
  <c r="I868" i="14"/>
  <c r="H868" i="14"/>
  <c r="G868" i="14"/>
  <c r="F868" i="14"/>
  <c r="E868" i="14"/>
  <c r="D868" i="14"/>
  <c r="C868" i="14"/>
  <c r="B868" i="14"/>
  <c r="I867" i="14"/>
  <c r="H867" i="14"/>
  <c r="G867" i="14"/>
  <c r="F867" i="14"/>
  <c r="E867" i="14"/>
  <c r="D867" i="14"/>
  <c r="C867" i="14"/>
  <c r="B867" i="14"/>
  <c r="I866" i="14"/>
  <c r="H866" i="14"/>
  <c r="G866" i="14"/>
  <c r="F866" i="14"/>
  <c r="E866" i="14"/>
  <c r="D866" i="14"/>
  <c r="C866" i="14"/>
  <c r="B866" i="14"/>
  <c r="I865" i="14"/>
  <c r="H865" i="14"/>
  <c r="G865" i="14"/>
  <c r="F865" i="14"/>
  <c r="E865" i="14"/>
  <c r="D865" i="14"/>
  <c r="C865" i="14"/>
  <c r="B865" i="14"/>
  <c r="I864" i="14"/>
  <c r="H864" i="14"/>
  <c r="G864" i="14"/>
  <c r="F864" i="14"/>
  <c r="E864" i="14"/>
  <c r="D864" i="14"/>
  <c r="C864" i="14"/>
  <c r="B864" i="14"/>
  <c r="I863" i="14"/>
  <c r="H863" i="14"/>
  <c r="G863" i="14"/>
  <c r="F863" i="14"/>
  <c r="E863" i="14"/>
  <c r="D863" i="14"/>
  <c r="C863" i="14"/>
  <c r="B863" i="14"/>
  <c r="I862" i="14"/>
  <c r="H862" i="14"/>
  <c r="G862" i="14"/>
  <c r="F862" i="14"/>
  <c r="E862" i="14"/>
  <c r="D862" i="14"/>
  <c r="C862" i="14"/>
  <c r="B862" i="14"/>
  <c r="I861" i="14"/>
  <c r="H861" i="14"/>
  <c r="G861" i="14"/>
  <c r="F861" i="14"/>
  <c r="E861" i="14"/>
  <c r="D861" i="14"/>
  <c r="C861" i="14"/>
  <c r="B861" i="14"/>
  <c r="I860" i="14"/>
  <c r="H860" i="14"/>
  <c r="G860" i="14"/>
  <c r="F860" i="14"/>
  <c r="E860" i="14"/>
  <c r="D860" i="14"/>
  <c r="C860" i="14"/>
  <c r="B860" i="14"/>
  <c r="I859" i="14"/>
  <c r="H859" i="14"/>
  <c r="G859" i="14"/>
  <c r="F859" i="14"/>
  <c r="E859" i="14"/>
  <c r="D859" i="14"/>
  <c r="C859" i="14"/>
  <c r="B859" i="14"/>
  <c r="I858" i="14"/>
  <c r="H858" i="14"/>
  <c r="G858" i="14"/>
  <c r="F858" i="14"/>
  <c r="E858" i="14"/>
  <c r="D858" i="14"/>
  <c r="C858" i="14"/>
  <c r="B858" i="14"/>
  <c r="I857" i="14"/>
  <c r="H857" i="14"/>
  <c r="G857" i="14"/>
  <c r="F857" i="14"/>
  <c r="E857" i="14"/>
  <c r="D857" i="14"/>
  <c r="C857" i="14"/>
  <c r="B857" i="14"/>
  <c r="I856" i="14"/>
  <c r="H856" i="14"/>
  <c r="G856" i="14"/>
  <c r="F856" i="14"/>
  <c r="E856" i="14"/>
  <c r="D856" i="14"/>
  <c r="C856" i="14"/>
  <c r="B856" i="14"/>
  <c r="I855" i="14"/>
  <c r="H855" i="14"/>
  <c r="G855" i="14"/>
  <c r="F855" i="14"/>
  <c r="E855" i="14"/>
  <c r="D855" i="14"/>
  <c r="C855" i="14"/>
  <c r="B855" i="14"/>
  <c r="I854" i="14"/>
  <c r="H854" i="14"/>
  <c r="G854" i="14"/>
  <c r="F854" i="14"/>
  <c r="E854" i="14"/>
  <c r="D854" i="14"/>
  <c r="C854" i="14"/>
  <c r="B854" i="14"/>
  <c r="I853" i="14"/>
  <c r="H853" i="14"/>
  <c r="G853" i="14"/>
  <c r="F853" i="14"/>
  <c r="E853" i="14"/>
  <c r="D853" i="14"/>
  <c r="C853" i="14"/>
  <c r="B853" i="14"/>
  <c r="I852" i="14"/>
  <c r="H852" i="14"/>
  <c r="G852" i="14"/>
  <c r="F852" i="14"/>
  <c r="E852" i="14"/>
  <c r="D852" i="14"/>
  <c r="C852" i="14"/>
  <c r="B852" i="14"/>
  <c r="I851" i="14"/>
  <c r="H851" i="14"/>
  <c r="G851" i="14"/>
  <c r="F851" i="14"/>
  <c r="E851" i="14"/>
  <c r="D851" i="14"/>
  <c r="C851" i="14"/>
  <c r="B851" i="14"/>
  <c r="I850" i="14"/>
  <c r="H850" i="14"/>
  <c r="G850" i="14"/>
  <c r="F850" i="14"/>
  <c r="E850" i="14"/>
  <c r="D850" i="14"/>
  <c r="C850" i="14"/>
  <c r="B850" i="14"/>
  <c r="I849" i="14"/>
  <c r="H849" i="14"/>
  <c r="G849" i="14"/>
  <c r="F849" i="14"/>
  <c r="E849" i="14"/>
  <c r="D849" i="14"/>
  <c r="C849" i="14"/>
  <c r="B849" i="14"/>
  <c r="I848" i="14"/>
  <c r="H848" i="14"/>
  <c r="G848" i="14"/>
  <c r="F848" i="14"/>
  <c r="E848" i="14"/>
  <c r="D848" i="14"/>
  <c r="C848" i="14"/>
  <c r="B848" i="14"/>
  <c r="I847" i="14"/>
  <c r="H847" i="14"/>
  <c r="G847" i="14"/>
  <c r="F847" i="14"/>
  <c r="E847" i="14"/>
  <c r="D847" i="14"/>
  <c r="C847" i="14"/>
  <c r="B847" i="14"/>
  <c r="I846" i="14"/>
  <c r="H846" i="14"/>
  <c r="G846" i="14"/>
  <c r="F846" i="14"/>
  <c r="E846" i="14"/>
  <c r="D846" i="14"/>
  <c r="C846" i="14"/>
  <c r="B846" i="14"/>
  <c r="I845" i="14"/>
  <c r="H845" i="14"/>
  <c r="G845" i="14"/>
  <c r="F845" i="14"/>
  <c r="E845" i="14"/>
  <c r="D845" i="14"/>
  <c r="C845" i="14"/>
  <c r="B845" i="14"/>
  <c r="I844" i="14"/>
  <c r="H844" i="14"/>
  <c r="G844" i="14"/>
  <c r="F844" i="14"/>
  <c r="E844" i="14"/>
  <c r="D844" i="14"/>
  <c r="C844" i="14"/>
  <c r="B844" i="14"/>
  <c r="I843" i="14"/>
  <c r="H843" i="14"/>
  <c r="G843" i="14"/>
  <c r="F843" i="14"/>
  <c r="E843" i="14"/>
  <c r="D843" i="14"/>
  <c r="C843" i="14"/>
  <c r="B843" i="14"/>
  <c r="I842" i="14"/>
  <c r="H842" i="14"/>
  <c r="G842" i="14"/>
  <c r="F842" i="14"/>
  <c r="E842" i="14"/>
  <c r="D842" i="14"/>
  <c r="C842" i="14"/>
  <c r="B842" i="14"/>
  <c r="I841" i="14"/>
  <c r="H841" i="14"/>
  <c r="G841" i="14"/>
  <c r="F841" i="14"/>
  <c r="E841" i="14"/>
  <c r="D841" i="14"/>
  <c r="C841" i="14"/>
  <c r="B841" i="14"/>
  <c r="I840" i="14"/>
  <c r="H840" i="14"/>
  <c r="G840" i="14"/>
  <c r="F840" i="14"/>
  <c r="E840" i="14"/>
  <c r="D840" i="14"/>
  <c r="C840" i="14"/>
  <c r="B840" i="14"/>
  <c r="I839" i="14"/>
  <c r="H839" i="14"/>
  <c r="G839" i="14"/>
  <c r="F839" i="14"/>
  <c r="E839" i="14"/>
  <c r="D839" i="14"/>
  <c r="C839" i="14"/>
  <c r="B839" i="14"/>
  <c r="I838" i="14"/>
  <c r="H838" i="14"/>
  <c r="G838" i="14"/>
  <c r="F838" i="14"/>
  <c r="E838" i="14"/>
  <c r="D838" i="14"/>
  <c r="C838" i="14"/>
  <c r="B838" i="14"/>
  <c r="I837" i="14"/>
  <c r="H837" i="14"/>
  <c r="G837" i="14"/>
  <c r="F837" i="14"/>
  <c r="E837" i="14"/>
  <c r="D837" i="14"/>
  <c r="C837" i="14"/>
  <c r="B837" i="14"/>
  <c r="I836" i="14"/>
  <c r="H836" i="14"/>
  <c r="G836" i="14"/>
  <c r="F836" i="14"/>
  <c r="E836" i="14"/>
  <c r="D836" i="14"/>
  <c r="C836" i="14"/>
  <c r="B836" i="14"/>
  <c r="I835" i="14"/>
  <c r="H835" i="14"/>
  <c r="G835" i="14"/>
  <c r="F835" i="14"/>
  <c r="E835" i="14"/>
  <c r="D835" i="14"/>
  <c r="C835" i="14"/>
  <c r="B835" i="14"/>
  <c r="I834" i="14"/>
  <c r="H834" i="14"/>
  <c r="G834" i="14"/>
  <c r="F834" i="14"/>
  <c r="E834" i="14"/>
  <c r="D834" i="14"/>
  <c r="C834" i="14"/>
  <c r="B834" i="14"/>
  <c r="I833" i="14"/>
  <c r="H833" i="14"/>
  <c r="G833" i="14"/>
  <c r="F833" i="14"/>
  <c r="E833" i="14"/>
  <c r="D833" i="14"/>
  <c r="C833" i="14"/>
  <c r="B833" i="14"/>
  <c r="I832" i="14"/>
  <c r="H832" i="14"/>
  <c r="G832" i="14"/>
  <c r="F832" i="14"/>
  <c r="E832" i="14"/>
  <c r="D832" i="14"/>
  <c r="C832" i="14"/>
  <c r="B832" i="14"/>
  <c r="I831" i="14"/>
  <c r="H831" i="14"/>
  <c r="G831" i="14"/>
  <c r="F831" i="14"/>
  <c r="E831" i="14"/>
  <c r="D831" i="14"/>
  <c r="C831" i="14"/>
  <c r="B831" i="14"/>
  <c r="I830" i="14"/>
  <c r="H830" i="14"/>
  <c r="G830" i="14"/>
  <c r="F830" i="14"/>
  <c r="E830" i="14"/>
  <c r="D830" i="14"/>
  <c r="C830" i="14"/>
  <c r="B830" i="14"/>
  <c r="I829" i="14"/>
  <c r="H829" i="14"/>
  <c r="G829" i="14"/>
  <c r="F829" i="14"/>
  <c r="E829" i="14"/>
  <c r="D829" i="14"/>
  <c r="C829" i="14"/>
  <c r="B829" i="14"/>
  <c r="I828" i="14"/>
  <c r="H828" i="14"/>
  <c r="G828" i="14"/>
  <c r="F828" i="14"/>
  <c r="E828" i="14"/>
  <c r="D828" i="14"/>
  <c r="C828" i="14"/>
  <c r="B828" i="14"/>
  <c r="I827" i="14"/>
  <c r="H827" i="14"/>
  <c r="G827" i="14"/>
  <c r="F827" i="14"/>
  <c r="E827" i="14"/>
  <c r="D827" i="14"/>
  <c r="C827" i="14"/>
  <c r="B827" i="14"/>
  <c r="I826" i="14"/>
  <c r="H826" i="14"/>
  <c r="G826" i="14"/>
  <c r="F826" i="14"/>
  <c r="E826" i="14"/>
  <c r="D826" i="14"/>
  <c r="C826" i="14"/>
  <c r="B826" i="14"/>
  <c r="I825" i="14"/>
  <c r="H825" i="14"/>
  <c r="G825" i="14"/>
  <c r="F825" i="14"/>
  <c r="E825" i="14"/>
  <c r="D825" i="14"/>
  <c r="C825" i="14"/>
  <c r="B825" i="14"/>
  <c r="I824" i="14"/>
  <c r="H824" i="14"/>
  <c r="G824" i="14"/>
  <c r="F824" i="14"/>
  <c r="E824" i="14"/>
  <c r="D824" i="14"/>
  <c r="C824" i="14"/>
  <c r="B824" i="14"/>
  <c r="I823" i="14"/>
  <c r="H823" i="14"/>
  <c r="G823" i="14"/>
  <c r="F823" i="14"/>
  <c r="E823" i="14"/>
  <c r="D823" i="14"/>
  <c r="C823" i="14"/>
  <c r="B823" i="14"/>
  <c r="I822" i="14"/>
  <c r="H822" i="14"/>
  <c r="G822" i="14"/>
  <c r="F822" i="14"/>
  <c r="E822" i="14"/>
  <c r="D822" i="14"/>
  <c r="C822" i="14"/>
  <c r="B822" i="14"/>
  <c r="I821" i="14"/>
  <c r="H821" i="14"/>
  <c r="G821" i="14"/>
  <c r="F821" i="14"/>
  <c r="E821" i="14"/>
  <c r="D821" i="14"/>
  <c r="C821" i="14"/>
  <c r="B821" i="14"/>
  <c r="I820" i="14"/>
  <c r="H820" i="14"/>
  <c r="G820" i="14"/>
  <c r="F820" i="14"/>
  <c r="E820" i="14"/>
  <c r="D820" i="14"/>
  <c r="C820" i="14"/>
  <c r="B820" i="14"/>
  <c r="I819" i="14"/>
  <c r="H819" i="14"/>
  <c r="G819" i="14"/>
  <c r="F819" i="14"/>
  <c r="E819" i="14"/>
  <c r="D819" i="14"/>
  <c r="C819" i="14"/>
  <c r="B819" i="14"/>
  <c r="I818" i="14"/>
  <c r="H818" i="14"/>
  <c r="G818" i="14"/>
  <c r="F818" i="14"/>
  <c r="E818" i="14"/>
  <c r="D818" i="14"/>
  <c r="C818" i="14"/>
  <c r="B818" i="14"/>
  <c r="I817" i="14"/>
  <c r="H817" i="14"/>
  <c r="G817" i="14"/>
  <c r="F817" i="14"/>
  <c r="E817" i="14"/>
  <c r="D817" i="14"/>
  <c r="C817" i="14"/>
  <c r="B817" i="14"/>
  <c r="I816" i="14"/>
  <c r="H816" i="14"/>
  <c r="G816" i="14"/>
  <c r="F816" i="14"/>
  <c r="E816" i="14"/>
  <c r="D816" i="14"/>
  <c r="C816" i="14"/>
  <c r="B816" i="14"/>
  <c r="I815" i="14"/>
  <c r="H815" i="14"/>
  <c r="G815" i="14"/>
  <c r="F815" i="14"/>
  <c r="E815" i="14"/>
  <c r="D815" i="14"/>
  <c r="C815" i="14"/>
  <c r="B815" i="14"/>
  <c r="I814" i="14"/>
  <c r="H814" i="14"/>
  <c r="G814" i="14"/>
  <c r="F814" i="14"/>
  <c r="E814" i="14"/>
  <c r="D814" i="14"/>
  <c r="C814" i="14"/>
  <c r="B814" i="14"/>
  <c r="I813" i="14"/>
  <c r="H813" i="14"/>
  <c r="G813" i="14"/>
  <c r="F813" i="14"/>
  <c r="E813" i="14"/>
  <c r="D813" i="14"/>
  <c r="C813" i="14"/>
  <c r="B813" i="14"/>
  <c r="I812" i="14"/>
  <c r="H812" i="14"/>
  <c r="G812" i="14"/>
  <c r="F812" i="14"/>
  <c r="E812" i="14"/>
  <c r="D812" i="14"/>
  <c r="C812" i="14"/>
  <c r="B812" i="14"/>
  <c r="I811" i="14"/>
  <c r="H811" i="14"/>
  <c r="G811" i="14"/>
  <c r="F811" i="14"/>
  <c r="E811" i="14"/>
  <c r="D811" i="14"/>
  <c r="C811" i="14"/>
  <c r="B811" i="14"/>
  <c r="I810" i="14"/>
  <c r="H810" i="14"/>
  <c r="G810" i="14"/>
  <c r="F810" i="14"/>
  <c r="E810" i="14"/>
  <c r="D810" i="14"/>
  <c r="C810" i="14"/>
  <c r="B810" i="14"/>
  <c r="I809" i="14"/>
  <c r="H809" i="14"/>
  <c r="G809" i="14"/>
  <c r="F809" i="14"/>
  <c r="E809" i="14"/>
  <c r="D809" i="14"/>
  <c r="C809" i="14"/>
  <c r="B809" i="14"/>
  <c r="I808" i="14"/>
  <c r="H808" i="14"/>
  <c r="G808" i="14"/>
  <c r="F808" i="14"/>
  <c r="E808" i="14"/>
  <c r="D808" i="14"/>
  <c r="C808" i="14"/>
  <c r="B808" i="14"/>
  <c r="I807" i="14"/>
  <c r="H807" i="14"/>
  <c r="G807" i="14"/>
  <c r="F807" i="14"/>
  <c r="E807" i="14"/>
  <c r="D807" i="14"/>
  <c r="C807" i="14"/>
  <c r="B807" i="14"/>
  <c r="I806" i="14"/>
  <c r="H806" i="14"/>
  <c r="G806" i="14"/>
  <c r="F806" i="14"/>
  <c r="E806" i="14"/>
  <c r="D806" i="14"/>
  <c r="C806" i="14"/>
  <c r="B806" i="14"/>
  <c r="I805" i="14"/>
  <c r="H805" i="14"/>
  <c r="G805" i="14"/>
  <c r="F805" i="14"/>
  <c r="E805" i="14"/>
  <c r="D805" i="14"/>
  <c r="C805" i="14"/>
  <c r="B805" i="14"/>
  <c r="I804" i="14"/>
  <c r="H804" i="14"/>
  <c r="G804" i="14"/>
  <c r="F804" i="14"/>
  <c r="E804" i="14"/>
  <c r="D804" i="14"/>
  <c r="C804" i="14"/>
  <c r="B804" i="14"/>
  <c r="I803" i="14"/>
  <c r="H803" i="14"/>
  <c r="G803" i="14"/>
  <c r="F803" i="14"/>
  <c r="E803" i="14"/>
  <c r="D803" i="14"/>
  <c r="C803" i="14"/>
  <c r="B803" i="14"/>
  <c r="I802" i="14"/>
  <c r="H802" i="14"/>
  <c r="G802" i="14"/>
  <c r="F802" i="14"/>
  <c r="E802" i="14"/>
  <c r="D802" i="14"/>
  <c r="C802" i="14"/>
  <c r="B802" i="14"/>
  <c r="I801" i="14"/>
  <c r="H801" i="14"/>
  <c r="G801" i="14"/>
  <c r="F801" i="14"/>
  <c r="E801" i="14"/>
  <c r="D801" i="14"/>
  <c r="C801" i="14"/>
  <c r="B801" i="14"/>
  <c r="I800" i="14"/>
  <c r="H800" i="14"/>
  <c r="G800" i="14"/>
  <c r="F800" i="14"/>
  <c r="E800" i="14"/>
  <c r="D800" i="14"/>
  <c r="C800" i="14"/>
  <c r="B800" i="14"/>
  <c r="I799" i="14"/>
  <c r="H799" i="14"/>
  <c r="G799" i="14"/>
  <c r="F799" i="14"/>
  <c r="E799" i="14"/>
  <c r="D799" i="14"/>
  <c r="C799" i="14"/>
  <c r="B799" i="14"/>
  <c r="I798" i="14"/>
  <c r="H798" i="14"/>
  <c r="G798" i="14"/>
  <c r="F798" i="14"/>
  <c r="E798" i="14"/>
  <c r="D798" i="14"/>
  <c r="C798" i="14"/>
  <c r="B798" i="14"/>
  <c r="I797" i="14"/>
  <c r="H797" i="14"/>
  <c r="G797" i="14"/>
  <c r="F797" i="14"/>
  <c r="E797" i="14"/>
  <c r="D797" i="14"/>
  <c r="C797" i="14"/>
  <c r="B797" i="14"/>
  <c r="I796" i="14"/>
  <c r="H796" i="14"/>
  <c r="G796" i="14"/>
  <c r="F796" i="14"/>
  <c r="E796" i="14"/>
  <c r="D796" i="14"/>
  <c r="C796" i="14"/>
  <c r="B796" i="14"/>
  <c r="I795" i="14"/>
  <c r="H795" i="14"/>
  <c r="G795" i="14"/>
  <c r="F795" i="14"/>
  <c r="E795" i="14"/>
  <c r="D795" i="14"/>
  <c r="C795" i="14"/>
  <c r="B795" i="14"/>
  <c r="I794" i="14"/>
  <c r="H794" i="14"/>
  <c r="G794" i="14"/>
  <c r="F794" i="14"/>
  <c r="E794" i="14"/>
  <c r="D794" i="14"/>
  <c r="C794" i="14"/>
  <c r="B794" i="14"/>
  <c r="I793" i="14"/>
  <c r="H793" i="14"/>
  <c r="G793" i="14"/>
  <c r="F793" i="14"/>
  <c r="E793" i="14"/>
  <c r="D793" i="14"/>
  <c r="C793" i="14"/>
  <c r="B793" i="14"/>
  <c r="I792" i="14"/>
  <c r="H792" i="14"/>
  <c r="G792" i="14"/>
  <c r="F792" i="14"/>
  <c r="E792" i="14"/>
  <c r="D792" i="14"/>
  <c r="C792" i="14"/>
  <c r="B792" i="14"/>
  <c r="I791" i="14"/>
  <c r="H791" i="14"/>
  <c r="G791" i="14"/>
  <c r="F791" i="14"/>
  <c r="E791" i="14"/>
  <c r="D791" i="14"/>
  <c r="C791" i="14"/>
  <c r="B791" i="14"/>
  <c r="I790" i="14"/>
  <c r="H790" i="14"/>
  <c r="G790" i="14"/>
  <c r="F790" i="14"/>
  <c r="E790" i="14"/>
  <c r="D790" i="14"/>
  <c r="C790" i="14"/>
  <c r="B790" i="14"/>
  <c r="I789" i="14"/>
  <c r="H789" i="14"/>
  <c r="G789" i="14"/>
  <c r="F789" i="14"/>
  <c r="E789" i="14"/>
  <c r="D789" i="14"/>
  <c r="C789" i="14"/>
  <c r="B789" i="14"/>
  <c r="I788" i="14"/>
  <c r="H788" i="14"/>
  <c r="G788" i="14"/>
  <c r="F788" i="14"/>
  <c r="E788" i="14"/>
  <c r="D788" i="14"/>
  <c r="C788" i="14"/>
  <c r="B788" i="14"/>
  <c r="I787" i="14"/>
  <c r="H787" i="14"/>
  <c r="G787" i="14"/>
  <c r="F787" i="14"/>
  <c r="E787" i="14"/>
  <c r="D787" i="14"/>
  <c r="C787" i="14"/>
  <c r="B787" i="14"/>
  <c r="I786" i="14"/>
  <c r="H786" i="14"/>
  <c r="G786" i="14"/>
  <c r="F786" i="14"/>
  <c r="E786" i="14"/>
  <c r="D786" i="14"/>
  <c r="C786" i="14"/>
  <c r="B786" i="14"/>
  <c r="I785" i="14"/>
  <c r="H785" i="14"/>
  <c r="G785" i="14"/>
  <c r="F785" i="14"/>
  <c r="E785" i="14"/>
  <c r="D785" i="14"/>
  <c r="C785" i="14"/>
  <c r="B785" i="14"/>
  <c r="I784" i="14"/>
  <c r="H784" i="14"/>
  <c r="G784" i="14"/>
  <c r="F784" i="14"/>
  <c r="E784" i="14"/>
  <c r="D784" i="14"/>
  <c r="C784" i="14"/>
  <c r="B784" i="14"/>
  <c r="I783" i="14"/>
  <c r="H783" i="14"/>
  <c r="G783" i="14"/>
  <c r="F783" i="14"/>
  <c r="E783" i="14"/>
  <c r="D783" i="14"/>
  <c r="C783" i="14"/>
  <c r="B783" i="14"/>
  <c r="I782" i="14"/>
  <c r="H782" i="14"/>
  <c r="G782" i="14"/>
  <c r="F782" i="14"/>
  <c r="E782" i="14"/>
  <c r="D782" i="14"/>
  <c r="C782" i="14"/>
  <c r="B782" i="14"/>
  <c r="I781" i="14"/>
  <c r="H781" i="14"/>
  <c r="G781" i="14"/>
  <c r="F781" i="14"/>
  <c r="E781" i="14"/>
  <c r="D781" i="14"/>
  <c r="C781" i="14"/>
  <c r="B781" i="14"/>
  <c r="I780" i="14"/>
  <c r="H780" i="14"/>
  <c r="G780" i="14"/>
  <c r="F780" i="14"/>
  <c r="E780" i="14"/>
  <c r="D780" i="14"/>
  <c r="C780" i="14"/>
  <c r="B780" i="14"/>
  <c r="I779" i="14"/>
  <c r="H779" i="14"/>
  <c r="G779" i="14"/>
  <c r="F779" i="14"/>
  <c r="E779" i="14"/>
  <c r="D779" i="14"/>
  <c r="C779" i="14"/>
  <c r="B779" i="14"/>
  <c r="I778" i="14"/>
  <c r="H778" i="14"/>
  <c r="G778" i="14"/>
  <c r="F778" i="14"/>
  <c r="E778" i="14"/>
  <c r="D778" i="14"/>
  <c r="C778" i="14"/>
  <c r="B778" i="14"/>
  <c r="I777" i="14"/>
  <c r="H777" i="14"/>
  <c r="G777" i="14"/>
  <c r="F777" i="14"/>
  <c r="E777" i="14"/>
  <c r="D777" i="14"/>
  <c r="C777" i="14"/>
  <c r="B777" i="14"/>
  <c r="I776" i="14"/>
  <c r="H776" i="14"/>
  <c r="G776" i="14"/>
  <c r="F776" i="14"/>
  <c r="E776" i="14"/>
  <c r="D776" i="14"/>
  <c r="C776" i="14"/>
  <c r="B776" i="14"/>
  <c r="I775" i="14"/>
  <c r="H775" i="14"/>
  <c r="G775" i="14"/>
  <c r="F775" i="14"/>
  <c r="E775" i="14"/>
  <c r="D775" i="14"/>
  <c r="C775" i="14"/>
  <c r="B775" i="14"/>
  <c r="I774" i="14"/>
  <c r="H774" i="14"/>
  <c r="G774" i="14"/>
  <c r="F774" i="14"/>
  <c r="E774" i="14"/>
  <c r="D774" i="14"/>
  <c r="C774" i="14"/>
  <c r="B774" i="14"/>
  <c r="I773" i="14"/>
  <c r="H773" i="14"/>
  <c r="G773" i="14"/>
  <c r="F773" i="14"/>
  <c r="E773" i="14"/>
  <c r="D773" i="14"/>
  <c r="C773" i="14"/>
  <c r="B773" i="14"/>
  <c r="I772" i="14"/>
  <c r="H772" i="14"/>
  <c r="G772" i="14"/>
  <c r="F772" i="14"/>
  <c r="E772" i="14"/>
  <c r="D772" i="14"/>
  <c r="C772" i="14"/>
  <c r="B772" i="14"/>
  <c r="I771" i="14"/>
  <c r="H771" i="14"/>
  <c r="G771" i="14"/>
  <c r="F771" i="14"/>
  <c r="E771" i="14"/>
  <c r="D771" i="14"/>
  <c r="C771" i="14"/>
  <c r="B771" i="14"/>
  <c r="I770" i="14"/>
  <c r="H770" i="14"/>
  <c r="G770" i="14"/>
  <c r="F770" i="14"/>
  <c r="E770" i="14"/>
  <c r="D770" i="14"/>
  <c r="C770" i="14"/>
  <c r="B770" i="14"/>
  <c r="I769" i="14"/>
  <c r="H769" i="14"/>
  <c r="G769" i="14"/>
  <c r="F769" i="14"/>
  <c r="E769" i="14"/>
  <c r="D769" i="14"/>
  <c r="C769" i="14"/>
  <c r="B769" i="14"/>
  <c r="I768" i="14"/>
  <c r="H768" i="14"/>
  <c r="G768" i="14"/>
  <c r="F768" i="14"/>
  <c r="E768" i="14"/>
  <c r="D768" i="14"/>
  <c r="C768" i="14"/>
  <c r="B768" i="14"/>
  <c r="I767" i="14"/>
  <c r="H767" i="14"/>
  <c r="G767" i="14"/>
  <c r="F767" i="14"/>
  <c r="E767" i="14"/>
  <c r="D767" i="14"/>
  <c r="C767" i="14"/>
  <c r="B767" i="14"/>
  <c r="I766" i="14"/>
  <c r="H766" i="14"/>
  <c r="G766" i="14"/>
  <c r="F766" i="14"/>
  <c r="E766" i="14"/>
  <c r="D766" i="14"/>
  <c r="C766" i="14"/>
  <c r="B766" i="14"/>
  <c r="I765" i="14"/>
  <c r="H765" i="14"/>
  <c r="G765" i="14"/>
  <c r="F765" i="14"/>
  <c r="E765" i="14"/>
  <c r="D765" i="14"/>
  <c r="C765" i="14"/>
  <c r="B765" i="14"/>
  <c r="I764" i="14"/>
  <c r="H764" i="14"/>
  <c r="G764" i="14"/>
  <c r="F764" i="14"/>
  <c r="E764" i="14"/>
  <c r="D764" i="14"/>
  <c r="C764" i="14"/>
  <c r="B764" i="14"/>
  <c r="I763" i="14"/>
  <c r="H763" i="14"/>
  <c r="G763" i="14"/>
  <c r="F763" i="14"/>
  <c r="E763" i="14"/>
  <c r="D763" i="14"/>
  <c r="C763" i="14"/>
  <c r="B763" i="14"/>
  <c r="I762" i="14"/>
  <c r="H762" i="14"/>
  <c r="G762" i="14"/>
  <c r="F762" i="14"/>
  <c r="E762" i="14"/>
  <c r="D762" i="14"/>
  <c r="C762" i="14"/>
  <c r="B762" i="14"/>
  <c r="I761" i="14"/>
  <c r="H761" i="14"/>
  <c r="G761" i="14"/>
  <c r="F761" i="14"/>
  <c r="E761" i="14"/>
  <c r="D761" i="14"/>
  <c r="C761" i="14"/>
  <c r="B761" i="14"/>
  <c r="I760" i="14"/>
  <c r="H760" i="14"/>
  <c r="G760" i="14"/>
  <c r="F760" i="14"/>
  <c r="E760" i="14"/>
  <c r="D760" i="14"/>
  <c r="C760" i="14"/>
  <c r="B760" i="14"/>
  <c r="I759" i="14"/>
  <c r="H759" i="14"/>
  <c r="G759" i="14"/>
  <c r="F759" i="14"/>
  <c r="E759" i="14"/>
  <c r="D759" i="14"/>
  <c r="C759" i="14"/>
  <c r="B759" i="14"/>
  <c r="I758" i="14"/>
  <c r="H758" i="14"/>
  <c r="G758" i="14"/>
  <c r="F758" i="14"/>
  <c r="E758" i="14"/>
  <c r="D758" i="14"/>
  <c r="C758" i="14"/>
  <c r="B758" i="14"/>
  <c r="I757" i="14"/>
  <c r="H757" i="14"/>
  <c r="G757" i="14"/>
  <c r="F757" i="14"/>
  <c r="E757" i="14"/>
  <c r="D757" i="14"/>
  <c r="C757" i="14"/>
  <c r="B757" i="14"/>
  <c r="I756" i="14"/>
  <c r="H756" i="14"/>
  <c r="G756" i="14"/>
  <c r="F756" i="14"/>
  <c r="E756" i="14"/>
  <c r="D756" i="14"/>
  <c r="C756" i="14"/>
  <c r="B756" i="14"/>
  <c r="I755" i="14"/>
  <c r="H755" i="14"/>
  <c r="G755" i="14"/>
  <c r="F755" i="14"/>
  <c r="E755" i="14"/>
  <c r="D755" i="14"/>
  <c r="C755" i="14"/>
  <c r="B755" i="14"/>
  <c r="I754" i="14"/>
  <c r="H754" i="14"/>
  <c r="G754" i="14"/>
  <c r="F754" i="14"/>
  <c r="E754" i="14"/>
  <c r="D754" i="14"/>
  <c r="C754" i="14"/>
  <c r="B754" i="14"/>
  <c r="I753" i="14"/>
  <c r="H753" i="14"/>
  <c r="G753" i="14"/>
  <c r="F753" i="14"/>
  <c r="E753" i="14"/>
  <c r="D753" i="14"/>
  <c r="C753" i="14"/>
  <c r="B753" i="14"/>
  <c r="I752" i="14"/>
  <c r="H752" i="14"/>
  <c r="G752" i="14"/>
  <c r="F752" i="14"/>
  <c r="E752" i="14"/>
  <c r="D752" i="14"/>
  <c r="C752" i="14"/>
  <c r="B752" i="14"/>
  <c r="I751" i="14"/>
  <c r="H751" i="14"/>
  <c r="G751" i="14"/>
  <c r="F751" i="14"/>
  <c r="E751" i="14"/>
  <c r="D751" i="14"/>
  <c r="C751" i="14"/>
  <c r="B751" i="14"/>
  <c r="I750" i="14"/>
  <c r="H750" i="14"/>
  <c r="G750" i="14"/>
  <c r="F750" i="14"/>
  <c r="E750" i="14"/>
  <c r="D750" i="14"/>
  <c r="C750" i="14"/>
  <c r="B750" i="14"/>
  <c r="I749" i="14"/>
  <c r="H749" i="14"/>
  <c r="G749" i="14"/>
  <c r="F749" i="14"/>
  <c r="E749" i="14"/>
  <c r="D749" i="14"/>
  <c r="C749" i="14"/>
  <c r="B749" i="14"/>
  <c r="I748" i="14"/>
  <c r="H748" i="14"/>
  <c r="G748" i="14"/>
  <c r="F748" i="14"/>
  <c r="E748" i="14"/>
  <c r="D748" i="14"/>
  <c r="C748" i="14"/>
  <c r="B748" i="14"/>
  <c r="I747" i="14"/>
  <c r="H747" i="14"/>
  <c r="G747" i="14"/>
  <c r="F747" i="14"/>
  <c r="E747" i="14"/>
  <c r="D747" i="14"/>
  <c r="C747" i="14"/>
  <c r="B747" i="14"/>
  <c r="I746" i="14"/>
  <c r="H746" i="14"/>
  <c r="G746" i="14"/>
  <c r="F746" i="14"/>
  <c r="E746" i="14"/>
  <c r="D746" i="14"/>
  <c r="C746" i="14"/>
  <c r="B746" i="14"/>
  <c r="I745" i="14"/>
  <c r="H745" i="14"/>
  <c r="G745" i="14"/>
  <c r="F745" i="14"/>
  <c r="E745" i="14"/>
  <c r="D745" i="14"/>
  <c r="C745" i="14"/>
  <c r="B745" i="14"/>
  <c r="I744" i="14"/>
  <c r="H744" i="14"/>
  <c r="G744" i="14"/>
  <c r="F744" i="14"/>
  <c r="E744" i="14"/>
  <c r="D744" i="14"/>
  <c r="C744" i="14"/>
  <c r="B744" i="14"/>
  <c r="I743" i="14"/>
  <c r="H743" i="14"/>
  <c r="G743" i="14"/>
  <c r="F743" i="14"/>
  <c r="E743" i="14"/>
  <c r="D743" i="14"/>
  <c r="C743" i="14"/>
  <c r="B743" i="14"/>
  <c r="I742" i="14"/>
  <c r="H742" i="14"/>
  <c r="G742" i="14"/>
  <c r="F742" i="14"/>
  <c r="E742" i="14"/>
  <c r="D742" i="14"/>
  <c r="C742" i="14"/>
  <c r="B742" i="14"/>
  <c r="I741" i="14"/>
  <c r="H741" i="14"/>
  <c r="G741" i="14"/>
  <c r="F741" i="14"/>
  <c r="E741" i="14"/>
  <c r="D741" i="14"/>
  <c r="C741" i="14"/>
  <c r="B741" i="14"/>
  <c r="I740" i="14"/>
  <c r="H740" i="14"/>
  <c r="G740" i="14"/>
  <c r="F740" i="14"/>
  <c r="E740" i="14"/>
  <c r="D740" i="14"/>
  <c r="C740" i="14"/>
  <c r="B740" i="14"/>
  <c r="I739" i="14"/>
  <c r="H739" i="14"/>
  <c r="G739" i="14"/>
  <c r="F739" i="14"/>
  <c r="E739" i="14"/>
  <c r="D739" i="14"/>
  <c r="C739" i="14"/>
  <c r="B739" i="14"/>
  <c r="I738" i="14"/>
  <c r="H738" i="14"/>
  <c r="G738" i="14"/>
  <c r="F738" i="14"/>
  <c r="E738" i="14"/>
  <c r="D738" i="14"/>
  <c r="C738" i="14"/>
  <c r="B738" i="14"/>
  <c r="I737" i="14"/>
  <c r="H737" i="14"/>
  <c r="G737" i="14"/>
  <c r="F737" i="14"/>
  <c r="E737" i="14"/>
  <c r="D737" i="14"/>
  <c r="C737" i="14"/>
  <c r="B737" i="14"/>
  <c r="I736" i="14"/>
  <c r="H736" i="14"/>
  <c r="G736" i="14"/>
  <c r="F736" i="14"/>
  <c r="E736" i="14"/>
  <c r="D736" i="14"/>
  <c r="C736" i="14"/>
  <c r="B736" i="14"/>
  <c r="I735" i="14"/>
  <c r="H735" i="14"/>
  <c r="G735" i="14"/>
  <c r="F735" i="14"/>
  <c r="E735" i="14"/>
  <c r="D735" i="14"/>
  <c r="C735" i="14"/>
  <c r="B735" i="14"/>
  <c r="I734" i="14"/>
  <c r="H734" i="14"/>
  <c r="G734" i="14"/>
  <c r="F734" i="14"/>
  <c r="E734" i="14"/>
  <c r="D734" i="14"/>
  <c r="C734" i="14"/>
  <c r="B734" i="14"/>
  <c r="I733" i="14"/>
  <c r="H733" i="14"/>
  <c r="G733" i="14"/>
  <c r="F733" i="14"/>
  <c r="E733" i="14"/>
  <c r="D733" i="14"/>
  <c r="C733" i="14"/>
  <c r="B733" i="14"/>
  <c r="I732" i="14"/>
  <c r="H732" i="14"/>
  <c r="G732" i="14"/>
  <c r="F732" i="14"/>
  <c r="E732" i="14"/>
  <c r="D732" i="14"/>
  <c r="C732" i="14"/>
  <c r="B732" i="14"/>
  <c r="I731" i="14"/>
  <c r="H731" i="14"/>
  <c r="G731" i="14"/>
  <c r="F731" i="14"/>
  <c r="E731" i="14"/>
  <c r="D731" i="14"/>
  <c r="C731" i="14"/>
  <c r="B731" i="14"/>
  <c r="I730" i="14"/>
  <c r="H730" i="14"/>
  <c r="G730" i="14"/>
  <c r="F730" i="14"/>
  <c r="E730" i="14"/>
  <c r="D730" i="14"/>
  <c r="C730" i="14"/>
  <c r="B730" i="14"/>
  <c r="I729" i="14"/>
  <c r="H729" i="14"/>
  <c r="G729" i="14"/>
  <c r="F729" i="14"/>
  <c r="E729" i="14"/>
  <c r="D729" i="14"/>
  <c r="C729" i="14"/>
  <c r="B729" i="14"/>
  <c r="I728" i="14"/>
  <c r="H728" i="14"/>
  <c r="G728" i="14"/>
  <c r="F728" i="14"/>
  <c r="E728" i="14"/>
  <c r="D728" i="14"/>
  <c r="C728" i="14"/>
  <c r="B728" i="14"/>
  <c r="I727" i="14"/>
  <c r="H727" i="14"/>
  <c r="G727" i="14"/>
  <c r="F727" i="14"/>
  <c r="E727" i="14"/>
  <c r="D727" i="14"/>
  <c r="C727" i="14"/>
  <c r="B727" i="14"/>
  <c r="I726" i="14"/>
  <c r="H726" i="14"/>
  <c r="G726" i="14"/>
  <c r="F726" i="14"/>
  <c r="E726" i="14"/>
  <c r="D726" i="14"/>
  <c r="C726" i="14"/>
  <c r="B726" i="14"/>
  <c r="I725" i="14"/>
  <c r="H725" i="14"/>
  <c r="G725" i="14"/>
  <c r="F725" i="14"/>
  <c r="E725" i="14"/>
  <c r="D725" i="14"/>
  <c r="C725" i="14"/>
  <c r="B725" i="14"/>
  <c r="I724" i="14"/>
  <c r="H724" i="14"/>
  <c r="G724" i="14"/>
  <c r="F724" i="14"/>
  <c r="E724" i="14"/>
  <c r="D724" i="14"/>
  <c r="C724" i="14"/>
  <c r="B724" i="14"/>
  <c r="I723" i="14"/>
  <c r="H723" i="14"/>
  <c r="G723" i="14"/>
  <c r="F723" i="14"/>
  <c r="E723" i="14"/>
  <c r="D723" i="14"/>
  <c r="C723" i="14"/>
  <c r="B723" i="14"/>
  <c r="I722" i="14"/>
  <c r="H722" i="14"/>
  <c r="G722" i="14"/>
  <c r="F722" i="14"/>
  <c r="E722" i="14"/>
  <c r="D722" i="14"/>
  <c r="C722" i="14"/>
  <c r="B722" i="14"/>
  <c r="I721" i="14"/>
  <c r="H721" i="14"/>
  <c r="G721" i="14"/>
  <c r="F721" i="14"/>
  <c r="E721" i="14"/>
  <c r="D721" i="14"/>
  <c r="C721" i="14"/>
  <c r="B721" i="14"/>
  <c r="I720" i="14"/>
  <c r="H720" i="14"/>
  <c r="G720" i="14"/>
  <c r="F720" i="14"/>
  <c r="E720" i="14"/>
  <c r="D720" i="14"/>
  <c r="C720" i="14"/>
  <c r="B720" i="14"/>
  <c r="I719" i="14"/>
  <c r="H719" i="14"/>
  <c r="G719" i="14"/>
  <c r="F719" i="14"/>
  <c r="E719" i="14"/>
  <c r="D719" i="14"/>
  <c r="C719" i="14"/>
  <c r="B719" i="14"/>
  <c r="I718" i="14"/>
  <c r="H718" i="14"/>
  <c r="G718" i="14"/>
  <c r="F718" i="14"/>
  <c r="E718" i="14"/>
  <c r="D718" i="14"/>
  <c r="C718" i="14"/>
  <c r="B718" i="14"/>
  <c r="I717" i="14"/>
  <c r="H717" i="14"/>
  <c r="G717" i="14"/>
  <c r="F717" i="14"/>
  <c r="E717" i="14"/>
  <c r="D717" i="14"/>
  <c r="C717" i="14"/>
  <c r="B717" i="14"/>
  <c r="I716" i="14"/>
  <c r="H716" i="14"/>
  <c r="G716" i="14"/>
  <c r="F716" i="14"/>
  <c r="E716" i="14"/>
  <c r="D716" i="14"/>
  <c r="C716" i="14"/>
  <c r="B716" i="14"/>
  <c r="I715" i="14"/>
  <c r="H715" i="14"/>
  <c r="G715" i="14"/>
  <c r="F715" i="14"/>
  <c r="E715" i="14"/>
  <c r="D715" i="14"/>
  <c r="C715" i="14"/>
  <c r="B715" i="14"/>
  <c r="I714" i="14"/>
  <c r="H714" i="14"/>
  <c r="G714" i="14"/>
  <c r="F714" i="14"/>
  <c r="E714" i="14"/>
  <c r="D714" i="14"/>
  <c r="C714" i="14"/>
  <c r="B714" i="14"/>
  <c r="I713" i="14"/>
  <c r="H713" i="14"/>
  <c r="G713" i="14"/>
  <c r="F713" i="14"/>
  <c r="E713" i="14"/>
  <c r="D713" i="14"/>
  <c r="C713" i="14"/>
  <c r="B713" i="14"/>
  <c r="I712" i="14"/>
  <c r="H712" i="14"/>
  <c r="G712" i="14"/>
  <c r="F712" i="14"/>
  <c r="E712" i="14"/>
  <c r="D712" i="14"/>
  <c r="C712" i="14"/>
  <c r="B712" i="14"/>
  <c r="I711" i="14"/>
  <c r="H711" i="14"/>
  <c r="G711" i="14"/>
  <c r="F711" i="14"/>
  <c r="E711" i="14"/>
  <c r="D711" i="14"/>
  <c r="C711" i="14"/>
  <c r="B711" i="14"/>
  <c r="I710" i="14"/>
  <c r="H710" i="14"/>
  <c r="G710" i="14"/>
  <c r="F710" i="14"/>
  <c r="E710" i="14"/>
  <c r="D710" i="14"/>
  <c r="C710" i="14"/>
  <c r="B710" i="14"/>
  <c r="I709" i="14"/>
  <c r="H709" i="14"/>
  <c r="G709" i="14"/>
  <c r="F709" i="14"/>
  <c r="E709" i="14"/>
  <c r="D709" i="14"/>
  <c r="C709" i="14"/>
  <c r="B709" i="14"/>
  <c r="I708" i="14"/>
  <c r="H708" i="14"/>
  <c r="G708" i="14"/>
  <c r="F708" i="14"/>
  <c r="E708" i="14"/>
  <c r="D708" i="14"/>
  <c r="C708" i="14"/>
  <c r="B708" i="14"/>
  <c r="I707" i="14"/>
  <c r="H707" i="14"/>
  <c r="G707" i="14"/>
  <c r="F707" i="14"/>
  <c r="E707" i="14"/>
  <c r="D707" i="14"/>
  <c r="C707" i="14"/>
  <c r="B707" i="14"/>
  <c r="I706" i="14"/>
  <c r="H706" i="14"/>
  <c r="G706" i="14"/>
  <c r="F706" i="14"/>
  <c r="E706" i="14"/>
  <c r="D706" i="14"/>
  <c r="C706" i="14"/>
  <c r="B706" i="14"/>
  <c r="I705" i="14"/>
  <c r="H705" i="14"/>
  <c r="G705" i="14"/>
  <c r="F705" i="14"/>
  <c r="E705" i="14"/>
  <c r="D705" i="14"/>
  <c r="C705" i="14"/>
  <c r="B705" i="14"/>
  <c r="I704" i="14"/>
  <c r="H704" i="14"/>
  <c r="G704" i="14"/>
  <c r="F704" i="14"/>
  <c r="E704" i="14"/>
  <c r="D704" i="14"/>
  <c r="C704" i="14"/>
  <c r="B704" i="14"/>
  <c r="I703" i="14"/>
  <c r="H703" i="14"/>
  <c r="G703" i="14"/>
  <c r="F703" i="14"/>
  <c r="E703" i="14"/>
  <c r="D703" i="14"/>
  <c r="C703" i="14"/>
  <c r="B703" i="14"/>
  <c r="I702" i="14"/>
  <c r="H702" i="14"/>
  <c r="G702" i="14"/>
  <c r="F702" i="14"/>
  <c r="E702" i="14"/>
  <c r="D702" i="14"/>
  <c r="C702" i="14"/>
  <c r="B702" i="14"/>
  <c r="I701" i="14"/>
  <c r="H701" i="14"/>
  <c r="G701" i="14"/>
  <c r="F701" i="14"/>
  <c r="E701" i="14"/>
  <c r="D701" i="14"/>
  <c r="C701" i="14"/>
  <c r="B701" i="14"/>
  <c r="I700" i="14"/>
  <c r="H700" i="14"/>
  <c r="G700" i="14"/>
  <c r="F700" i="14"/>
  <c r="E700" i="14"/>
  <c r="D700" i="14"/>
  <c r="C700" i="14"/>
  <c r="B700" i="14"/>
  <c r="I699" i="14"/>
  <c r="H699" i="14"/>
  <c r="G699" i="14"/>
  <c r="F699" i="14"/>
  <c r="E699" i="14"/>
  <c r="D699" i="14"/>
  <c r="C699" i="14"/>
  <c r="B699" i="14"/>
  <c r="I698" i="14"/>
  <c r="H698" i="14"/>
  <c r="G698" i="14"/>
  <c r="F698" i="14"/>
  <c r="E698" i="14"/>
  <c r="D698" i="14"/>
  <c r="C698" i="14"/>
  <c r="B698" i="14"/>
  <c r="I697" i="14"/>
  <c r="H697" i="14"/>
  <c r="G697" i="14"/>
  <c r="F697" i="14"/>
  <c r="E697" i="14"/>
  <c r="D697" i="14"/>
  <c r="C697" i="14"/>
  <c r="B697" i="14"/>
  <c r="I696" i="14"/>
  <c r="H696" i="14"/>
  <c r="G696" i="14"/>
  <c r="F696" i="14"/>
  <c r="E696" i="14"/>
  <c r="D696" i="14"/>
  <c r="C696" i="14"/>
  <c r="B696" i="14"/>
  <c r="I695" i="14"/>
  <c r="H695" i="14"/>
  <c r="G695" i="14"/>
  <c r="F695" i="14"/>
  <c r="E695" i="14"/>
  <c r="D695" i="14"/>
  <c r="C695" i="14"/>
  <c r="B695" i="14"/>
  <c r="I694" i="14"/>
  <c r="H694" i="14"/>
  <c r="G694" i="14"/>
  <c r="F694" i="14"/>
  <c r="E694" i="14"/>
  <c r="D694" i="14"/>
  <c r="C694" i="14"/>
  <c r="B694" i="14"/>
  <c r="I693" i="14"/>
  <c r="H693" i="14"/>
  <c r="G693" i="14"/>
  <c r="F693" i="14"/>
  <c r="E693" i="14"/>
  <c r="D693" i="14"/>
  <c r="C693" i="14"/>
  <c r="B693" i="14"/>
  <c r="I692" i="14"/>
  <c r="H692" i="14"/>
  <c r="G692" i="14"/>
  <c r="F692" i="14"/>
  <c r="E692" i="14"/>
  <c r="D692" i="14"/>
  <c r="C692" i="14"/>
  <c r="B692" i="14"/>
  <c r="I691" i="14"/>
  <c r="H691" i="14"/>
  <c r="G691" i="14"/>
  <c r="F691" i="14"/>
  <c r="E691" i="14"/>
  <c r="D691" i="14"/>
  <c r="C691" i="14"/>
  <c r="B691" i="14"/>
  <c r="I690" i="14"/>
  <c r="H690" i="14"/>
  <c r="G690" i="14"/>
  <c r="F690" i="14"/>
  <c r="E690" i="14"/>
  <c r="D690" i="14"/>
  <c r="C690" i="14"/>
  <c r="B690" i="14"/>
  <c r="I689" i="14"/>
  <c r="H689" i="14"/>
  <c r="G689" i="14"/>
  <c r="F689" i="14"/>
  <c r="E689" i="14"/>
  <c r="D689" i="14"/>
  <c r="C689" i="14"/>
  <c r="B689" i="14"/>
  <c r="I688" i="14"/>
  <c r="H688" i="14"/>
  <c r="G688" i="14"/>
  <c r="F688" i="14"/>
  <c r="E688" i="14"/>
  <c r="D688" i="14"/>
  <c r="C688" i="14"/>
  <c r="B688" i="14"/>
  <c r="I687" i="14"/>
  <c r="H687" i="14"/>
  <c r="G687" i="14"/>
  <c r="F687" i="14"/>
  <c r="E687" i="14"/>
  <c r="D687" i="14"/>
  <c r="C687" i="14"/>
  <c r="B687" i="14"/>
  <c r="I686" i="14"/>
  <c r="H686" i="14"/>
  <c r="G686" i="14"/>
  <c r="F686" i="14"/>
  <c r="E686" i="14"/>
  <c r="D686" i="14"/>
  <c r="C686" i="14"/>
  <c r="B686" i="14"/>
  <c r="I685" i="14"/>
  <c r="H685" i="14"/>
  <c r="G685" i="14"/>
  <c r="F685" i="14"/>
  <c r="E685" i="14"/>
  <c r="D685" i="14"/>
  <c r="C685" i="14"/>
  <c r="B685" i="14"/>
  <c r="I684" i="14"/>
  <c r="H684" i="14"/>
  <c r="G684" i="14"/>
  <c r="F684" i="14"/>
  <c r="E684" i="14"/>
  <c r="D684" i="14"/>
  <c r="C684" i="14"/>
  <c r="B684" i="14"/>
  <c r="I683" i="14"/>
  <c r="H683" i="14"/>
  <c r="G683" i="14"/>
  <c r="F683" i="14"/>
  <c r="E683" i="14"/>
  <c r="D683" i="14"/>
  <c r="C683" i="14"/>
  <c r="B683" i="14"/>
  <c r="I682" i="14"/>
  <c r="H682" i="14"/>
  <c r="G682" i="14"/>
  <c r="F682" i="14"/>
  <c r="E682" i="14"/>
  <c r="D682" i="14"/>
  <c r="C682" i="14"/>
  <c r="B682" i="14"/>
  <c r="I681" i="14"/>
  <c r="H681" i="14"/>
  <c r="G681" i="14"/>
  <c r="F681" i="14"/>
  <c r="E681" i="14"/>
  <c r="D681" i="14"/>
  <c r="C681" i="14"/>
  <c r="B681" i="14"/>
  <c r="I680" i="14"/>
  <c r="H680" i="14"/>
  <c r="G680" i="14"/>
  <c r="F680" i="14"/>
  <c r="E680" i="14"/>
  <c r="D680" i="14"/>
  <c r="C680" i="14"/>
  <c r="B680" i="14"/>
  <c r="I679" i="14"/>
  <c r="H679" i="14"/>
  <c r="G679" i="14"/>
  <c r="F679" i="14"/>
  <c r="E679" i="14"/>
  <c r="D679" i="14"/>
  <c r="C679" i="14"/>
  <c r="B679" i="14"/>
  <c r="I678" i="14"/>
  <c r="H678" i="14"/>
  <c r="G678" i="14"/>
  <c r="F678" i="14"/>
  <c r="E678" i="14"/>
  <c r="D678" i="14"/>
  <c r="C678" i="14"/>
  <c r="B678" i="14"/>
  <c r="I677" i="14"/>
  <c r="H677" i="14"/>
  <c r="G677" i="14"/>
  <c r="F677" i="14"/>
  <c r="E677" i="14"/>
  <c r="D677" i="14"/>
  <c r="C677" i="14"/>
  <c r="B677" i="14"/>
  <c r="I676" i="14"/>
  <c r="H676" i="14"/>
  <c r="G676" i="14"/>
  <c r="F676" i="14"/>
  <c r="E676" i="14"/>
  <c r="D676" i="14"/>
  <c r="C676" i="14"/>
  <c r="B676" i="14"/>
  <c r="I675" i="14"/>
  <c r="H675" i="14"/>
  <c r="G675" i="14"/>
  <c r="F675" i="14"/>
  <c r="E675" i="14"/>
  <c r="D675" i="14"/>
  <c r="C675" i="14"/>
  <c r="B675" i="14"/>
  <c r="I674" i="14"/>
  <c r="H674" i="14"/>
  <c r="G674" i="14"/>
  <c r="F674" i="14"/>
  <c r="E674" i="14"/>
  <c r="D674" i="14"/>
  <c r="C674" i="14"/>
  <c r="B674" i="14"/>
  <c r="I673" i="14"/>
  <c r="H673" i="14"/>
  <c r="G673" i="14"/>
  <c r="F673" i="14"/>
  <c r="E673" i="14"/>
  <c r="D673" i="14"/>
  <c r="C673" i="14"/>
  <c r="B673" i="14"/>
  <c r="I672" i="14"/>
  <c r="H672" i="14"/>
  <c r="G672" i="14"/>
  <c r="F672" i="14"/>
  <c r="E672" i="14"/>
  <c r="D672" i="14"/>
  <c r="C672" i="14"/>
  <c r="B672" i="14"/>
  <c r="I671" i="14"/>
  <c r="H671" i="14"/>
  <c r="G671" i="14"/>
  <c r="F671" i="14"/>
  <c r="E671" i="14"/>
  <c r="D671" i="14"/>
  <c r="C671" i="14"/>
  <c r="B671" i="14"/>
  <c r="I670" i="14"/>
  <c r="H670" i="14"/>
  <c r="G670" i="14"/>
  <c r="F670" i="14"/>
  <c r="E670" i="14"/>
  <c r="D670" i="14"/>
  <c r="C670" i="14"/>
  <c r="B670" i="14"/>
  <c r="I669" i="14"/>
  <c r="H669" i="14"/>
  <c r="G669" i="14"/>
  <c r="F669" i="14"/>
  <c r="E669" i="14"/>
  <c r="D669" i="14"/>
  <c r="C669" i="14"/>
  <c r="B669" i="14"/>
  <c r="I668" i="14"/>
  <c r="H668" i="14"/>
  <c r="G668" i="14"/>
  <c r="F668" i="14"/>
  <c r="E668" i="14"/>
  <c r="D668" i="14"/>
  <c r="C668" i="14"/>
  <c r="B668" i="14"/>
  <c r="I667" i="14"/>
  <c r="H667" i="14"/>
  <c r="G667" i="14"/>
  <c r="F667" i="14"/>
  <c r="E667" i="14"/>
  <c r="D667" i="14"/>
  <c r="C667" i="14"/>
  <c r="B667" i="14"/>
  <c r="I666" i="14"/>
  <c r="H666" i="14"/>
  <c r="G666" i="14"/>
  <c r="F666" i="14"/>
  <c r="E666" i="14"/>
  <c r="D666" i="14"/>
  <c r="C666" i="14"/>
  <c r="B666" i="14"/>
  <c r="I665" i="14"/>
  <c r="H665" i="14"/>
  <c r="G665" i="14"/>
  <c r="F665" i="14"/>
  <c r="E665" i="14"/>
  <c r="D665" i="14"/>
  <c r="C665" i="14"/>
  <c r="B665" i="14"/>
  <c r="I664" i="14"/>
  <c r="H664" i="14"/>
  <c r="G664" i="14"/>
  <c r="F664" i="14"/>
  <c r="E664" i="14"/>
  <c r="D664" i="14"/>
  <c r="C664" i="14"/>
  <c r="B664" i="14"/>
  <c r="I663" i="14"/>
  <c r="H663" i="14"/>
  <c r="G663" i="14"/>
  <c r="F663" i="14"/>
  <c r="E663" i="14"/>
  <c r="D663" i="14"/>
  <c r="C663" i="14"/>
  <c r="B663" i="14"/>
  <c r="I662" i="14"/>
  <c r="H662" i="14"/>
  <c r="G662" i="14"/>
  <c r="F662" i="14"/>
  <c r="E662" i="14"/>
  <c r="D662" i="14"/>
  <c r="C662" i="14"/>
  <c r="B662" i="14"/>
  <c r="I661" i="14"/>
  <c r="H661" i="14"/>
  <c r="G661" i="14"/>
  <c r="F661" i="14"/>
  <c r="E661" i="14"/>
  <c r="D661" i="14"/>
  <c r="C661" i="14"/>
  <c r="B661" i="14"/>
  <c r="I660" i="14"/>
  <c r="H660" i="14"/>
  <c r="G660" i="14"/>
  <c r="F660" i="14"/>
  <c r="E660" i="14"/>
  <c r="D660" i="14"/>
  <c r="C660" i="14"/>
  <c r="B660" i="14"/>
  <c r="I659" i="14"/>
  <c r="H659" i="14"/>
  <c r="G659" i="14"/>
  <c r="F659" i="14"/>
  <c r="E659" i="14"/>
  <c r="D659" i="14"/>
  <c r="C659" i="14"/>
  <c r="B659" i="14"/>
  <c r="I658" i="14"/>
  <c r="H658" i="14"/>
  <c r="G658" i="14"/>
  <c r="F658" i="14"/>
  <c r="E658" i="14"/>
  <c r="D658" i="14"/>
  <c r="C658" i="14"/>
  <c r="B658" i="14"/>
  <c r="I657" i="14"/>
  <c r="H657" i="14"/>
  <c r="G657" i="14"/>
  <c r="F657" i="14"/>
  <c r="E657" i="14"/>
  <c r="D657" i="14"/>
  <c r="C657" i="14"/>
  <c r="B657" i="14"/>
  <c r="I656" i="14"/>
  <c r="H656" i="14"/>
  <c r="G656" i="14"/>
  <c r="F656" i="14"/>
  <c r="E656" i="14"/>
  <c r="D656" i="14"/>
  <c r="C656" i="14"/>
  <c r="B656" i="14"/>
  <c r="I655" i="14"/>
  <c r="H655" i="14"/>
  <c r="G655" i="14"/>
  <c r="F655" i="14"/>
  <c r="E655" i="14"/>
  <c r="D655" i="14"/>
  <c r="C655" i="14"/>
  <c r="B655" i="14"/>
  <c r="I654" i="14"/>
  <c r="H654" i="14"/>
  <c r="G654" i="14"/>
  <c r="F654" i="14"/>
  <c r="E654" i="14"/>
  <c r="D654" i="14"/>
  <c r="C654" i="14"/>
  <c r="B654" i="14"/>
  <c r="I653" i="14"/>
  <c r="H653" i="14"/>
  <c r="G653" i="14"/>
  <c r="F653" i="14"/>
  <c r="E653" i="14"/>
  <c r="D653" i="14"/>
  <c r="C653" i="14"/>
  <c r="B653" i="14"/>
  <c r="I652" i="14"/>
  <c r="H652" i="14"/>
  <c r="G652" i="14"/>
  <c r="F652" i="14"/>
  <c r="E652" i="14"/>
  <c r="D652" i="14"/>
  <c r="C652" i="14"/>
  <c r="B652" i="14"/>
  <c r="I651" i="14"/>
  <c r="H651" i="14"/>
  <c r="G651" i="14"/>
  <c r="F651" i="14"/>
  <c r="E651" i="14"/>
  <c r="D651" i="14"/>
  <c r="C651" i="14"/>
  <c r="B651" i="14"/>
  <c r="I650" i="14"/>
  <c r="H650" i="14"/>
  <c r="G650" i="14"/>
  <c r="F650" i="14"/>
  <c r="E650" i="14"/>
  <c r="D650" i="14"/>
  <c r="C650" i="14"/>
  <c r="B650" i="14"/>
  <c r="I649" i="14"/>
  <c r="H649" i="14"/>
  <c r="G649" i="14"/>
  <c r="F649" i="14"/>
  <c r="E649" i="14"/>
  <c r="D649" i="14"/>
  <c r="C649" i="14"/>
  <c r="B649" i="14"/>
  <c r="I648" i="14"/>
  <c r="H648" i="14"/>
  <c r="G648" i="14"/>
  <c r="F648" i="14"/>
  <c r="E648" i="14"/>
  <c r="D648" i="14"/>
  <c r="C648" i="14"/>
  <c r="B648" i="14"/>
  <c r="I647" i="14"/>
  <c r="H647" i="14"/>
  <c r="G647" i="14"/>
  <c r="F647" i="14"/>
  <c r="E647" i="14"/>
  <c r="D647" i="14"/>
  <c r="C647" i="14"/>
  <c r="B647" i="14"/>
  <c r="I646" i="14"/>
  <c r="H646" i="14"/>
  <c r="G646" i="14"/>
  <c r="F646" i="14"/>
  <c r="E646" i="14"/>
  <c r="D646" i="14"/>
  <c r="C646" i="14"/>
  <c r="B646" i="14"/>
  <c r="I645" i="14"/>
  <c r="H645" i="14"/>
  <c r="G645" i="14"/>
  <c r="F645" i="14"/>
  <c r="E645" i="14"/>
  <c r="D645" i="14"/>
  <c r="C645" i="14"/>
  <c r="B645" i="14"/>
  <c r="I644" i="14"/>
  <c r="H644" i="14"/>
  <c r="G644" i="14"/>
  <c r="F644" i="14"/>
  <c r="E644" i="14"/>
  <c r="D644" i="14"/>
  <c r="C644" i="14"/>
  <c r="B644" i="14"/>
  <c r="I643" i="14"/>
  <c r="H643" i="14"/>
  <c r="G643" i="14"/>
  <c r="F643" i="14"/>
  <c r="E643" i="14"/>
  <c r="D643" i="14"/>
  <c r="C643" i="14"/>
  <c r="B643" i="14"/>
  <c r="I642" i="14"/>
  <c r="H642" i="14"/>
  <c r="G642" i="14"/>
  <c r="F642" i="14"/>
  <c r="E642" i="14"/>
  <c r="D642" i="14"/>
  <c r="C642" i="14"/>
  <c r="B642" i="14"/>
  <c r="I641" i="14"/>
  <c r="H641" i="14"/>
  <c r="G641" i="14"/>
  <c r="F641" i="14"/>
  <c r="E641" i="14"/>
  <c r="D641" i="14"/>
  <c r="C641" i="14"/>
  <c r="B641" i="14"/>
  <c r="I640" i="14"/>
  <c r="H640" i="14"/>
  <c r="G640" i="14"/>
  <c r="F640" i="14"/>
  <c r="E640" i="14"/>
  <c r="D640" i="14"/>
  <c r="C640" i="14"/>
  <c r="B640" i="14"/>
  <c r="I639" i="14"/>
  <c r="H639" i="14"/>
  <c r="G639" i="14"/>
  <c r="F639" i="14"/>
  <c r="E639" i="14"/>
  <c r="D639" i="14"/>
  <c r="C639" i="14"/>
  <c r="B639" i="14"/>
  <c r="I638" i="14"/>
  <c r="H638" i="14"/>
  <c r="G638" i="14"/>
  <c r="F638" i="14"/>
  <c r="E638" i="14"/>
  <c r="D638" i="14"/>
  <c r="C638" i="14"/>
  <c r="B638" i="14"/>
  <c r="I637" i="14"/>
  <c r="H637" i="14"/>
  <c r="G637" i="14"/>
  <c r="F637" i="14"/>
  <c r="E637" i="14"/>
  <c r="D637" i="14"/>
  <c r="C637" i="14"/>
  <c r="B637" i="14"/>
  <c r="I636" i="14"/>
  <c r="H636" i="14"/>
  <c r="G636" i="14"/>
  <c r="F636" i="14"/>
  <c r="E636" i="14"/>
  <c r="D636" i="14"/>
  <c r="C636" i="14"/>
  <c r="B636" i="14"/>
  <c r="I635" i="14"/>
  <c r="H635" i="14"/>
  <c r="G635" i="14"/>
  <c r="F635" i="14"/>
  <c r="E635" i="14"/>
  <c r="D635" i="14"/>
  <c r="C635" i="14"/>
  <c r="B635" i="14"/>
  <c r="I634" i="14"/>
  <c r="H634" i="14"/>
  <c r="G634" i="14"/>
  <c r="F634" i="14"/>
  <c r="E634" i="14"/>
  <c r="D634" i="14"/>
  <c r="C634" i="14"/>
  <c r="B634" i="14"/>
  <c r="I633" i="14"/>
  <c r="H633" i="14"/>
  <c r="G633" i="14"/>
  <c r="F633" i="14"/>
  <c r="E633" i="14"/>
  <c r="D633" i="14"/>
  <c r="C633" i="14"/>
  <c r="B633" i="14"/>
  <c r="I632" i="14"/>
  <c r="H632" i="14"/>
  <c r="G632" i="14"/>
  <c r="F632" i="14"/>
  <c r="E632" i="14"/>
  <c r="D632" i="14"/>
  <c r="C632" i="14"/>
  <c r="B632" i="14"/>
  <c r="I631" i="14"/>
  <c r="H631" i="14"/>
  <c r="G631" i="14"/>
  <c r="F631" i="14"/>
  <c r="E631" i="14"/>
  <c r="D631" i="14"/>
  <c r="C631" i="14"/>
  <c r="B631" i="14"/>
  <c r="I630" i="14"/>
  <c r="H630" i="14"/>
  <c r="G630" i="14"/>
  <c r="F630" i="14"/>
  <c r="E630" i="14"/>
  <c r="D630" i="14"/>
  <c r="C630" i="14"/>
  <c r="B630" i="14"/>
  <c r="I629" i="14"/>
  <c r="H629" i="14"/>
  <c r="G629" i="14"/>
  <c r="F629" i="14"/>
  <c r="E629" i="14"/>
  <c r="D629" i="14"/>
  <c r="C629" i="14"/>
  <c r="B629" i="14"/>
  <c r="I628" i="14"/>
  <c r="H628" i="14"/>
  <c r="G628" i="14"/>
  <c r="F628" i="14"/>
  <c r="E628" i="14"/>
  <c r="D628" i="14"/>
  <c r="C628" i="14"/>
  <c r="B628" i="14"/>
  <c r="I627" i="14"/>
  <c r="H627" i="14"/>
  <c r="G627" i="14"/>
  <c r="F627" i="14"/>
  <c r="E627" i="14"/>
  <c r="D627" i="14"/>
  <c r="C627" i="14"/>
  <c r="B627" i="14"/>
  <c r="I626" i="14"/>
  <c r="H626" i="14"/>
  <c r="G626" i="14"/>
  <c r="F626" i="14"/>
  <c r="E626" i="14"/>
  <c r="D626" i="14"/>
  <c r="C626" i="14"/>
  <c r="B626" i="14"/>
  <c r="I625" i="14"/>
  <c r="H625" i="14"/>
  <c r="G625" i="14"/>
  <c r="F625" i="14"/>
  <c r="E625" i="14"/>
  <c r="D625" i="14"/>
  <c r="C625" i="14"/>
  <c r="B625" i="14"/>
  <c r="I624" i="14"/>
  <c r="H624" i="14"/>
  <c r="G624" i="14"/>
  <c r="F624" i="14"/>
  <c r="E624" i="14"/>
  <c r="D624" i="14"/>
  <c r="C624" i="14"/>
  <c r="B624" i="14"/>
  <c r="I623" i="14"/>
  <c r="H623" i="14"/>
  <c r="G623" i="14"/>
  <c r="F623" i="14"/>
  <c r="E623" i="14"/>
  <c r="D623" i="14"/>
  <c r="C623" i="14"/>
  <c r="B623" i="14"/>
  <c r="I622" i="14"/>
  <c r="H622" i="14"/>
  <c r="G622" i="14"/>
  <c r="F622" i="14"/>
  <c r="E622" i="14"/>
  <c r="D622" i="14"/>
  <c r="C622" i="14"/>
  <c r="B622" i="14"/>
  <c r="I621" i="14"/>
  <c r="H621" i="14"/>
  <c r="G621" i="14"/>
  <c r="F621" i="14"/>
  <c r="E621" i="14"/>
  <c r="D621" i="14"/>
  <c r="C621" i="14"/>
  <c r="B621" i="14"/>
  <c r="I620" i="14"/>
  <c r="H620" i="14"/>
  <c r="G620" i="14"/>
  <c r="F620" i="14"/>
  <c r="E620" i="14"/>
  <c r="D620" i="14"/>
  <c r="C620" i="14"/>
  <c r="B620" i="14"/>
  <c r="I619" i="14"/>
  <c r="H619" i="14"/>
  <c r="G619" i="14"/>
  <c r="F619" i="14"/>
  <c r="E619" i="14"/>
  <c r="D619" i="14"/>
  <c r="C619" i="14"/>
  <c r="B619" i="14"/>
  <c r="I618" i="14"/>
  <c r="H618" i="14"/>
  <c r="G618" i="14"/>
  <c r="F618" i="14"/>
  <c r="E618" i="14"/>
  <c r="D618" i="14"/>
  <c r="C618" i="14"/>
  <c r="B618" i="14"/>
  <c r="I617" i="14"/>
  <c r="H617" i="14"/>
  <c r="G617" i="14"/>
  <c r="F617" i="14"/>
  <c r="E617" i="14"/>
  <c r="D617" i="14"/>
  <c r="C617" i="14"/>
  <c r="B617" i="14"/>
  <c r="I616" i="14"/>
  <c r="H616" i="14"/>
  <c r="G616" i="14"/>
  <c r="F616" i="14"/>
  <c r="E616" i="14"/>
  <c r="D616" i="14"/>
  <c r="C616" i="14"/>
  <c r="B616" i="14"/>
  <c r="I615" i="14"/>
  <c r="H615" i="14"/>
  <c r="G615" i="14"/>
  <c r="F615" i="14"/>
  <c r="E615" i="14"/>
  <c r="D615" i="14"/>
  <c r="C615" i="14"/>
  <c r="B615" i="14"/>
  <c r="I614" i="14"/>
  <c r="H614" i="14"/>
  <c r="G614" i="14"/>
  <c r="F614" i="14"/>
  <c r="E614" i="14"/>
  <c r="D614" i="14"/>
  <c r="C614" i="14"/>
  <c r="B614" i="14"/>
  <c r="I613" i="14"/>
  <c r="H613" i="14"/>
  <c r="G613" i="14"/>
  <c r="F613" i="14"/>
  <c r="E613" i="14"/>
  <c r="D613" i="14"/>
  <c r="C613" i="14"/>
  <c r="B613" i="14"/>
  <c r="I612" i="14"/>
  <c r="H612" i="14"/>
  <c r="G612" i="14"/>
  <c r="F612" i="14"/>
  <c r="E612" i="14"/>
  <c r="D612" i="14"/>
  <c r="C612" i="14"/>
  <c r="B612" i="14"/>
  <c r="I611" i="14"/>
  <c r="H611" i="14"/>
  <c r="G611" i="14"/>
  <c r="F611" i="14"/>
  <c r="E611" i="14"/>
  <c r="D611" i="14"/>
  <c r="C611" i="14"/>
  <c r="B611" i="14"/>
  <c r="I610" i="14"/>
  <c r="H610" i="14"/>
  <c r="G610" i="14"/>
  <c r="F610" i="14"/>
  <c r="E610" i="14"/>
  <c r="D610" i="14"/>
  <c r="C610" i="14"/>
  <c r="B610" i="14"/>
  <c r="I609" i="14"/>
  <c r="H609" i="14"/>
  <c r="G609" i="14"/>
  <c r="F609" i="14"/>
  <c r="E609" i="14"/>
  <c r="D609" i="14"/>
  <c r="C609" i="14"/>
  <c r="B609" i="14"/>
  <c r="I608" i="14"/>
  <c r="H608" i="14"/>
  <c r="G608" i="14"/>
  <c r="F608" i="14"/>
  <c r="E608" i="14"/>
  <c r="D608" i="14"/>
  <c r="C608" i="14"/>
  <c r="B608" i="14"/>
  <c r="I607" i="14"/>
  <c r="H607" i="14"/>
  <c r="G607" i="14"/>
  <c r="F607" i="14"/>
  <c r="E607" i="14"/>
  <c r="D607" i="14"/>
  <c r="C607" i="14"/>
  <c r="B607" i="14"/>
  <c r="I606" i="14"/>
  <c r="H606" i="14"/>
  <c r="G606" i="14"/>
  <c r="F606" i="14"/>
  <c r="E606" i="14"/>
  <c r="D606" i="14"/>
  <c r="C606" i="14"/>
  <c r="B606" i="14"/>
  <c r="I605" i="14"/>
  <c r="H605" i="14"/>
  <c r="G605" i="14"/>
  <c r="F605" i="14"/>
  <c r="E605" i="14"/>
  <c r="D605" i="14"/>
  <c r="C605" i="14"/>
  <c r="B605" i="14"/>
  <c r="I604" i="14"/>
  <c r="H604" i="14"/>
  <c r="G604" i="14"/>
  <c r="F604" i="14"/>
  <c r="E604" i="14"/>
  <c r="D604" i="14"/>
  <c r="C604" i="14"/>
  <c r="B604" i="14"/>
  <c r="I603" i="14"/>
  <c r="H603" i="14"/>
  <c r="G603" i="14"/>
  <c r="F603" i="14"/>
  <c r="E603" i="14"/>
  <c r="D603" i="14"/>
  <c r="C603" i="14"/>
  <c r="B603" i="14"/>
  <c r="I602" i="14"/>
  <c r="H602" i="14"/>
  <c r="G602" i="14"/>
  <c r="F602" i="14"/>
  <c r="E602" i="14"/>
  <c r="D602" i="14"/>
  <c r="C602" i="14"/>
  <c r="B602" i="14"/>
  <c r="I601" i="14"/>
  <c r="H601" i="14"/>
  <c r="G601" i="14"/>
  <c r="F601" i="14"/>
  <c r="E601" i="14"/>
  <c r="D601" i="14"/>
  <c r="C601" i="14"/>
  <c r="B601" i="14"/>
  <c r="I600" i="14"/>
  <c r="H600" i="14"/>
  <c r="G600" i="14"/>
  <c r="F600" i="14"/>
  <c r="E600" i="14"/>
  <c r="D600" i="14"/>
  <c r="C600" i="14"/>
  <c r="B600" i="14"/>
  <c r="I599" i="14"/>
  <c r="H599" i="14"/>
  <c r="G599" i="14"/>
  <c r="F599" i="14"/>
  <c r="E599" i="14"/>
  <c r="D599" i="14"/>
  <c r="C599" i="14"/>
  <c r="B599" i="14"/>
  <c r="I598" i="14"/>
  <c r="H598" i="14"/>
  <c r="G598" i="14"/>
  <c r="F598" i="14"/>
  <c r="E598" i="14"/>
  <c r="D598" i="14"/>
  <c r="C598" i="14"/>
  <c r="B598" i="14"/>
  <c r="I597" i="14"/>
  <c r="H597" i="14"/>
  <c r="G597" i="14"/>
  <c r="F597" i="14"/>
  <c r="E597" i="14"/>
  <c r="D597" i="14"/>
  <c r="C597" i="14"/>
  <c r="B597" i="14"/>
  <c r="I596" i="14"/>
  <c r="H596" i="14"/>
  <c r="G596" i="14"/>
  <c r="F596" i="14"/>
  <c r="E596" i="14"/>
  <c r="D596" i="14"/>
  <c r="C596" i="14"/>
  <c r="B596" i="14"/>
  <c r="I595" i="14"/>
  <c r="H595" i="14"/>
  <c r="G595" i="14"/>
  <c r="F595" i="14"/>
  <c r="E595" i="14"/>
  <c r="D595" i="14"/>
  <c r="C595" i="14"/>
  <c r="B595" i="14"/>
  <c r="I594" i="14"/>
  <c r="H594" i="14"/>
  <c r="G594" i="14"/>
  <c r="F594" i="14"/>
  <c r="E594" i="14"/>
  <c r="D594" i="14"/>
  <c r="C594" i="14"/>
  <c r="B594" i="14"/>
  <c r="I593" i="14"/>
  <c r="H593" i="14"/>
  <c r="G593" i="14"/>
  <c r="F593" i="14"/>
  <c r="E593" i="14"/>
  <c r="D593" i="14"/>
  <c r="C593" i="14"/>
  <c r="B593" i="14"/>
  <c r="I592" i="14"/>
  <c r="H592" i="14"/>
  <c r="G592" i="14"/>
  <c r="F592" i="14"/>
  <c r="E592" i="14"/>
  <c r="D592" i="14"/>
  <c r="C592" i="14"/>
  <c r="B592" i="14"/>
  <c r="I591" i="14"/>
  <c r="H591" i="14"/>
  <c r="G591" i="14"/>
  <c r="F591" i="14"/>
  <c r="E591" i="14"/>
  <c r="D591" i="14"/>
  <c r="C591" i="14"/>
  <c r="B591" i="14"/>
  <c r="I590" i="14"/>
  <c r="H590" i="14"/>
  <c r="G590" i="14"/>
  <c r="F590" i="14"/>
  <c r="E590" i="14"/>
  <c r="D590" i="14"/>
  <c r="C590" i="14"/>
  <c r="B590" i="14"/>
  <c r="I589" i="14"/>
  <c r="H589" i="14"/>
  <c r="G589" i="14"/>
  <c r="F589" i="14"/>
  <c r="E589" i="14"/>
  <c r="D589" i="14"/>
  <c r="C589" i="14"/>
  <c r="B589" i="14"/>
  <c r="I588" i="14"/>
  <c r="H588" i="14"/>
  <c r="G588" i="14"/>
  <c r="F588" i="14"/>
  <c r="E588" i="14"/>
  <c r="D588" i="14"/>
  <c r="C588" i="14"/>
  <c r="B588" i="14"/>
  <c r="I587" i="14"/>
  <c r="H587" i="14"/>
  <c r="G587" i="14"/>
  <c r="F587" i="14"/>
  <c r="E587" i="14"/>
  <c r="D587" i="14"/>
  <c r="C587" i="14"/>
  <c r="B587" i="14"/>
  <c r="I586" i="14"/>
  <c r="H586" i="14"/>
  <c r="G586" i="14"/>
  <c r="F586" i="14"/>
  <c r="E586" i="14"/>
  <c r="D586" i="14"/>
  <c r="C586" i="14"/>
  <c r="B586" i="14"/>
  <c r="I585" i="14"/>
  <c r="H585" i="14"/>
  <c r="G585" i="14"/>
  <c r="F585" i="14"/>
  <c r="E585" i="14"/>
  <c r="D585" i="14"/>
  <c r="C585" i="14"/>
  <c r="B585" i="14"/>
  <c r="I584" i="14"/>
  <c r="H584" i="14"/>
  <c r="G584" i="14"/>
  <c r="F584" i="14"/>
  <c r="E584" i="14"/>
  <c r="D584" i="14"/>
  <c r="C584" i="14"/>
  <c r="B584" i="14"/>
  <c r="I583" i="14"/>
  <c r="H583" i="14"/>
  <c r="G583" i="14"/>
  <c r="F583" i="14"/>
  <c r="E583" i="14"/>
  <c r="D583" i="14"/>
  <c r="C583" i="14"/>
  <c r="B583" i="14"/>
  <c r="I582" i="14"/>
  <c r="H582" i="14"/>
  <c r="G582" i="14"/>
  <c r="F582" i="14"/>
  <c r="E582" i="14"/>
  <c r="D582" i="14"/>
  <c r="C582" i="14"/>
  <c r="B582" i="14"/>
  <c r="I581" i="14"/>
  <c r="H581" i="14"/>
  <c r="G581" i="14"/>
  <c r="F581" i="14"/>
  <c r="E581" i="14"/>
  <c r="D581" i="14"/>
  <c r="C581" i="14"/>
  <c r="B581" i="14"/>
  <c r="I580" i="14"/>
  <c r="H580" i="14"/>
  <c r="G580" i="14"/>
  <c r="F580" i="14"/>
  <c r="E580" i="14"/>
  <c r="D580" i="14"/>
  <c r="C580" i="14"/>
  <c r="B580" i="14"/>
  <c r="I579" i="14"/>
  <c r="H579" i="14"/>
  <c r="G579" i="14"/>
  <c r="F579" i="14"/>
  <c r="E579" i="14"/>
  <c r="D579" i="14"/>
  <c r="C579" i="14"/>
  <c r="B579" i="14"/>
  <c r="I578" i="14"/>
  <c r="H578" i="14"/>
  <c r="G578" i="14"/>
  <c r="F578" i="14"/>
  <c r="E578" i="14"/>
  <c r="D578" i="14"/>
  <c r="C578" i="14"/>
  <c r="B578" i="14"/>
  <c r="I577" i="14"/>
  <c r="H577" i="14"/>
  <c r="G577" i="14"/>
  <c r="F577" i="14"/>
  <c r="E577" i="14"/>
  <c r="D577" i="14"/>
  <c r="C577" i="14"/>
  <c r="B577" i="14"/>
  <c r="I576" i="14"/>
  <c r="H576" i="14"/>
  <c r="G576" i="14"/>
  <c r="F576" i="14"/>
  <c r="E576" i="14"/>
  <c r="D576" i="14"/>
  <c r="C576" i="14"/>
  <c r="B576" i="14"/>
  <c r="I575" i="14"/>
  <c r="H575" i="14"/>
  <c r="G575" i="14"/>
  <c r="F575" i="14"/>
  <c r="E575" i="14"/>
  <c r="D575" i="14"/>
  <c r="C575" i="14"/>
  <c r="B575" i="14"/>
  <c r="I574" i="14"/>
  <c r="H574" i="14"/>
  <c r="G574" i="14"/>
  <c r="F574" i="14"/>
  <c r="E574" i="14"/>
  <c r="D574" i="14"/>
  <c r="C574" i="14"/>
  <c r="B574" i="14"/>
  <c r="I573" i="14"/>
  <c r="H573" i="14"/>
  <c r="G573" i="14"/>
  <c r="F573" i="14"/>
  <c r="E573" i="14"/>
  <c r="D573" i="14"/>
  <c r="C573" i="14"/>
  <c r="B573" i="14"/>
  <c r="I572" i="14"/>
  <c r="H572" i="14"/>
  <c r="G572" i="14"/>
  <c r="F572" i="14"/>
  <c r="E572" i="14"/>
  <c r="D572" i="14"/>
  <c r="C572" i="14"/>
  <c r="B572" i="14"/>
  <c r="I571" i="14"/>
  <c r="H571" i="14"/>
  <c r="G571" i="14"/>
  <c r="F571" i="14"/>
  <c r="E571" i="14"/>
  <c r="D571" i="14"/>
  <c r="C571" i="14"/>
  <c r="B571" i="14"/>
  <c r="I570" i="14"/>
  <c r="H570" i="14"/>
  <c r="G570" i="14"/>
  <c r="F570" i="14"/>
  <c r="E570" i="14"/>
  <c r="D570" i="14"/>
  <c r="C570" i="14"/>
  <c r="B570" i="14"/>
  <c r="I569" i="14"/>
  <c r="H569" i="14"/>
  <c r="G569" i="14"/>
  <c r="F569" i="14"/>
  <c r="E569" i="14"/>
  <c r="D569" i="14"/>
  <c r="C569" i="14"/>
  <c r="B569" i="14"/>
  <c r="I568" i="14"/>
  <c r="H568" i="14"/>
  <c r="G568" i="14"/>
  <c r="F568" i="14"/>
  <c r="E568" i="14"/>
  <c r="D568" i="14"/>
  <c r="C568" i="14"/>
  <c r="B568" i="14"/>
  <c r="I567" i="14"/>
  <c r="H567" i="14"/>
  <c r="G567" i="14"/>
  <c r="F567" i="14"/>
  <c r="E567" i="14"/>
  <c r="D567" i="14"/>
  <c r="C567" i="14"/>
  <c r="B567" i="14"/>
  <c r="I566" i="14"/>
  <c r="H566" i="14"/>
  <c r="G566" i="14"/>
  <c r="F566" i="14"/>
  <c r="E566" i="14"/>
  <c r="D566" i="14"/>
  <c r="C566" i="14"/>
  <c r="B566" i="14"/>
  <c r="I565" i="14"/>
  <c r="H565" i="14"/>
  <c r="G565" i="14"/>
  <c r="F565" i="14"/>
  <c r="E565" i="14"/>
  <c r="D565" i="14"/>
  <c r="C565" i="14"/>
  <c r="B565" i="14"/>
  <c r="I564" i="14"/>
  <c r="H564" i="14"/>
  <c r="G564" i="14"/>
  <c r="F564" i="14"/>
  <c r="E564" i="14"/>
  <c r="D564" i="14"/>
  <c r="C564" i="14"/>
  <c r="B564" i="14"/>
  <c r="I563" i="14"/>
  <c r="H563" i="14"/>
  <c r="G563" i="14"/>
  <c r="F563" i="14"/>
  <c r="E563" i="14"/>
  <c r="D563" i="14"/>
  <c r="C563" i="14"/>
  <c r="B563" i="14"/>
  <c r="I562" i="14"/>
  <c r="H562" i="14"/>
  <c r="G562" i="14"/>
  <c r="F562" i="14"/>
  <c r="E562" i="14"/>
  <c r="D562" i="14"/>
  <c r="C562" i="14"/>
  <c r="B562" i="14"/>
  <c r="I561" i="14"/>
  <c r="H561" i="14"/>
  <c r="G561" i="14"/>
  <c r="F561" i="14"/>
  <c r="E561" i="14"/>
  <c r="D561" i="14"/>
  <c r="C561" i="14"/>
  <c r="B561" i="14"/>
  <c r="I560" i="14"/>
  <c r="H560" i="14"/>
  <c r="G560" i="14"/>
  <c r="F560" i="14"/>
  <c r="E560" i="14"/>
  <c r="D560" i="14"/>
  <c r="C560" i="14"/>
  <c r="B560" i="14"/>
  <c r="I559" i="14"/>
  <c r="H559" i="14"/>
  <c r="G559" i="14"/>
  <c r="F559" i="14"/>
  <c r="E559" i="14"/>
  <c r="D559" i="14"/>
  <c r="C559" i="14"/>
  <c r="B559" i="14"/>
  <c r="I558" i="14"/>
  <c r="H558" i="14"/>
  <c r="G558" i="14"/>
  <c r="F558" i="14"/>
  <c r="E558" i="14"/>
  <c r="D558" i="14"/>
  <c r="C558" i="14"/>
  <c r="B558" i="14"/>
  <c r="I557" i="14"/>
  <c r="H557" i="14"/>
  <c r="G557" i="14"/>
  <c r="F557" i="14"/>
  <c r="E557" i="14"/>
  <c r="D557" i="14"/>
  <c r="C557" i="14"/>
  <c r="B557" i="14"/>
  <c r="I556" i="14"/>
  <c r="H556" i="14"/>
  <c r="G556" i="14"/>
  <c r="F556" i="14"/>
  <c r="E556" i="14"/>
  <c r="D556" i="14"/>
  <c r="C556" i="14"/>
  <c r="B556" i="14"/>
  <c r="I555" i="14"/>
  <c r="H555" i="14"/>
  <c r="G555" i="14"/>
  <c r="F555" i="14"/>
  <c r="E555" i="14"/>
  <c r="D555" i="14"/>
  <c r="C555" i="14"/>
  <c r="B555" i="14"/>
  <c r="I554" i="14"/>
  <c r="H554" i="14"/>
  <c r="G554" i="14"/>
  <c r="F554" i="14"/>
  <c r="E554" i="14"/>
  <c r="D554" i="14"/>
  <c r="C554" i="14"/>
  <c r="B554" i="14"/>
  <c r="I553" i="14"/>
  <c r="H553" i="14"/>
  <c r="G553" i="14"/>
  <c r="F553" i="14"/>
  <c r="E553" i="14"/>
  <c r="D553" i="14"/>
  <c r="C553" i="14"/>
  <c r="B553" i="14"/>
  <c r="I552" i="14"/>
  <c r="H552" i="14"/>
  <c r="G552" i="14"/>
  <c r="F552" i="14"/>
  <c r="E552" i="14"/>
  <c r="D552" i="14"/>
  <c r="C552" i="14"/>
  <c r="B552" i="14"/>
  <c r="I551" i="14"/>
  <c r="H551" i="14"/>
  <c r="G551" i="14"/>
  <c r="F551" i="14"/>
  <c r="E551" i="14"/>
  <c r="D551" i="14"/>
  <c r="C551" i="14"/>
  <c r="B551" i="14"/>
  <c r="I550" i="14"/>
  <c r="H550" i="14"/>
  <c r="G550" i="14"/>
  <c r="F550" i="14"/>
  <c r="E550" i="14"/>
  <c r="D550" i="14"/>
  <c r="C550" i="14"/>
  <c r="B550" i="14"/>
  <c r="I549" i="14"/>
  <c r="H549" i="14"/>
  <c r="G549" i="14"/>
  <c r="F549" i="14"/>
  <c r="E549" i="14"/>
  <c r="D549" i="14"/>
  <c r="C549" i="14"/>
  <c r="B549" i="14"/>
  <c r="I548" i="14"/>
  <c r="H548" i="14"/>
  <c r="G548" i="14"/>
  <c r="F548" i="14"/>
  <c r="E548" i="14"/>
  <c r="D548" i="14"/>
  <c r="C548" i="14"/>
  <c r="B548" i="14"/>
  <c r="I547" i="14"/>
  <c r="H547" i="14"/>
  <c r="G547" i="14"/>
  <c r="F547" i="14"/>
  <c r="E547" i="14"/>
  <c r="D547" i="14"/>
  <c r="C547" i="14"/>
  <c r="B547" i="14"/>
  <c r="I546" i="14"/>
  <c r="H546" i="14"/>
  <c r="G546" i="14"/>
  <c r="F546" i="14"/>
  <c r="E546" i="14"/>
  <c r="D546" i="14"/>
  <c r="C546" i="14"/>
  <c r="B546" i="14"/>
  <c r="I545" i="14"/>
  <c r="H545" i="14"/>
  <c r="G545" i="14"/>
  <c r="F545" i="14"/>
  <c r="E545" i="14"/>
  <c r="D545" i="14"/>
  <c r="C545" i="14"/>
  <c r="B545" i="14"/>
  <c r="I544" i="14"/>
  <c r="H544" i="14"/>
  <c r="G544" i="14"/>
  <c r="F544" i="14"/>
  <c r="E544" i="14"/>
  <c r="D544" i="14"/>
  <c r="C544" i="14"/>
  <c r="B544" i="14"/>
  <c r="I543" i="14"/>
  <c r="H543" i="14"/>
  <c r="G543" i="14"/>
  <c r="F543" i="14"/>
  <c r="E543" i="14"/>
  <c r="D543" i="14"/>
  <c r="C543" i="14"/>
  <c r="B543" i="14"/>
  <c r="I542" i="14"/>
  <c r="H542" i="14"/>
  <c r="G542" i="14"/>
  <c r="F542" i="14"/>
  <c r="E542" i="14"/>
  <c r="D542" i="14"/>
  <c r="C542" i="14"/>
  <c r="B542" i="14"/>
  <c r="I541" i="14"/>
  <c r="H541" i="14"/>
  <c r="G541" i="14"/>
  <c r="F541" i="14"/>
  <c r="E541" i="14"/>
  <c r="D541" i="14"/>
  <c r="C541" i="14"/>
  <c r="B541" i="14"/>
  <c r="I540" i="14"/>
  <c r="H540" i="14"/>
  <c r="G540" i="14"/>
  <c r="F540" i="14"/>
  <c r="E540" i="14"/>
  <c r="D540" i="14"/>
  <c r="C540" i="14"/>
  <c r="B540" i="14"/>
  <c r="I539" i="14"/>
  <c r="H539" i="14"/>
  <c r="G539" i="14"/>
  <c r="F539" i="14"/>
  <c r="E539" i="14"/>
  <c r="D539" i="14"/>
  <c r="C539" i="14"/>
  <c r="B539" i="14"/>
  <c r="I538" i="14"/>
  <c r="H538" i="14"/>
  <c r="G538" i="14"/>
  <c r="F538" i="14"/>
  <c r="E538" i="14"/>
  <c r="D538" i="14"/>
  <c r="C538" i="14"/>
  <c r="B538" i="14"/>
  <c r="I537" i="14"/>
  <c r="H537" i="14"/>
  <c r="G537" i="14"/>
  <c r="F537" i="14"/>
  <c r="E537" i="14"/>
  <c r="D537" i="14"/>
  <c r="C537" i="14"/>
  <c r="B537" i="14"/>
  <c r="I536" i="14"/>
  <c r="H536" i="14"/>
  <c r="G536" i="14"/>
  <c r="F536" i="14"/>
  <c r="E536" i="14"/>
  <c r="D536" i="14"/>
  <c r="C536" i="14"/>
  <c r="B536" i="14"/>
  <c r="I535" i="14"/>
  <c r="H535" i="14"/>
  <c r="G535" i="14"/>
  <c r="F535" i="14"/>
  <c r="E535" i="14"/>
  <c r="D535" i="14"/>
  <c r="C535" i="14"/>
  <c r="B535" i="14"/>
  <c r="I534" i="14"/>
  <c r="H534" i="14"/>
  <c r="G534" i="14"/>
  <c r="F534" i="14"/>
  <c r="E534" i="14"/>
  <c r="D534" i="14"/>
  <c r="C534" i="14"/>
  <c r="B534" i="14"/>
  <c r="I533" i="14"/>
  <c r="H533" i="14"/>
  <c r="G533" i="14"/>
  <c r="F533" i="14"/>
  <c r="E533" i="14"/>
  <c r="D533" i="14"/>
  <c r="C533" i="14"/>
  <c r="B533" i="14"/>
  <c r="I532" i="14"/>
  <c r="H532" i="14"/>
  <c r="G532" i="14"/>
  <c r="F532" i="14"/>
  <c r="E532" i="14"/>
  <c r="D532" i="14"/>
  <c r="C532" i="14"/>
  <c r="B532" i="14"/>
  <c r="I531" i="14"/>
  <c r="H531" i="14"/>
  <c r="G531" i="14"/>
  <c r="F531" i="14"/>
  <c r="E531" i="14"/>
  <c r="D531" i="14"/>
  <c r="C531" i="14"/>
  <c r="B531" i="14"/>
  <c r="I530" i="14"/>
  <c r="H530" i="14"/>
  <c r="G530" i="14"/>
  <c r="F530" i="14"/>
  <c r="E530" i="14"/>
  <c r="D530" i="14"/>
  <c r="C530" i="14"/>
  <c r="B530" i="14"/>
  <c r="I529" i="14"/>
  <c r="H529" i="14"/>
  <c r="G529" i="14"/>
  <c r="F529" i="14"/>
  <c r="E529" i="14"/>
  <c r="D529" i="14"/>
  <c r="C529" i="14"/>
  <c r="B529" i="14"/>
  <c r="I528" i="14"/>
  <c r="H528" i="14"/>
  <c r="G528" i="14"/>
  <c r="F528" i="14"/>
  <c r="E528" i="14"/>
  <c r="D528" i="14"/>
  <c r="C528" i="14"/>
  <c r="B528" i="14"/>
  <c r="I527" i="14"/>
  <c r="H527" i="14"/>
  <c r="G527" i="14"/>
  <c r="F527" i="14"/>
  <c r="E527" i="14"/>
  <c r="D527" i="14"/>
  <c r="C527" i="14"/>
  <c r="B527" i="14"/>
  <c r="I526" i="14"/>
  <c r="H526" i="14"/>
  <c r="G526" i="14"/>
  <c r="F526" i="14"/>
  <c r="E526" i="14"/>
  <c r="D526" i="14"/>
  <c r="C526" i="14"/>
  <c r="B526" i="14"/>
  <c r="I525" i="14"/>
  <c r="H525" i="14"/>
  <c r="G525" i="14"/>
  <c r="F525" i="14"/>
  <c r="E525" i="14"/>
  <c r="D525" i="14"/>
  <c r="C525" i="14"/>
  <c r="B525" i="14"/>
  <c r="I524" i="14"/>
  <c r="H524" i="14"/>
  <c r="G524" i="14"/>
  <c r="F524" i="14"/>
  <c r="E524" i="14"/>
  <c r="D524" i="14"/>
  <c r="C524" i="14"/>
  <c r="B524" i="14"/>
  <c r="I523" i="14"/>
  <c r="H523" i="14"/>
  <c r="G523" i="14"/>
  <c r="F523" i="14"/>
  <c r="E523" i="14"/>
  <c r="D523" i="14"/>
  <c r="C523" i="14"/>
  <c r="B523" i="14"/>
  <c r="I522" i="14"/>
  <c r="H522" i="14"/>
  <c r="G522" i="14"/>
  <c r="F522" i="14"/>
  <c r="E522" i="14"/>
  <c r="D522" i="14"/>
  <c r="C522" i="14"/>
  <c r="B522" i="14"/>
  <c r="I521" i="14"/>
  <c r="H521" i="14"/>
  <c r="G521" i="14"/>
  <c r="F521" i="14"/>
  <c r="E521" i="14"/>
  <c r="D521" i="14"/>
  <c r="C521" i="14"/>
  <c r="B521" i="14"/>
  <c r="I520" i="14"/>
  <c r="H520" i="14"/>
  <c r="G520" i="14"/>
  <c r="F520" i="14"/>
  <c r="E520" i="14"/>
  <c r="D520" i="14"/>
  <c r="C520" i="14"/>
  <c r="B520" i="14"/>
  <c r="I519" i="14"/>
  <c r="H519" i="14"/>
  <c r="G519" i="14"/>
  <c r="F519" i="14"/>
  <c r="E519" i="14"/>
  <c r="D519" i="14"/>
  <c r="C519" i="14"/>
  <c r="B519" i="14"/>
  <c r="I518" i="14"/>
  <c r="H518" i="14"/>
  <c r="G518" i="14"/>
  <c r="F518" i="14"/>
  <c r="E518" i="14"/>
  <c r="D518" i="14"/>
  <c r="C518" i="14"/>
  <c r="B518" i="14"/>
  <c r="I517" i="14"/>
  <c r="H517" i="14"/>
  <c r="G517" i="14"/>
  <c r="F517" i="14"/>
  <c r="E517" i="14"/>
  <c r="D517" i="14"/>
  <c r="C517" i="14"/>
  <c r="B517" i="14"/>
  <c r="I516" i="14"/>
  <c r="H516" i="14"/>
  <c r="G516" i="14"/>
  <c r="F516" i="14"/>
  <c r="E516" i="14"/>
  <c r="D516" i="14"/>
  <c r="C516" i="14"/>
  <c r="B516" i="14"/>
  <c r="I515" i="14"/>
  <c r="H515" i="14"/>
  <c r="G515" i="14"/>
  <c r="F515" i="14"/>
  <c r="E515" i="14"/>
  <c r="D515" i="14"/>
  <c r="C515" i="14"/>
  <c r="B515" i="14"/>
  <c r="I514" i="14"/>
  <c r="H514" i="14"/>
  <c r="G514" i="14"/>
  <c r="F514" i="14"/>
  <c r="E514" i="14"/>
  <c r="D514" i="14"/>
  <c r="C514" i="14"/>
  <c r="B514" i="14"/>
  <c r="I513" i="14"/>
  <c r="H513" i="14"/>
  <c r="G513" i="14"/>
  <c r="F513" i="14"/>
  <c r="E513" i="14"/>
  <c r="D513" i="14"/>
  <c r="C513" i="14"/>
  <c r="B513" i="14"/>
  <c r="I512" i="14"/>
  <c r="H512" i="14"/>
  <c r="G512" i="14"/>
  <c r="F512" i="14"/>
  <c r="E512" i="14"/>
  <c r="D512" i="14"/>
  <c r="C512" i="14"/>
  <c r="B512" i="14"/>
  <c r="I511" i="14"/>
  <c r="H511" i="14"/>
  <c r="G511" i="14"/>
  <c r="F511" i="14"/>
  <c r="E511" i="14"/>
  <c r="D511" i="14"/>
  <c r="C511" i="14"/>
  <c r="B511" i="14"/>
  <c r="I510" i="14"/>
  <c r="H510" i="14"/>
  <c r="G510" i="14"/>
  <c r="F510" i="14"/>
  <c r="E510" i="14"/>
  <c r="D510" i="14"/>
  <c r="C510" i="14"/>
  <c r="B510" i="14"/>
  <c r="I509" i="14"/>
  <c r="H509" i="14"/>
  <c r="G509" i="14"/>
  <c r="F509" i="14"/>
  <c r="E509" i="14"/>
  <c r="D509" i="14"/>
  <c r="C509" i="14"/>
  <c r="B509" i="14"/>
  <c r="I508" i="14"/>
  <c r="H508" i="14"/>
  <c r="G508" i="14"/>
  <c r="F508" i="14"/>
  <c r="E508" i="14"/>
  <c r="D508" i="14"/>
  <c r="C508" i="14"/>
  <c r="B508" i="14"/>
  <c r="I507" i="14"/>
  <c r="H507" i="14"/>
  <c r="G507" i="14"/>
  <c r="F507" i="14"/>
  <c r="E507" i="14"/>
  <c r="D507" i="14"/>
  <c r="C507" i="14"/>
  <c r="B507" i="14"/>
  <c r="I506" i="14"/>
  <c r="H506" i="14"/>
  <c r="G506" i="14"/>
  <c r="F506" i="14"/>
  <c r="E506" i="14"/>
  <c r="D506" i="14"/>
  <c r="C506" i="14"/>
  <c r="B506" i="14"/>
  <c r="I505" i="14"/>
  <c r="H505" i="14"/>
  <c r="G505" i="14"/>
  <c r="F505" i="14"/>
  <c r="E505" i="14"/>
  <c r="D505" i="14"/>
  <c r="C505" i="14"/>
  <c r="B505" i="14"/>
  <c r="I504" i="14"/>
  <c r="H504" i="14"/>
  <c r="G504" i="14"/>
  <c r="F504" i="14"/>
  <c r="E504" i="14"/>
  <c r="D504" i="14"/>
  <c r="C504" i="14"/>
  <c r="B504" i="14"/>
  <c r="I503" i="14"/>
  <c r="H503" i="14"/>
  <c r="G503" i="14"/>
  <c r="F503" i="14"/>
  <c r="E503" i="14"/>
  <c r="D503" i="14"/>
  <c r="C503" i="14"/>
  <c r="B503" i="14"/>
  <c r="I502" i="14"/>
  <c r="H502" i="14"/>
  <c r="G502" i="14"/>
  <c r="F502" i="14"/>
  <c r="E502" i="14"/>
  <c r="D502" i="14"/>
  <c r="C502" i="14"/>
  <c r="B502" i="14"/>
  <c r="I501" i="14"/>
  <c r="H501" i="14"/>
  <c r="G501" i="14"/>
  <c r="F501" i="14"/>
  <c r="E501" i="14"/>
  <c r="D501" i="14"/>
  <c r="C501" i="14"/>
  <c r="B501" i="14"/>
  <c r="I500" i="14"/>
  <c r="H500" i="14"/>
  <c r="G500" i="14"/>
  <c r="F500" i="14"/>
  <c r="E500" i="14"/>
  <c r="D500" i="14"/>
  <c r="C500" i="14"/>
  <c r="B500" i="14"/>
  <c r="I499" i="14"/>
  <c r="H499" i="14"/>
  <c r="G499" i="14"/>
  <c r="F499" i="14"/>
  <c r="E499" i="14"/>
  <c r="D499" i="14"/>
  <c r="C499" i="14"/>
  <c r="B499" i="14"/>
  <c r="I498" i="14"/>
  <c r="H498" i="14"/>
  <c r="G498" i="14"/>
  <c r="F498" i="14"/>
  <c r="E498" i="14"/>
  <c r="D498" i="14"/>
  <c r="C498" i="14"/>
  <c r="B498" i="14"/>
  <c r="I497" i="14"/>
  <c r="H497" i="14"/>
  <c r="G497" i="14"/>
  <c r="F497" i="14"/>
  <c r="E497" i="14"/>
  <c r="D497" i="14"/>
  <c r="C497" i="14"/>
  <c r="B497" i="14"/>
  <c r="I496" i="14"/>
  <c r="H496" i="14"/>
  <c r="G496" i="14"/>
  <c r="F496" i="14"/>
  <c r="E496" i="14"/>
  <c r="D496" i="14"/>
  <c r="C496" i="14"/>
  <c r="B496" i="14"/>
  <c r="I495" i="14"/>
  <c r="H495" i="14"/>
  <c r="G495" i="14"/>
  <c r="F495" i="14"/>
  <c r="E495" i="14"/>
  <c r="D495" i="14"/>
  <c r="C495" i="14"/>
  <c r="B495" i="14"/>
  <c r="I494" i="14"/>
  <c r="H494" i="14"/>
  <c r="G494" i="14"/>
  <c r="F494" i="14"/>
  <c r="E494" i="14"/>
  <c r="D494" i="14"/>
  <c r="C494" i="14"/>
  <c r="B494" i="14"/>
  <c r="I493" i="14"/>
  <c r="H493" i="14"/>
  <c r="G493" i="14"/>
  <c r="F493" i="14"/>
  <c r="E493" i="14"/>
  <c r="D493" i="14"/>
  <c r="C493" i="14"/>
  <c r="B493" i="14"/>
  <c r="I492" i="14"/>
  <c r="H492" i="14"/>
  <c r="G492" i="14"/>
  <c r="F492" i="14"/>
  <c r="E492" i="14"/>
  <c r="D492" i="14"/>
  <c r="C492" i="14"/>
  <c r="B492" i="14"/>
  <c r="I491" i="14"/>
  <c r="H491" i="14"/>
  <c r="G491" i="14"/>
  <c r="F491" i="14"/>
  <c r="E491" i="14"/>
  <c r="D491" i="14"/>
  <c r="C491" i="14"/>
  <c r="B491" i="14"/>
  <c r="I490" i="14"/>
  <c r="H490" i="14"/>
  <c r="G490" i="14"/>
  <c r="F490" i="14"/>
  <c r="E490" i="14"/>
  <c r="D490" i="14"/>
  <c r="C490" i="14"/>
  <c r="B490" i="14"/>
  <c r="I489" i="14"/>
  <c r="H489" i="14"/>
  <c r="G489" i="14"/>
  <c r="F489" i="14"/>
  <c r="E489" i="14"/>
  <c r="D489" i="14"/>
  <c r="C489" i="14"/>
  <c r="B489" i="14"/>
  <c r="I488" i="14"/>
  <c r="H488" i="14"/>
  <c r="G488" i="14"/>
  <c r="F488" i="14"/>
  <c r="E488" i="14"/>
  <c r="D488" i="14"/>
  <c r="C488" i="14"/>
  <c r="B488" i="14"/>
  <c r="I487" i="14"/>
  <c r="H487" i="14"/>
  <c r="G487" i="14"/>
  <c r="F487" i="14"/>
  <c r="E487" i="14"/>
  <c r="D487" i="14"/>
  <c r="C487" i="14"/>
  <c r="B487" i="14"/>
  <c r="I486" i="14"/>
  <c r="H486" i="14"/>
  <c r="G486" i="14"/>
  <c r="F486" i="14"/>
  <c r="E486" i="14"/>
  <c r="D486" i="14"/>
  <c r="C486" i="14"/>
  <c r="B486" i="14"/>
  <c r="I485" i="14"/>
  <c r="H485" i="14"/>
  <c r="G485" i="14"/>
  <c r="F485" i="14"/>
  <c r="E485" i="14"/>
  <c r="D485" i="14"/>
  <c r="C485" i="14"/>
  <c r="B485" i="14"/>
  <c r="I484" i="14"/>
  <c r="H484" i="14"/>
  <c r="G484" i="14"/>
  <c r="F484" i="14"/>
  <c r="E484" i="14"/>
  <c r="D484" i="14"/>
  <c r="C484" i="14"/>
  <c r="B484" i="14"/>
  <c r="I483" i="14"/>
  <c r="H483" i="14"/>
  <c r="G483" i="14"/>
  <c r="F483" i="14"/>
  <c r="E483" i="14"/>
  <c r="D483" i="14"/>
  <c r="C483" i="14"/>
  <c r="B483" i="14"/>
  <c r="I482" i="14"/>
  <c r="H482" i="14"/>
  <c r="G482" i="14"/>
  <c r="F482" i="14"/>
  <c r="E482" i="14"/>
  <c r="D482" i="14"/>
  <c r="C482" i="14"/>
  <c r="B482" i="14"/>
  <c r="I481" i="14"/>
  <c r="H481" i="14"/>
  <c r="G481" i="14"/>
  <c r="F481" i="14"/>
  <c r="E481" i="14"/>
  <c r="D481" i="14"/>
  <c r="C481" i="14"/>
  <c r="B481" i="14"/>
  <c r="I480" i="14"/>
  <c r="H480" i="14"/>
  <c r="G480" i="14"/>
  <c r="F480" i="14"/>
  <c r="E480" i="14"/>
  <c r="D480" i="14"/>
  <c r="C480" i="14"/>
  <c r="B480" i="14"/>
  <c r="I479" i="14"/>
  <c r="H479" i="14"/>
  <c r="G479" i="14"/>
  <c r="F479" i="14"/>
  <c r="E479" i="14"/>
  <c r="D479" i="14"/>
  <c r="C479" i="14"/>
  <c r="B479" i="14"/>
  <c r="I478" i="14"/>
  <c r="H478" i="14"/>
  <c r="G478" i="14"/>
  <c r="F478" i="14"/>
  <c r="E478" i="14"/>
  <c r="D478" i="14"/>
  <c r="C478" i="14"/>
  <c r="B478" i="14"/>
  <c r="I477" i="14"/>
  <c r="H477" i="14"/>
  <c r="G477" i="14"/>
  <c r="F477" i="14"/>
  <c r="E477" i="14"/>
  <c r="D477" i="14"/>
  <c r="C477" i="14"/>
  <c r="B477" i="14"/>
  <c r="I476" i="14"/>
  <c r="H476" i="14"/>
  <c r="G476" i="14"/>
  <c r="F476" i="14"/>
  <c r="E476" i="14"/>
  <c r="D476" i="14"/>
  <c r="C476" i="14"/>
  <c r="B476" i="14"/>
  <c r="I475" i="14"/>
  <c r="H475" i="14"/>
  <c r="G475" i="14"/>
  <c r="F475" i="14"/>
  <c r="E475" i="14"/>
  <c r="D475" i="14"/>
  <c r="C475" i="14"/>
  <c r="B475" i="14"/>
  <c r="I474" i="14"/>
  <c r="H474" i="14"/>
  <c r="G474" i="14"/>
  <c r="F474" i="14"/>
  <c r="E474" i="14"/>
  <c r="D474" i="14"/>
  <c r="C474" i="14"/>
  <c r="B474" i="14"/>
  <c r="I473" i="14"/>
  <c r="H473" i="14"/>
  <c r="G473" i="14"/>
  <c r="F473" i="14"/>
  <c r="E473" i="14"/>
  <c r="D473" i="14"/>
  <c r="C473" i="14"/>
  <c r="B473" i="14"/>
  <c r="I472" i="14"/>
  <c r="H472" i="14"/>
  <c r="G472" i="14"/>
  <c r="F472" i="14"/>
  <c r="E472" i="14"/>
  <c r="D472" i="14"/>
  <c r="C472" i="14"/>
  <c r="B472" i="14"/>
  <c r="I471" i="14"/>
  <c r="H471" i="14"/>
  <c r="G471" i="14"/>
  <c r="F471" i="14"/>
  <c r="E471" i="14"/>
  <c r="D471" i="14"/>
  <c r="C471" i="14"/>
  <c r="B471" i="14"/>
  <c r="I470" i="14"/>
  <c r="H470" i="14"/>
  <c r="G470" i="14"/>
  <c r="F470" i="14"/>
  <c r="E470" i="14"/>
  <c r="D470" i="14"/>
  <c r="C470" i="14"/>
  <c r="B470" i="14"/>
  <c r="I469" i="14"/>
  <c r="H469" i="14"/>
  <c r="G469" i="14"/>
  <c r="F469" i="14"/>
  <c r="E469" i="14"/>
  <c r="D469" i="14"/>
  <c r="C469" i="14"/>
  <c r="B469" i="14"/>
  <c r="I468" i="14"/>
  <c r="H468" i="14"/>
  <c r="G468" i="14"/>
  <c r="F468" i="14"/>
  <c r="E468" i="14"/>
  <c r="D468" i="14"/>
  <c r="C468" i="14"/>
  <c r="B468" i="14"/>
  <c r="I467" i="14"/>
  <c r="H467" i="14"/>
  <c r="G467" i="14"/>
  <c r="F467" i="14"/>
  <c r="E467" i="14"/>
  <c r="D467" i="14"/>
  <c r="C467" i="14"/>
  <c r="B467" i="14"/>
  <c r="I466" i="14"/>
  <c r="H466" i="14"/>
  <c r="G466" i="14"/>
  <c r="F466" i="14"/>
  <c r="E466" i="14"/>
  <c r="D466" i="14"/>
  <c r="C466" i="14"/>
  <c r="B466" i="14"/>
  <c r="I465" i="14"/>
  <c r="H465" i="14"/>
  <c r="G465" i="14"/>
  <c r="F465" i="14"/>
  <c r="E465" i="14"/>
  <c r="D465" i="14"/>
  <c r="C465" i="14"/>
  <c r="B465" i="14"/>
  <c r="I464" i="14"/>
  <c r="H464" i="14"/>
  <c r="G464" i="14"/>
  <c r="F464" i="14"/>
  <c r="E464" i="14"/>
  <c r="D464" i="14"/>
  <c r="C464" i="14"/>
  <c r="B464" i="14"/>
  <c r="I463" i="14"/>
  <c r="H463" i="14"/>
  <c r="G463" i="14"/>
  <c r="F463" i="14"/>
  <c r="E463" i="14"/>
  <c r="D463" i="14"/>
  <c r="C463" i="14"/>
  <c r="B463" i="14"/>
  <c r="I462" i="14"/>
  <c r="H462" i="14"/>
  <c r="G462" i="14"/>
  <c r="F462" i="14"/>
  <c r="E462" i="14"/>
  <c r="D462" i="14"/>
  <c r="C462" i="14"/>
  <c r="B462" i="14"/>
  <c r="I461" i="14"/>
  <c r="H461" i="14"/>
  <c r="G461" i="14"/>
  <c r="F461" i="14"/>
  <c r="E461" i="14"/>
  <c r="D461" i="14"/>
  <c r="C461" i="14"/>
  <c r="B461" i="14"/>
  <c r="I460" i="14"/>
  <c r="H460" i="14"/>
  <c r="G460" i="14"/>
  <c r="F460" i="14"/>
  <c r="E460" i="14"/>
  <c r="D460" i="14"/>
  <c r="C460" i="14"/>
  <c r="B460" i="14"/>
  <c r="I459" i="14"/>
  <c r="H459" i="14"/>
  <c r="G459" i="14"/>
  <c r="F459" i="14"/>
  <c r="E459" i="14"/>
  <c r="D459" i="14"/>
  <c r="C459" i="14"/>
  <c r="B459" i="14"/>
  <c r="I458" i="14"/>
  <c r="H458" i="14"/>
  <c r="G458" i="14"/>
  <c r="F458" i="14"/>
  <c r="E458" i="14"/>
  <c r="D458" i="14"/>
  <c r="C458" i="14"/>
  <c r="B458" i="14"/>
  <c r="I457" i="14"/>
  <c r="H457" i="14"/>
  <c r="G457" i="14"/>
  <c r="F457" i="14"/>
  <c r="E457" i="14"/>
  <c r="D457" i="14"/>
  <c r="C457" i="14"/>
  <c r="B457" i="14"/>
  <c r="I456" i="14"/>
  <c r="H456" i="14"/>
  <c r="G456" i="14"/>
  <c r="F456" i="14"/>
  <c r="E456" i="14"/>
  <c r="D456" i="14"/>
  <c r="C456" i="14"/>
  <c r="B456" i="14"/>
  <c r="I455" i="14"/>
  <c r="H455" i="14"/>
  <c r="G455" i="14"/>
  <c r="F455" i="14"/>
  <c r="E455" i="14"/>
  <c r="D455" i="14"/>
  <c r="C455" i="14"/>
  <c r="B455" i="14"/>
  <c r="I454" i="14"/>
  <c r="H454" i="14"/>
  <c r="G454" i="14"/>
  <c r="F454" i="14"/>
  <c r="E454" i="14"/>
  <c r="D454" i="14"/>
  <c r="C454" i="14"/>
  <c r="B454" i="14"/>
  <c r="I453" i="14"/>
  <c r="H453" i="14"/>
  <c r="G453" i="14"/>
  <c r="F453" i="14"/>
  <c r="E453" i="14"/>
  <c r="D453" i="14"/>
  <c r="C453" i="14"/>
  <c r="B453" i="14"/>
  <c r="I452" i="14"/>
  <c r="H452" i="14"/>
  <c r="G452" i="14"/>
  <c r="F452" i="14"/>
  <c r="E452" i="14"/>
  <c r="D452" i="14"/>
  <c r="C452" i="14"/>
  <c r="B452" i="14"/>
  <c r="I451" i="14"/>
  <c r="H451" i="14"/>
  <c r="G451" i="14"/>
  <c r="F451" i="14"/>
  <c r="E451" i="14"/>
  <c r="D451" i="14"/>
  <c r="C451" i="14"/>
  <c r="B451" i="14"/>
  <c r="I450" i="14"/>
  <c r="H450" i="14"/>
  <c r="G450" i="14"/>
  <c r="F450" i="14"/>
  <c r="E450" i="14"/>
  <c r="D450" i="14"/>
  <c r="C450" i="14"/>
  <c r="B450" i="14"/>
  <c r="I449" i="14"/>
  <c r="H449" i="14"/>
  <c r="G449" i="14"/>
  <c r="F449" i="14"/>
  <c r="E449" i="14"/>
  <c r="D449" i="14"/>
  <c r="C449" i="14"/>
  <c r="B449" i="14"/>
  <c r="I448" i="14"/>
  <c r="H448" i="14"/>
  <c r="G448" i="14"/>
  <c r="F448" i="14"/>
  <c r="E448" i="14"/>
  <c r="D448" i="14"/>
  <c r="C448" i="14"/>
  <c r="B448" i="14"/>
  <c r="I447" i="14"/>
  <c r="H447" i="14"/>
  <c r="G447" i="14"/>
  <c r="F447" i="14"/>
  <c r="E447" i="14"/>
  <c r="D447" i="14"/>
  <c r="C447" i="14"/>
  <c r="B447" i="14"/>
  <c r="I446" i="14"/>
  <c r="H446" i="14"/>
  <c r="G446" i="14"/>
  <c r="F446" i="14"/>
  <c r="E446" i="14"/>
  <c r="D446" i="14"/>
  <c r="C446" i="14"/>
  <c r="B446" i="14"/>
  <c r="I445" i="14"/>
  <c r="H445" i="14"/>
  <c r="G445" i="14"/>
  <c r="F445" i="14"/>
  <c r="E445" i="14"/>
  <c r="D445" i="14"/>
  <c r="C445" i="14"/>
  <c r="B445" i="14"/>
  <c r="I444" i="14"/>
  <c r="H444" i="14"/>
  <c r="G444" i="14"/>
  <c r="F444" i="14"/>
  <c r="E444" i="14"/>
  <c r="D444" i="14"/>
  <c r="C444" i="14"/>
  <c r="B444" i="14"/>
  <c r="H443" i="14"/>
  <c r="G443" i="14"/>
  <c r="F443" i="14"/>
  <c r="E443" i="14"/>
  <c r="D443" i="14"/>
  <c r="C443" i="14"/>
  <c r="B443" i="14"/>
  <c r="I442" i="14"/>
  <c r="H442" i="14"/>
  <c r="G442" i="14"/>
  <c r="F442" i="14"/>
  <c r="E442" i="14"/>
  <c r="D442" i="14"/>
  <c r="C442" i="14"/>
  <c r="B442" i="14"/>
  <c r="I441" i="14"/>
  <c r="H441" i="14"/>
  <c r="G441" i="14"/>
  <c r="F441" i="14"/>
  <c r="E441" i="14"/>
  <c r="D441" i="14"/>
  <c r="C441" i="14"/>
  <c r="B441" i="14"/>
  <c r="I440" i="14"/>
  <c r="H440" i="14"/>
  <c r="G440" i="14"/>
  <c r="F440" i="14"/>
  <c r="E440" i="14"/>
  <c r="D440" i="14"/>
  <c r="C440" i="14"/>
  <c r="B440" i="14"/>
  <c r="I439" i="14"/>
  <c r="H439" i="14"/>
  <c r="G439" i="14"/>
  <c r="F439" i="14"/>
  <c r="E439" i="14"/>
  <c r="D439" i="14"/>
  <c r="C439" i="14"/>
  <c r="B439" i="14"/>
  <c r="I438" i="14"/>
  <c r="H438" i="14"/>
  <c r="G438" i="14"/>
  <c r="F438" i="14"/>
  <c r="E438" i="14"/>
  <c r="D438" i="14"/>
  <c r="C438" i="14"/>
  <c r="B438" i="14"/>
  <c r="I437" i="14"/>
  <c r="H437" i="14"/>
  <c r="G437" i="14"/>
  <c r="F437" i="14"/>
  <c r="E437" i="14"/>
  <c r="D437" i="14"/>
  <c r="C437" i="14"/>
  <c r="B437" i="14"/>
  <c r="I436" i="14"/>
  <c r="H436" i="14"/>
  <c r="G436" i="14"/>
  <c r="F436" i="14"/>
  <c r="E436" i="14"/>
  <c r="D436" i="14"/>
  <c r="C436" i="14"/>
  <c r="B436" i="14"/>
  <c r="I435" i="14"/>
  <c r="H435" i="14"/>
  <c r="G435" i="14"/>
  <c r="F435" i="14"/>
  <c r="E435" i="14"/>
  <c r="D435" i="14"/>
  <c r="C435" i="14"/>
  <c r="B435" i="14"/>
  <c r="I434" i="14"/>
  <c r="H434" i="14"/>
  <c r="G434" i="14"/>
  <c r="F434" i="14"/>
  <c r="E434" i="14"/>
  <c r="D434" i="14"/>
  <c r="C434" i="14"/>
  <c r="B434" i="14"/>
  <c r="I433" i="14"/>
  <c r="H433" i="14"/>
  <c r="G433" i="14"/>
  <c r="F433" i="14"/>
  <c r="E433" i="14"/>
  <c r="D433" i="14"/>
  <c r="C433" i="14"/>
  <c r="B433" i="14"/>
  <c r="I432" i="14"/>
  <c r="H432" i="14"/>
  <c r="G432" i="14"/>
  <c r="F432" i="14"/>
  <c r="E432" i="14"/>
  <c r="D432" i="14"/>
  <c r="C432" i="14"/>
  <c r="B432" i="14"/>
  <c r="I431" i="14"/>
  <c r="H431" i="14"/>
  <c r="G431" i="14"/>
  <c r="F431" i="14"/>
  <c r="E431" i="14"/>
  <c r="D431" i="14"/>
  <c r="C431" i="14"/>
  <c r="B431" i="14"/>
  <c r="I430" i="14"/>
  <c r="H430" i="14"/>
  <c r="G430" i="14"/>
  <c r="F430" i="14"/>
  <c r="E430" i="14"/>
  <c r="D430" i="14"/>
  <c r="C430" i="14"/>
  <c r="B430" i="14"/>
  <c r="I429" i="14"/>
  <c r="H429" i="14"/>
  <c r="G429" i="14"/>
  <c r="F429" i="14"/>
  <c r="E429" i="14"/>
  <c r="D429" i="14"/>
  <c r="C429" i="14"/>
  <c r="B429" i="14"/>
  <c r="I428" i="14"/>
  <c r="H428" i="14"/>
  <c r="G428" i="14"/>
  <c r="F428" i="14"/>
  <c r="E428" i="14"/>
  <c r="D428" i="14"/>
  <c r="C428" i="14"/>
  <c r="B428" i="14"/>
  <c r="I427" i="14"/>
  <c r="H427" i="14"/>
  <c r="G427" i="14"/>
  <c r="F427" i="14"/>
  <c r="E427" i="14"/>
  <c r="D427" i="14"/>
  <c r="C427" i="14"/>
  <c r="B427" i="14"/>
  <c r="I426" i="14"/>
  <c r="H426" i="14"/>
  <c r="G426" i="14"/>
  <c r="F426" i="14"/>
  <c r="E426" i="14"/>
  <c r="D426" i="14"/>
  <c r="C426" i="14"/>
  <c r="B426" i="14"/>
  <c r="I425" i="14"/>
  <c r="H425" i="14"/>
  <c r="G425" i="14"/>
  <c r="F425" i="14"/>
  <c r="E425" i="14"/>
  <c r="D425" i="14"/>
  <c r="C425" i="14"/>
  <c r="B425" i="14"/>
  <c r="I424" i="14"/>
  <c r="H424" i="14"/>
  <c r="G424" i="14"/>
  <c r="F424" i="14"/>
  <c r="E424" i="14"/>
  <c r="D424" i="14"/>
  <c r="C424" i="14"/>
  <c r="B424" i="14"/>
  <c r="I423" i="14"/>
  <c r="H423" i="14"/>
  <c r="G423" i="14"/>
  <c r="F423" i="14"/>
  <c r="E423" i="14"/>
  <c r="D423" i="14"/>
  <c r="C423" i="14"/>
  <c r="B423" i="14"/>
  <c r="I422" i="14"/>
  <c r="H422" i="14"/>
  <c r="G422" i="14"/>
  <c r="F422" i="14"/>
  <c r="E422" i="14"/>
  <c r="D422" i="14"/>
  <c r="C422" i="14"/>
  <c r="B422" i="14"/>
  <c r="I421" i="14"/>
  <c r="H421" i="14"/>
  <c r="G421" i="14"/>
  <c r="F421" i="14"/>
  <c r="E421" i="14"/>
  <c r="D421" i="14"/>
  <c r="C421" i="14"/>
  <c r="B421" i="14"/>
  <c r="I420" i="14"/>
  <c r="H420" i="14"/>
  <c r="G420" i="14"/>
  <c r="F420" i="14"/>
  <c r="E420" i="14"/>
  <c r="D420" i="14"/>
  <c r="C420" i="14"/>
  <c r="B420" i="14"/>
  <c r="I419" i="14"/>
  <c r="H419" i="14"/>
  <c r="G419" i="14"/>
  <c r="F419" i="14"/>
  <c r="E419" i="14"/>
  <c r="D419" i="14"/>
  <c r="C419" i="14"/>
  <c r="B419" i="14"/>
  <c r="I418" i="14"/>
  <c r="H418" i="14"/>
  <c r="G418" i="14"/>
  <c r="F418" i="14"/>
  <c r="E418" i="14"/>
  <c r="D418" i="14"/>
  <c r="C418" i="14"/>
  <c r="B418" i="14"/>
  <c r="I417" i="14"/>
  <c r="H417" i="14"/>
  <c r="G417" i="14"/>
  <c r="F417" i="14"/>
  <c r="E417" i="14"/>
  <c r="D417" i="14"/>
  <c r="C417" i="14"/>
  <c r="B417" i="14"/>
  <c r="I416" i="14"/>
  <c r="H416" i="14"/>
  <c r="G416" i="14"/>
  <c r="F416" i="14"/>
  <c r="E416" i="14"/>
  <c r="D416" i="14"/>
  <c r="C416" i="14"/>
  <c r="B416" i="14"/>
  <c r="I415" i="14"/>
  <c r="H415" i="14"/>
  <c r="G415" i="14"/>
  <c r="F415" i="14"/>
  <c r="E415" i="14"/>
  <c r="D415" i="14"/>
  <c r="C415" i="14"/>
  <c r="B415" i="14"/>
  <c r="I414" i="14"/>
  <c r="H414" i="14"/>
  <c r="G414" i="14"/>
  <c r="F414" i="14"/>
  <c r="E414" i="14"/>
  <c r="D414" i="14"/>
  <c r="C414" i="14"/>
  <c r="B414" i="14"/>
  <c r="I413" i="14"/>
  <c r="H413" i="14"/>
  <c r="G413" i="14"/>
  <c r="F413" i="14"/>
  <c r="E413" i="14"/>
  <c r="D413" i="14"/>
  <c r="C413" i="14"/>
  <c r="B413" i="14"/>
  <c r="I412" i="14"/>
  <c r="H412" i="14"/>
  <c r="G412" i="14"/>
  <c r="F412" i="14"/>
  <c r="E412" i="14"/>
  <c r="D412" i="14"/>
  <c r="C412" i="14"/>
  <c r="B412" i="14"/>
  <c r="I411" i="14"/>
  <c r="H411" i="14"/>
  <c r="G411" i="14"/>
  <c r="F411" i="14"/>
  <c r="E411" i="14"/>
  <c r="D411" i="14"/>
  <c r="C411" i="14"/>
  <c r="B411" i="14"/>
  <c r="I410" i="14"/>
  <c r="H410" i="14"/>
  <c r="G410" i="14"/>
  <c r="F410" i="14"/>
  <c r="E410" i="14"/>
  <c r="D410" i="14"/>
  <c r="C410" i="14"/>
  <c r="B410" i="14"/>
  <c r="I409" i="14"/>
  <c r="H409" i="14"/>
  <c r="G409" i="14"/>
  <c r="F409" i="14"/>
  <c r="E409" i="14"/>
  <c r="D409" i="14"/>
  <c r="C409" i="14"/>
  <c r="B409" i="14"/>
  <c r="I408" i="14"/>
  <c r="H408" i="14"/>
  <c r="G408" i="14"/>
  <c r="F408" i="14"/>
  <c r="E408" i="14"/>
  <c r="D408" i="14"/>
  <c r="C408" i="14"/>
  <c r="B408" i="14"/>
  <c r="I407" i="14"/>
  <c r="H407" i="14"/>
  <c r="G407" i="14"/>
  <c r="F407" i="14"/>
  <c r="E407" i="14"/>
  <c r="D407" i="14"/>
  <c r="C407" i="14"/>
  <c r="B407" i="14"/>
  <c r="I406" i="14"/>
  <c r="H406" i="14"/>
  <c r="G406" i="14"/>
  <c r="F406" i="14"/>
  <c r="E406" i="14"/>
  <c r="D406" i="14"/>
  <c r="C406" i="14"/>
  <c r="B406" i="14"/>
  <c r="I405" i="14"/>
  <c r="H405" i="14"/>
  <c r="G405" i="14"/>
  <c r="F405" i="14"/>
  <c r="E405" i="14"/>
  <c r="D405" i="14"/>
  <c r="C405" i="14"/>
  <c r="B405" i="14"/>
  <c r="I404" i="14"/>
  <c r="H404" i="14"/>
  <c r="G404" i="14"/>
  <c r="F404" i="14"/>
  <c r="E404" i="14"/>
  <c r="D404" i="14"/>
  <c r="C404" i="14"/>
  <c r="B404" i="14"/>
  <c r="I403" i="14"/>
  <c r="H403" i="14"/>
  <c r="G403" i="14"/>
  <c r="F403" i="14"/>
  <c r="E403" i="14"/>
  <c r="D403" i="14"/>
  <c r="C403" i="14"/>
  <c r="B403" i="14"/>
  <c r="I402" i="14"/>
  <c r="H402" i="14"/>
  <c r="G402" i="14"/>
  <c r="F402" i="14"/>
  <c r="E402" i="14"/>
  <c r="D402" i="14"/>
  <c r="C402" i="14"/>
  <c r="B402" i="14"/>
  <c r="I401" i="14"/>
  <c r="H401" i="14"/>
  <c r="G401" i="14"/>
  <c r="F401" i="14"/>
  <c r="E401" i="14"/>
  <c r="D401" i="14"/>
  <c r="C401" i="14"/>
  <c r="B401" i="14"/>
  <c r="I400" i="14"/>
  <c r="H400" i="14"/>
  <c r="G400" i="14"/>
  <c r="F400" i="14"/>
  <c r="E400" i="14"/>
  <c r="D400" i="14"/>
  <c r="C400" i="14"/>
  <c r="B400" i="14"/>
  <c r="I399" i="14"/>
  <c r="H399" i="14"/>
  <c r="G399" i="14"/>
  <c r="F399" i="14"/>
  <c r="E399" i="14"/>
  <c r="D399" i="14"/>
  <c r="C399" i="14"/>
  <c r="B399" i="14"/>
  <c r="I398" i="14"/>
  <c r="H398" i="14"/>
  <c r="G398" i="14"/>
  <c r="F398" i="14"/>
  <c r="E398" i="14"/>
  <c r="D398" i="14"/>
  <c r="C398" i="14"/>
  <c r="B398" i="14"/>
  <c r="I397" i="14"/>
  <c r="H397" i="14"/>
  <c r="G397" i="14"/>
  <c r="F397" i="14"/>
  <c r="E397" i="14"/>
  <c r="D397" i="14"/>
  <c r="C397" i="14"/>
  <c r="B397" i="14"/>
  <c r="I396" i="14"/>
  <c r="H396" i="14"/>
  <c r="G396" i="14"/>
  <c r="F396" i="14"/>
  <c r="E396" i="14"/>
  <c r="D396" i="14"/>
  <c r="C396" i="14"/>
  <c r="B396" i="14"/>
  <c r="I395" i="14"/>
  <c r="H395" i="14"/>
  <c r="G395" i="14"/>
  <c r="F395" i="14"/>
  <c r="E395" i="14"/>
  <c r="D395" i="14"/>
  <c r="C395" i="14"/>
  <c r="B395" i="14"/>
  <c r="I394" i="14"/>
  <c r="H394" i="14"/>
  <c r="G394" i="14"/>
  <c r="F394" i="14"/>
  <c r="E394" i="14"/>
  <c r="D394" i="14"/>
  <c r="C394" i="14"/>
  <c r="B394" i="14"/>
  <c r="I393" i="14"/>
  <c r="H393" i="14"/>
  <c r="G393" i="14"/>
  <c r="F393" i="14"/>
  <c r="E393" i="14"/>
  <c r="D393" i="14"/>
  <c r="C393" i="14"/>
  <c r="B393" i="14"/>
  <c r="I392" i="14"/>
  <c r="H392" i="14"/>
  <c r="G392" i="14"/>
  <c r="F392" i="14"/>
  <c r="E392" i="14"/>
  <c r="D392" i="14"/>
  <c r="C392" i="14"/>
  <c r="B392" i="14"/>
  <c r="I391" i="14"/>
  <c r="H391" i="14"/>
  <c r="G391" i="14"/>
  <c r="F391" i="14"/>
  <c r="E391" i="14"/>
  <c r="D391" i="14"/>
  <c r="C391" i="14"/>
  <c r="B391" i="14"/>
  <c r="I390" i="14"/>
  <c r="H390" i="14"/>
  <c r="G390" i="14"/>
  <c r="F390" i="14"/>
  <c r="E390" i="14"/>
  <c r="D390" i="14"/>
  <c r="C390" i="14"/>
  <c r="B390" i="14"/>
  <c r="I389" i="14"/>
  <c r="H389" i="14"/>
  <c r="G389" i="14"/>
  <c r="F389" i="14"/>
  <c r="E389" i="14"/>
  <c r="D389" i="14"/>
  <c r="C389" i="14"/>
  <c r="B389" i="14"/>
  <c r="I388" i="14"/>
  <c r="H388" i="14"/>
  <c r="G388" i="14"/>
  <c r="F388" i="14"/>
  <c r="E388" i="14"/>
  <c r="D388" i="14"/>
  <c r="C388" i="14"/>
  <c r="B388" i="14"/>
  <c r="I387" i="14"/>
  <c r="H387" i="14"/>
  <c r="G387" i="14"/>
  <c r="F387" i="14"/>
  <c r="E387" i="14"/>
  <c r="D387" i="14"/>
  <c r="C387" i="14"/>
  <c r="B387" i="14"/>
  <c r="I386" i="14"/>
  <c r="H386" i="14"/>
  <c r="G386" i="14"/>
  <c r="F386" i="14"/>
  <c r="E386" i="14"/>
  <c r="D386" i="14"/>
  <c r="C386" i="14"/>
  <c r="B386" i="14"/>
  <c r="I385" i="14"/>
  <c r="H385" i="14"/>
  <c r="G385" i="14"/>
  <c r="F385" i="14"/>
  <c r="E385" i="14"/>
  <c r="D385" i="14"/>
  <c r="C385" i="14"/>
  <c r="B385" i="14"/>
  <c r="I384" i="14"/>
  <c r="H384" i="14"/>
  <c r="G384" i="14"/>
  <c r="F384" i="14"/>
  <c r="E384" i="14"/>
  <c r="D384" i="14"/>
  <c r="C384" i="14"/>
  <c r="B384" i="14"/>
  <c r="I383" i="14"/>
  <c r="H383" i="14"/>
  <c r="G383" i="14"/>
  <c r="F383" i="14"/>
  <c r="E383" i="14"/>
  <c r="D383" i="14"/>
  <c r="C383" i="14"/>
  <c r="B383" i="14"/>
  <c r="I382" i="14"/>
  <c r="H382" i="14"/>
  <c r="G382" i="14"/>
  <c r="F382" i="14"/>
  <c r="E382" i="14"/>
  <c r="D382" i="14"/>
  <c r="C382" i="14"/>
  <c r="B382" i="14"/>
  <c r="I381" i="14"/>
  <c r="H381" i="14"/>
  <c r="G381" i="14"/>
  <c r="F381" i="14"/>
  <c r="E381" i="14"/>
  <c r="D381" i="14"/>
  <c r="C381" i="14"/>
  <c r="B381" i="14"/>
  <c r="I380" i="14"/>
  <c r="H380" i="14"/>
  <c r="G380" i="14"/>
  <c r="F380" i="14"/>
  <c r="E380" i="14"/>
  <c r="D380" i="14"/>
  <c r="C380" i="14"/>
  <c r="B380" i="14"/>
  <c r="I379" i="14"/>
  <c r="H379" i="14"/>
  <c r="G379" i="14"/>
  <c r="F379" i="14"/>
  <c r="E379" i="14"/>
  <c r="D379" i="14"/>
  <c r="C379" i="14"/>
  <c r="B379" i="14"/>
  <c r="I378" i="14"/>
  <c r="H378" i="14"/>
  <c r="G378" i="14"/>
  <c r="F378" i="14"/>
  <c r="E378" i="14"/>
  <c r="D378" i="14"/>
  <c r="C378" i="14"/>
  <c r="B378" i="14"/>
  <c r="I377" i="14"/>
  <c r="H377" i="14"/>
  <c r="G377" i="14"/>
  <c r="F377" i="14"/>
  <c r="E377" i="14"/>
  <c r="D377" i="14"/>
  <c r="C377" i="14"/>
  <c r="B377" i="14"/>
  <c r="I376" i="14"/>
  <c r="H376" i="14"/>
  <c r="G376" i="14"/>
  <c r="F376" i="14"/>
  <c r="E376" i="14"/>
  <c r="D376" i="14"/>
  <c r="C376" i="14"/>
  <c r="B376" i="14"/>
  <c r="I375" i="14"/>
  <c r="H375" i="14"/>
  <c r="G375" i="14"/>
  <c r="F375" i="14"/>
  <c r="E375" i="14"/>
  <c r="D375" i="14"/>
  <c r="C375" i="14"/>
  <c r="B375" i="14"/>
  <c r="I374" i="14"/>
  <c r="H374" i="14"/>
  <c r="G374" i="14"/>
  <c r="F374" i="14"/>
  <c r="E374" i="14"/>
  <c r="D374" i="14"/>
  <c r="C374" i="14"/>
  <c r="B374" i="14"/>
  <c r="I373" i="14"/>
  <c r="H373" i="14"/>
  <c r="G373" i="14"/>
  <c r="F373" i="14"/>
  <c r="E373" i="14"/>
  <c r="D373" i="14"/>
  <c r="C373" i="14"/>
  <c r="B373" i="14"/>
  <c r="I372" i="14"/>
  <c r="H372" i="14"/>
  <c r="G372" i="14"/>
  <c r="F372" i="14"/>
  <c r="E372" i="14"/>
  <c r="D372" i="14"/>
  <c r="C372" i="14"/>
  <c r="B372" i="14"/>
  <c r="I371" i="14"/>
  <c r="H371" i="14"/>
  <c r="G371" i="14"/>
  <c r="F371" i="14"/>
  <c r="E371" i="14"/>
  <c r="D371" i="14"/>
  <c r="C371" i="14"/>
  <c r="B371" i="14"/>
  <c r="I370" i="14"/>
  <c r="H370" i="14"/>
  <c r="G370" i="14"/>
  <c r="F370" i="14"/>
  <c r="E370" i="14"/>
  <c r="D370" i="14"/>
  <c r="C370" i="14"/>
  <c r="B370" i="14"/>
  <c r="I369" i="14"/>
  <c r="H369" i="14"/>
  <c r="G369" i="14"/>
  <c r="F369" i="14"/>
  <c r="E369" i="14"/>
  <c r="D369" i="14"/>
  <c r="C369" i="14"/>
  <c r="B369" i="14"/>
  <c r="I368" i="14"/>
  <c r="H368" i="14"/>
  <c r="G368" i="14"/>
  <c r="F368" i="14"/>
  <c r="E368" i="14"/>
  <c r="D368" i="14"/>
  <c r="C368" i="14"/>
  <c r="B368" i="14"/>
  <c r="I367" i="14"/>
  <c r="H367" i="14"/>
  <c r="G367" i="14"/>
  <c r="F367" i="14"/>
  <c r="E367" i="14"/>
  <c r="D367" i="14"/>
  <c r="C367" i="14"/>
  <c r="B367" i="14"/>
  <c r="I366" i="14"/>
  <c r="H366" i="14"/>
  <c r="G366" i="14"/>
  <c r="F366" i="14"/>
  <c r="E366" i="14"/>
  <c r="D366" i="14"/>
  <c r="C366" i="14"/>
  <c r="B366" i="14"/>
  <c r="I365" i="14"/>
  <c r="H365" i="14"/>
  <c r="G365" i="14"/>
  <c r="F365" i="14"/>
  <c r="E365" i="14"/>
  <c r="D365" i="14"/>
  <c r="C365" i="14"/>
  <c r="B365" i="14"/>
  <c r="I364" i="14"/>
  <c r="H364" i="14"/>
  <c r="G364" i="14"/>
  <c r="F364" i="14"/>
  <c r="E364" i="14"/>
  <c r="D364" i="14"/>
  <c r="C364" i="14"/>
  <c r="B364" i="14"/>
  <c r="I363" i="14"/>
  <c r="H363" i="14"/>
  <c r="G363" i="14"/>
  <c r="F363" i="14"/>
  <c r="E363" i="14"/>
  <c r="D363" i="14"/>
  <c r="C363" i="14"/>
  <c r="B363" i="14"/>
  <c r="I362" i="14"/>
  <c r="H362" i="14"/>
  <c r="G362" i="14"/>
  <c r="F362" i="14"/>
  <c r="E362" i="14"/>
  <c r="D362" i="14"/>
  <c r="C362" i="14"/>
  <c r="B362" i="14"/>
  <c r="I361" i="14"/>
  <c r="H361" i="14"/>
  <c r="G361" i="14"/>
  <c r="F361" i="14"/>
  <c r="E361" i="14"/>
  <c r="D361" i="14"/>
  <c r="C361" i="14"/>
  <c r="B361" i="14"/>
  <c r="I360" i="14"/>
  <c r="H360" i="14"/>
  <c r="G360" i="14"/>
  <c r="F360" i="14"/>
  <c r="E360" i="14"/>
  <c r="D360" i="14"/>
  <c r="C360" i="14"/>
  <c r="B360" i="14"/>
  <c r="I359" i="14"/>
  <c r="H359" i="14"/>
  <c r="G359" i="14"/>
  <c r="F359" i="14"/>
  <c r="E359" i="14"/>
  <c r="D359" i="14"/>
  <c r="C359" i="14"/>
  <c r="B359" i="14"/>
  <c r="I358" i="14"/>
  <c r="H358" i="14"/>
  <c r="G358" i="14"/>
  <c r="F358" i="14"/>
  <c r="E358" i="14"/>
  <c r="D358" i="14"/>
  <c r="C358" i="14"/>
  <c r="B358" i="14"/>
  <c r="I357" i="14"/>
  <c r="H357" i="14"/>
  <c r="G357" i="14"/>
  <c r="F357" i="14"/>
  <c r="E357" i="14"/>
  <c r="D357" i="14"/>
  <c r="C357" i="14"/>
  <c r="B357" i="14"/>
  <c r="I356" i="14"/>
  <c r="H356" i="14"/>
  <c r="G356" i="14"/>
  <c r="F356" i="14"/>
  <c r="E356" i="14"/>
  <c r="D356" i="14"/>
  <c r="C356" i="14"/>
  <c r="B356" i="14"/>
  <c r="I355" i="14"/>
  <c r="H355" i="14"/>
  <c r="G355" i="14"/>
  <c r="F355" i="14"/>
  <c r="E355" i="14"/>
  <c r="D355" i="14"/>
  <c r="C355" i="14"/>
  <c r="B355" i="14"/>
  <c r="I354" i="14"/>
  <c r="H354" i="14"/>
  <c r="G354" i="14"/>
  <c r="F354" i="14"/>
  <c r="E354" i="14"/>
  <c r="D354" i="14"/>
  <c r="C354" i="14"/>
  <c r="B354" i="14"/>
  <c r="I353" i="14"/>
  <c r="H353" i="14"/>
  <c r="G353" i="14"/>
  <c r="F353" i="14"/>
  <c r="E353" i="14"/>
  <c r="D353" i="14"/>
  <c r="C353" i="14"/>
  <c r="B353" i="14"/>
  <c r="I352" i="14"/>
  <c r="H352" i="14"/>
  <c r="G352" i="14"/>
  <c r="F352" i="14"/>
  <c r="E352" i="14"/>
  <c r="D352" i="14"/>
  <c r="C352" i="14"/>
  <c r="B352" i="14"/>
  <c r="I351" i="14"/>
  <c r="H351" i="14"/>
  <c r="G351" i="14"/>
  <c r="F351" i="14"/>
  <c r="E351" i="14"/>
  <c r="D351" i="14"/>
  <c r="C351" i="14"/>
  <c r="B351" i="14"/>
  <c r="I350" i="14"/>
  <c r="H350" i="14"/>
  <c r="G350" i="14"/>
  <c r="F350" i="14"/>
  <c r="E350" i="14"/>
  <c r="D350" i="14"/>
  <c r="C350" i="14"/>
  <c r="B350" i="14"/>
  <c r="I349" i="14"/>
  <c r="H349" i="14"/>
  <c r="G349" i="14"/>
  <c r="F349" i="14"/>
  <c r="E349" i="14"/>
  <c r="D349" i="14"/>
  <c r="C349" i="14"/>
  <c r="B349" i="14"/>
  <c r="I348" i="14"/>
  <c r="H348" i="14"/>
  <c r="G348" i="14"/>
  <c r="F348" i="14"/>
  <c r="E348" i="14"/>
  <c r="D348" i="14"/>
  <c r="C348" i="14"/>
  <c r="B348" i="14"/>
  <c r="I347" i="14"/>
  <c r="H347" i="14"/>
  <c r="G347" i="14"/>
  <c r="F347" i="14"/>
  <c r="E347" i="14"/>
  <c r="D347" i="14"/>
  <c r="C347" i="14"/>
  <c r="B347" i="14"/>
  <c r="I346" i="14"/>
  <c r="H346" i="14"/>
  <c r="G346" i="14"/>
  <c r="F346" i="14"/>
  <c r="E346" i="14"/>
  <c r="D346" i="14"/>
  <c r="C346" i="14"/>
  <c r="B346" i="14"/>
  <c r="I345" i="14"/>
  <c r="H345" i="14"/>
  <c r="G345" i="14"/>
  <c r="F345" i="14"/>
  <c r="E345" i="14"/>
  <c r="D345" i="14"/>
  <c r="C345" i="14"/>
  <c r="B345" i="14"/>
  <c r="I344" i="14"/>
  <c r="H344" i="14"/>
  <c r="G344" i="14"/>
  <c r="F344" i="14"/>
  <c r="E344" i="14"/>
  <c r="D344" i="14"/>
  <c r="C344" i="14"/>
  <c r="B344" i="14"/>
  <c r="I343" i="14"/>
  <c r="H343" i="14"/>
  <c r="G343" i="14"/>
  <c r="F343" i="14"/>
  <c r="E343" i="14"/>
  <c r="D343" i="14"/>
  <c r="C343" i="14"/>
  <c r="B343" i="14"/>
  <c r="I342" i="14"/>
  <c r="H342" i="14"/>
  <c r="G342" i="14"/>
  <c r="F342" i="14"/>
  <c r="E342" i="14"/>
  <c r="D342" i="14"/>
  <c r="C342" i="14"/>
  <c r="B342" i="14"/>
  <c r="I341" i="14"/>
  <c r="H341" i="14"/>
  <c r="G341" i="14"/>
  <c r="F341" i="14"/>
  <c r="E341" i="14"/>
  <c r="D341" i="14"/>
  <c r="C341" i="14"/>
  <c r="B341" i="14"/>
  <c r="I340" i="14"/>
  <c r="H340" i="14"/>
  <c r="G340" i="14"/>
  <c r="F340" i="14"/>
  <c r="E340" i="14"/>
  <c r="D340" i="14"/>
  <c r="C340" i="14"/>
  <c r="B340" i="14"/>
  <c r="I339" i="14"/>
  <c r="H339" i="14"/>
  <c r="G339" i="14"/>
  <c r="F339" i="14"/>
  <c r="E339" i="14"/>
  <c r="D339" i="14"/>
  <c r="C339" i="14"/>
  <c r="B339" i="14"/>
  <c r="I338" i="14"/>
  <c r="H338" i="14"/>
  <c r="G338" i="14"/>
  <c r="F338" i="14"/>
  <c r="E338" i="14"/>
  <c r="D338" i="14"/>
  <c r="C338" i="14"/>
  <c r="B338" i="14"/>
  <c r="I337" i="14"/>
  <c r="H337" i="14"/>
  <c r="G337" i="14"/>
  <c r="F337" i="14"/>
  <c r="E337" i="14"/>
  <c r="D337" i="14"/>
  <c r="C337" i="14"/>
  <c r="B337" i="14"/>
  <c r="I336" i="14"/>
  <c r="H336" i="14"/>
  <c r="G336" i="14"/>
  <c r="F336" i="14"/>
  <c r="E336" i="14"/>
  <c r="D336" i="14"/>
  <c r="C336" i="14"/>
  <c r="B336" i="14"/>
  <c r="I335" i="14"/>
  <c r="H335" i="14"/>
  <c r="G335" i="14"/>
  <c r="F335" i="14"/>
  <c r="E335" i="14"/>
  <c r="D335" i="14"/>
  <c r="C335" i="14"/>
  <c r="B335" i="14"/>
  <c r="I334" i="14"/>
  <c r="H334" i="14"/>
  <c r="G334" i="14"/>
  <c r="F334" i="14"/>
  <c r="E334" i="14"/>
  <c r="D334" i="14"/>
  <c r="C334" i="14"/>
  <c r="B334" i="14"/>
  <c r="I333" i="14"/>
  <c r="H333" i="14"/>
  <c r="G333" i="14"/>
  <c r="F333" i="14"/>
  <c r="E333" i="14"/>
  <c r="D333" i="14"/>
  <c r="C333" i="14"/>
  <c r="B333" i="14"/>
  <c r="I332" i="14"/>
  <c r="H332" i="14"/>
  <c r="G332" i="14"/>
  <c r="F332" i="14"/>
  <c r="E332" i="14"/>
  <c r="D332" i="14"/>
  <c r="C332" i="14"/>
  <c r="B332" i="14"/>
  <c r="I331" i="14"/>
  <c r="H331" i="14"/>
  <c r="G331" i="14"/>
  <c r="F331" i="14"/>
  <c r="E331" i="14"/>
  <c r="D331" i="14"/>
  <c r="C331" i="14"/>
  <c r="B331" i="14"/>
  <c r="I330" i="14"/>
  <c r="H330" i="14"/>
  <c r="G330" i="14"/>
  <c r="F330" i="14"/>
  <c r="E330" i="14"/>
  <c r="D330" i="14"/>
  <c r="C330" i="14"/>
  <c r="B330" i="14"/>
  <c r="I329" i="14"/>
  <c r="H329" i="14"/>
  <c r="G329" i="14"/>
  <c r="F329" i="14"/>
  <c r="E329" i="14"/>
  <c r="D329" i="14"/>
  <c r="C329" i="14"/>
  <c r="B329" i="14"/>
  <c r="I328" i="14"/>
  <c r="H328" i="14"/>
  <c r="G328" i="14"/>
  <c r="F328" i="14"/>
  <c r="E328" i="14"/>
  <c r="D328" i="14"/>
  <c r="C328" i="14"/>
  <c r="B328" i="14"/>
  <c r="I327" i="14"/>
  <c r="H327" i="14"/>
  <c r="G327" i="14"/>
  <c r="F327" i="14"/>
  <c r="E327" i="14"/>
  <c r="D327" i="14"/>
  <c r="C327" i="14"/>
  <c r="B327" i="14"/>
  <c r="I326" i="14"/>
  <c r="H326" i="14"/>
  <c r="G326" i="14"/>
  <c r="F326" i="14"/>
  <c r="E326" i="14"/>
  <c r="D326" i="14"/>
  <c r="C326" i="14"/>
  <c r="B326" i="14"/>
  <c r="I325" i="14"/>
  <c r="H325" i="14"/>
  <c r="G325" i="14"/>
  <c r="F325" i="14"/>
  <c r="E325" i="14"/>
  <c r="D325" i="14"/>
  <c r="C325" i="14"/>
  <c r="B325" i="14"/>
  <c r="I324" i="14"/>
  <c r="H324" i="14"/>
  <c r="G324" i="14"/>
  <c r="F324" i="14"/>
  <c r="E324" i="14"/>
  <c r="D324" i="14"/>
  <c r="C324" i="14"/>
  <c r="B324" i="14"/>
  <c r="I323" i="14"/>
  <c r="H323" i="14"/>
  <c r="G323" i="14"/>
  <c r="F323" i="14"/>
  <c r="E323" i="14"/>
  <c r="D323" i="14"/>
  <c r="C323" i="14"/>
  <c r="B323" i="14"/>
  <c r="I322" i="14"/>
  <c r="H322" i="14"/>
  <c r="G322" i="14"/>
  <c r="F322" i="14"/>
  <c r="E322" i="14"/>
  <c r="D322" i="14"/>
  <c r="C322" i="14"/>
  <c r="B322" i="14"/>
  <c r="I321" i="14"/>
  <c r="H321" i="14"/>
  <c r="G321" i="14"/>
  <c r="F321" i="14"/>
  <c r="E321" i="14"/>
  <c r="D321" i="14"/>
  <c r="C321" i="14"/>
  <c r="B321" i="14"/>
  <c r="I320" i="14"/>
  <c r="H320" i="14"/>
  <c r="G320" i="14"/>
  <c r="F320" i="14"/>
  <c r="E320" i="14"/>
  <c r="D320" i="14"/>
  <c r="C320" i="14"/>
  <c r="B320" i="14"/>
  <c r="I319" i="14"/>
  <c r="H319" i="14"/>
  <c r="G319" i="14"/>
  <c r="F319" i="14"/>
  <c r="E319" i="14"/>
  <c r="D319" i="14"/>
  <c r="C319" i="14"/>
  <c r="B319" i="14"/>
  <c r="I318" i="14"/>
  <c r="H318" i="14"/>
  <c r="G318" i="14"/>
  <c r="F318" i="14"/>
  <c r="E318" i="14"/>
  <c r="D318" i="14"/>
  <c r="C318" i="14"/>
  <c r="B318" i="14"/>
  <c r="I317" i="14"/>
  <c r="H317" i="14"/>
  <c r="G317" i="14"/>
  <c r="F317" i="14"/>
  <c r="E317" i="14"/>
  <c r="D317" i="14"/>
  <c r="C317" i="14"/>
  <c r="B317" i="14"/>
  <c r="I316" i="14"/>
  <c r="H316" i="14"/>
  <c r="G316" i="14"/>
  <c r="F316" i="14"/>
  <c r="E316" i="14"/>
  <c r="D316" i="14"/>
  <c r="C316" i="14"/>
  <c r="B316" i="14"/>
  <c r="I315" i="14"/>
  <c r="H315" i="14"/>
  <c r="G315" i="14"/>
  <c r="F315" i="14"/>
  <c r="E315" i="14"/>
  <c r="D315" i="14"/>
  <c r="C315" i="14"/>
  <c r="B315" i="14"/>
  <c r="I314" i="14"/>
  <c r="H314" i="14"/>
  <c r="G314" i="14"/>
  <c r="F314" i="14"/>
  <c r="E314" i="14"/>
  <c r="D314" i="14"/>
  <c r="C314" i="14"/>
  <c r="B314" i="14"/>
  <c r="I313" i="14"/>
  <c r="H313" i="14"/>
  <c r="G313" i="14"/>
  <c r="F313" i="14"/>
  <c r="E313" i="14"/>
  <c r="D313" i="14"/>
  <c r="C313" i="14"/>
  <c r="B313" i="14"/>
  <c r="I312" i="14"/>
  <c r="H312" i="14"/>
  <c r="G312" i="14"/>
  <c r="F312" i="14"/>
  <c r="E312" i="14"/>
  <c r="D312" i="14"/>
  <c r="C312" i="14"/>
  <c r="B312" i="14"/>
  <c r="I311" i="14"/>
  <c r="H311" i="14"/>
  <c r="G311" i="14"/>
  <c r="F311" i="14"/>
  <c r="E311" i="14"/>
  <c r="D311" i="14"/>
  <c r="C311" i="14"/>
  <c r="B311" i="14"/>
  <c r="I310" i="14"/>
  <c r="H310" i="14"/>
  <c r="G310" i="14"/>
  <c r="F310" i="14"/>
  <c r="E310" i="14"/>
  <c r="D310" i="14"/>
  <c r="C310" i="14"/>
  <c r="B310" i="14"/>
  <c r="I309" i="14"/>
  <c r="H309" i="14"/>
  <c r="G309" i="14"/>
  <c r="F309" i="14"/>
  <c r="E309" i="14"/>
  <c r="D309" i="14"/>
  <c r="C309" i="14"/>
  <c r="B309" i="14"/>
  <c r="I308" i="14"/>
  <c r="H308" i="14"/>
  <c r="G308" i="14"/>
  <c r="F308" i="14"/>
  <c r="E308" i="14"/>
  <c r="D308" i="14"/>
  <c r="C308" i="14"/>
  <c r="B308" i="14"/>
  <c r="I307" i="14"/>
  <c r="H307" i="14"/>
  <c r="G307" i="14"/>
  <c r="F307" i="14"/>
  <c r="E307" i="14"/>
  <c r="D307" i="14"/>
  <c r="C307" i="14"/>
  <c r="B307" i="14"/>
  <c r="I306" i="14"/>
  <c r="H306" i="14"/>
  <c r="G306" i="14"/>
  <c r="F306" i="14"/>
  <c r="E306" i="14"/>
  <c r="D306" i="14"/>
  <c r="C306" i="14"/>
  <c r="B306" i="14"/>
  <c r="I305" i="14"/>
  <c r="H305" i="14"/>
  <c r="G305" i="14"/>
  <c r="F305" i="14"/>
  <c r="E305" i="14"/>
  <c r="D305" i="14"/>
  <c r="C305" i="14"/>
  <c r="B305" i="14"/>
  <c r="I304" i="14"/>
  <c r="H304" i="14"/>
  <c r="G304" i="14"/>
  <c r="F304" i="14"/>
  <c r="E304" i="14"/>
  <c r="D304" i="14"/>
  <c r="C304" i="14"/>
  <c r="B304" i="14"/>
  <c r="I303" i="14"/>
  <c r="H303" i="14"/>
  <c r="G303" i="14"/>
  <c r="F303" i="14"/>
  <c r="E303" i="14"/>
  <c r="D303" i="14"/>
  <c r="C303" i="14"/>
  <c r="B303" i="14"/>
  <c r="I302" i="14"/>
  <c r="H302" i="14"/>
  <c r="G302" i="14"/>
  <c r="F302" i="14"/>
  <c r="E302" i="14"/>
  <c r="D302" i="14"/>
  <c r="C302" i="14"/>
  <c r="B302" i="14"/>
  <c r="I301" i="14"/>
  <c r="H301" i="14"/>
  <c r="G301" i="14"/>
  <c r="F301" i="14"/>
  <c r="E301" i="14"/>
  <c r="D301" i="14"/>
  <c r="C301" i="14"/>
  <c r="B301" i="14"/>
  <c r="I300" i="14"/>
  <c r="H300" i="14"/>
  <c r="G300" i="14"/>
  <c r="F300" i="14"/>
  <c r="E300" i="14"/>
  <c r="D300" i="14"/>
  <c r="C300" i="14"/>
  <c r="B300" i="14"/>
  <c r="I299" i="14"/>
  <c r="H299" i="14"/>
  <c r="G299" i="14"/>
  <c r="F299" i="14"/>
  <c r="E299" i="14"/>
  <c r="D299" i="14"/>
  <c r="C299" i="14"/>
  <c r="B299" i="14"/>
  <c r="I298" i="14"/>
  <c r="H298" i="14"/>
  <c r="G298" i="14"/>
  <c r="F298" i="14"/>
  <c r="E298" i="14"/>
  <c r="D298" i="14"/>
  <c r="C298" i="14"/>
  <c r="B298" i="14"/>
  <c r="I297" i="14"/>
  <c r="H297" i="14"/>
  <c r="G297" i="14"/>
  <c r="F297" i="14"/>
  <c r="E297" i="14"/>
  <c r="D297" i="14"/>
  <c r="C297" i="14"/>
  <c r="B297" i="14"/>
  <c r="I296" i="14"/>
  <c r="H296" i="14"/>
  <c r="G296" i="14"/>
  <c r="F296" i="14"/>
  <c r="E296" i="14"/>
  <c r="D296" i="14"/>
  <c r="C296" i="14"/>
  <c r="B296" i="14"/>
  <c r="I295" i="14"/>
  <c r="H295" i="14"/>
  <c r="G295" i="14"/>
  <c r="F295" i="14"/>
  <c r="E295" i="14"/>
  <c r="D295" i="14"/>
  <c r="C295" i="14"/>
  <c r="B295" i="14"/>
  <c r="I294" i="14"/>
  <c r="H294" i="14"/>
  <c r="G294" i="14"/>
  <c r="F294" i="14"/>
  <c r="E294" i="14"/>
  <c r="D294" i="14"/>
  <c r="C294" i="14"/>
  <c r="B294" i="14"/>
  <c r="I293" i="14"/>
  <c r="H293" i="14"/>
  <c r="G293" i="14"/>
  <c r="F293" i="14"/>
  <c r="E293" i="14"/>
  <c r="D293" i="14"/>
  <c r="C293" i="14"/>
  <c r="B293" i="14"/>
  <c r="I292" i="14"/>
  <c r="H292" i="14"/>
  <c r="G292" i="14"/>
  <c r="F292" i="14"/>
  <c r="E292" i="14"/>
  <c r="D292" i="14"/>
  <c r="C292" i="14"/>
  <c r="B292" i="14"/>
  <c r="I291" i="14"/>
  <c r="H291" i="14"/>
  <c r="G291" i="14"/>
  <c r="F291" i="14"/>
  <c r="E291" i="14"/>
  <c r="D291" i="14"/>
  <c r="C291" i="14"/>
  <c r="B291" i="14"/>
  <c r="I290" i="14"/>
  <c r="H290" i="14"/>
  <c r="G290" i="14"/>
  <c r="F290" i="14"/>
  <c r="E290" i="14"/>
  <c r="D290" i="14"/>
  <c r="C290" i="14"/>
  <c r="B290" i="14"/>
  <c r="I289" i="14"/>
  <c r="H289" i="14"/>
  <c r="G289" i="14"/>
  <c r="F289" i="14"/>
  <c r="E289" i="14"/>
  <c r="D289" i="14"/>
  <c r="C289" i="14"/>
  <c r="B289" i="14"/>
  <c r="I288" i="14"/>
  <c r="H288" i="14"/>
  <c r="G288" i="14"/>
  <c r="F288" i="14"/>
  <c r="E288" i="14"/>
  <c r="D288" i="14"/>
  <c r="C288" i="14"/>
  <c r="B288" i="14"/>
  <c r="I287" i="14"/>
  <c r="H287" i="14"/>
  <c r="G287" i="14"/>
  <c r="F287" i="14"/>
  <c r="E287" i="14"/>
  <c r="D287" i="14"/>
  <c r="C287" i="14"/>
  <c r="B287" i="14"/>
  <c r="I286" i="14"/>
  <c r="H286" i="14"/>
  <c r="G286" i="14"/>
  <c r="F286" i="14"/>
  <c r="E286" i="14"/>
  <c r="D286" i="14"/>
  <c r="C286" i="14"/>
  <c r="B286" i="14"/>
  <c r="I285" i="14"/>
  <c r="H285" i="14"/>
  <c r="G285" i="14"/>
  <c r="F285" i="14"/>
  <c r="E285" i="14"/>
  <c r="D285" i="14"/>
  <c r="C285" i="14"/>
  <c r="B285" i="14"/>
  <c r="I284" i="14"/>
  <c r="H284" i="14"/>
  <c r="G284" i="14"/>
  <c r="F284" i="14"/>
  <c r="E284" i="14"/>
  <c r="D284" i="14"/>
  <c r="C284" i="14"/>
  <c r="B284" i="14"/>
  <c r="I283" i="14"/>
  <c r="H283" i="14"/>
  <c r="G283" i="14"/>
  <c r="F283" i="14"/>
  <c r="E283" i="14"/>
  <c r="D283" i="14"/>
  <c r="C283" i="14"/>
  <c r="B283" i="14"/>
  <c r="I282" i="14"/>
  <c r="H282" i="14"/>
  <c r="G282" i="14"/>
  <c r="F282" i="14"/>
  <c r="E282" i="14"/>
  <c r="D282" i="14"/>
  <c r="C282" i="14"/>
  <c r="B282" i="14"/>
  <c r="I281" i="14"/>
  <c r="H281" i="14"/>
  <c r="G281" i="14"/>
  <c r="F281" i="14"/>
  <c r="E281" i="14"/>
  <c r="D281" i="14"/>
  <c r="C281" i="14"/>
  <c r="B281" i="14"/>
  <c r="I280" i="14"/>
  <c r="H280" i="14"/>
  <c r="G280" i="14"/>
  <c r="F280" i="14"/>
  <c r="E280" i="14"/>
  <c r="D280" i="14"/>
  <c r="C280" i="14"/>
  <c r="B280" i="14"/>
  <c r="I279" i="14"/>
  <c r="H279" i="14"/>
  <c r="G279" i="14"/>
  <c r="F279" i="14"/>
  <c r="E279" i="14"/>
  <c r="D279" i="14"/>
  <c r="C279" i="14"/>
  <c r="B279" i="14"/>
  <c r="I278" i="14"/>
  <c r="H278" i="14"/>
  <c r="G278" i="14"/>
  <c r="F278" i="14"/>
  <c r="E278" i="14"/>
  <c r="D278" i="14"/>
  <c r="C278" i="14"/>
  <c r="B278" i="14"/>
  <c r="I277" i="14"/>
  <c r="H277" i="14"/>
  <c r="G277" i="14"/>
  <c r="F277" i="14"/>
  <c r="E277" i="14"/>
  <c r="D277" i="14"/>
  <c r="C277" i="14"/>
  <c r="B277" i="14"/>
  <c r="I276" i="14"/>
  <c r="H276" i="14"/>
  <c r="G276" i="14"/>
  <c r="F276" i="14"/>
  <c r="E276" i="14"/>
  <c r="D276" i="14"/>
  <c r="C276" i="14"/>
  <c r="B276" i="14"/>
  <c r="I275" i="14"/>
  <c r="H275" i="14"/>
  <c r="G275" i="14"/>
  <c r="F275" i="14"/>
  <c r="E275" i="14"/>
  <c r="D275" i="14"/>
  <c r="C275" i="14"/>
  <c r="B275" i="14"/>
  <c r="I274" i="14"/>
  <c r="H274" i="14"/>
  <c r="G274" i="14"/>
  <c r="F274" i="14"/>
  <c r="E274" i="14"/>
  <c r="D274" i="14"/>
  <c r="C274" i="14"/>
  <c r="B274" i="14"/>
  <c r="I273" i="14"/>
  <c r="H273" i="14"/>
  <c r="G273" i="14"/>
  <c r="F273" i="14"/>
  <c r="E273" i="14"/>
  <c r="D273" i="14"/>
  <c r="C273" i="14"/>
  <c r="B273" i="14"/>
  <c r="I272" i="14"/>
  <c r="H272" i="14"/>
  <c r="G272" i="14"/>
  <c r="F272" i="14"/>
  <c r="E272" i="14"/>
  <c r="D272" i="14"/>
  <c r="C272" i="14"/>
  <c r="B272" i="14"/>
  <c r="I271" i="14"/>
  <c r="H271" i="14"/>
  <c r="G271" i="14"/>
  <c r="F271" i="14"/>
  <c r="E271" i="14"/>
  <c r="D271" i="14"/>
  <c r="C271" i="14"/>
  <c r="B271" i="14"/>
  <c r="I270" i="14"/>
  <c r="H270" i="14"/>
  <c r="G270" i="14"/>
  <c r="F270" i="14"/>
  <c r="E270" i="14"/>
  <c r="D270" i="14"/>
  <c r="C270" i="14"/>
  <c r="B270" i="14"/>
  <c r="I269" i="14"/>
  <c r="H269" i="14"/>
  <c r="G269" i="14"/>
  <c r="F269" i="14"/>
  <c r="E269" i="14"/>
  <c r="D269" i="14"/>
  <c r="C269" i="14"/>
  <c r="B269" i="14"/>
  <c r="I268" i="14"/>
  <c r="H268" i="14"/>
  <c r="G268" i="14"/>
  <c r="F268" i="14"/>
  <c r="E268" i="14"/>
  <c r="D268" i="14"/>
  <c r="C268" i="14"/>
  <c r="B268" i="14"/>
  <c r="I267" i="14"/>
  <c r="H267" i="14"/>
  <c r="G267" i="14"/>
  <c r="F267" i="14"/>
  <c r="E267" i="14"/>
  <c r="D267" i="14"/>
  <c r="C267" i="14"/>
  <c r="B267" i="14"/>
  <c r="I266" i="14"/>
  <c r="H266" i="14"/>
  <c r="G266" i="14"/>
  <c r="F266" i="14"/>
  <c r="E266" i="14"/>
  <c r="D266" i="14"/>
  <c r="C266" i="14"/>
  <c r="B266" i="14"/>
  <c r="I265" i="14"/>
  <c r="H265" i="14"/>
  <c r="G265" i="14"/>
  <c r="F265" i="14"/>
  <c r="E265" i="14"/>
  <c r="D265" i="14"/>
  <c r="C265" i="14"/>
  <c r="B265" i="14"/>
  <c r="I264" i="14"/>
  <c r="H264" i="14"/>
  <c r="G264" i="14"/>
  <c r="F264" i="14"/>
  <c r="E264" i="14"/>
  <c r="D264" i="14"/>
  <c r="C264" i="14"/>
  <c r="B264" i="14"/>
  <c r="I263" i="14"/>
  <c r="H263" i="14"/>
  <c r="G263" i="14"/>
  <c r="F263" i="14"/>
  <c r="E263" i="14"/>
  <c r="D263" i="14"/>
  <c r="C263" i="14"/>
  <c r="B263" i="14"/>
  <c r="I262" i="14"/>
  <c r="H262" i="14"/>
  <c r="G262" i="14"/>
  <c r="F262" i="14"/>
  <c r="E262" i="14"/>
  <c r="D262" i="14"/>
  <c r="C262" i="14"/>
  <c r="B262" i="14"/>
  <c r="I261" i="14"/>
  <c r="H261" i="14"/>
  <c r="G261" i="14"/>
  <c r="F261" i="14"/>
  <c r="E261" i="14"/>
  <c r="D261" i="14"/>
  <c r="C261" i="14"/>
  <c r="B261" i="14"/>
  <c r="I260" i="14"/>
  <c r="H260" i="14"/>
  <c r="G260" i="14"/>
  <c r="F260" i="14"/>
  <c r="E260" i="14"/>
  <c r="D260" i="14"/>
  <c r="C260" i="14"/>
  <c r="B260" i="14"/>
  <c r="I259" i="14"/>
  <c r="H259" i="14"/>
  <c r="G259" i="14"/>
  <c r="F259" i="14"/>
  <c r="E259" i="14"/>
  <c r="D259" i="14"/>
  <c r="C259" i="14"/>
  <c r="B259" i="14"/>
  <c r="I258" i="14"/>
  <c r="H258" i="14"/>
  <c r="G258" i="14"/>
  <c r="F258" i="14"/>
  <c r="E258" i="14"/>
  <c r="D258" i="14"/>
  <c r="C258" i="14"/>
  <c r="B258" i="14"/>
  <c r="I257" i="14"/>
  <c r="H257" i="14"/>
  <c r="G257" i="14"/>
  <c r="F257" i="14"/>
  <c r="E257" i="14"/>
  <c r="D257" i="14"/>
  <c r="C257" i="14"/>
  <c r="B257" i="14"/>
  <c r="I256" i="14"/>
  <c r="H256" i="14"/>
  <c r="G256" i="14"/>
  <c r="F256" i="14"/>
  <c r="E256" i="14"/>
  <c r="D256" i="14"/>
  <c r="C256" i="14"/>
  <c r="B256" i="14"/>
  <c r="I255" i="14"/>
  <c r="H255" i="14"/>
  <c r="G255" i="14"/>
  <c r="F255" i="14"/>
  <c r="E255" i="14"/>
  <c r="D255" i="14"/>
  <c r="C255" i="14"/>
  <c r="B255" i="14"/>
  <c r="I254" i="14"/>
  <c r="H254" i="14"/>
  <c r="G254" i="14"/>
  <c r="F254" i="14"/>
  <c r="E254" i="14"/>
  <c r="D254" i="14"/>
  <c r="C254" i="14"/>
  <c r="B254" i="14"/>
  <c r="I253" i="14"/>
  <c r="H253" i="14"/>
  <c r="G253" i="14"/>
  <c r="F253" i="14"/>
  <c r="E253" i="14"/>
  <c r="D253" i="14"/>
  <c r="C253" i="14"/>
  <c r="B253" i="14"/>
  <c r="I252" i="14"/>
  <c r="H252" i="14"/>
  <c r="G252" i="14"/>
  <c r="F252" i="14"/>
  <c r="E252" i="14"/>
  <c r="D252" i="14"/>
  <c r="C252" i="14"/>
  <c r="B252" i="14"/>
  <c r="I251" i="14"/>
  <c r="H251" i="14"/>
  <c r="G251" i="14"/>
  <c r="F251" i="14"/>
  <c r="E251" i="14"/>
  <c r="D251" i="14"/>
  <c r="C251" i="14"/>
  <c r="B251" i="14"/>
  <c r="I250" i="14"/>
  <c r="H250" i="14"/>
  <c r="G250" i="14"/>
  <c r="F250" i="14"/>
  <c r="E250" i="14"/>
  <c r="D250" i="14"/>
  <c r="C250" i="14"/>
  <c r="B250" i="14"/>
  <c r="I249" i="14"/>
  <c r="H249" i="14"/>
  <c r="G249" i="14"/>
  <c r="F249" i="14"/>
  <c r="E249" i="14"/>
  <c r="D249" i="14"/>
  <c r="C249" i="14"/>
  <c r="B249" i="14"/>
  <c r="I248" i="14"/>
  <c r="H248" i="14"/>
  <c r="G248" i="14"/>
  <c r="F248" i="14"/>
  <c r="E248" i="14"/>
  <c r="D248" i="14"/>
  <c r="C248" i="14"/>
  <c r="B248" i="14"/>
  <c r="I247" i="14"/>
  <c r="H247" i="14"/>
  <c r="G247" i="14"/>
  <c r="F247" i="14"/>
  <c r="E247" i="14"/>
  <c r="D247" i="14"/>
  <c r="C247" i="14"/>
  <c r="B247" i="14"/>
  <c r="I246" i="14"/>
  <c r="H246" i="14"/>
  <c r="G246" i="14"/>
  <c r="F246" i="14"/>
  <c r="E246" i="14"/>
  <c r="D246" i="14"/>
  <c r="C246" i="14"/>
  <c r="B246" i="14"/>
  <c r="I245" i="14"/>
  <c r="H245" i="14"/>
  <c r="G245" i="14"/>
  <c r="F245" i="14"/>
  <c r="E245" i="14"/>
  <c r="D245" i="14"/>
  <c r="C245" i="14"/>
  <c r="B245" i="14"/>
  <c r="I244" i="14"/>
  <c r="H244" i="14"/>
  <c r="G244" i="14"/>
  <c r="F244" i="14"/>
  <c r="E244" i="14"/>
  <c r="D244" i="14"/>
  <c r="C244" i="14"/>
  <c r="B244" i="14"/>
  <c r="I243" i="14"/>
  <c r="H243" i="14"/>
  <c r="G243" i="14"/>
  <c r="F243" i="14"/>
  <c r="E243" i="14"/>
  <c r="D243" i="14"/>
  <c r="C243" i="14"/>
  <c r="B243" i="14"/>
  <c r="I242" i="14"/>
  <c r="H242" i="14"/>
  <c r="G242" i="14"/>
  <c r="F242" i="14"/>
  <c r="E242" i="14"/>
  <c r="D242" i="14"/>
  <c r="C242" i="14"/>
  <c r="B242" i="14"/>
  <c r="I241" i="14"/>
  <c r="H241" i="14"/>
  <c r="G241" i="14"/>
  <c r="F241" i="14"/>
  <c r="E241" i="14"/>
  <c r="D241" i="14"/>
  <c r="C241" i="14"/>
  <c r="B241" i="14"/>
  <c r="I240" i="14"/>
  <c r="H240" i="14"/>
  <c r="G240" i="14"/>
  <c r="F240" i="14"/>
  <c r="E240" i="14"/>
  <c r="D240" i="14"/>
  <c r="C240" i="14"/>
  <c r="B240" i="14"/>
  <c r="I239" i="14"/>
  <c r="H239" i="14"/>
  <c r="G239" i="14"/>
  <c r="F239" i="14"/>
  <c r="E239" i="14"/>
  <c r="D239" i="14"/>
  <c r="C239" i="14"/>
  <c r="B239" i="14"/>
  <c r="I238" i="14"/>
  <c r="H238" i="14"/>
  <c r="G238" i="14"/>
  <c r="F238" i="14"/>
  <c r="E238" i="14"/>
  <c r="D238" i="14"/>
  <c r="C238" i="14"/>
  <c r="B238" i="14"/>
  <c r="I237" i="14"/>
  <c r="H237" i="14"/>
  <c r="G237" i="14"/>
  <c r="F237" i="14"/>
  <c r="E237" i="14"/>
  <c r="D237" i="14"/>
  <c r="C237" i="14"/>
  <c r="B237" i="14"/>
  <c r="I236" i="14"/>
  <c r="H236" i="14"/>
  <c r="G236" i="14"/>
  <c r="F236" i="14"/>
  <c r="E236" i="14"/>
  <c r="D236" i="14"/>
  <c r="C236" i="14"/>
  <c r="B236" i="14"/>
  <c r="I235" i="14"/>
  <c r="H235" i="14"/>
  <c r="G235" i="14"/>
  <c r="F235" i="14"/>
  <c r="E235" i="14"/>
  <c r="D235" i="14"/>
  <c r="C235" i="14"/>
  <c r="B235" i="14"/>
  <c r="I234" i="14"/>
  <c r="H234" i="14"/>
  <c r="G234" i="14"/>
  <c r="F234" i="14"/>
  <c r="E234" i="14"/>
  <c r="D234" i="14"/>
  <c r="C234" i="14"/>
  <c r="B234" i="14"/>
  <c r="I233" i="14"/>
  <c r="H233" i="14"/>
  <c r="G233" i="14"/>
  <c r="F233" i="14"/>
  <c r="E233" i="14"/>
  <c r="D233" i="14"/>
  <c r="C233" i="14"/>
  <c r="B233" i="14"/>
  <c r="I232" i="14"/>
  <c r="H232" i="14"/>
  <c r="G232" i="14"/>
  <c r="F232" i="14"/>
  <c r="E232" i="14"/>
  <c r="D232" i="14"/>
  <c r="C232" i="14"/>
  <c r="B232" i="14"/>
  <c r="I231" i="14"/>
  <c r="H231" i="14"/>
  <c r="G231" i="14"/>
  <c r="F231" i="14"/>
  <c r="E231" i="14"/>
  <c r="D231" i="14"/>
  <c r="C231" i="14"/>
  <c r="B231" i="14"/>
  <c r="I230" i="14"/>
  <c r="H230" i="14"/>
  <c r="G230" i="14"/>
  <c r="F230" i="14"/>
  <c r="E230" i="14"/>
  <c r="D230" i="14"/>
  <c r="C230" i="14"/>
  <c r="B230" i="14"/>
  <c r="I229" i="14"/>
  <c r="H229" i="14"/>
  <c r="G229" i="14"/>
  <c r="F229" i="14"/>
  <c r="E229" i="14"/>
  <c r="D229" i="14"/>
  <c r="C229" i="14"/>
  <c r="B229" i="14"/>
  <c r="I228" i="14"/>
  <c r="H228" i="14"/>
  <c r="G228" i="14"/>
  <c r="F228" i="14"/>
  <c r="E228" i="14"/>
  <c r="D228" i="14"/>
  <c r="C228" i="14"/>
  <c r="B228" i="14"/>
  <c r="I227" i="14"/>
  <c r="H227" i="14"/>
  <c r="G227" i="14"/>
  <c r="F227" i="14"/>
  <c r="E227" i="14"/>
  <c r="D227" i="14"/>
  <c r="C227" i="14"/>
  <c r="B227" i="14"/>
  <c r="I226" i="14"/>
  <c r="H226" i="14"/>
  <c r="G226" i="14"/>
  <c r="F226" i="14"/>
  <c r="E226" i="14"/>
  <c r="D226" i="14"/>
  <c r="C226" i="14"/>
  <c r="B226" i="14"/>
  <c r="I225" i="14"/>
  <c r="H225" i="14"/>
  <c r="G225" i="14"/>
  <c r="F225" i="14"/>
  <c r="E225" i="14"/>
  <c r="D225" i="14"/>
  <c r="C225" i="14"/>
  <c r="B225" i="14"/>
  <c r="I224" i="14"/>
  <c r="H224" i="14"/>
  <c r="G224" i="14"/>
  <c r="F224" i="14"/>
  <c r="E224" i="14"/>
  <c r="D224" i="14"/>
  <c r="C224" i="14"/>
  <c r="B224" i="14"/>
  <c r="I223" i="14"/>
  <c r="H223" i="14"/>
  <c r="G223" i="14"/>
  <c r="F223" i="14"/>
  <c r="E223" i="14"/>
  <c r="D223" i="14"/>
  <c r="C223" i="14"/>
  <c r="B223" i="14"/>
  <c r="I222" i="14"/>
  <c r="H222" i="14"/>
  <c r="G222" i="14"/>
  <c r="F222" i="14"/>
  <c r="E222" i="14"/>
  <c r="D222" i="14"/>
  <c r="C222" i="14"/>
  <c r="B222" i="14"/>
  <c r="I221" i="14"/>
  <c r="H221" i="14"/>
  <c r="G221" i="14"/>
  <c r="F221" i="14"/>
  <c r="E221" i="14"/>
  <c r="D221" i="14"/>
  <c r="C221" i="14"/>
  <c r="B221" i="14"/>
  <c r="I220" i="14"/>
  <c r="H220" i="14"/>
  <c r="G220" i="14"/>
  <c r="F220" i="14"/>
  <c r="E220" i="14"/>
  <c r="D220" i="14"/>
  <c r="C220" i="14"/>
  <c r="B220" i="14"/>
  <c r="I219" i="14"/>
  <c r="H219" i="14"/>
  <c r="G219" i="14"/>
  <c r="F219" i="14"/>
  <c r="E219" i="14"/>
  <c r="D219" i="14"/>
  <c r="C219" i="14"/>
  <c r="B219" i="14"/>
  <c r="I218" i="14"/>
  <c r="H218" i="14"/>
  <c r="G218" i="14"/>
  <c r="F218" i="14"/>
  <c r="E218" i="14"/>
  <c r="D218" i="14"/>
  <c r="C218" i="14"/>
  <c r="B218" i="14"/>
  <c r="I217" i="14"/>
  <c r="H217" i="14"/>
  <c r="G217" i="14"/>
  <c r="F217" i="14"/>
  <c r="E217" i="14"/>
  <c r="D217" i="14"/>
  <c r="C217" i="14"/>
  <c r="B217" i="14"/>
  <c r="I216" i="14"/>
  <c r="H216" i="14"/>
  <c r="G216" i="14"/>
  <c r="F216" i="14"/>
  <c r="E216" i="14"/>
  <c r="D216" i="14"/>
  <c r="C216" i="14"/>
  <c r="B216" i="14"/>
  <c r="I215" i="14"/>
  <c r="H215" i="14"/>
  <c r="G215" i="14"/>
  <c r="F215" i="14"/>
  <c r="E215" i="14"/>
  <c r="D215" i="14"/>
  <c r="C215" i="14"/>
  <c r="B215" i="14"/>
  <c r="I214" i="14"/>
  <c r="H214" i="14"/>
  <c r="G214" i="14"/>
  <c r="F214" i="14"/>
  <c r="E214" i="14"/>
  <c r="D214" i="14"/>
  <c r="C214" i="14"/>
  <c r="B214" i="14"/>
  <c r="I213" i="14"/>
  <c r="H213" i="14"/>
  <c r="G213" i="14"/>
  <c r="F213" i="14"/>
  <c r="E213" i="14"/>
  <c r="D213" i="14"/>
  <c r="C213" i="14"/>
  <c r="B213" i="14"/>
  <c r="I212" i="14"/>
  <c r="H212" i="14"/>
  <c r="G212" i="14"/>
  <c r="F212" i="14"/>
  <c r="E212" i="14"/>
  <c r="D212" i="14"/>
  <c r="C212" i="14"/>
  <c r="B212" i="14"/>
  <c r="I211" i="14"/>
  <c r="H211" i="14"/>
  <c r="G211" i="14"/>
  <c r="F211" i="14"/>
  <c r="E211" i="14"/>
  <c r="D211" i="14"/>
  <c r="C211" i="14"/>
  <c r="B211" i="14"/>
  <c r="I210" i="14"/>
  <c r="H210" i="14"/>
  <c r="G210" i="14"/>
  <c r="F210" i="14"/>
  <c r="E210" i="14"/>
  <c r="D210" i="14"/>
  <c r="C210" i="14"/>
  <c r="B210" i="14"/>
  <c r="I209" i="14"/>
  <c r="H209" i="14"/>
  <c r="G209" i="14"/>
  <c r="F209" i="14"/>
  <c r="E209" i="14"/>
  <c r="D209" i="14"/>
  <c r="C209" i="14"/>
  <c r="B209" i="14"/>
  <c r="I208" i="14"/>
  <c r="H208" i="14"/>
  <c r="G208" i="14"/>
  <c r="F208" i="14"/>
  <c r="E208" i="14"/>
  <c r="D208" i="14"/>
  <c r="C208" i="14"/>
  <c r="B208" i="14"/>
  <c r="I207" i="14"/>
  <c r="H207" i="14"/>
  <c r="G207" i="14"/>
  <c r="F207" i="14"/>
  <c r="E207" i="14"/>
  <c r="D207" i="14"/>
  <c r="C207" i="14"/>
  <c r="B207" i="14"/>
  <c r="I206" i="14"/>
  <c r="H206" i="14"/>
  <c r="G206" i="14"/>
  <c r="F206" i="14"/>
  <c r="E206" i="14"/>
  <c r="D206" i="14"/>
  <c r="C206" i="14"/>
  <c r="B206" i="14"/>
  <c r="I205" i="14"/>
  <c r="H205" i="14"/>
  <c r="G205" i="14"/>
  <c r="F205" i="14"/>
  <c r="E205" i="14"/>
  <c r="D205" i="14"/>
  <c r="C205" i="14"/>
  <c r="B205" i="14"/>
  <c r="I204" i="14"/>
  <c r="H204" i="14"/>
  <c r="G204" i="14"/>
  <c r="F204" i="14"/>
  <c r="E204" i="14"/>
  <c r="D204" i="14"/>
  <c r="C204" i="14"/>
  <c r="B204" i="14"/>
  <c r="I203" i="14"/>
  <c r="H203" i="14"/>
  <c r="G203" i="14"/>
  <c r="F203" i="14"/>
  <c r="E203" i="14"/>
  <c r="D203" i="14"/>
  <c r="C203" i="14"/>
  <c r="B203" i="14"/>
  <c r="I202" i="14"/>
  <c r="H202" i="14"/>
  <c r="G202" i="14"/>
  <c r="F202" i="14"/>
  <c r="E202" i="14"/>
  <c r="D202" i="14"/>
  <c r="C202" i="14"/>
  <c r="B202" i="14"/>
  <c r="I201" i="14"/>
  <c r="H201" i="14"/>
  <c r="G201" i="14"/>
  <c r="F201" i="14"/>
  <c r="E201" i="14"/>
  <c r="D201" i="14"/>
  <c r="C201" i="14"/>
  <c r="B201" i="14"/>
  <c r="I200" i="14"/>
  <c r="H200" i="14"/>
  <c r="G200" i="14"/>
  <c r="F200" i="14"/>
  <c r="E200" i="14"/>
  <c r="D200" i="14"/>
  <c r="C200" i="14"/>
  <c r="B200" i="14"/>
  <c r="I199" i="14"/>
  <c r="H199" i="14"/>
  <c r="G199" i="14"/>
  <c r="F199" i="14"/>
  <c r="E199" i="14"/>
  <c r="D199" i="14"/>
  <c r="C199" i="14"/>
  <c r="B199" i="14"/>
  <c r="I198" i="14"/>
  <c r="H198" i="14"/>
  <c r="G198" i="14"/>
  <c r="F198" i="14"/>
  <c r="E198" i="14"/>
  <c r="D198" i="14"/>
  <c r="C198" i="14"/>
  <c r="B198" i="14"/>
  <c r="I197" i="14"/>
  <c r="H197" i="14"/>
  <c r="G197" i="14"/>
  <c r="F197" i="14"/>
  <c r="E197" i="14"/>
  <c r="D197" i="14"/>
  <c r="C197" i="14"/>
  <c r="B197" i="14"/>
  <c r="I196" i="14"/>
  <c r="H196" i="14"/>
  <c r="G196" i="14"/>
  <c r="F196" i="14"/>
  <c r="E196" i="14"/>
  <c r="D196" i="14"/>
  <c r="C196" i="14"/>
  <c r="B196" i="14"/>
  <c r="I195" i="14"/>
  <c r="H195" i="14"/>
  <c r="G195" i="14"/>
  <c r="F195" i="14"/>
  <c r="E195" i="14"/>
  <c r="D195" i="14"/>
  <c r="C195" i="14"/>
  <c r="B195" i="14"/>
  <c r="I194" i="14"/>
  <c r="H194" i="14"/>
  <c r="G194" i="14"/>
  <c r="F194" i="14"/>
  <c r="E194" i="14"/>
  <c r="D194" i="14"/>
  <c r="C194" i="14"/>
  <c r="B194" i="14"/>
  <c r="I193" i="14"/>
  <c r="H193" i="14"/>
  <c r="G193" i="14"/>
  <c r="F193" i="14"/>
  <c r="E193" i="14"/>
  <c r="D193" i="14"/>
  <c r="C193" i="14"/>
  <c r="B193" i="14"/>
  <c r="I192" i="14"/>
  <c r="H192" i="14"/>
  <c r="G192" i="14"/>
  <c r="F192" i="14"/>
  <c r="E192" i="14"/>
  <c r="D192" i="14"/>
  <c r="C192" i="14"/>
  <c r="B192" i="14"/>
  <c r="I191" i="14"/>
  <c r="H191" i="14"/>
  <c r="G191" i="14"/>
  <c r="F191" i="14"/>
  <c r="E191" i="14"/>
  <c r="D191" i="14"/>
  <c r="C191" i="14"/>
  <c r="B191" i="14"/>
  <c r="I190" i="14"/>
  <c r="H190" i="14"/>
  <c r="G190" i="14"/>
  <c r="F190" i="14"/>
  <c r="E190" i="14"/>
  <c r="D190" i="14"/>
  <c r="C190" i="14"/>
  <c r="B190" i="14"/>
  <c r="I189" i="14"/>
  <c r="H189" i="14"/>
  <c r="G189" i="14"/>
  <c r="F189" i="14"/>
  <c r="E189" i="14"/>
  <c r="D189" i="14"/>
  <c r="C189" i="14"/>
  <c r="B189" i="14"/>
  <c r="I188" i="14"/>
  <c r="H188" i="14"/>
  <c r="G188" i="14"/>
  <c r="F188" i="14"/>
  <c r="E188" i="14"/>
  <c r="D188" i="14"/>
  <c r="C188" i="14"/>
  <c r="B188" i="14"/>
  <c r="I187" i="14"/>
  <c r="H187" i="14"/>
  <c r="G187" i="14"/>
  <c r="F187" i="14"/>
  <c r="E187" i="14"/>
  <c r="D187" i="14"/>
  <c r="C187" i="14"/>
  <c r="B187" i="14"/>
  <c r="I186" i="14"/>
  <c r="H186" i="14"/>
  <c r="G186" i="14"/>
  <c r="F186" i="14"/>
  <c r="E186" i="14"/>
  <c r="D186" i="14"/>
  <c r="C186" i="14"/>
  <c r="B186" i="14"/>
  <c r="I185" i="14"/>
  <c r="H185" i="14"/>
  <c r="G185" i="14"/>
  <c r="F185" i="14"/>
  <c r="E185" i="14"/>
  <c r="D185" i="14"/>
  <c r="C185" i="14"/>
  <c r="B185" i="14"/>
  <c r="I184" i="14"/>
  <c r="H184" i="14"/>
  <c r="G184" i="14"/>
  <c r="F184" i="14"/>
  <c r="E184" i="14"/>
  <c r="D184" i="14"/>
  <c r="C184" i="14"/>
  <c r="B184" i="14"/>
  <c r="I183" i="14"/>
  <c r="H183" i="14"/>
  <c r="G183" i="14"/>
  <c r="F183" i="14"/>
  <c r="E183" i="14"/>
  <c r="D183" i="14"/>
  <c r="C183" i="14"/>
  <c r="B183" i="14"/>
  <c r="I182" i="14"/>
  <c r="H182" i="14"/>
  <c r="G182" i="14"/>
  <c r="F182" i="14"/>
  <c r="E182" i="14"/>
  <c r="D182" i="14"/>
  <c r="C182" i="14"/>
  <c r="B182" i="14"/>
  <c r="I181" i="14"/>
  <c r="H181" i="14"/>
  <c r="G181" i="14"/>
  <c r="F181" i="14"/>
  <c r="E181" i="14"/>
  <c r="D181" i="14"/>
  <c r="C181" i="14"/>
  <c r="B181" i="14"/>
  <c r="I180" i="14"/>
  <c r="H180" i="14"/>
  <c r="G180" i="14"/>
  <c r="F180" i="14"/>
  <c r="E180" i="14"/>
  <c r="D180" i="14"/>
  <c r="C180" i="14"/>
  <c r="B180" i="14"/>
  <c r="I179" i="14"/>
  <c r="H179" i="14"/>
  <c r="G179" i="14"/>
  <c r="F179" i="14"/>
  <c r="E179" i="14"/>
  <c r="D179" i="14"/>
  <c r="C179" i="14"/>
  <c r="B179" i="14"/>
  <c r="I178" i="14"/>
  <c r="H178" i="14"/>
  <c r="G178" i="14"/>
  <c r="F178" i="14"/>
  <c r="E178" i="14"/>
  <c r="D178" i="14"/>
  <c r="C178" i="14"/>
  <c r="B178" i="14"/>
  <c r="I177" i="14"/>
  <c r="H177" i="14"/>
  <c r="G177" i="14"/>
  <c r="F177" i="14"/>
  <c r="E177" i="14"/>
  <c r="D177" i="14"/>
  <c r="C177" i="14"/>
  <c r="B177" i="14"/>
  <c r="I176" i="14"/>
  <c r="H176" i="14"/>
  <c r="G176" i="14"/>
  <c r="F176" i="14"/>
  <c r="E176" i="14"/>
  <c r="D176" i="14"/>
  <c r="C176" i="14"/>
  <c r="B176" i="14"/>
  <c r="I175" i="14"/>
  <c r="H175" i="14"/>
  <c r="G175" i="14"/>
  <c r="F175" i="14"/>
  <c r="E175" i="14"/>
  <c r="D175" i="14"/>
  <c r="C175" i="14"/>
  <c r="B175" i="14"/>
  <c r="I174" i="14"/>
  <c r="H174" i="14"/>
  <c r="G174" i="14"/>
  <c r="F174" i="14"/>
  <c r="E174" i="14"/>
  <c r="D174" i="14"/>
  <c r="C174" i="14"/>
  <c r="B174" i="14"/>
  <c r="I173" i="14"/>
  <c r="H173" i="14"/>
  <c r="G173" i="14"/>
  <c r="F173" i="14"/>
  <c r="E173" i="14"/>
  <c r="D173" i="14"/>
  <c r="C173" i="14"/>
  <c r="B173" i="14"/>
  <c r="I172" i="14"/>
  <c r="H172" i="14"/>
  <c r="G172" i="14"/>
  <c r="F172" i="14"/>
  <c r="E172" i="14"/>
  <c r="D172" i="14"/>
  <c r="C172" i="14"/>
  <c r="B172" i="14"/>
  <c r="I171" i="14"/>
  <c r="H171" i="14"/>
  <c r="G171" i="14"/>
  <c r="F171" i="14"/>
  <c r="E171" i="14"/>
  <c r="D171" i="14"/>
  <c r="C171" i="14"/>
  <c r="B171" i="14"/>
  <c r="I170" i="14"/>
  <c r="H170" i="14"/>
  <c r="G170" i="14"/>
  <c r="F170" i="14"/>
  <c r="E170" i="14"/>
  <c r="D170" i="14"/>
  <c r="C170" i="14"/>
  <c r="B170" i="14"/>
  <c r="I169" i="14"/>
  <c r="H169" i="14"/>
  <c r="G169" i="14"/>
  <c r="F169" i="14"/>
  <c r="E169" i="14"/>
  <c r="D169" i="14"/>
  <c r="C169" i="14"/>
  <c r="B169" i="14"/>
  <c r="I168" i="14"/>
  <c r="H168" i="14"/>
  <c r="G168" i="14"/>
  <c r="F168" i="14"/>
  <c r="E168" i="14"/>
  <c r="D168" i="14"/>
  <c r="C168" i="14"/>
  <c r="B168" i="14"/>
  <c r="I167" i="14"/>
  <c r="H167" i="14"/>
  <c r="G167" i="14"/>
  <c r="F167" i="14"/>
  <c r="E167" i="14"/>
  <c r="D167" i="14"/>
  <c r="C167" i="14"/>
  <c r="B167" i="14"/>
  <c r="I166" i="14"/>
  <c r="H166" i="14"/>
  <c r="G166" i="14"/>
  <c r="F166" i="14"/>
  <c r="E166" i="14"/>
  <c r="D166" i="14"/>
  <c r="C166" i="14"/>
  <c r="B166" i="14"/>
  <c r="I165" i="14"/>
  <c r="H165" i="14"/>
  <c r="G165" i="14"/>
  <c r="F165" i="14"/>
  <c r="E165" i="14"/>
  <c r="D165" i="14"/>
  <c r="C165" i="14"/>
  <c r="B165" i="14"/>
  <c r="I164" i="14"/>
  <c r="H164" i="14"/>
  <c r="G164" i="14"/>
  <c r="F164" i="14"/>
  <c r="E164" i="14"/>
  <c r="D164" i="14"/>
  <c r="C164" i="14"/>
  <c r="B164" i="14"/>
  <c r="I163" i="14"/>
  <c r="H163" i="14"/>
  <c r="G163" i="14"/>
  <c r="F163" i="14"/>
  <c r="E163" i="14"/>
  <c r="D163" i="14"/>
  <c r="C163" i="14"/>
  <c r="B163" i="14"/>
  <c r="I162" i="14"/>
  <c r="H162" i="14"/>
  <c r="G162" i="14"/>
  <c r="F162" i="14"/>
  <c r="E162" i="14"/>
  <c r="D162" i="14"/>
  <c r="C162" i="14"/>
  <c r="B162" i="14"/>
  <c r="I161" i="14"/>
  <c r="H161" i="14"/>
  <c r="G161" i="14"/>
  <c r="F161" i="14"/>
  <c r="E161" i="14"/>
  <c r="D161" i="14"/>
  <c r="C161" i="14"/>
  <c r="B161" i="14"/>
  <c r="I160" i="14"/>
  <c r="H160" i="14"/>
  <c r="G160" i="14"/>
  <c r="F160" i="14"/>
  <c r="E160" i="14"/>
  <c r="D160" i="14"/>
  <c r="C160" i="14"/>
  <c r="B160" i="14"/>
  <c r="I159" i="14"/>
  <c r="H159" i="14"/>
  <c r="G159" i="14"/>
  <c r="F159" i="14"/>
  <c r="E159" i="14"/>
  <c r="D159" i="14"/>
  <c r="C159" i="14"/>
  <c r="B159" i="14"/>
  <c r="I158" i="14"/>
  <c r="H158" i="14"/>
  <c r="G158" i="14"/>
  <c r="F158" i="14"/>
  <c r="E158" i="14"/>
  <c r="D158" i="14"/>
  <c r="C158" i="14"/>
  <c r="B158" i="14"/>
  <c r="I157" i="14"/>
  <c r="H157" i="14"/>
  <c r="G157" i="14"/>
  <c r="F157" i="14"/>
  <c r="E157" i="14"/>
  <c r="D157" i="14"/>
  <c r="C157" i="14"/>
  <c r="B157" i="14"/>
  <c r="I156" i="14"/>
  <c r="H156" i="14"/>
  <c r="G156" i="14"/>
  <c r="F156" i="14"/>
  <c r="E156" i="14"/>
  <c r="D156" i="14"/>
  <c r="C156" i="14"/>
  <c r="B156" i="14"/>
  <c r="I155" i="14"/>
  <c r="H155" i="14"/>
  <c r="G155" i="14"/>
  <c r="F155" i="14"/>
  <c r="E155" i="14"/>
  <c r="D155" i="14"/>
  <c r="C155" i="14"/>
  <c r="B155" i="14"/>
  <c r="I154" i="14"/>
  <c r="H154" i="14"/>
  <c r="G154" i="14"/>
  <c r="F154" i="14"/>
  <c r="E154" i="14"/>
  <c r="D154" i="14"/>
  <c r="C154" i="14"/>
  <c r="B154" i="14"/>
  <c r="I153" i="14"/>
  <c r="H153" i="14"/>
  <c r="G153" i="14"/>
  <c r="F153" i="14"/>
  <c r="E153" i="14"/>
  <c r="D153" i="14"/>
  <c r="C153" i="14"/>
  <c r="B153" i="14"/>
  <c r="I152" i="14"/>
  <c r="H152" i="14"/>
  <c r="G152" i="14"/>
  <c r="F152" i="14"/>
  <c r="E152" i="14"/>
  <c r="D152" i="14"/>
  <c r="C152" i="14"/>
  <c r="B152" i="14"/>
  <c r="I151" i="14"/>
  <c r="H151" i="14"/>
  <c r="G151" i="14"/>
  <c r="F151" i="14"/>
  <c r="E151" i="14"/>
  <c r="D151" i="14"/>
  <c r="C151" i="14"/>
  <c r="B151" i="14"/>
  <c r="I150" i="14"/>
  <c r="H150" i="14"/>
  <c r="G150" i="14"/>
  <c r="F150" i="14"/>
  <c r="E150" i="14"/>
  <c r="D150" i="14"/>
  <c r="C150" i="14"/>
  <c r="B150" i="14"/>
  <c r="I149" i="14"/>
  <c r="H149" i="14"/>
  <c r="G149" i="14"/>
  <c r="F149" i="14"/>
  <c r="E149" i="14"/>
  <c r="D149" i="14"/>
  <c r="C149" i="14"/>
  <c r="B149" i="14"/>
  <c r="I148" i="14"/>
  <c r="H148" i="14"/>
  <c r="G148" i="14"/>
  <c r="F148" i="14"/>
  <c r="E148" i="14"/>
  <c r="D148" i="14"/>
  <c r="C148" i="14"/>
  <c r="B148" i="14"/>
  <c r="I147" i="14"/>
  <c r="H147" i="14"/>
  <c r="G147" i="14"/>
  <c r="F147" i="14"/>
  <c r="E147" i="14"/>
  <c r="D147" i="14"/>
  <c r="C147" i="14"/>
  <c r="B147" i="14"/>
  <c r="I146" i="14"/>
  <c r="H146" i="14"/>
  <c r="G146" i="14"/>
  <c r="F146" i="14"/>
  <c r="E146" i="14"/>
  <c r="D146" i="14"/>
  <c r="C146" i="14"/>
  <c r="B146" i="14"/>
  <c r="I145" i="14"/>
  <c r="H145" i="14"/>
  <c r="G145" i="14"/>
  <c r="F145" i="14"/>
  <c r="E145" i="14"/>
  <c r="D145" i="14"/>
  <c r="C145" i="14"/>
  <c r="B145" i="14"/>
  <c r="I144" i="14"/>
  <c r="H144" i="14"/>
  <c r="G144" i="14"/>
  <c r="F144" i="14"/>
  <c r="E144" i="14"/>
  <c r="D144" i="14"/>
  <c r="C144" i="14"/>
  <c r="B144" i="14"/>
  <c r="I143" i="14"/>
  <c r="H143" i="14"/>
  <c r="G143" i="14"/>
  <c r="F143" i="14"/>
  <c r="E143" i="14"/>
  <c r="D143" i="14"/>
  <c r="C143" i="14"/>
  <c r="B143" i="14"/>
  <c r="I142" i="14"/>
  <c r="H142" i="14"/>
  <c r="G142" i="14"/>
  <c r="F142" i="14"/>
  <c r="E142" i="14"/>
  <c r="D142" i="14"/>
  <c r="C142" i="14"/>
  <c r="B142" i="14"/>
  <c r="I141" i="14"/>
  <c r="H141" i="14"/>
  <c r="G141" i="14"/>
  <c r="F141" i="14"/>
  <c r="E141" i="14"/>
  <c r="D141" i="14"/>
  <c r="C141" i="14"/>
  <c r="B141" i="14"/>
  <c r="I140" i="14"/>
  <c r="H140" i="14"/>
  <c r="G140" i="14"/>
  <c r="F140" i="14"/>
  <c r="E140" i="14"/>
  <c r="D140" i="14"/>
  <c r="C140" i="14"/>
  <c r="B140" i="14"/>
  <c r="I139" i="14"/>
  <c r="H139" i="14"/>
  <c r="G139" i="14"/>
  <c r="F139" i="14"/>
  <c r="E139" i="14"/>
  <c r="D139" i="14"/>
  <c r="C139" i="14"/>
  <c r="B139" i="14"/>
  <c r="I138" i="14"/>
  <c r="H138" i="14"/>
  <c r="G138" i="14"/>
  <c r="F138" i="14"/>
  <c r="E138" i="14"/>
  <c r="D138" i="14"/>
  <c r="C138" i="14"/>
  <c r="B138" i="14"/>
  <c r="I137" i="14"/>
  <c r="H137" i="14"/>
  <c r="G137" i="14"/>
  <c r="F137" i="14"/>
  <c r="E137" i="14"/>
  <c r="D137" i="14"/>
  <c r="C137" i="14"/>
  <c r="B137" i="14"/>
  <c r="I136" i="14"/>
  <c r="H136" i="14"/>
  <c r="G136" i="14"/>
  <c r="F136" i="14"/>
  <c r="E136" i="14"/>
  <c r="D136" i="14"/>
  <c r="C136" i="14"/>
  <c r="B136" i="14"/>
  <c r="I135" i="14"/>
  <c r="H135" i="14"/>
  <c r="G135" i="14"/>
  <c r="F135" i="14"/>
  <c r="E135" i="14"/>
  <c r="D135" i="14"/>
  <c r="C135" i="14"/>
  <c r="B135" i="14"/>
  <c r="I134" i="14"/>
  <c r="H134" i="14"/>
  <c r="G134" i="14"/>
  <c r="F134" i="14"/>
  <c r="E134" i="14"/>
  <c r="D134" i="14"/>
  <c r="C134" i="14"/>
  <c r="B134" i="14"/>
  <c r="I133" i="14"/>
  <c r="H133" i="14"/>
  <c r="G133" i="14"/>
  <c r="F133" i="14"/>
  <c r="E133" i="14"/>
  <c r="D133" i="14"/>
  <c r="C133" i="14"/>
  <c r="B133" i="14"/>
  <c r="I132" i="14"/>
  <c r="H132" i="14"/>
  <c r="G132" i="14"/>
  <c r="F132" i="14"/>
  <c r="E132" i="14"/>
  <c r="D132" i="14"/>
  <c r="C132" i="14"/>
  <c r="B132" i="14"/>
  <c r="I131" i="14"/>
  <c r="H131" i="14"/>
  <c r="G131" i="14"/>
  <c r="F131" i="14"/>
  <c r="E131" i="14"/>
  <c r="D131" i="14"/>
  <c r="C131" i="14"/>
  <c r="B131" i="14"/>
  <c r="I130" i="14"/>
  <c r="H130" i="14"/>
  <c r="G130" i="14"/>
  <c r="F130" i="14"/>
  <c r="E130" i="14"/>
  <c r="D130" i="14"/>
  <c r="C130" i="14"/>
  <c r="B130" i="14"/>
  <c r="I129" i="14"/>
  <c r="H129" i="14"/>
  <c r="G129" i="14"/>
  <c r="F129" i="14"/>
  <c r="E129" i="14"/>
  <c r="D129" i="14"/>
  <c r="C129" i="14"/>
  <c r="B129" i="14"/>
  <c r="I128" i="14"/>
  <c r="H128" i="14"/>
  <c r="G128" i="14"/>
  <c r="F128" i="14"/>
  <c r="E128" i="14"/>
  <c r="D128" i="14"/>
  <c r="C128" i="14"/>
  <c r="B128" i="14"/>
  <c r="I127" i="14"/>
  <c r="H127" i="14"/>
  <c r="G127" i="14"/>
  <c r="F127" i="14"/>
  <c r="E127" i="14"/>
  <c r="D127" i="14"/>
  <c r="C127" i="14"/>
  <c r="B127" i="14"/>
  <c r="I126" i="14"/>
  <c r="H126" i="14"/>
  <c r="G126" i="14"/>
  <c r="F126" i="14"/>
  <c r="E126" i="14"/>
  <c r="D126" i="14"/>
  <c r="C126" i="14"/>
  <c r="B126" i="14"/>
  <c r="I125" i="14"/>
  <c r="H125" i="14"/>
  <c r="G125" i="14"/>
  <c r="F125" i="14"/>
  <c r="E125" i="14"/>
  <c r="D125" i="14"/>
  <c r="C125" i="14"/>
  <c r="B125" i="14"/>
  <c r="I124" i="14"/>
  <c r="H124" i="14"/>
  <c r="G124" i="14"/>
  <c r="F124" i="14"/>
  <c r="E124" i="14"/>
  <c r="D124" i="14"/>
  <c r="C124" i="14"/>
  <c r="B124" i="14"/>
  <c r="I123" i="14"/>
  <c r="H123" i="14"/>
  <c r="G123" i="14"/>
  <c r="F123" i="14"/>
  <c r="E123" i="14"/>
  <c r="D123" i="14"/>
  <c r="C123" i="14"/>
  <c r="B123" i="14"/>
  <c r="I122" i="14"/>
  <c r="H122" i="14"/>
  <c r="G122" i="14"/>
  <c r="F122" i="14"/>
  <c r="E122" i="14"/>
  <c r="D122" i="14"/>
  <c r="C122" i="14"/>
  <c r="B122" i="14"/>
  <c r="I121" i="14"/>
  <c r="H121" i="14"/>
  <c r="G121" i="14"/>
  <c r="F121" i="14"/>
  <c r="E121" i="14"/>
  <c r="D121" i="14"/>
  <c r="C121" i="14"/>
  <c r="B121" i="14"/>
  <c r="I120" i="14"/>
  <c r="H120" i="14"/>
  <c r="G120" i="14"/>
  <c r="F120" i="14"/>
  <c r="E120" i="14"/>
  <c r="D120" i="14"/>
  <c r="C120" i="14"/>
  <c r="B120" i="14"/>
  <c r="I119" i="14"/>
  <c r="H119" i="14"/>
  <c r="G119" i="14"/>
  <c r="F119" i="14"/>
  <c r="E119" i="14"/>
  <c r="D119" i="14"/>
  <c r="C119" i="14"/>
  <c r="B119" i="14"/>
  <c r="I118" i="14"/>
  <c r="H118" i="14"/>
  <c r="G118" i="14"/>
  <c r="F118" i="14"/>
  <c r="E118" i="14"/>
  <c r="D118" i="14"/>
  <c r="C118" i="14"/>
  <c r="B118" i="14"/>
  <c r="I117" i="14"/>
  <c r="H117" i="14"/>
  <c r="G117" i="14"/>
  <c r="F117" i="14"/>
  <c r="E117" i="14"/>
  <c r="D117" i="14"/>
  <c r="C117" i="14"/>
  <c r="B117" i="14"/>
  <c r="I116" i="14"/>
  <c r="H116" i="14"/>
  <c r="G116" i="14"/>
  <c r="F116" i="14"/>
  <c r="E116" i="14"/>
  <c r="D116" i="14"/>
  <c r="C116" i="14"/>
  <c r="B116" i="14"/>
  <c r="I115" i="14"/>
  <c r="H115" i="14"/>
  <c r="G115" i="14"/>
  <c r="F115" i="14"/>
  <c r="E115" i="14"/>
  <c r="D115" i="14"/>
  <c r="C115" i="14"/>
  <c r="B115" i="14"/>
  <c r="I114" i="14"/>
  <c r="H114" i="14"/>
  <c r="G114" i="14"/>
  <c r="F114" i="14"/>
  <c r="E114" i="14"/>
  <c r="D114" i="14"/>
  <c r="C114" i="14"/>
  <c r="B114" i="14"/>
  <c r="I113" i="14"/>
  <c r="H113" i="14"/>
  <c r="G113" i="14"/>
  <c r="F113" i="14"/>
  <c r="E113" i="14"/>
  <c r="D113" i="14"/>
  <c r="C113" i="14"/>
  <c r="B113" i="14"/>
  <c r="I112" i="14"/>
  <c r="H112" i="14"/>
  <c r="G112" i="14"/>
  <c r="F112" i="14"/>
  <c r="E112" i="14"/>
  <c r="D112" i="14"/>
  <c r="C112" i="14"/>
  <c r="B112" i="14"/>
  <c r="I111" i="14"/>
  <c r="H111" i="14"/>
  <c r="G111" i="14"/>
  <c r="F111" i="14"/>
  <c r="E111" i="14"/>
  <c r="D111" i="14"/>
  <c r="C111" i="14"/>
  <c r="B111" i="14"/>
  <c r="I110" i="14"/>
  <c r="H110" i="14"/>
  <c r="G110" i="14"/>
  <c r="F110" i="14"/>
  <c r="E110" i="14"/>
  <c r="D110" i="14"/>
  <c r="C110" i="14"/>
  <c r="B110" i="14"/>
  <c r="I109" i="14"/>
  <c r="H109" i="14"/>
  <c r="G109" i="14"/>
  <c r="F109" i="14"/>
  <c r="E109" i="14"/>
  <c r="D109" i="14"/>
  <c r="C109" i="14"/>
  <c r="B109" i="14"/>
  <c r="I108" i="14"/>
  <c r="H108" i="14"/>
  <c r="G108" i="14"/>
  <c r="F108" i="14"/>
  <c r="E108" i="14"/>
  <c r="D108" i="14"/>
  <c r="C108" i="14"/>
  <c r="B108" i="14"/>
  <c r="I107" i="14"/>
  <c r="H107" i="14"/>
  <c r="G107" i="14"/>
  <c r="F107" i="14"/>
  <c r="E107" i="14"/>
  <c r="D107" i="14"/>
  <c r="C107" i="14"/>
  <c r="B107" i="14"/>
  <c r="I106" i="14"/>
  <c r="H106" i="14"/>
  <c r="G106" i="14"/>
  <c r="F106" i="14"/>
  <c r="E106" i="14"/>
  <c r="D106" i="14"/>
  <c r="C106" i="14"/>
  <c r="B106" i="14"/>
  <c r="I105" i="14"/>
  <c r="H105" i="14"/>
  <c r="G105" i="14"/>
  <c r="F105" i="14"/>
  <c r="E105" i="14"/>
  <c r="D105" i="14"/>
  <c r="C105" i="14"/>
  <c r="B105" i="14"/>
  <c r="I104" i="14"/>
  <c r="H104" i="14"/>
  <c r="G104" i="14"/>
  <c r="F104" i="14"/>
  <c r="E104" i="14"/>
  <c r="D104" i="14"/>
  <c r="C104" i="14"/>
  <c r="B104" i="14"/>
  <c r="I103" i="14"/>
  <c r="H103" i="14"/>
  <c r="G103" i="14"/>
  <c r="F103" i="14"/>
  <c r="E103" i="14"/>
  <c r="D103" i="14"/>
  <c r="C103" i="14"/>
  <c r="B103" i="14"/>
  <c r="I102" i="14"/>
  <c r="H102" i="14"/>
  <c r="G102" i="14"/>
  <c r="F102" i="14"/>
  <c r="E102" i="14"/>
  <c r="D102" i="14"/>
  <c r="C102" i="14"/>
  <c r="B102" i="14"/>
  <c r="I101" i="14"/>
  <c r="H101" i="14"/>
  <c r="G101" i="14"/>
  <c r="F101" i="14"/>
  <c r="E101" i="14"/>
  <c r="D101" i="14"/>
  <c r="C101" i="14"/>
  <c r="B101" i="14"/>
  <c r="I100" i="14"/>
  <c r="H100" i="14"/>
  <c r="G100" i="14"/>
  <c r="F100" i="14"/>
  <c r="E100" i="14"/>
  <c r="D100" i="14"/>
  <c r="C100" i="14"/>
  <c r="B100" i="14"/>
  <c r="I99" i="14"/>
  <c r="H99" i="14"/>
  <c r="G99" i="14"/>
  <c r="F99" i="14"/>
  <c r="E99" i="14"/>
  <c r="D99" i="14"/>
  <c r="C99" i="14"/>
  <c r="B99" i="14"/>
  <c r="I98" i="14"/>
  <c r="H98" i="14"/>
  <c r="G98" i="14"/>
  <c r="F98" i="14"/>
  <c r="E98" i="14"/>
  <c r="D98" i="14"/>
  <c r="C98" i="14"/>
  <c r="B98" i="14"/>
  <c r="I97" i="14"/>
  <c r="H97" i="14"/>
  <c r="G97" i="14"/>
  <c r="F97" i="14"/>
  <c r="E97" i="14"/>
  <c r="D97" i="14"/>
  <c r="C97" i="14"/>
  <c r="B97" i="14"/>
  <c r="I96" i="14"/>
  <c r="H96" i="14"/>
  <c r="G96" i="14"/>
  <c r="F96" i="14"/>
  <c r="E96" i="14"/>
  <c r="D96" i="14"/>
  <c r="C96" i="14"/>
  <c r="B96" i="14"/>
  <c r="I95" i="14"/>
  <c r="H95" i="14"/>
  <c r="G95" i="14"/>
  <c r="F95" i="14"/>
  <c r="E95" i="14"/>
  <c r="D95" i="14"/>
  <c r="C95" i="14"/>
  <c r="B95" i="14"/>
  <c r="I94" i="14"/>
  <c r="H94" i="14"/>
  <c r="G94" i="14"/>
  <c r="F94" i="14"/>
  <c r="E94" i="14"/>
  <c r="D94" i="14"/>
  <c r="C94" i="14"/>
  <c r="B94" i="14"/>
  <c r="I93" i="14"/>
  <c r="H93" i="14"/>
  <c r="G93" i="14"/>
  <c r="F93" i="14"/>
  <c r="E93" i="14"/>
  <c r="D93" i="14"/>
  <c r="C93" i="14"/>
  <c r="B93" i="14"/>
  <c r="I92" i="14"/>
  <c r="H92" i="14"/>
  <c r="G92" i="14"/>
  <c r="F92" i="14"/>
  <c r="E92" i="14"/>
  <c r="D92" i="14"/>
  <c r="C92" i="14"/>
  <c r="B92" i="14"/>
  <c r="I91" i="14"/>
  <c r="H91" i="14"/>
  <c r="G91" i="14"/>
  <c r="F91" i="14"/>
  <c r="E91" i="14"/>
  <c r="D91" i="14"/>
  <c r="C91" i="14"/>
  <c r="B91" i="14"/>
  <c r="I90" i="14"/>
  <c r="H90" i="14"/>
  <c r="G90" i="14"/>
  <c r="F90" i="14"/>
  <c r="E90" i="14"/>
  <c r="D90" i="14"/>
  <c r="C90" i="14"/>
  <c r="B90" i="14"/>
  <c r="I89" i="14"/>
  <c r="H89" i="14"/>
  <c r="G89" i="14"/>
  <c r="F89" i="14"/>
  <c r="E89" i="14"/>
  <c r="D89" i="14"/>
  <c r="C89" i="14"/>
  <c r="B89" i="14"/>
  <c r="I88" i="14"/>
  <c r="H88" i="14"/>
  <c r="G88" i="14"/>
  <c r="F88" i="14"/>
  <c r="E88" i="14"/>
  <c r="D88" i="14"/>
  <c r="C88" i="14"/>
  <c r="B88" i="14"/>
  <c r="I87" i="14"/>
  <c r="H87" i="14"/>
  <c r="G87" i="14"/>
  <c r="F87" i="14"/>
  <c r="E87" i="14"/>
  <c r="D87" i="14"/>
  <c r="C87" i="14"/>
  <c r="B87" i="14"/>
  <c r="I86" i="14"/>
  <c r="H86" i="14"/>
  <c r="G86" i="14"/>
  <c r="F86" i="14"/>
  <c r="E86" i="14"/>
  <c r="D86" i="14"/>
  <c r="C86" i="14"/>
  <c r="B86" i="14"/>
  <c r="I85" i="14"/>
  <c r="H85" i="14"/>
  <c r="G85" i="14"/>
  <c r="F85" i="14"/>
  <c r="E85" i="14"/>
  <c r="D85" i="14"/>
  <c r="C85" i="14"/>
  <c r="B85" i="14"/>
  <c r="I84" i="14"/>
  <c r="H84" i="14"/>
  <c r="G84" i="14"/>
  <c r="F84" i="14"/>
  <c r="E84" i="14"/>
  <c r="D84" i="14"/>
  <c r="C84" i="14"/>
  <c r="B84" i="14"/>
  <c r="I83" i="14"/>
  <c r="H83" i="14"/>
  <c r="G83" i="14"/>
  <c r="F83" i="14"/>
  <c r="E83" i="14"/>
  <c r="D83" i="14"/>
  <c r="C83" i="14"/>
  <c r="B83" i="14"/>
  <c r="I82" i="14"/>
  <c r="H82" i="14"/>
  <c r="G82" i="14"/>
  <c r="F82" i="14"/>
  <c r="E82" i="14"/>
  <c r="D82" i="14"/>
  <c r="C82" i="14"/>
  <c r="B82" i="14"/>
  <c r="I81" i="14"/>
  <c r="H81" i="14"/>
  <c r="G81" i="14"/>
  <c r="F81" i="14"/>
  <c r="E81" i="14"/>
  <c r="D81" i="14"/>
  <c r="C81" i="14"/>
  <c r="B81" i="14"/>
  <c r="I80" i="14"/>
  <c r="H80" i="14"/>
  <c r="G80" i="14"/>
  <c r="F80" i="14"/>
  <c r="E80" i="14"/>
  <c r="D80" i="14"/>
  <c r="C80" i="14"/>
  <c r="B80" i="14"/>
  <c r="I79" i="14"/>
  <c r="H79" i="14"/>
  <c r="G79" i="14"/>
  <c r="F79" i="14"/>
  <c r="E79" i="14"/>
  <c r="D79" i="14"/>
  <c r="C79" i="14"/>
  <c r="B79" i="14"/>
  <c r="I78" i="14"/>
  <c r="H78" i="14"/>
  <c r="G78" i="14"/>
  <c r="F78" i="14"/>
  <c r="E78" i="14"/>
  <c r="D78" i="14"/>
  <c r="C78" i="14"/>
  <c r="B78" i="14"/>
  <c r="I77" i="14"/>
  <c r="H77" i="14"/>
  <c r="G77" i="14"/>
  <c r="F77" i="14"/>
  <c r="E77" i="14"/>
  <c r="D77" i="14"/>
  <c r="C77" i="14"/>
  <c r="B77" i="14"/>
  <c r="I76" i="14"/>
  <c r="H76" i="14"/>
  <c r="G76" i="14"/>
  <c r="F76" i="14"/>
  <c r="E76" i="14"/>
  <c r="D76" i="14"/>
  <c r="C76" i="14"/>
  <c r="B76" i="14"/>
  <c r="I75" i="14"/>
  <c r="H75" i="14"/>
  <c r="G75" i="14"/>
  <c r="F75" i="14"/>
  <c r="E75" i="14"/>
  <c r="D75" i="14"/>
  <c r="C75" i="14"/>
  <c r="B75" i="14"/>
  <c r="I74" i="14"/>
  <c r="H74" i="14"/>
  <c r="G74" i="14"/>
  <c r="F74" i="14"/>
  <c r="E74" i="14"/>
  <c r="D74" i="14"/>
  <c r="C74" i="14"/>
  <c r="B74" i="14"/>
  <c r="I73" i="14"/>
  <c r="H73" i="14"/>
  <c r="G73" i="14"/>
  <c r="F73" i="14"/>
  <c r="E73" i="14"/>
  <c r="D73" i="14"/>
  <c r="C73" i="14"/>
  <c r="B73" i="14"/>
  <c r="I72" i="14"/>
  <c r="H72" i="14"/>
  <c r="G72" i="14"/>
  <c r="F72" i="14"/>
  <c r="E72" i="14"/>
  <c r="D72" i="14"/>
  <c r="C72" i="14"/>
  <c r="B72" i="14"/>
  <c r="I71" i="14"/>
  <c r="H71" i="14"/>
  <c r="G71" i="14"/>
  <c r="F71" i="14"/>
  <c r="E71" i="14"/>
  <c r="D71" i="14"/>
  <c r="C71" i="14"/>
  <c r="B71" i="14"/>
  <c r="I70" i="14"/>
  <c r="H70" i="14"/>
  <c r="G70" i="14"/>
  <c r="F70" i="14"/>
  <c r="E70" i="14"/>
  <c r="D70" i="14"/>
  <c r="C70" i="14"/>
  <c r="B70" i="14"/>
  <c r="I69" i="14"/>
  <c r="H69" i="14"/>
  <c r="G69" i="14"/>
  <c r="F69" i="14"/>
  <c r="E69" i="14"/>
  <c r="D69" i="14"/>
  <c r="C69" i="14"/>
  <c r="B69" i="14"/>
  <c r="I68" i="14"/>
  <c r="H68" i="14"/>
  <c r="G68" i="14"/>
  <c r="F68" i="14"/>
  <c r="E68" i="14"/>
  <c r="D68" i="14"/>
  <c r="C68" i="14"/>
  <c r="B68" i="14"/>
  <c r="I67" i="14"/>
  <c r="H67" i="14"/>
  <c r="G67" i="14"/>
  <c r="F67" i="14"/>
  <c r="E67" i="14"/>
  <c r="D67" i="14"/>
  <c r="C67" i="14"/>
  <c r="B67" i="14"/>
  <c r="I66" i="14"/>
  <c r="H66" i="14"/>
  <c r="G66" i="14"/>
  <c r="F66" i="14"/>
  <c r="E66" i="14"/>
  <c r="D66" i="14"/>
  <c r="C66" i="14"/>
  <c r="B66" i="14"/>
  <c r="I65" i="14"/>
  <c r="H65" i="14"/>
  <c r="G65" i="14"/>
  <c r="F65" i="14"/>
  <c r="E65" i="14"/>
  <c r="D65" i="14"/>
  <c r="C65" i="14"/>
  <c r="B65" i="14"/>
  <c r="I64" i="14"/>
  <c r="H64" i="14"/>
  <c r="G64" i="14"/>
  <c r="F64" i="14"/>
  <c r="E64" i="14"/>
  <c r="D64" i="14"/>
  <c r="C64" i="14"/>
  <c r="B64" i="14"/>
  <c r="I63" i="14"/>
  <c r="H63" i="14"/>
  <c r="G63" i="14"/>
  <c r="F63" i="14"/>
  <c r="E63" i="14"/>
  <c r="D63" i="14"/>
  <c r="C63" i="14"/>
  <c r="B63" i="14"/>
  <c r="I62" i="14"/>
  <c r="H62" i="14"/>
  <c r="G62" i="14"/>
  <c r="F62" i="14"/>
  <c r="E62" i="14"/>
  <c r="D62" i="14"/>
  <c r="C62" i="14"/>
  <c r="B62" i="14"/>
  <c r="I61" i="14"/>
  <c r="H61" i="14"/>
  <c r="G61" i="14"/>
  <c r="F61" i="14"/>
  <c r="E61" i="14"/>
  <c r="D61" i="14"/>
  <c r="C61" i="14"/>
  <c r="B61" i="14"/>
  <c r="I60" i="14"/>
  <c r="H60" i="14"/>
  <c r="F60" i="14"/>
  <c r="E60" i="14"/>
  <c r="D60" i="14"/>
  <c r="C60" i="14"/>
  <c r="B60" i="14"/>
  <c r="G59" i="14"/>
  <c r="F59" i="14"/>
  <c r="D15" i="14"/>
  <c r="E14" i="14"/>
  <c r="F14" i="14" s="1"/>
  <c r="G14" i="14" s="1"/>
  <c r="E13" i="14"/>
  <c r="F13" i="14" s="1"/>
  <c r="G13" i="14" s="1"/>
  <c r="D12" i="14"/>
  <c r="E10" i="14"/>
  <c r="F10" i="14" s="1"/>
  <c r="G10" i="14" s="1"/>
  <c r="D9" i="14"/>
  <c r="D8" i="14"/>
  <c r="D7" i="14"/>
  <c r="D5" i="14"/>
  <c r="J4" i="14"/>
  <c r="E12" i="14" s="1"/>
  <c r="F12" i="14" s="1"/>
  <c r="G12" i="14" s="1"/>
  <c r="D4" i="14"/>
  <c r="B3" i="14"/>
  <c r="C2" i="12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A7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A6" i="10"/>
  <c r="N5" i="10"/>
  <c r="K5" i="10"/>
  <c r="H5" i="10"/>
  <c r="E5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  <c r="A4" i="10"/>
  <c r="P3" i="10"/>
  <c r="O3" i="10"/>
  <c r="N3" i="10"/>
  <c r="M3" i="10"/>
  <c r="L3" i="10"/>
  <c r="K3" i="10"/>
  <c r="J3" i="10"/>
  <c r="I3" i="10"/>
  <c r="H3" i="10"/>
  <c r="G3" i="10"/>
  <c r="F3" i="10"/>
  <c r="E3" i="10"/>
  <c r="N2" i="10"/>
  <c r="K2" i="10"/>
  <c r="H2" i="10"/>
  <c r="E2" i="10"/>
  <c r="E4" i="14" l="1"/>
  <c r="F4" i="14" s="1"/>
  <c r="G4" i="14" s="1"/>
  <c r="E6" i="14"/>
  <c r="F6" i="14" s="1"/>
  <c r="G6" i="14" s="1"/>
  <c r="E8" i="14"/>
  <c r="F8" i="14" s="1"/>
  <c r="G8" i="14" s="1"/>
  <c r="E15" i="14"/>
  <c r="F15" i="14" s="1"/>
  <c r="G15" i="14" s="1"/>
  <c r="E11" i="14"/>
  <c r="F11" i="14" s="1"/>
  <c r="G11" i="14" s="1"/>
  <c r="E16" i="14"/>
  <c r="F16" i="14" s="1"/>
  <c r="G16" i="14" s="1"/>
  <c r="E7" i="14"/>
  <c r="F7" i="14" s="1"/>
  <c r="G7" i="14" s="1"/>
  <c r="E9" i="14"/>
  <c r="F9" i="14" s="1"/>
  <c r="G9" i="14" s="1"/>
  <c r="E5" i="14"/>
  <c r="F5" i="14" s="1"/>
  <c r="G5" i="14" s="1"/>
</calcChain>
</file>

<file path=xl/sharedStrings.xml><?xml version="1.0" encoding="utf-8"?>
<sst xmlns="http://schemas.openxmlformats.org/spreadsheetml/2006/main" count="1092" uniqueCount="220">
  <si>
    <t>CODE</t>
  </si>
  <si>
    <t>船名</t>
  </si>
  <si>
    <t>VSL</t>
  </si>
  <si>
    <t>VOY</t>
  </si>
  <si>
    <t>1. The cell colored green means unfixed plan. The cell no colored means fixed plan.</t>
  </si>
  <si>
    <t>2. The font colored red means updated from last movement report / rotation changed.</t>
  </si>
  <si>
    <t>CNSHA</t>
  </si>
  <si>
    <t>JPOSA</t>
  </si>
  <si>
    <t>JPUKB</t>
  </si>
  <si>
    <t>No.</t>
  </si>
  <si>
    <t>E/ATA</t>
  </si>
  <si>
    <t>E/ATB</t>
  </si>
  <si>
    <t>E/ATD</t>
  </si>
  <si>
    <t>REMARK</t>
  </si>
  <si>
    <r>
      <rPr>
        <sz val="8"/>
        <color theme="1"/>
        <rFont val="Calibri"/>
        <family val="2"/>
      </rPr>
      <t>SKS</t>
    </r>
  </si>
  <si>
    <t>瑞洋长盛</t>
  </si>
  <si>
    <t>RUN SHENG</t>
  </si>
  <si>
    <t>V.2601E/W</t>
  </si>
  <si>
    <t>V.2602E/W</t>
  </si>
  <si>
    <t>JPMOJ</t>
  </si>
  <si>
    <t>JPHKT</t>
  </si>
  <si>
    <r>
      <rPr>
        <sz val="8"/>
        <color theme="1"/>
        <rFont val="Calibri"/>
        <family val="2"/>
      </rPr>
      <t>No.</t>
    </r>
  </si>
  <si>
    <r>
      <rPr>
        <sz val="8"/>
        <color theme="1"/>
        <rFont val="Calibri"/>
        <family val="2"/>
      </rPr>
      <t>CODE</t>
    </r>
  </si>
  <si>
    <r>
      <rPr>
        <sz val="8"/>
        <color theme="1"/>
        <rFont val="Calibri"/>
        <family val="2"/>
      </rPr>
      <t>船名</t>
    </r>
  </si>
  <si>
    <r>
      <rPr>
        <sz val="8"/>
        <color theme="1"/>
        <rFont val="Calibri"/>
        <family val="2"/>
      </rPr>
      <t>VSL</t>
    </r>
  </si>
  <si>
    <r>
      <rPr>
        <sz val="8"/>
        <color theme="1"/>
        <rFont val="Calibri"/>
        <family val="2"/>
      </rPr>
      <t>VOY</t>
    </r>
  </si>
  <si>
    <r>
      <rPr>
        <sz val="8"/>
        <color theme="1"/>
        <rFont val="Calibri"/>
        <family val="2"/>
      </rPr>
      <t>E/ATA</t>
    </r>
  </si>
  <si>
    <r>
      <rPr>
        <sz val="8"/>
        <color theme="1"/>
        <rFont val="Calibri"/>
        <family val="2"/>
      </rPr>
      <t>E/ATB</t>
    </r>
  </si>
  <si>
    <r>
      <rPr>
        <sz val="8"/>
        <color theme="1"/>
        <rFont val="Calibri"/>
        <family val="2"/>
      </rPr>
      <t>E/ATD</t>
    </r>
  </si>
  <si>
    <r>
      <rPr>
        <sz val="8"/>
        <color theme="1"/>
        <rFont val="Calibri"/>
        <family val="2"/>
      </rPr>
      <t>SKU</t>
    </r>
  </si>
  <si>
    <t>瑞洋长隆</t>
  </si>
  <si>
    <t>RUN LONG</t>
  </si>
  <si>
    <t>V.2552E/W</t>
  </si>
  <si>
    <t>V.2601E/W combined</t>
  </si>
  <si>
    <t>CNTAO</t>
  </si>
  <si>
    <t>JPNGO</t>
  </si>
  <si>
    <r>
      <rPr>
        <sz val="8"/>
        <color theme="1"/>
        <rFont val="Calibri"/>
        <family val="2"/>
      </rPr>
      <t>TNS</t>
    </r>
  </si>
  <si>
    <r>
      <rPr>
        <sz val="8"/>
        <color theme="1"/>
        <rFont val="宋体"/>
        <family val="3"/>
        <charset val="134"/>
      </rPr>
      <t>瑞洋福盛</t>
    </r>
  </si>
  <si>
    <r>
      <rPr>
        <sz val="8"/>
        <color theme="1"/>
        <rFont val="Calibri"/>
        <family val="2"/>
      </rPr>
      <t>A ATAGO</t>
    </r>
  </si>
  <si>
    <t>CNWEI</t>
  </si>
  <si>
    <t>CNDLC</t>
  </si>
  <si>
    <r>
      <rPr>
        <sz val="8"/>
        <color theme="1"/>
        <rFont val="宋体"/>
        <family val="3"/>
        <charset val="134"/>
      </rPr>
      <t>船名</t>
    </r>
  </si>
  <si>
    <r>
      <rPr>
        <sz val="8"/>
        <color theme="1"/>
        <rFont val="Calibri"/>
        <family val="2"/>
      </rPr>
      <t>4 </t>
    </r>
  </si>
  <si>
    <r>
      <rPr>
        <sz val="8"/>
        <color theme="1"/>
        <rFont val="Calibri"/>
        <family val="2"/>
      </rPr>
      <t>WDKU</t>
    </r>
  </si>
  <si>
    <r>
      <rPr>
        <sz val="8"/>
        <color theme="1"/>
        <rFont val="宋体"/>
        <family val="3"/>
        <charset val="134"/>
      </rPr>
      <t>荣兴 1</t>
    </r>
  </si>
  <si>
    <r>
      <rPr>
        <sz val="8"/>
        <color theme="1"/>
        <rFont val="Calibri"/>
        <family val="2"/>
      </rPr>
      <t>RONG XING 1</t>
    </r>
  </si>
  <si>
    <r>
      <rPr>
        <sz val="8"/>
        <color theme="1"/>
        <rFont val="Calibri"/>
        <family val="2"/>
      </rPr>
      <t>CNTSN</t>
    </r>
  </si>
  <si>
    <r>
      <rPr>
        <sz val="8"/>
        <color theme="1"/>
        <rFont val="Calibri"/>
        <family val="2"/>
      </rPr>
      <t>CNDLC</t>
    </r>
  </si>
  <si>
    <r>
      <rPr>
        <sz val="8"/>
        <color theme="1"/>
        <rFont val="Calibri"/>
        <family val="2"/>
      </rPr>
      <t>JPOSA</t>
    </r>
  </si>
  <si>
    <r>
      <rPr>
        <sz val="8"/>
        <color theme="1"/>
        <rFont val="Calibri"/>
        <family val="2"/>
      </rPr>
      <t>JPUKB</t>
    </r>
  </si>
  <si>
    <r>
      <rPr>
        <sz val="8"/>
        <color theme="1"/>
        <rFont val="Calibri"/>
        <family val="2"/>
      </rPr>
      <t>JPTYO</t>
    </r>
  </si>
  <si>
    <r>
      <rPr>
        <sz val="8"/>
        <color theme="1"/>
        <rFont val="Calibri"/>
        <family val="2"/>
      </rPr>
      <t>JPYOK</t>
    </r>
  </si>
  <si>
    <r>
      <rPr>
        <sz val="8"/>
        <color theme="1"/>
        <rFont val="Calibri"/>
        <family val="2"/>
      </rPr>
      <t>JPNGO</t>
    </r>
  </si>
  <si>
    <t>5 </t>
  </si>
  <si>
    <t>XKTN</t>
  </si>
  <si>
    <r>
      <rPr>
        <sz val="8"/>
        <color theme="1"/>
        <rFont val="宋体"/>
        <family val="3"/>
        <charset val="134"/>
      </rPr>
      <t>瑞洋天津</t>
    </r>
  </si>
  <si>
    <r>
      <rPr>
        <sz val="8"/>
        <color theme="1"/>
        <rFont val="Calibri"/>
        <family val="2"/>
      </rPr>
      <t>A GALAXY</t>
    </r>
  </si>
  <si>
    <t>瑞洋福宝</t>
  </si>
  <si>
    <t>A FLENSBURG</t>
  </si>
  <si>
    <r>
      <rPr>
        <sz val="8"/>
        <color theme="1"/>
        <rFont val="Calibri"/>
        <family val="2"/>
      </rPr>
      <t>CNTAO</t>
    </r>
  </si>
  <si>
    <r>
      <rPr>
        <sz val="8"/>
        <color theme="1"/>
        <rFont val="Calibri"/>
        <family val="2"/>
      </rPr>
      <t>TKT</t>
    </r>
  </si>
  <si>
    <t>通韵</t>
  </si>
  <si>
    <t>MILD TEMPO</t>
  </si>
  <si>
    <t>新中通青岛</t>
  </si>
  <si>
    <t>A ONTAKE</t>
  </si>
  <si>
    <t>rvtg</t>
  </si>
  <si>
    <r>
      <rPr>
        <sz val="8"/>
        <color theme="1"/>
        <rFont val="Calibri"/>
        <family val="2"/>
      </rPr>
      <t>TKS</t>
    </r>
  </si>
  <si>
    <t>V.2601W</t>
  </si>
  <si>
    <t>新中通好运</t>
  </si>
  <si>
    <t>A KAKOGAWA</t>
  </si>
  <si>
    <t>V.2601E</t>
  </si>
  <si>
    <r>
      <rPr>
        <sz val="8"/>
        <color theme="1"/>
        <rFont val="Calibri"/>
        <family val="2"/>
      </rPr>
      <t>TKT1</t>
    </r>
  </si>
  <si>
    <t>远洋麦哲伦</t>
  </si>
  <si>
    <t>SMC MAGELLAN</t>
  </si>
  <si>
    <t>山港哥伦布</t>
  </si>
  <si>
    <t>SMC COLUMBUS</t>
  </si>
  <si>
    <r>
      <rPr>
        <sz val="8"/>
        <color theme="1"/>
        <rFont val="Calibri"/>
        <family val="2"/>
      </rPr>
      <t>REMARK</t>
    </r>
  </si>
  <si>
    <r>
      <rPr>
        <sz val="8"/>
        <color theme="1"/>
        <rFont val="Calibri"/>
        <family val="2"/>
      </rPr>
      <t>TKS1</t>
    </r>
  </si>
  <si>
    <r>
      <rPr>
        <sz val="8"/>
        <color theme="1"/>
        <rFont val="Calibri"/>
        <family val="2"/>
      </rPr>
      <t>JPMOJ</t>
    </r>
  </si>
  <si>
    <r>
      <rPr>
        <sz val="8"/>
        <color theme="1"/>
        <rFont val="Calibri"/>
        <family val="2"/>
      </rPr>
      <t>JPHKT</t>
    </r>
  </si>
  <si>
    <r>
      <rPr>
        <sz val="8"/>
        <color theme="1"/>
        <rFont val="Calibri"/>
        <family val="2"/>
      </rPr>
      <t>TKU</t>
    </r>
  </si>
  <si>
    <t>中通九州</t>
  </si>
  <si>
    <t>ATLANTIC EAST</t>
  </si>
  <si>
    <r>
      <rPr>
        <sz val="8"/>
        <color theme="1"/>
        <rFont val="Calibri"/>
        <family val="2"/>
      </rPr>
      <t>CNSHA</t>
    </r>
  </si>
  <si>
    <t>SKS3</t>
  </si>
  <si>
    <t>V. 2603E A KAKOGAWA</t>
  </si>
  <si>
    <t>12 </t>
  </si>
  <si>
    <r>
      <rPr>
        <sz val="8"/>
        <color theme="1"/>
        <rFont val="Calibri"/>
        <family val="2"/>
      </rPr>
      <t>SKS4</t>
    </r>
  </si>
  <si>
    <t>德翔连云港</t>
  </si>
  <si>
    <t>TS LIANYUNGANG</t>
  </si>
  <si>
    <t>V.26001E/W</t>
  </si>
  <si>
    <t>service suspended</t>
  </si>
  <si>
    <t>SERVICE</t>
  </si>
  <si>
    <t>SUSPENDED</t>
  </si>
  <si>
    <t>V.26002E/W</t>
  </si>
  <si>
    <r>
      <rPr>
        <sz val="8"/>
        <color theme="1"/>
        <rFont val="Calibri"/>
        <family val="2"/>
      </rPr>
      <t>YOK</t>
    </r>
  </si>
  <si>
    <r>
      <rPr>
        <sz val="8"/>
        <color theme="1"/>
        <rFont val="Calibri"/>
        <family val="2"/>
      </rPr>
      <t>TYO</t>
    </r>
  </si>
  <si>
    <t>13 </t>
  </si>
  <si>
    <r>
      <rPr>
        <sz val="8"/>
        <color theme="1"/>
        <rFont val="Calibri"/>
        <family val="2"/>
      </rPr>
      <t>SKT3</t>
    </r>
  </si>
  <si>
    <t>德翔深圳</t>
  </si>
  <si>
    <t>TS SHENZHEN</t>
  </si>
  <si>
    <t>CNXMN</t>
  </si>
  <si>
    <t>CNJGY</t>
  </si>
  <si>
    <t>CNFOC</t>
  </si>
  <si>
    <r>
      <rPr>
        <sz val="8"/>
        <color theme="1"/>
        <rFont val="Calibri"/>
        <family val="2"/>
      </rPr>
      <t>SCJ1</t>
    </r>
  </si>
  <si>
    <r>
      <rPr>
        <sz val="8"/>
        <color theme="1"/>
        <rFont val="宋体"/>
        <family val="3"/>
        <charset val="134"/>
      </rPr>
      <t>恒裕</t>
    </r>
  </si>
  <si>
    <r>
      <rPr>
        <sz val="8"/>
        <color theme="1"/>
        <rFont val="Calibri"/>
        <family val="2"/>
      </rPr>
      <t>HENG YU</t>
    </r>
  </si>
  <si>
    <t>V.2603E/W</t>
  </si>
  <si>
    <t>SCJ1</t>
  </si>
  <si>
    <t>瑞洋吉星</t>
  </si>
  <si>
    <t>BOHAI STAR</t>
  </si>
  <si>
    <t>FO</t>
  </si>
  <si>
    <t>DO</t>
  </si>
  <si>
    <t>STM</t>
  </si>
  <si>
    <t>SKS</t>
  </si>
  <si>
    <t>SKU</t>
  </si>
  <si>
    <t>TNS</t>
  </si>
  <si>
    <t>WDKU</t>
  </si>
  <si>
    <t>LS MDO</t>
  </si>
  <si>
    <t>船舶故障</t>
  </si>
  <si>
    <t>封港</t>
  </si>
  <si>
    <t>ACACIA LIBRA</t>
  </si>
  <si>
    <t>TAO</t>
  </si>
  <si>
    <t>SHA</t>
  </si>
  <si>
    <t>CCL</t>
  </si>
  <si>
    <t>TKT</t>
  </si>
  <si>
    <t>大风</t>
  </si>
  <si>
    <t>TYO</t>
  </si>
  <si>
    <t>TKS</t>
  </si>
  <si>
    <t>OSA</t>
  </si>
  <si>
    <t>TKU</t>
  </si>
  <si>
    <r>
      <rPr>
        <sz val="10"/>
        <rFont val="ＭＳ Ｐゴシック"/>
        <charset val="128"/>
      </rPr>
      <t>港口</t>
    </r>
    <r>
      <rPr>
        <sz val="10"/>
        <rFont val="宋体"/>
        <family val="3"/>
        <charset val="134"/>
      </rPr>
      <t>拥挤</t>
    </r>
  </si>
  <si>
    <t>PACIFIC QINGDAO</t>
  </si>
  <si>
    <t>NGO</t>
  </si>
  <si>
    <t>TSL</t>
  </si>
  <si>
    <t>SKS4</t>
  </si>
  <si>
    <t>SKT3</t>
  </si>
  <si>
    <t>DLC</t>
  </si>
  <si>
    <t>TKS1</t>
  </si>
  <si>
    <t>未加</t>
  </si>
  <si>
    <t>DATE</t>
  </si>
  <si>
    <t>PORT</t>
  </si>
  <si>
    <t>VESSEL</t>
  </si>
  <si>
    <t>MT</t>
  </si>
  <si>
    <t>PRICE($)</t>
  </si>
  <si>
    <t>已加</t>
  </si>
  <si>
    <t>380CST</t>
  </si>
  <si>
    <t>MDO</t>
  </si>
  <si>
    <t>MOJ</t>
  </si>
  <si>
    <t>180CST</t>
  </si>
  <si>
    <t>LS HFO</t>
  </si>
  <si>
    <t>LSMGO</t>
  </si>
  <si>
    <t>ACACIA TAURUS</t>
  </si>
  <si>
    <t>ACACIA LEO</t>
  </si>
  <si>
    <t>SUNSHINE X</t>
  </si>
  <si>
    <t>ANASSA</t>
  </si>
  <si>
    <t>TIAN FU(TIANJIN)</t>
  </si>
  <si>
    <t>ACACIA MAKOTO</t>
  </si>
  <si>
    <t>OPDR LISBOA</t>
  </si>
  <si>
    <t>ACACIA LAN</t>
  </si>
  <si>
    <t>ACACIA ARIES</t>
  </si>
  <si>
    <t>PUS</t>
  </si>
  <si>
    <t>YOK</t>
  </si>
  <si>
    <r>
      <rPr>
        <sz val="10"/>
        <rFont val="ＭＳ Ｐゴシック"/>
        <charset val="128"/>
      </rPr>
      <t>待收</t>
    </r>
    <r>
      <rPr>
        <sz val="10"/>
        <rFont val="宋体"/>
        <family val="3"/>
        <charset val="134"/>
      </rPr>
      <t>总额</t>
    </r>
  </si>
  <si>
    <t>待收期数</t>
  </si>
  <si>
    <r>
      <rPr>
        <sz val="10"/>
        <rFont val="ＭＳ Ｐゴシック"/>
        <charset val="128"/>
      </rPr>
      <t>四、租金待收明</t>
    </r>
    <r>
      <rPr>
        <sz val="10"/>
        <color rgb="FF00ABEA"/>
        <rFont val="宋体"/>
        <family val="3"/>
        <charset val="134"/>
      </rPr>
      <t>细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</si>
  <si>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</si>
  <si>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PROSRICH</t>
  </si>
  <si>
    <t>JRS CARINA</t>
  </si>
  <si>
    <r>
      <rPr>
        <sz val="10"/>
        <rFont val="DengXian"/>
      </rPr>
      <t>一、动态</t>
    </r>
  </si>
  <si>
    <r>
      <rPr>
        <sz val="10"/>
        <rFont val="DengXian"/>
      </rPr>
      <t>船名</t>
    </r>
  </si>
  <si>
    <r>
      <rPr>
        <sz val="10"/>
        <rFont val="DengXian"/>
      </rPr>
      <t>准班情况</t>
    </r>
  </si>
  <si>
    <r>
      <rPr>
        <sz val="10"/>
        <rFont val="DengXian"/>
      </rPr>
      <t>拖班时间</t>
    </r>
  </si>
  <si>
    <t>港口拥挤</t>
  </si>
  <si>
    <t>航次调整</t>
  </si>
  <si>
    <r>
      <rPr>
        <sz val="10"/>
        <rFont val="ＭＳ Ｐゴシック"/>
        <charset val="128"/>
      </rPr>
      <t>大</t>
    </r>
    <r>
      <rPr>
        <sz val="10"/>
        <rFont val="宋体"/>
        <family val="3"/>
        <charset val="134"/>
      </rPr>
      <t>雾</t>
    </r>
  </si>
  <si>
    <t>MILD TUNE</t>
  </si>
  <si>
    <t>新年停工</t>
  </si>
  <si>
    <t>MILD CHORUS</t>
  </si>
  <si>
    <t>CCL NINGBO</t>
  </si>
  <si>
    <t>ULTIMA</t>
  </si>
  <si>
    <t>WARNOW TROUT</t>
  </si>
  <si>
    <r>
      <rPr>
        <sz val="10"/>
        <rFont val="ＭＳ Ｐゴシック"/>
        <charset val="128"/>
      </rPr>
      <t>航次</t>
    </r>
    <r>
      <rPr>
        <sz val="10"/>
        <rFont val="宋体"/>
        <family val="3"/>
        <charset val="134"/>
      </rPr>
      <t>调整</t>
    </r>
  </si>
  <si>
    <r>
      <rPr>
        <sz val="10"/>
        <rFont val="ＭＳ Ｐゴシック"/>
        <charset val="128"/>
      </rPr>
      <t>抛</t>
    </r>
    <r>
      <rPr>
        <sz val="10"/>
        <rFont val="宋体"/>
        <family val="3"/>
        <charset val="134"/>
      </rPr>
      <t>锚</t>
    </r>
    <r>
      <rPr>
        <sz val="10"/>
        <rFont val="宋体"/>
        <family val="3"/>
        <charset val="134"/>
      </rPr>
      <t>避</t>
    </r>
    <r>
      <rPr>
        <sz val="10"/>
        <rFont val="宋体"/>
        <family val="3"/>
        <charset val="134"/>
      </rPr>
      <t>风</t>
    </r>
  </si>
  <si>
    <t>HE SHENG</t>
  </si>
  <si>
    <t>DCL</t>
  </si>
  <si>
    <r>
      <rPr>
        <sz val="10"/>
        <rFont val="ＭＳ Ｐゴシック"/>
        <charset val="128"/>
      </rPr>
      <t>二、加油</t>
    </r>
  </si>
  <si>
    <t xml:space="preserve">                              </t>
  </si>
  <si>
    <t>加油情况</t>
  </si>
  <si>
    <t xml:space="preserve"> </t>
  </si>
  <si>
    <t>2. The font colored red means updated from last movement report.</t>
  </si>
  <si>
    <t>瑞洋岚</t>
  </si>
  <si>
    <t>V.2004E/W</t>
  </si>
  <si>
    <t>瑞洋九州</t>
  </si>
  <si>
    <t>HKT-MOJ</t>
  </si>
  <si>
    <t>瑞洋大阪</t>
  </si>
  <si>
    <t>龙裕</t>
  </si>
  <si>
    <t>V.2003E/W</t>
  </si>
  <si>
    <t>天福（天津）</t>
  </si>
  <si>
    <t>MOJ-HKT</t>
  </si>
  <si>
    <t>CNCFD</t>
  </si>
  <si>
    <t>CNTSN</t>
  </si>
  <si>
    <t>JPTYO</t>
  </si>
  <si>
    <t>JPYOK</t>
  </si>
  <si>
    <t>瑞洋东京</t>
  </si>
  <si>
    <t>V.2004E</t>
  </si>
  <si>
    <t>诺杨神户</t>
  </si>
  <si>
    <t>通和</t>
  </si>
  <si>
    <t>中通通律</t>
  </si>
  <si>
    <t>YOK-TYO</t>
  </si>
  <si>
    <t>V.2002E/W</t>
  </si>
  <si>
    <t>UKB-OSA</t>
  </si>
  <si>
    <t>中通卡瑞娜</t>
  </si>
  <si>
    <t>新中通宁波</t>
  </si>
  <si>
    <t>和盛</t>
  </si>
  <si>
    <t>V.20004E/W</t>
  </si>
  <si>
    <t>V.20003E/W</t>
  </si>
  <si>
    <t>德风</t>
  </si>
  <si>
    <t>LANTAU BREEZE</t>
  </si>
  <si>
    <t>SHANGFUZHI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</si>
</sst>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8" formatCode="[$-F800]dddd\,\ mmmm\ dd\,\ yyyy"/>
    <numFmt numFmtId="179" formatCode="yyyy/m/d\ h:mm;@"/>
    <numFmt numFmtId="180" formatCode="0_);[Red]\(0\)"/>
    <numFmt numFmtId="181" formatCode="dd/mm/yyyy"/>
    <numFmt numFmtId="182" formatCode="0.0_ "/>
    <numFmt numFmtId="183" formatCode="0.00_);[Red]\(0.00\)"/>
    <numFmt numFmtId="184" formatCode="\$#,##0.00;\-\$#,##0.00"/>
    <numFmt numFmtId="188" formatCode="m/d/yyyy\ h:mm"/>
  </numFmts>
  <fonts count="32">
    <font>
      <sz val="11"/>
      <name val="ＭＳ Ｐゴシック"/>
      <charset val="128"/>
    </font>
    <font>
      <sz val="8"/>
      <name val="Calibri"/>
      <family val="2"/>
    </font>
    <font>
      <sz val="8"/>
      <name val="宋体"/>
      <family val="3"/>
      <charset val="134"/>
    </font>
    <font>
      <b/>
      <sz val="8"/>
      <name val="Calibri"/>
      <family val="2"/>
    </font>
    <font>
      <sz val="8"/>
      <color rgb="FFFF0000"/>
      <name val="Calibri"/>
      <family val="2"/>
    </font>
    <font>
      <sz val="11"/>
      <name val="Arial"/>
      <family val="2"/>
    </font>
    <font>
      <sz val="8"/>
      <color rgb="FFFF0000"/>
      <name val="宋体"/>
      <family val="3"/>
      <charset val="134"/>
    </font>
    <font>
      <sz val="10"/>
      <name val="ＭＳ Ｐゴシック"/>
      <charset val="128"/>
    </font>
    <font>
      <sz val="10"/>
      <name val="Times New Roman"/>
      <family val="1"/>
    </font>
    <font>
      <sz val="10"/>
      <color rgb="FF00B0F0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宋体"/>
      <family val="3"/>
      <charset val="134"/>
    </font>
    <font>
      <sz val="10"/>
      <color rgb="FFFFFFFF"/>
      <name val="Times New Roman"/>
      <family val="1"/>
    </font>
    <font>
      <sz val="10"/>
      <name val="宋体"/>
      <family val="3"/>
      <charset val="134"/>
    </font>
    <font>
      <sz val="10"/>
      <color rgb="FF0070C0"/>
      <name val="ＭＳ Ｐゴシック"/>
      <charset val="128"/>
    </font>
    <font>
      <sz val="10"/>
      <name val="DengXian"/>
    </font>
    <font>
      <sz val="8"/>
      <color theme="1"/>
      <name val="Calibri"/>
      <family val="2"/>
    </font>
    <font>
      <sz val="8"/>
      <color theme="1"/>
      <name val="宋体"/>
      <family val="3"/>
      <charset val="134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sz val="11"/>
      <color rgb="FFFF0000"/>
      <name val="ＭＳ Ｐゴシック"/>
      <charset val="128"/>
    </font>
    <font>
      <sz val="8"/>
      <name val="CS Times Roman"/>
      <family val="1"/>
    </font>
    <font>
      <sz val="8"/>
      <name val="ＭＳ Ｐゴシック"/>
      <charset val="128"/>
    </font>
    <font>
      <sz val="8"/>
      <name val="黑体"/>
      <family val="3"/>
      <charset val="134"/>
    </font>
    <font>
      <b/>
      <sz val="8"/>
      <name val="CS Times Roman"/>
      <family val="1"/>
    </font>
    <font>
      <b/>
      <sz val="8"/>
      <name val="华文仿宋"/>
      <family val="3"/>
      <charset val="134"/>
    </font>
    <font>
      <sz val="12"/>
      <name val="宋体"/>
      <family val="3"/>
      <charset val="134"/>
    </font>
    <font>
      <sz val="12"/>
      <name val="新細明體"/>
      <charset val="134"/>
    </font>
    <font>
      <sz val="11"/>
      <name val="DengXian"/>
    </font>
    <font>
      <sz val="10"/>
      <color rgb="FF00ABEA"/>
      <name val="宋体"/>
      <family val="3"/>
      <charset val="134"/>
    </font>
    <font>
      <sz val="11"/>
      <name val="ＭＳ Ｐゴシック"/>
      <charset val="128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4EE257"/>
        <bgColor rgb="FFFFFFFF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178" fontId="0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30" fillId="0" borderId="0">
      <alignment vertical="center"/>
    </xf>
    <xf numFmtId="178" fontId="28" fillId="0" borderId="0">
      <alignment vertical="center"/>
    </xf>
  </cellStyleXfs>
  <cellXfs count="198">
    <xf numFmtId="178" fontId="0" fillId="0" borderId="0" xfId="0" applyNumberFormat="1" applyFont="1" applyFill="1" applyBorder="1" applyAlignment="1" applyProtection="1"/>
    <xf numFmtId="178" fontId="1" fillId="2" borderId="0" xfId="0" applyNumberFormat="1" applyFont="1" applyFill="1" applyBorder="1" applyAlignment="1" applyProtection="1">
      <alignment horizontal="center" vertical="center"/>
    </xf>
    <xf numFmtId="179" fontId="1" fillId="2" borderId="1" xfId="0" applyNumberFormat="1" applyFont="1" applyFill="1" applyBorder="1" applyAlignment="1" applyProtection="1">
      <alignment horizontal="center" vertical="center"/>
    </xf>
    <xf numFmtId="180" fontId="1" fillId="2" borderId="0" xfId="0" applyNumberFormat="1" applyFont="1" applyFill="1" applyBorder="1" applyAlignment="1" applyProtection="1"/>
    <xf numFmtId="179" fontId="1" fillId="2" borderId="0" xfId="0" applyNumberFormat="1" applyFont="1" applyFill="1" applyBorder="1" applyAlignment="1" applyProtection="1">
      <alignment horizontal="center" vertical="center"/>
    </xf>
    <xf numFmtId="179" fontId="1" fillId="0" borderId="0" xfId="0" applyNumberFormat="1" applyFont="1" applyFill="1" applyBorder="1" applyAlignment="1" applyProtection="1">
      <alignment horizontal="center" vertical="center"/>
    </xf>
    <xf numFmtId="178" fontId="0" fillId="2" borderId="0" xfId="0" applyNumberFormat="1" applyFont="1" applyFill="1" applyBorder="1" applyAlignment="1" applyProtection="1"/>
    <xf numFmtId="179" fontId="2" fillId="2" borderId="0" xfId="0" applyNumberFormat="1" applyFont="1" applyFill="1" applyBorder="1" applyAlignment="1" applyProtection="1">
      <alignment horizontal="center" vertical="center"/>
    </xf>
    <xf numFmtId="179" fontId="3" fillId="0" borderId="0" xfId="0" applyNumberFormat="1" applyFont="1" applyFill="1" applyBorder="1" applyAlignment="1" applyProtection="1"/>
    <xf numFmtId="179" fontId="1" fillId="2" borderId="2" xfId="0" applyNumberFormat="1" applyFont="1" applyFill="1" applyBorder="1" applyAlignment="1" applyProtection="1">
      <alignment horizontal="center" vertical="center"/>
    </xf>
    <xf numFmtId="179" fontId="1" fillId="2" borderId="3" xfId="0" applyNumberFormat="1" applyFont="1" applyFill="1" applyBorder="1" applyAlignment="1" applyProtection="1">
      <alignment horizontal="center" vertical="center"/>
    </xf>
    <xf numFmtId="179" fontId="1" fillId="0" borderId="3" xfId="0" applyNumberFormat="1" applyFont="1" applyFill="1" applyBorder="1" applyAlignment="1" applyProtection="1">
      <alignment horizontal="center" vertical="center"/>
    </xf>
    <xf numFmtId="179" fontId="1" fillId="0" borderId="2" xfId="0" applyNumberFormat="1" applyFont="1" applyFill="1" applyBorder="1" applyAlignment="1" applyProtection="1">
      <alignment horizontal="center" vertical="center"/>
    </xf>
    <xf numFmtId="179" fontId="1" fillId="0" borderId="4" xfId="0" applyNumberFormat="1" applyFont="1" applyFill="1" applyBorder="1" applyAlignment="1" applyProtection="1">
      <alignment horizontal="center" vertical="center"/>
    </xf>
    <xf numFmtId="178" fontId="1" fillId="2" borderId="2" xfId="0" applyNumberFormat="1" applyFont="1" applyFill="1" applyBorder="1" applyAlignment="1" applyProtection="1">
      <alignment horizontal="center" vertical="center"/>
    </xf>
    <xf numFmtId="178" fontId="1" fillId="2" borderId="5" xfId="0" applyNumberFormat="1" applyFont="1" applyFill="1" applyBorder="1" applyAlignment="1" applyProtection="1">
      <alignment horizontal="center" vertical="center"/>
    </xf>
    <xf numFmtId="178" fontId="1" fillId="2" borderId="3" xfId="0" applyNumberFormat="1" applyFont="1" applyFill="1" applyBorder="1" applyAlignment="1" applyProtection="1">
      <alignment horizontal="center" vertical="center"/>
    </xf>
    <xf numFmtId="178" fontId="1" fillId="2" borderId="6" xfId="0" applyNumberFormat="1" applyFont="1" applyFill="1" applyBorder="1" applyAlignment="1" applyProtection="1">
      <alignment horizontal="center" vertical="center"/>
    </xf>
    <xf numFmtId="180" fontId="1" fillId="2" borderId="6" xfId="0" applyNumberFormat="1" applyFont="1" applyFill="1" applyBorder="1" applyAlignment="1" applyProtection="1">
      <alignment horizontal="center" vertical="center"/>
    </xf>
    <xf numFmtId="178" fontId="2" fillId="2" borderId="6" xfId="0" applyNumberFormat="1" applyFont="1" applyFill="1" applyBorder="1" applyAlignment="1" applyProtection="1">
      <alignment horizontal="center" vertical="center"/>
    </xf>
    <xf numFmtId="179" fontId="1" fillId="3" borderId="1" xfId="0" applyNumberFormat="1" applyFont="1" applyFill="1" applyBorder="1" applyAlignment="1" applyProtection="1">
      <alignment horizontal="center" vertical="center"/>
    </xf>
    <xf numFmtId="178" fontId="4" fillId="2" borderId="1" xfId="0" applyNumberFormat="1" applyFont="1" applyFill="1" applyBorder="1" applyAlignment="1" applyProtection="1">
      <alignment horizontal="center" vertical="center"/>
    </xf>
    <xf numFmtId="179" fontId="1" fillId="2" borderId="0" xfId="0" applyNumberFormat="1" applyFont="1" applyFill="1" applyBorder="1" applyAlignment="1" applyProtection="1"/>
    <xf numFmtId="180" fontId="1" fillId="2" borderId="0" xfId="0" applyNumberFormat="1" applyFont="1" applyFill="1" applyBorder="1" applyAlignment="1" applyProtection="1">
      <alignment horizontal="center" vertical="center"/>
    </xf>
    <xf numFmtId="180" fontId="1" fillId="2" borderId="2" xfId="0" applyNumberFormat="1" applyFont="1" applyFill="1" applyBorder="1" applyAlignment="1" applyProtection="1">
      <alignment horizontal="center" vertical="center"/>
    </xf>
    <xf numFmtId="179" fontId="1" fillId="2" borderId="6" xfId="0" applyNumberFormat="1" applyFont="1" applyFill="1" applyBorder="1" applyAlignment="1" applyProtection="1">
      <alignment horizontal="center" vertical="center"/>
    </xf>
    <xf numFmtId="179" fontId="4" fillId="3" borderId="1" xfId="0" applyNumberFormat="1" applyFont="1" applyFill="1" applyBorder="1" applyAlignment="1" applyProtection="1">
      <alignment horizontal="center" vertical="center"/>
    </xf>
    <xf numFmtId="180" fontId="4" fillId="2" borderId="0" xfId="0" applyNumberFormat="1" applyFont="1" applyFill="1" applyBorder="1" applyAlignment="1" applyProtection="1"/>
    <xf numFmtId="179" fontId="1" fillId="2" borderId="7" xfId="0" applyNumberFormat="1" applyFont="1" applyFill="1" applyBorder="1" applyAlignment="1" applyProtection="1">
      <alignment horizontal="center" vertical="center"/>
    </xf>
    <xf numFmtId="179" fontId="1" fillId="2" borderId="6" xfId="0" applyNumberFormat="1" applyFont="1" applyFill="1" applyBorder="1" applyAlignment="1" applyProtection="1"/>
    <xf numFmtId="179" fontId="1" fillId="2" borderId="8" xfId="0" applyNumberFormat="1" applyFont="1" applyFill="1" applyBorder="1" applyAlignment="1" applyProtection="1"/>
    <xf numFmtId="179" fontId="1" fillId="2" borderId="8" xfId="0" applyNumberFormat="1" applyFont="1" applyFill="1" applyBorder="1" applyAlignment="1" applyProtection="1">
      <alignment horizontal="center" vertical="center"/>
    </xf>
    <xf numFmtId="179" fontId="1" fillId="2" borderId="9" xfId="0" applyNumberFormat="1" applyFont="1" applyFill="1" applyBorder="1" applyAlignment="1" applyProtection="1">
      <alignment horizontal="center" vertical="center"/>
    </xf>
    <xf numFmtId="179" fontId="1" fillId="2" borderId="5" xfId="0" applyNumberFormat="1" applyFont="1" applyFill="1" applyBorder="1" applyAlignment="1" applyProtection="1">
      <alignment horizontal="center" vertical="center"/>
    </xf>
    <xf numFmtId="180" fontId="1" fillId="2" borderId="3" xfId="0" applyNumberFormat="1" applyFont="1" applyFill="1" applyBorder="1" applyAlignment="1" applyProtection="1"/>
    <xf numFmtId="180" fontId="4" fillId="2" borderId="3" xfId="0" applyNumberFormat="1" applyFont="1" applyFill="1" applyBorder="1" applyAlignment="1" applyProtection="1"/>
    <xf numFmtId="179" fontId="1" fillId="2" borderId="4" xfId="0" applyNumberFormat="1" applyFont="1" applyFill="1" applyBorder="1" applyAlignment="1" applyProtection="1">
      <alignment horizontal="center" vertical="center"/>
    </xf>
    <xf numFmtId="179" fontId="1" fillId="2" borderId="10" xfId="0" applyNumberFormat="1" applyFont="1" applyFill="1" applyBorder="1" applyAlignment="1" applyProtection="1">
      <alignment horizontal="center" vertical="center"/>
    </xf>
    <xf numFmtId="178" fontId="2" fillId="2" borderId="2" xfId="0" applyNumberFormat="1" applyFont="1" applyFill="1" applyBorder="1" applyAlignment="1" applyProtection="1">
      <alignment horizontal="center" vertical="center"/>
    </xf>
    <xf numFmtId="179" fontId="1" fillId="4" borderId="1" xfId="0" applyNumberFormat="1" applyFont="1" applyFill="1" applyBorder="1" applyAlignment="1" applyProtection="1">
      <alignment horizontal="center" vertical="center"/>
    </xf>
    <xf numFmtId="179" fontId="4" fillId="2" borderId="1" xfId="0" applyNumberFormat="1" applyFont="1" applyFill="1" applyBorder="1" applyAlignment="1" applyProtection="1">
      <alignment horizontal="center" vertical="center"/>
    </xf>
    <xf numFmtId="178" fontId="1" fillId="2" borderId="3" xfId="0" applyNumberFormat="1" applyFont="1" applyFill="1" applyBorder="1" applyAlignment="1" applyProtection="1"/>
    <xf numFmtId="178" fontId="1" fillId="2" borderId="0" xfId="0" applyNumberFormat="1" applyFont="1" applyFill="1" applyBorder="1" applyAlignment="1" applyProtection="1"/>
    <xf numFmtId="178" fontId="2" fillId="2" borderId="1" xfId="0" applyNumberFormat="1" applyFont="1" applyFill="1" applyBorder="1" applyAlignment="1" applyProtection="1">
      <alignment horizontal="center" vertical="center"/>
    </xf>
    <xf numFmtId="178" fontId="1" fillId="2" borderId="1" xfId="0" applyNumberFormat="1" applyFont="1" applyFill="1" applyBorder="1" applyAlignment="1" applyProtection="1">
      <alignment horizontal="center" vertical="center"/>
    </xf>
    <xf numFmtId="180" fontId="1" fillId="2" borderId="1" xfId="0" applyNumberFormat="1" applyFont="1" applyFill="1" applyBorder="1" applyAlignment="1" applyProtection="1">
      <alignment horizontal="center" vertical="center"/>
    </xf>
    <xf numFmtId="178" fontId="1" fillId="2" borderId="8" xfId="0" applyNumberFormat="1" applyFont="1" applyFill="1" applyBorder="1" applyAlignment="1" applyProtection="1">
      <alignment horizontal="center" vertical="center"/>
    </xf>
    <xf numFmtId="179" fontId="5" fillId="2" borderId="0" xfId="0" applyNumberFormat="1" applyFont="1" applyFill="1" applyBorder="1" applyAlignment="1" applyProtection="1"/>
    <xf numFmtId="178" fontId="6" fillId="2" borderId="6" xfId="0" applyNumberFormat="1" applyFont="1" applyFill="1" applyBorder="1" applyAlignment="1" applyProtection="1">
      <alignment horizontal="center" vertical="center"/>
    </xf>
    <xf numFmtId="178" fontId="4" fillId="2" borderId="6" xfId="0" applyNumberFormat="1" applyFont="1" applyFill="1" applyBorder="1" applyAlignment="1" applyProtection="1">
      <alignment horizontal="center" vertical="center"/>
    </xf>
    <xf numFmtId="178" fontId="5" fillId="2" borderId="0" xfId="0" applyNumberFormat="1" applyFont="1" applyFill="1" applyBorder="1" applyAlignment="1" applyProtection="1"/>
    <xf numFmtId="180" fontId="5" fillId="2" borderId="0" xfId="0" applyNumberFormat="1" applyFont="1" applyFill="1" applyBorder="1" applyAlignment="1" applyProtection="1"/>
    <xf numFmtId="179" fontId="0" fillId="2" borderId="0" xfId="0" applyNumberFormat="1" applyFont="1" applyFill="1" applyBorder="1" applyAlignment="1" applyProtection="1"/>
    <xf numFmtId="178" fontId="7" fillId="0" borderId="0" xfId="0" applyNumberFormat="1" applyFont="1" applyFill="1" applyBorder="1" applyAlignment="1" applyProtection="1"/>
    <xf numFmtId="178" fontId="8" fillId="0" borderId="0" xfId="0" applyNumberFormat="1" applyFont="1" applyFill="1" applyBorder="1" applyAlignment="1" applyProtection="1"/>
    <xf numFmtId="2" fontId="8" fillId="0" borderId="0" xfId="0" applyNumberFormat="1" applyFont="1" applyFill="1" applyBorder="1" applyAlignment="1" applyProtection="1"/>
    <xf numFmtId="178" fontId="9" fillId="0" borderId="0" xfId="0" applyNumberFormat="1" applyFont="1" applyFill="1" applyBorder="1" applyAlignment="1" applyProtection="1"/>
    <xf numFmtId="178" fontId="10" fillId="0" borderId="11" xfId="0" applyNumberFormat="1" applyFont="1" applyFill="1" applyBorder="1" applyAlignment="1" applyProtection="1">
      <alignment horizontal="left" vertical="center"/>
    </xf>
    <xf numFmtId="181" fontId="10" fillId="0" borderId="11" xfId="0" applyNumberFormat="1" applyFont="1" applyFill="1" applyBorder="1" applyAlignment="1" applyProtection="1">
      <alignment horizontal="center" vertical="center"/>
    </xf>
    <xf numFmtId="178" fontId="10" fillId="0" borderId="11" xfId="0" applyNumberFormat="1" applyFont="1" applyFill="1" applyBorder="1" applyAlignment="1" applyProtection="1">
      <alignment horizontal="center" vertical="center"/>
    </xf>
    <xf numFmtId="182" fontId="10" fillId="0" borderId="11" xfId="0" applyNumberFormat="1" applyFont="1" applyFill="1" applyBorder="1" applyAlignment="1" applyProtection="1">
      <alignment horizontal="center" vertical="center"/>
    </xf>
    <xf numFmtId="178" fontId="11" fillId="0" borderId="11" xfId="0" applyNumberFormat="1" applyFont="1" applyFill="1" applyBorder="1" applyAlignment="1" applyProtection="1">
      <alignment horizontal="center" vertical="center"/>
    </xf>
    <xf numFmtId="181" fontId="12" fillId="2" borderId="0" xfId="0" applyNumberFormat="1" applyFont="1" applyFill="1" applyBorder="1" applyAlignment="1" applyProtection="1"/>
    <xf numFmtId="178" fontId="13" fillId="0" borderId="0" xfId="0" applyNumberFormat="1" applyFont="1" applyFill="1" applyBorder="1" applyAlignment="1" applyProtection="1"/>
    <xf numFmtId="183" fontId="10" fillId="0" borderId="11" xfId="0" applyNumberFormat="1" applyFont="1" applyFill="1" applyBorder="1" applyAlignment="1" applyProtection="1">
      <alignment horizontal="center" vertical="center"/>
    </xf>
    <xf numFmtId="184" fontId="10" fillId="0" borderId="11" xfId="0" applyNumberFormat="1" applyFont="1" applyFill="1" applyBorder="1" applyAlignment="1" applyProtection="1">
      <alignment horizontal="center" vertical="center"/>
    </xf>
    <xf numFmtId="178" fontId="10" fillId="0" borderId="11" xfId="0" applyNumberFormat="1" applyFont="1" applyFill="1" applyBorder="1" applyAlignment="1" applyProtection="1"/>
    <xf numFmtId="178" fontId="10" fillId="0" borderId="12" xfId="0" applyNumberFormat="1" applyFont="1" applyFill="1" applyBorder="1" applyAlignment="1" applyProtection="1"/>
    <xf numFmtId="178" fontId="10" fillId="0" borderId="14" xfId="0" applyNumberFormat="1" applyFont="1" applyFill="1" applyBorder="1" applyAlignment="1" applyProtection="1"/>
    <xf numFmtId="178" fontId="10" fillId="0" borderId="13" xfId="0" applyNumberFormat="1" applyFont="1" applyFill="1" applyBorder="1" applyAlignment="1" applyProtection="1"/>
    <xf numFmtId="178" fontId="10" fillId="0" borderId="0" xfId="0" applyNumberFormat="1" applyFont="1" applyFill="1" applyBorder="1" applyAlignment="1" applyProtection="1"/>
    <xf numFmtId="178" fontId="10" fillId="0" borderId="15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Border="1" applyAlignment="1" applyProtection="1">
      <alignment horizontal="center" vertical="center"/>
    </xf>
    <xf numFmtId="2" fontId="10" fillId="0" borderId="15" xfId="0" applyNumberFormat="1" applyFont="1" applyFill="1" applyBorder="1" applyAlignment="1" applyProtection="1"/>
    <xf numFmtId="1" fontId="10" fillId="0" borderId="15" xfId="0" applyNumberFormat="1" applyFont="1" applyFill="1" applyBorder="1" applyAlignment="1" applyProtection="1"/>
    <xf numFmtId="178" fontId="14" fillId="0" borderId="11" xfId="0" applyNumberFormat="1" applyFont="1" applyFill="1" applyBorder="1" applyAlignment="1" applyProtection="1"/>
    <xf numFmtId="2" fontId="14" fillId="0" borderId="11" xfId="0" applyNumberFormat="1" applyFont="1" applyFill="1" applyBorder="1" applyAlignment="1" applyProtection="1"/>
    <xf numFmtId="181" fontId="14" fillId="0" borderId="11" xfId="0" applyNumberFormat="1" applyFont="1" applyFill="1" applyBorder="1" applyAlignment="1" applyProtection="1"/>
    <xf numFmtId="2" fontId="10" fillId="0" borderId="11" xfId="0" applyNumberFormat="1" applyFont="1" applyFill="1" applyBorder="1" applyAlignment="1" applyProtection="1"/>
    <xf numFmtId="181" fontId="10" fillId="0" borderId="11" xfId="0" applyNumberFormat="1" applyFont="1" applyFill="1" applyBorder="1" applyAlignment="1" applyProtection="1"/>
    <xf numFmtId="2" fontId="10" fillId="0" borderId="0" xfId="0" applyNumberFormat="1" applyFont="1" applyFill="1" applyBorder="1" applyAlignment="1" applyProtection="1"/>
    <xf numFmtId="179" fontId="1" fillId="0" borderId="0" xfId="5" applyNumberFormat="1" applyFont="1" applyFill="1" applyBorder="1" applyAlignment="1" applyProtection="1">
      <alignment horizontal="center" vertical="center"/>
    </xf>
    <xf numFmtId="179" fontId="1" fillId="0" borderId="1" xfId="5" applyNumberFormat="1" applyFont="1" applyFill="1" applyBorder="1" applyAlignment="1" applyProtection="1">
      <alignment horizontal="center" vertical="center"/>
    </xf>
    <xf numFmtId="180" fontId="1" fillId="0" borderId="0" xfId="5" applyNumberFormat="1" applyFont="1" applyFill="1" applyBorder="1" applyAlignment="1" applyProtection="1"/>
    <xf numFmtId="178" fontId="1" fillId="0" borderId="0" xfId="5" applyNumberFormat="1" applyFont="1" applyFill="1" applyBorder="1" applyAlignment="1" applyProtection="1">
      <alignment horizontal="center" vertical="center"/>
    </xf>
    <xf numFmtId="188" fontId="1" fillId="0" borderId="0" xfId="5" applyNumberFormat="1" applyFont="1" applyFill="1" applyBorder="1" applyAlignment="1" applyProtection="1">
      <alignment horizontal="center" vertical="center"/>
    </xf>
    <xf numFmtId="178" fontId="2" fillId="0" borderId="0" xfId="5" applyNumberFormat="1" applyFont="1" applyFill="1" applyBorder="1" applyAlignment="1" applyProtection="1">
      <alignment horizontal="center" vertical="center"/>
    </xf>
    <xf numFmtId="178" fontId="3" fillId="0" borderId="0" xfId="5" applyNumberFormat="1" applyFont="1" applyFill="1" applyBorder="1" applyAlignment="1" applyProtection="1"/>
    <xf numFmtId="179" fontId="1" fillId="0" borderId="2" xfId="5" applyNumberFormat="1" applyFont="1" applyFill="1" applyBorder="1" applyAlignment="1" applyProtection="1">
      <alignment horizontal="center" vertical="center"/>
    </xf>
    <xf numFmtId="179" fontId="1" fillId="0" borderId="3" xfId="5" applyNumberFormat="1" applyFont="1" applyFill="1" applyBorder="1" applyAlignment="1" applyProtection="1">
      <alignment horizontal="center" vertical="center"/>
    </xf>
    <xf numFmtId="179" fontId="1" fillId="0" borderId="4" xfId="5" applyNumberFormat="1" applyFont="1" applyFill="1" applyBorder="1" applyAlignment="1" applyProtection="1">
      <alignment horizontal="center" vertical="center"/>
    </xf>
    <xf numFmtId="178" fontId="1" fillId="0" borderId="2" xfId="5" applyNumberFormat="1" applyFont="1" applyFill="1" applyBorder="1" applyAlignment="1" applyProtection="1">
      <alignment horizontal="center" vertical="center"/>
    </xf>
    <xf numFmtId="178" fontId="1" fillId="0" borderId="5" xfId="5" applyNumberFormat="1" applyFont="1" applyFill="1" applyBorder="1" applyAlignment="1" applyProtection="1">
      <alignment horizontal="center" vertical="center"/>
    </xf>
    <xf numFmtId="178" fontId="1" fillId="0" borderId="7" xfId="5" applyNumberFormat="1" applyFont="1" applyFill="1" applyBorder="1" applyAlignment="1" applyProtection="1">
      <alignment horizontal="center" vertical="center"/>
    </xf>
    <xf numFmtId="178" fontId="1" fillId="0" borderId="6" xfId="5" applyNumberFormat="1" applyFont="1" applyFill="1" applyBorder="1" applyAlignment="1" applyProtection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22" fontId="1" fillId="0" borderId="17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22" fontId="1" fillId="0" borderId="17" xfId="0" applyNumberFormat="1" applyFont="1" applyFill="1" applyBorder="1" applyAlignment="1">
      <alignment horizontal="center" vertical="center"/>
    </xf>
    <xf numFmtId="22" fontId="1" fillId="5" borderId="17" xfId="0" applyNumberFormat="1" applyFont="1" applyFill="1" applyBorder="1" applyAlignment="1">
      <alignment horizontal="center" vertical="center"/>
    </xf>
    <xf numFmtId="22" fontId="18" fillId="0" borderId="17" xfId="0" applyNumberFormat="1" applyFont="1" applyFill="1" applyBorder="1" applyAlignment="1">
      <alignment horizontal="center" vertical="center"/>
    </xf>
    <xf numFmtId="0" fontId="16" fillId="0" borderId="18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/>
    </xf>
    <xf numFmtId="178" fontId="0" fillId="0" borderId="0" xfId="5" applyNumberFormat="1" applyFont="1" applyFill="1" applyBorder="1" applyAlignment="1" applyProtection="1"/>
    <xf numFmtId="22" fontId="4" fillId="0" borderId="17" xfId="0" applyNumberFormat="1" applyFont="1" applyFill="1" applyBorder="1" applyAlignment="1">
      <alignment horizontal="center" vertical="center"/>
    </xf>
    <xf numFmtId="22" fontId="4" fillId="5" borderId="17" xfId="0" applyNumberFormat="1" applyFont="1" applyFill="1" applyBorder="1" applyAlignment="1">
      <alignment horizontal="center" vertical="center"/>
    </xf>
    <xf numFmtId="22" fontId="4" fillId="0" borderId="17" xfId="0" applyNumberFormat="1" applyFont="1" applyFill="1" applyBorder="1" applyAlignment="1">
      <alignment horizontal="center" vertical="center"/>
    </xf>
    <xf numFmtId="178" fontId="5" fillId="0" borderId="0" xfId="5" applyNumberFormat="1" applyFont="1" applyFill="1" applyBorder="1" applyAlignment="1" applyProtection="1"/>
    <xf numFmtId="0" fontId="16" fillId="0" borderId="20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0" fontId="16" fillId="0" borderId="21" xfId="0" applyNumberFormat="1" applyFont="1" applyFill="1" applyBorder="1" applyAlignment="1">
      <alignment horizontal="center" vertical="center"/>
    </xf>
    <xf numFmtId="179" fontId="1" fillId="0" borderId="6" xfId="5" applyNumberFormat="1" applyFont="1" applyFill="1" applyBorder="1" applyAlignment="1" applyProtection="1"/>
    <xf numFmtId="179" fontId="1" fillId="0" borderId="7" xfId="5" applyNumberFormat="1" applyFont="1" applyFill="1" applyBorder="1" applyAlignment="1" applyProtection="1">
      <alignment horizontal="center" vertical="center"/>
    </xf>
    <xf numFmtId="179" fontId="1" fillId="0" borderId="8" xfId="5" applyNumberFormat="1" applyFont="1" applyFill="1" applyBorder="1" applyAlignment="1" applyProtection="1"/>
    <xf numFmtId="0" fontId="17" fillId="0" borderId="18" xfId="0" applyNumberFormat="1" applyFont="1" applyFill="1" applyBorder="1" applyAlignment="1">
      <alignment horizontal="center" vertical="center"/>
    </xf>
    <xf numFmtId="22" fontId="19" fillId="0" borderId="17" xfId="0" applyNumberFormat="1" applyFont="1" applyFill="1" applyBorder="1" applyAlignment="1">
      <alignment horizontal="center" vertical="center"/>
    </xf>
    <xf numFmtId="178" fontId="0" fillId="6" borderId="0" xfId="0" applyFill="1" applyBorder="1">
      <alignment vertical="center"/>
    </xf>
    <xf numFmtId="178" fontId="0" fillId="6" borderId="0" xfId="0" applyFill="1">
      <alignment vertical="center"/>
    </xf>
    <xf numFmtId="178" fontId="19" fillId="6" borderId="0" xfId="0" applyFont="1" applyFill="1" applyBorder="1" applyAlignment="1">
      <alignment horizontal="center" vertical="center"/>
    </xf>
    <xf numFmtId="178" fontId="18" fillId="6" borderId="0" xfId="0" applyFont="1" applyFill="1" applyBorder="1" applyAlignment="1">
      <alignment horizontal="center" vertical="center"/>
    </xf>
    <xf numFmtId="178" fontId="19" fillId="6" borderId="0" xfId="0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23" xfId="0" applyNumberFormat="1" applyFont="1" applyFill="1" applyBorder="1" applyAlignment="1">
      <alignment horizontal="center" vertical="center"/>
    </xf>
    <xf numFmtId="179" fontId="1" fillId="0" borderId="6" xfId="5" applyNumberFormat="1" applyFont="1" applyFill="1" applyBorder="1" applyAlignment="1" applyProtection="1">
      <alignment horizontal="center" vertical="center"/>
    </xf>
    <xf numFmtId="179" fontId="1" fillId="0" borderId="8" xfId="5" applyNumberFormat="1" applyFont="1" applyFill="1" applyBorder="1" applyAlignment="1" applyProtection="1">
      <alignment horizontal="center" vertical="center"/>
    </xf>
    <xf numFmtId="178" fontId="4" fillId="0" borderId="8" xfId="0" applyNumberFormat="1" applyFont="1" applyFill="1" applyBorder="1" applyAlignment="1" applyProtection="1">
      <alignment horizontal="center" vertical="center"/>
    </xf>
    <xf numFmtId="178" fontId="20" fillId="0" borderId="0" xfId="0" applyNumberFormat="1" applyFont="1" applyFill="1" applyBorder="1" applyAlignment="1" applyProtection="1"/>
    <xf numFmtId="0" fontId="4" fillId="0" borderId="18" xfId="0" applyNumberFormat="1" applyFont="1" applyFill="1" applyBorder="1" applyAlignment="1">
      <alignment horizontal="center" vertical="center"/>
    </xf>
    <xf numFmtId="0" fontId="16" fillId="0" borderId="24" xfId="0" applyNumberFormat="1" applyFont="1" applyFill="1" applyBorder="1" applyAlignment="1">
      <alignment horizontal="center" vertical="center"/>
    </xf>
    <xf numFmtId="179" fontId="1" fillId="0" borderId="5" xfId="5" applyNumberFormat="1" applyFont="1" applyFill="1" applyBorder="1" applyAlignment="1" applyProtection="1">
      <alignment horizontal="center" vertical="center"/>
    </xf>
    <xf numFmtId="178" fontId="4" fillId="0" borderId="5" xfId="0" applyNumberFormat="1" applyFont="1" applyFill="1" applyBorder="1" applyAlignment="1" applyProtection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22" fontId="1" fillId="0" borderId="17" xfId="0" applyNumberFormat="1" applyFont="1" applyFill="1" applyBorder="1" applyAlignment="1">
      <alignment horizontal="center" vertical="center"/>
    </xf>
    <xf numFmtId="22" fontId="4" fillId="0" borderId="17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center" vertical="center"/>
    </xf>
    <xf numFmtId="22" fontId="1" fillId="7" borderId="17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179" fontId="4" fillId="0" borderId="1" xfId="5" applyNumberFormat="1" applyFont="1" applyFill="1" applyBorder="1" applyAlignment="1" applyProtection="1">
      <alignment horizontal="center" vertical="center"/>
    </xf>
    <xf numFmtId="179" fontId="1" fillId="0" borderId="0" xfId="6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/>
    <xf numFmtId="0" fontId="16" fillId="0" borderId="25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 applyProtection="1"/>
    <xf numFmtId="22" fontId="1" fillId="0" borderId="22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/>
    <xf numFmtId="0" fontId="16" fillId="0" borderId="23" xfId="0" applyNumberFormat="1" applyFont="1" applyFill="1" applyBorder="1" applyAlignment="1"/>
    <xf numFmtId="179" fontId="5" fillId="0" borderId="0" xfId="5" applyNumberFormat="1" applyFont="1" applyFill="1" applyBorder="1" applyAlignment="1" applyProtection="1"/>
    <xf numFmtId="0" fontId="16" fillId="0" borderId="26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178" fontId="4" fillId="0" borderId="0" xfId="5" applyNumberFormat="1" applyFont="1" applyFill="1" applyBorder="1" applyAlignment="1" applyProtection="1">
      <alignment horizontal="center" vertical="center"/>
    </xf>
    <xf numFmtId="22" fontId="4" fillId="0" borderId="0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 applyProtection="1"/>
    <xf numFmtId="178" fontId="22" fillId="0" borderId="0" xfId="0" applyNumberFormat="1" applyFont="1" applyFill="1" applyBorder="1" applyAlignment="1" applyProtection="1"/>
    <xf numFmtId="188" fontId="21" fillId="0" borderId="0" xfId="0" applyNumberFormat="1" applyFont="1" applyFill="1" applyBorder="1" applyAlignment="1" applyProtection="1">
      <alignment horizontal="left" vertical="center"/>
    </xf>
    <xf numFmtId="178" fontId="24" fillId="0" borderId="27" xfId="0" applyNumberFormat="1" applyFont="1" applyFill="1" applyBorder="1" applyAlignment="1" applyProtection="1">
      <alignment horizontal="center" vertical="center"/>
    </xf>
    <xf numFmtId="178" fontId="25" fillId="0" borderId="28" xfId="0" applyNumberFormat="1" applyFont="1" applyFill="1" applyBorder="1" applyAlignment="1" applyProtection="1">
      <alignment horizontal="center" vertical="center"/>
    </xf>
    <xf numFmtId="178" fontId="24" fillId="0" borderId="28" xfId="0" applyNumberFormat="1" applyFont="1" applyFill="1" applyBorder="1" applyAlignment="1" applyProtection="1">
      <alignment horizontal="center" vertical="center"/>
    </xf>
    <xf numFmtId="178" fontId="24" fillId="0" borderId="29" xfId="0" applyNumberFormat="1" applyFont="1" applyFill="1" applyBorder="1" applyAlignment="1" applyProtection="1">
      <alignment horizontal="center" vertical="center"/>
    </xf>
    <xf numFmtId="178" fontId="21" fillId="3" borderId="30" xfId="0" applyNumberFormat="1" applyFont="1" applyFill="1" applyBorder="1" applyAlignment="1" applyProtection="1">
      <alignment horizontal="center" vertical="center" wrapText="1"/>
    </xf>
    <xf numFmtId="178" fontId="23" fillId="3" borderId="31" xfId="0" applyNumberFormat="1" applyFont="1" applyFill="1" applyBorder="1" applyAlignment="1" applyProtection="1">
      <alignment horizontal="center" vertical="center" wrapText="1"/>
    </xf>
    <xf numFmtId="178" fontId="21" fillId="3" borderId="31" xfId="0" applyNumberFormat="1" applyFont="1" applyFill="1" applyBorder="1" applyAlignment="1" applyProtection="1">
      <alignment horizontal="center" vertical="center" wrapText="1"/>
    </xf>
    <xf numFmtId="179" fontId="21" fillId="8" borderId="31" xfId="0" applyNumberFormat="1" applyFont="1" applyFill="1" applyBorder="1" applyAlignment="1" applyProtection="1">
      <alignment horizontal="left" vertical="center" wrapText="1"/>
    </xf>
    <xf numFmtId="179" fontId="21" fillId="9" borderId="31" xfId="0" applyNumberFormat="1" applyFont="1" applyFill="1" applyBorder="1" applyAlignment="1" applyProtection="1">
      <alignment horizontal="left" vertical="center" wrapText="1"/>
    </xf>
    <xf numFmtId="179" fontId="21" fillId="8" borderId="32" xfId="0" applyNumberFormat="1" applyFont="1" applyFill="1" applyBorder="1" applyAlignment="1" applyProtection="1">
      <alignment horizontal="left" vertical="center" wrapText="1"/>
    </xf>
    <xf numFmtId="188" fontId="21" fillId="0" borderId="3" xfId="0" applyNumberFormat="1" applyFont="1" applyFill="1" applyBorder="1" applyAlignment="1" applyProtection="1"/>
    <xf numFmtId="179" fontId="21" fillId="10" borderId="31" xfId="0" applyNumberFormat="1" applyFont="1" applyFill="1" applyBorder="1" applyAlignment="1" applyProtection="1">
      <alignment horizontal="left" vertical="center" wrapText="1"/>
    </xf>
    <xf numFmtId="178" fontId="21" fillId="0" borderId="0" xfId="0" applyNumberFormat="1" applyFont="1" applyFill="1" applyBorder="1" applyAlignment="1" applyProtection="1">
      <alignment vertical="center" wrapText="1"/>
    </xf>
    <xf numFmtId="178" fontId="21" fillId="0" borderId="0" xfId="0" applyNumberFormat="1" applyFont="1" applyFill="1" applyBorder="1" applyAlignment="1" applyProtection="1">
      <alignment horizontal="center" vertical="center" wrapText="1"/>
    </xf>
    <xf numFmtId="178" fontId="23" fillId="0" borderId="0" xfId="0" applyNumberFormat="1" applyFont="1" applyFill="1" applyBorder="1" applyAlignment="1" applyProtection="1">
      <alignment horizontal="left" vertical="center"/>
    </xf>
    <xf numFmtId="178" fontId="21" fillId="0" borderId="0" xfId="0" applyNumberFormat="1" applyFont="1" applyFill="1" applyBorder="1" applyAlignment="1" applyProtection="1">
      <alignment horizontal="left" vertical="center"/>
    </xf>
    <xf numFmtId="178" fontId="21" fillId="0" borderId="2" xfId="0" applyNumberFormat="1" applyFont="1" applyFill="1" applyBorder="1" applyAlignment="1" applyProtection="1">
      <alignment horizontal="center" vertical="center"/>
    </xf>
    <xf numFmtId="178" fontId="21" fillId="0" borderId="3" xfId="0" applyNumberFormat="1" applyFont="1" applyFill="1" applyBorder="1" applyAlignment="1" applyProtection="1">
      <alignment horizontal="center" vertical="center"/>
    </xf>
    <xf numFmtId="178" fontId="21" fillId="0" borderId="4" xfId="0" applyNumberFormat="1" applyFont="1" applyFill="1" applyBorder="1" applyAlignment="1" applyProtection="1">
      <alignment horizontal="center" vertical="center"/>
    </xf>
    <xf numFmtId="178" fontId="21" fillId="0" borderId="6" xfId="0" applyNumberFormat="1" applyFont="1" applyFill="1" applyBorder="1" applyAlignment="1" applyProtection="1">
      <alignment horizontal="center" vertical="center"/>
    </xf>
    <xf numFmtId="178" fontId="21" fillId="0" borderId="7" xfId="0" applyNumberFormat="1" applyFont="1" applyFill="1" applyBorder="1" applyAlignment="1" applyProtection="1">
      <alignment horizontal="center" vertical="center"/>
    </xf>
    <xf numFmtId="178" fontId="21" fillId="0" borderId="8" xfId="0" applyNumberFormat="1" applyFont="1" applyFill="1" applyBorder="1" applyAlignment="1" applyProtection="1">
      <alignment horizontal="center" vertical="center"/>
    </xf>
    <xf numFmtId="178" fontId="3" fillId="0" borderId="0" xfId="5" applyNumberFormat="1" applyFont="1" applyFill="1" applyBorder="1" applyAlignment="1" applyProtection="1"/>
    <xf numFmtId="178" fontId="1" fillId="0" borderId="10" xfId="5" applyNumberFormat="1" applyFont="1" applyFill="1" applyBorder="1" applyAlignment="1" applyProtection="1">
      <alignment horizontal="center" vertical="center"/>
    </xf>
    <xf numFmtId="178" fontId="4" fillId="0" borderId="0" xfId="6" applyNumberFormat="1" applyFont="1" applyFill="1" applyBorder="1" applyAlignment="1" applyProtection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/>
    </xf>
    <xf numFmtId="178" fontId="10" fillId="0" borderId="15" xfId="0" applyNumberFormat="1" applyFont="1" applyFill="1" applyBorder="1" applyAlignment="1" applyProtection="1">
      <alignment horizontal="left" vertical="center"/>
    </xf>
    <xf numFmtId="178" fontId="10" fillId="0" borderId="11" xfId="0" applyNumberFormat="1" applyFont="1" applyFill="1" applyBorder="1" applyAlignment="1" applyProtection="1">
      <alignment horizontal="left" vertical="center"/>
    </xf>
    <xf numFmtId="178" fontId="10" fillId="0" borderId="12" xfId="0" applyNumberFormat="1" applyFont="1" applyFill="1" applyBorder="1" applyAlignment="1" applyProtection="1">
      <alignment horizontal="center"/>
    </xf>
    <xf numFmtId="178" fontId="10" fillId="0" borderId="13" xfId="0" applyNumberFormat="1" applyFont="1" applyFill="1" applyBorder="1" applyAlignment="1" applyProtection="1">
      <alignment horizontal="center"/>
    </xf>
    <xf numFmtId="178" fontId="10" fillId="0" borderId="11" xfId="0" applyNumberFormat="1" applyFont="1" applyFill="1" applyBorder="1" applyAlignment="1" applyProtection="1">
      <alignment horizontal="center" vertical="center"/>
    </xf>
    <xf numFmtId="179" fontId="3" fillId="2" borderId="0" xfId="0" applyNumberFormat="1" applyFont="1" applyFill="1" applyBorder="1" applyAlignment="1" applyProtection="1">
      <alignment horizontal="left" vertical="center"/>
    </xf>
    <xf numFmtId="179" fontId="3" fillId="2" borderId="0" xfId="0" applyNumberFormat="1" applyFont="1" applyFill="1" applyBorder="1" applyAlignment="1" applyProtection="1">
      <alignment horizontal="center" vertical="center"/>
    </xf>
    <xf numFmtId="179" fontId="1" fillId="2" borderId="6" xfId="0" applyNumberFormat="1" applyFont="1" applyFill="1" applyBorder="1" applyAlignment="1" applyProtection="1">
      <alignment horizontal="center" vertical="center"/>
    </xf>
    <xf numFmtId="179" fontId="1" fillId="2" borderId="7" xfId="0" applyNumberFormat="1" applyFont="1" applyFill="1" applyBorder="1" applyAlignment="1" applyProtection="1">
      <alignment horizontal="center" vertical="center"/>
    </xf>
    <xf numFmtId="179" fontId="1" fillId="2" borderId="8" xfId="0" applyNumberFormat="1" applyFont="1" applyFill="1" applyBorder="1" applyAlignment="1" applyProtection="1">
      <alignment horizontal="center" vertical="center"/>
    </xf>
    <xf numFmtId="179" fontId="4" fillId="2" borderId="3" xfId="0" applyNumberFormat="1" applyFont="1" applyFill="1" applyBorder="1" applyAlignment="1" applyProtection="1">
      <alignment horizontal="center" vertical="center"/>
    </xf>
    <xf numFmtId="180" fontId="4" fillId="2" borderId="3" xfId="0" applyNumberFormat="1" applyFont="1" applyFill="1" applyBorder="1" applyAlignment="1" applyProtection="1">
      <alignment horizontal="center" vertical="center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4" fillId="2" borderId="4" xfId="0" applyNumberFormat="1" applyFont="1" applyFill="1" applyBorder="1" applyAlignment="1" applyProtection="1">
      <alignment horizontal="center" vertical="center"/>
    </xf>
  </cellXfs>
  <cellStyles count="7">
    <cellStyle name="常规" xfId="0" builtinId="0"/>
    <cellStyle name="常规 17" xfId="3"/>
    <cellStyle name="常规 18" xfId="4"/>
    <cellStyle name="常规 2" xfId="5"/>
    <cellStyle name="常规 2 2" xfId="2"/>
    <cellStyle name="常规 3" xfId="6"/>
    <cellStyle name="一般_副本JTV Daily Movement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/>
  <colors>
    <mruColors>
      <color rgb="FFCCFFFF"/>
      <color rgb="FF000000"/>
      <color rgb="FFFF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20849;&#20139;\&#33258;&#26377;&#33337;&#31649;&#29702;\&#33337;&#31649;&#21830;&#21153;\1-&#33322;&#32447;&#21830;&#21153;&#33258;&#26377;&#33337;&#36153;&#29992;&#27719;&#2463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有船支款"/>
      <sheetName val="自有船应收租金"/>
      <sheetName val="散货船"/>
      <sheetName val="自有船经纪人佣金"/>
      <sheetName val="自有船船东费用"/>
      <sheetName val="应收款"/>
      <sheetName val="船租尾帐"/>
      <sheetName val="供船物料"/>
      <sheetName val="Sheet1"/>
      <sheetName val="汇总分析"/>
      <sheetName val="船管备用金完整数据"/>
      <sheetName val="JRCI 海盛工资"/>
      <sheetName val="退款记录"/>
      <sheetName val="Sheet2"/>
      <sheetName val="Sheet3"/>
      <sheetName val="临时文件夹"/>
      <sheetName val="船管备用金"/>
    </sheetNames>
    <sheetDataSet>
      <sheetData sheetId="0"/>
      <sheetData sheetId="1">
        <row r="2">
          <cell r="B2" t="str">
            <v>船名</v>
          </cell>
          <cell r="C2" t="str">
            <v>租家</v>
          </cell>
          <cell r="F2" t="str">
            <v>租期</v>
          </cell>
          <cell r="I2" t="str">
            <v>期 间</v>
          </cell>
          <cell r="V2" t="str">
            <v>租家劳务费</v>
          </cell>
          <cell r="Y2" t="str">
            <v>应 扣费用明细</v>
          </cell>
          <cell r="AB2" t="str">
            <v>实收租金</v>
          </cell>
        </row>
        <row r="3">
          <cell r="B3" t="str">
            <v>JRS CARINA</v>
          </cell>
          <cell r="C3" t="str">
            <v>CCL</v>
          </cell>
          <cell r="F3" t="str">
            <v>第1期</v>
          </cell>
          <cell r="I3" t="str">
            <v>2017.12.10-2017.12.25</v>
          </cell>
          <cell r="Y3" t="str">
            <v>接船检验费/交船前油耗（坞修）</v>
          </cell>
          <cell r="AA3">
            <v>47887.535000000003</v>
          </cell>
          <cell r="AB3">
            <v>114822.97</v>
          </cell>
        </row>
        <row r="4">
          <cell r="B4" t="str">
            <v>JRS CARINA</v>
          </cell>
          <cell r="C4" t="str">
            <v>CCL</v>
          </cell>
          <cell r="F4" t="str">
            <v>第2期</v>
          </cell>
          <cell r="I4" t="str">
            <v>2017.12.25-2018.01.09</v>
          </cell>
          <cell r="AA4">
            <v>66943.75</v>
          </cell>
        </row>
        <row r="5">
          <cell r="B5" t="str">
            <v>JRS CARINA</v>
          </cell>
          <cell r="C5" t="str">
            <v>CCL</v>
          </cell>
          <cell r="F5" t="str">
            <v>第3期</v>
          </cell>
          <cell r="I5" t="str">
            <v>2018.01.09-2018.01.24</v>
          </cell>
          <cell r="AA5">
            <v>66943.75</v>
          </cell>
          <cell r="AB5">
            <v>66934.3</v>
          </cell>
        </row>
        <row r="6">
          <cell r="B6" t="str">
            <v>OPDR LISBOA</v>
          </cell>
          <cell r="C6" t="str">
            <v>HMM</v>
          </cell>
          <cell r="F6" t="str">
            <v>第1期</v>
          </cell>
          <cell r="I6" t="str">
            <v>2018.01.25-2018.02.09</v>
          </cell>
          <cell r="AA6">
            <v>78650</v>
          </cell>
          <cell r="AB6">
            <v>78641.69</v>
          </cell>
        </row>
        <row r="7">
          <cell r="B7" t="str">
            <v>JRS CORVUS</v>
          </cell>
          <cell r="C7" t="str">
            <v>NYK</v>
          </cell>
          <cell r="F7" t="str">
            <v>第1期</v>
          </cell>
          <cell r="I7" t="str">
            <v>2018.01.19-2018.02.03</v>
          </cell>
          <cell r="Y7" t="str">
            <v>1.25%佣金</v>
          </cell>
          <cell r="AA7">
            <v>77863.3561643836</v>
          </cell>
          <cell r="AB7">
            <v>77863.360000000001</v>
          </cell>
        </row>
        <row r="8">
          <cell r="B8" t="str">
            <v>JRS CARINA</v>
          </cell>
          <cell r="C8" t="str">
            <v>CCL</v>
          </cell>
          <cell r="F8" t="str">
            <v>第4期</v>
          </cell>
          <cell r="I8" t="str">
            <v>2018.01.24-2018.02.08</v>
          </cell>
          <cell r="AA8">
            <v>66943.75</v>
          </cell>
          <cell r="AB8">
            <v>66941.350000000006</v>
          </cell>
        </row>
        <row r="9">
          <cell r="B9" t="str">
            <v>OPDR LISBOA</v>
          </cell>
          <cell r="C9" t="str">
            <v>HMM</v>
          </cell>
          <cell r="F9" t="str">
            <v>第2期</v>
          </cell>
          <cell r="I9" t="str">
            <v>2018.02.09-2018.02.24</v>
          </cell>
          <cell r="Y9" t="str">
            <v>接船检验费</v>
          </cell>
          <cell r="AA9">
            <v>156964.73850000001</v>
          </cell>
          <cell r="AB9">
            <v>156956.43</v>
          </cell>
        </row>
        <row r="10">
          <cell r="B10" t="str">
            <v>CONMAR HAWK</v>
          </cell>
          <cell r="C10" t="str">
            <v>CMS</v>
          </cell>
          <cell r="F10" t="str">
            <v>第1期</v>
          </cell>
          <cell r="I10" t="str">
            <v>2018.01.28-2018.02.12</v>
          </cell>
          <cell r="Y10" t="str">
            <v>1.25%佣金</v>
          </cell>
          <cell r="AA10">
            <v>133911.85375342501</v>
          </cell>
          <cell r="AB10">
            <v>133891.85</v>
          </cell>
        </row>
        <row r="11">
          <cell r="B11" t="str">
            <v>JRS CORVUS</v>
          </cell>
          <cell r="C11" t="str">
            <v>NYK</v>
          </cell>
          <cell r="F11" t="str">
            <v>第2期</v>
          </cell>
          <cell r="I11" t="str">
            <v>2018.01.20-2018.02.19</v>
          </cell>
          <cell r="Y11" t="str">
            <v>1.25%佣金/1期已付船租</v>
          </cell>
          <cell r="AA11">
            <v>77863.312328767104</v>
          </cell>
          <cell r="AB11">
            <v>77833.350000000006</v>
          </cell>
        </row>
        <row r="12">
          <cell r="B12" t="str">
            <v>JRS CARINA</v>
          </cell>
          <cell r="C12" t="str">
            <v>CCL</v>
          </cell>
          <cell r="F12" t="str">
            <v>第5期</v>
          </cell>
          <cell r="I12" t="str">
            <v>2018.02.08-2018.02.23</v>
          </cell>
          <cell r="Y12" t="str">
            <v>春节停班7天</v>
          </cell>
          <cell r="AA12">
            <v>35896.824999999997</v>
          </cell>
          <cell r="AB12">
            <v>35894.43</v>
          </cell>
        </row>
        <row r="13">
          <cell r="B13" t="str">
            <v>CONMAR HAWK</v>
          </cell>
          <cell r="C13" t="str">
            <v>CMS</v>
          </cell>
          <cell r="F13" t="str">
            <v>第2期</v>
          </cell>
          <cell r="I13" t="str">
            <v>2018.02.12-2018.02.27</v>
          </cell>
          <cell r="Y13" t="str">
            <v>1.25%佣金/交船检验费</v>
          </cell>
          <cell r="AA13">
            <v>74304.965753424694</v>
          </cell>
          <cell r="AB13">
            <v>74284.97</v>
          </cell>
        </row>
        <row r="14">
          <cell r="B14" t="str">
            <v>JRS CORVUS</v>
          </cell>
          <cell r="C14" t="str">
            <v>NYK</v>
          </cell>
          <cell r="F14" t="str">
            <v>第3期</v>
          </cell>
          <cell r="I14" t="str">
            <v>2018.02.19-2018.03.06</v>
          </cell>
          <cell r="Y14" t="str">
            <v>1.25%佣金</v>
          </cell>
          <cell r="AA14">
            <v>77863.3561643836</v>
          </cell>
          <cell r="AB14">
            <v>77863.360000000001</v>
          </cell>
        </row>
        <row r="15">
          <cell r="B15" t="str">
            <v>OPDR LISBOA</v>
          </cell>
          <cell r="C15" t="str">
            <v>HMM</v>
          </cell>
          <cell r="F15" t="str">
            <v>第3期</v>
          </cell>
          <cell r="I15" t="str">
            <v>2018.02.24-2018.03.11</v>
          </cell>
          <cell r="Y15" t="str">
            <v>停租18.01.28 0530hrs-0730hrs 0.0833天</v>
          </cell>
          <cell r="AA15">
            <v>76256.55</v>
          </cell>
          <cell r="AB15">
            <v>76248.240000000005</v>
          </cell>
        </row>
        <row r="16">
          <cell r="B16" t="str">
            <v>CONMAR HAWK</v>
          </cell>
          <cell r="C16" t="str">
            <v>CMS</v>
          </cell>
          <cell r="F16" t="str">
            <v>第3期</v>
          </cell>
          <cell r="I16" t="str">
            <v>2018.02.27-2018.03.14</v>
          </cell>
          <cell r="Y16" t="str">
            <v>1.25%佣金</v>
          </cell>
          <cell r="AA16">
            <v>74604.965753424694</v>
          </cell>
          <cell r="AB16">
            <v>74584.97</v>
          </cell>
        </row>
        <row r="17">
          <cell r="B17" t="str">
            <v>JRS CARINA</v>
          </cell>
          <cell r="C17" t="str">
            <v>CCL</v>
          </cell>
          <cell r="F17" t="str">
            <v>第6期</v>
          </cell>
          <cell r="I17" t="str">
            <v>2018.02.23-2018.03.10</v>
          </cell>
          <cell r="AA17">
            <v>66943.75</v>
          </cell>
          <cell r="AB17">
            <v>66941.350000000006</v>
          </cell>
        </row>
        <row r="18">
          <cell r="B18" t="str">
            <v>JRS CORVUS</v>
          </cell>
          <cell r="C18" t="str">
            <v>NYK</v>
          </cell>
          <cell r="F18" t="str">
            <v>第4期</v>
          </cell>
          <cell r="I18" t="str">
            <v>2018.03.06-2018.03.24</v>
          </cell>
          <cell r="Y18" t="str">
            <v>1.25%佣金/船东费用预估</v>
          </cell>
          <cell r="AA18">
            <v>87787.166095890396</v>
          </cell>
          <cell r="AB18">
            <v>87787.16</v>
          </cell>
        </row>
        <row r="19">
          <cell r="B19" t="str">
            <v>CONMAR HAWK</v>
          </cell>
          <cell r="C19" t="str">
            <v>CMS</v>
          </cell>
          <cell r="F19" t="str">
            <v>第4期</v>
          </cell>
          <cell r="I19" t="str">
            <v>2018.03.14-2018.03.29</v>
          </cell>
          <cell r="Y19" t="str">
            <v>1.25%佣金</v>
          </cell>
          <cell r="AA19">
            <v>74604.965753424694</v>
          </cell>
          <cell r="AB19">
            <v>74584.97</v>
          </cell>
        </row>
        <row r="20">
          <cell r="B20" t="str">
            <v>CONMAR HAWK</v>
          </cell>
          <cell r="C20" t="str">
            <v>CMS</v>
          </cell>
          <cell r="F20" t="str">
            <v>第5期</v>
          </cell>
          <cell r="I20" t="str">
            <v>2018.03.29-2018.04.13</v>
          </cell>
          <cell r="Y20" t="str">
            <v>1.25%佣金/船东费用</v>
          </cell>
          <cell r="AA20">
            <v>74377.845753424699</v>
          </cell>
          <cell r="AB20">
            <v>74357.850000000006</v>
          </cell>
        </row>
        <row r="21">
          <cell r="B21" t="str">
            <v>JRS CARINA</v>
          </cell>
          <cell r="C21" t="str">
            <v>CCL</v>
          </cell>
          <cell r="F21" t="str">
            <v>第7期</v>
          </cell>
          <cell r="I21" t="str">
            <v>2018.03.10-2018.03.25</v>
          </cell>
          <cell r="Y21" t="str">
            <v>船东费用</v>
          </cell>
          <cell r="AA21">
            <v>65058.27</v>
          </cell>
          <cell r="AB21">
            <v>65049.98</v>
          </cell>
        </row>
        <row r="22">
          <cell r="B22" t="str">
            <v>OPDR LISBOA</v>
          </cell>
          <cell r="C22" t="str">
            <v>HMM</v>
          </cell>
          <cell r="F22" t="str">
            <v>第4期</v>
          </cell>
          <cell r="I22" t="str">
            <v>2018.03.11-2018.03.26</v>
          </cell>
          <cell r="AA22">
            <v>78650</v>
          </cell>
          <cell r="AB22">
            <v>78629.710000000006</v>
          </cell>
        </row>
        <row r="23">
          <cell r="B23" t="str">
            <v>ACACIA ARIES</v>
          </cell>
          <cell r="C23" t="str">
            <v>DBR</v>
          </cell>
          <cell r="F23" t="str">
            <v>第1期</v>
          </cell>
          <cell r="I23" t="str">
            <v>2018.03.08-2018.03.23</v>
          </cell>
          <cell r="Y23" t="str">
            <v>接船检验费/收租家吨税</v>
          </cell>
          <cell r="AA23">
            <v>78865.025120864506</v>
          </cell>
          <cell r="AB23">
            <v>78865.03</v>
          </cell>
        </row>
        <row r="24">
          <cell r="B24" t="str">
            <v>OPDR LISBOA</v>
          </cell>
          <cell r="C24" t="str">
            <v>HMM</v>
          </cell>
          <cell r="F24" t="str">
            <v>第5期</v>
          </cell>
          <cell r="I24" t="str">
            <v>2018.03.26-2018.04.10</v>
          </cell>
          <cell r="AA24">
            <v>78650</v>
          </cell>
          <cell r="AB24">
            <v>78629.72</v>
          </cell>
        </row>
        <row r="25">
          <cell r="B25" t="str">
            <v>ACACIA ARIES</v>
          </cell>
          <cell r="C25" t="str">
            <v>DBR</v>
          </cell>
          <cell r="F25" t="str">
            <v>第2期</v>
          </cell>
          <cell r="I25" t="str">
            <v>2018.03.23-2018.04.07</v>
          </cell>
          <cell r="AA25">
            <v>131100.53255</v>
          </cell>
          <cell r="AB25">
            <v>131100.53</v>
          </cell>
        </row>
        <row r="26">
          <cell r="B26" t="str">
            <v>JRS CARINA</v>
          </cell>
          <cell r="C26" t="str">
            <v>CCL</v>
          </cell>
          <cell r="F26" t="str">
            <v>第8期</v>
          </cell>
          <cell r="I26" t="str">
            <v>2018.03.25-2018.04.09</v>
          </cell>
          <cell r="Y26" t="str">
            <v>春节坞修（2.20 09:00-03.01 19:24 9.43天）/船东费用</v>
          </cell>
          <cell r="AA26">
            <v>46313.42</v>
          </cell>
          <cell r="AB26">
            <v>46305.14</v>
          </cell>
        </row>
        <row r="27">
          <cell r="B27" t="str">
            <v>ACACIA VIRGO</v>
          </cell>
          <cell r="C27" t="str">
            <v>APL</v>
          </cell>
          <cell r="F27" t="str">
            <v>第1期</v>
          </cell>
          <cell r="I27" t="str">
            <v>2018.03.21-2018.04.05</v>
          </cell>
          <cell r="AA27">
            <v>115076.25</v>
          </cell>
          <cell r="AB27">
            <v>115076.25</v>
          </cell>
        </row>
        <row r="28">
          <cell r="B28" t="str">
            <v>ACACIA LIBRA</v>
          </cell>
          <cell r="C28" t="str">
            <v>HMM</v>
          </cell>
          <cell r="F28" t="str">
            <v>第1期</v>
          </cell>
          <cell r="I28" t="str">
            <v>2018.03.24-2018.04.08</v>
          </cell>
          <cell r="Y28" t="str">
            <v>接船检验费</v>
          </cell>
          <cell r="AA28">
            <v>215570.04</v>
          </cell>
          <cell r="AB28">
            <v>215570.04</v>
          </cell>
        </row>
        <row r="29">
          <cell r="B29" t="str">
            <v>ACACIA TAURUS</v>
          </cell>
          <cell r="C29" t="str">
            <v>DYS</v>
          </cell>
          <cell r="F29" t="str">
            <v>第1期</v>
          </cell>
          <cell r="I29" t="str">
            <v>2018.03.27-2018.04.10</v>
          </cell>
          <cell r="Y29" t="str">
            <v>1.25%佣金/接船检验费</v>
          </cell>
          <cell r="AA29">
            <v>72733.578767123297</v>
          </cell>
          <cell r="AB29">
            <v>72713.58</v>
          </cell>
        </row>
        <row r="30">
          <cell r="B30" t="str">
            <v>OPDR LISBOA</v>
          </cell>
          <cell r="C30" t="str">
            <v>HMM</v>
          </cell>
          <cell r="F30" t="str">
            <v>第6期</v>
          </cell>
          <cell r="I30" t="str">
            <v>2018.04.10-2018.04.25</v>
          </cell>
          <cell r="Y30" t="str">
            <v>船员劳务费1.2月</v>
          </cell>
          <cell r="AA30">
            <v>78895</v>
          </cell>
          <cell r="AB30">
            <v>78886.720000000001</v>
          </cell>
        </row>
        <row r="31">
          <cell r="B31" t="str">
            <v>ACACIA LIBRA</v>
          </cell>
          <cell r="C31" t="str">
            <v>HMM</v>
          </cell>
          <cell r="F31" t="str">
            <v>第2期</v>
          </cell>
          <cell r="I31" t="str">
            <v>2018.04.08-2018.04.23</v>
          </cell>
          <cell r="AA31">
            <v>120000</v>
          </cell>
          <cell r="AB31">
            <v>120000</v>
          </cell>
        </row>
        <row r="32">
          <cell r="B32" t="str">
            <v>ACACIA ARIES</v>
          </cell>
          <cell r="C32" t="str">
            <v>DBR</v>
          </cell>
          <cell r="F32" t="str">
            <v>第3期</v>
          </cell>
          <cell r="I32" t="str">
            <v>2018.04.07-2018.04.22</v>
          </cell>
          <cell r="AA32">
            <v>75700</v>
          </cell>
          <cell r="AB32">
            <v>75700</v>
          </cell>
        </row>
        <row r="33">
          <cell r="B33" t="str">
            <v>JRS CARINA</v>
          </cell>
          <cell r="C33" t="str">
            <v>CCL</v>
          </cell>
          <cell r="F33" t="str">
            <v>第9期</v>
          </cell>
          <cell r="I33" t="str">
            <v>2018.04.09-2018.04.24</v>
          </cell>
          <cell r="Y33" t="str">
            <v>船东费用</v>
          </cell>
          <cell r="AA33">
            <v>66738.75</v>
          </cell>
          <cell r="AB33">
            <v>66736.350000000006</v>
          </cell>
        </row>
        <row r="34">
          <cell r="B34" t="str">
            <v>ACACIA VIRGO</v>
          </cell>
          <cell r="C34" t="str">
            <v>APL</v>
          </cell>
          <cell r="F34" t="str">
            <v>第2期</v>
          </cell>
          <cell r="I34" t="str">
            <v>2018.04.05-2018.04.18</v>
          </cell>
          <cell r="AA34">
            <v>222889.5</v>
          </cell>
          <cell r="AB34">
            <v>222889.5</v>
          </cell>
        </row>
        <row r="35">
          <cell r="B35" t="str">
            <v>ACACIA TAURUS</v>
          </cell>
          <cell r="C35" t="str">
            <v>COSCO</v>
          </cell>
          <cell r="F35" t="str">
            <v>第1期</v>
          </cell>
          <cell r="I35" t="str">
            <v>2018.04.24-2018.05.01</v>
          </cell>
          <cell r="Y35" t="str">
            <v>接船检验费</v>
          </cell>
          <cell r="AA35">
            <v>37030</v>
          </cell>
          <cell r="AB35">
            <v>37030</v>
          </cell>
        </row>
        <row r="36">
          <cell r="B36" t="str">
            <v>ACACIA ARIES</v>
          </cell>
          <cell r="C36" t="str">
            <v>DBR</v>
          </cell>
          <cell r="F36" t="str">
            <v>第4期</v>
          </cell>
          <cell r="I36" t="str">
            <v>2018.04.22-2018.05.07</v>
          </cell>
          <cell r="Y36" t="str">
            <v>收回3月劳务费</v>
          </cell>
          <cell r="AA36">
            <v>79360</v>
          </cell>
          <cell r="AB36">
            <v>79360</v>
          </cell>
        </row>
        <row r="37">
          <cell r="B37" t="str">
            <v>ACACIA LEO</v>
          </cell>
          <cell r="C37" t="str">
            <v>WHL</v>
          </cell>
          <cell r="F37" t="str">
            <v>第1期</v>
          </cell>
          <cell r="I37" t="str">
            <v>2018.04.13-2018.04.28</v>
          </cell>
          <cell r="AA37">
            <v>101091.780821918</v>
          </cell>
          <cell r="AB37">
            <v>101084.1</v>
          </cell>
        </row>
        <row r="38">
          <cell r="B38" t="str">
            <v>CONMAR HAWK</v>
          </cell>
          <cell r="C38" t="str">
            <v>CMS</v>
          </cell>
          <cell r="F38" t="str">
            <v>第6期</v>
          </cell>
          <cell r="I38" t="str">
            <v>2018.04.13-2018.04.28</v>
          </cell>
          <cell r="Y38" t="str">
            <v>1.25%佣金</v>
          </cell>
          <cell r="AA38">
            <v>74604.965753424694</v>
          </cell>
          <cell r="AB38">
            <v>74584.97</v>
          </cell>
        </row>
        <row r="39">
          <cell r="B39" t="str">
            <v>CONMAR HAWK</v>
          </cell>
          <cell r="C39" t="str">
            <v>CMS</v>
          </cell>
          <cell r="F39" t="str">
            <v>第7期</v>
          </cell>
          <cell r="I39" t="str">
            <v>2018.04.28-2018.05.13</v>
          </cell>
          <cell r="Y39" t="str">
            <v>1.25%佣金</v>
          </cell>
          <cell r="AA39">
            <v>74604.965753424694</v>
          </cell>
          <cell r="AB39">
            <v>74584.97</v>
          </cell>
        </row>
        <row r="40">
          <cell r="B40" t="str">
            <v>ACACIA TAURUS</v>
          </cell>
          <cell r="C40" t="str">
            <v>DYS</v>
          </cell>
          <cell r="F40" t="str">
            <v>第2期</v>
          </cell>
          <cell r="I40" t="str">
            <v>2018.04.10-2018.04.20</v>
          </cell>
          <cell r="Y40" t="str">
            <v>1.25%佣金</v>
          </cell>
          <cell r="AA40">
            <v>52238.270547945198</v>
          </cell>
          <cell r="AB40">
            <v>52218.27</v>
          </cell>
        </row>
        <row r="41">
          <cell r="B41" t="str">
            <v>JRS CARINA</v>
          </cell>
          <cell r="C41" t="str">
            <v>CCL</v>
          </cell>
          <cell r="F41" t="str">
            <v>第10期</v>
          </cell>
          <cell r="I41" t="str">
            <v>2018.04.24-2018.05.09</v>
          </cell>
          <cell r="Y41" t="str">
            <v>船东费用</v>
          </cell>
          <cell r="AA41">
            <v>66412.38</v>
          </cell>
          <cell r="AB41">
            <v>66409.98</v>
          </cell>
        </row>
        <row r="42">
          <cell r="B42" t="str">
            <v>ACACIA LEO</v>
          </cell>
          <cell r="C42" t="str">
            <v>WHL</v>
          </cell>
          <cell r="F42" t="str">
            <v>第2期</v>
          </cell>
          <cell r="I42" t="str">
            <v>2018.04.28-2018.05.13</v>
          </cell>
          <cell r="AA42">
            <v>101091.780821918</v>
          </cell>
          <cell r="AB42">
            <v>101083.9</v>
          </cell>
        </row>
        <row r="43">
          <cell r="B43" t="str">
            <v>ACACIA LEO</v>
          </cell>
          <cell r="C43" t="str">
            <v>WHL</v>
          </cell>
          <cell r="F43" t="str">
            <v>第2期</v>
          </cell>
          <cell r="I43" t="str">
            <v>2018.04.28-2018.05.13</v>
          </cell>
          <cell r="AA43">
            <v>207164.44200000001</v>
          </cell>
          <cell r="AB43">
            <v>207155.74</v>
          </cell>
        </row>
        <row r="44">
          <cell r="B44" t="str">
            <v>ACACIA LIBRA</v>
          </cell>
          <cell r="C44" t="str">
            <v>HMM</v>
          </cell>
          <cell r="F44" t="str">
            <v>第3期</v>
          </cell>
          <cell r="I44" t="str">
            <v>2018.04.23-2018.05.08</v>
          </cell>
          <cell r="AA44">
            <v>123000</v>
          </cell>
          <cell r="AB44">
            <v>123000</v>
          </cell>
        </row>
        <row r="45">
          <cell r="B45" t="str">
            <v>ACACIA LAN</v>
          </cell>
          <cell r="C45" t="str">
            <v>ONE</v>
          </cell>
          <cell r="F45" t="str">
            <v>第1期</v>
          </cell>
          <cell r="I45" t="str">
            <v>2018.04.11-2018.04.25</v>
          </cell>
          <cell r="Y45" t="str">
            <v>1.25%佣金/预估船东费用</v>
          </cell>
          <cell r="AA45">
            <v>66819.965753424694</v>
          </cell>
          <cell r="AB45">
            <v>66819.97</v>
          </cell>
        </row>
        <row r="46">
          <cell r="B46" t="str">
            <v>ACACIA VIRGO</v>
          </cell>
          <cell r="C46" t="str">
            <v>APL</v>
          </cell>
          <cell r="F46" t="str">
            <v>第3期</v>
          </cell>
          <cell r="I46" t="str">
            <v>2018.04.18-2018.05.03</v>
          </cell>
          <cell r="AA46">
            <v>115076.25</v>
          </cell>
          <cell r="AB46">
            <v>115076.25</v>
          </cell>
        </row>
        <row r="47">
          <cell r="B47" t="str">
            <v>OPDR LISBOA</v>
          </cell>
          <cell r="C47" t="str">
            <v>HMM</v>
          </cell>
          <cell r="F47" t="str">
            <v>第7期</v>
          </cell>
          <cell r="I47" t="str">
            <v>2018.04.25-2018.05.10</v>
          </cell>
          <cell r="Y47" t="str">
            <v>船员劳务费3月</v>
          </cell>
          <cell r="AA47">
            <v>78845</v>
          </cell>
          <cell r="AB47">
            <v>78824.72</v>
          </cell>
        </row>
        <row r="48">
          <cell r="B48" t="str">
            <v>ACACIA TAURUS</v>
          </cell>
          <cell r="C48" t="str">
            <v>COSCO</v>
          </cell>
          <cell r="F48" t="str">
            <v>第2期</v>
          </cell>
          <cell r="I48" t="str">
            <v>2018.05.01-2018.05.08</v>
          </cell>
          <cell r="AA48">
            <v>37380</v>
          </cell>
          <cell r="AB48">
            <v>37380</v>
          </cell>
        </row>
        <row r="49">
          <cell r="B49" t="str">
            <v>JRS CORVUS</v>
          </cell>
          <cell r="C49" t="str">
            <v>ONE</v>
          </cell>
          <cell r="F49" t="str">
            <v>第1期</v>
          </cell>
          <cell r="I49" t="str">
            <v>2018.04.20-2018.05.05</v>
          </cell>
          <cell r="Y49" t="str">
            <v>1.25%佣金</v>
          </cell>
          <cell r="AA49">
            <v>82307.1061643836</v>
          </cell>
          <cell r="AB49">
            <v>82303.320000000007</v>
          </cell>
        </row>
        <row r="50">
          <cell r="B50" t="str">
            <v>ACACIA TAURUS</v>
          </cell>
          <cell r="C50" t="str">
            <v>DYS</v>
          </cell>
          <cell r="F50" t="str">
            <v>prefinal</v>
          </cell>
          <cell r="I50" t="str">
            <v>2018.04.20-2018.04.24</v>
          </cell>
          <cell r="Y50" t="str">
            <v>1.25%佣金/还船检验费/预估船东费/停租0.03125天</v>
          </cell>
          <cell r="AA50">
            <v>57371.518939640402</v>
          </cell>
          <cell r="AB50">
            <v>57351.519999999997</v>
          </cell>
        </row>
        <row r="51">
          <cell r="B51" t="str">
            <v>ACACIA MING</v>
          </cell>
          <cell r="C51" t="str">
            <v>ONE</v>
          </cell>
          <cell r="F51" t="str">
            <v>第1期</v>
          </cell>
          <cell r="I51" t="str">
            <v>2018.04.25-2018.05.10</v>
          </cell>
          <cell r="Y51" t="str">
            <v>1.25%佣金</v>
          </cell>
          <cell r="AA51">
            <v>86750.8561643836</v>
          </cell>
          <cell r="AB51">
            <v>86747.08</v>
          </cell>
        </row>
        <row r="52">
          <cell r="B52" t="str">
            <v>ACACIA LAN</v>
          </cell>
          <cell r="C52" t="str">
            <v>Heung-A</v>
          </cell>
          <cell r="F52" t="str">
            <v>第1期</v>
          </cell>
          <cell r="I52" t="str">
            <v>2018.04.29-2018.05.14</v>
          </cell>
          <cell r="AA52">
            <v>78943.75</v>
          </cell>
          <cell r="AB52">
            <v>78928.75</v>
          </cell>
        </row>
        <row r="53">
          <cell r="B53" t="str">
            <v>ACACIA ARIES</v>
          </cell>
          <cell r="C53" t="str">
            <v>DBR</v>
          </cell>
          <cell r="F53" t="str">
            <v>第5期</v>
          </cell>
          <cell r="I53" t="str">
            <v>2018.05.07-2018.05.22</v>
          </cell>
          <cell r="AA53">
            <v>75700</v>
          </cell>
          <cell r="AB53">
            <v>75700</v>
          </cell>
        </row>
        <row r="54">
          <cell r="B54" t="str">
            <v>CONMAR HAWK</v>
          </cell>
          <cell r="C54" t="str">
            <v>CMS</v>
          </cell>
          <cell r="F54" t="str">
            <v>第8期</v>
          </cell>
          <cell r="I54" t="str">
            <v>2018.05.13-2018.05.28</v>
          </cell>
          <cell r="Y54" t="str">
            <v>1.25%佣金/船东费返还</v>
          </cell>
          <cell r="AA54">
            <v>74808.4557534247</v>
          </cell>
          <cell r="AB54">
            <v>74788.460000000006</v>
          </cell>
        </row>
        <row r="55">
          <cell r="B55" t="str">
            <v>JRS CARINA</v>
          </cell>
          <cell r="C55" t="str">
            <v>CCL</v>
          </cell>
          <cell r="F55" t="str">
            <v>第11期</v>
          </cell>
          <cell r="I55" t="str">
            <v>2018.05.09-2018.05.24</v>
          </cell>
          <cell r="AA55">
            <v>66943.75</v>
          </cell>
          <cell r="AB55">
            <v>66941.350000000006</v>
          </cell>
        </row>
        <row r="56">
          <cell r="B56" t="str">
            <v>ACACIA LIBRA</v>
          </cell>
          <cell r="C56" t="str">
            <v>HMM</v>
          </cell>
          <cell r="F56" t="str">
            <v>第4期</v>
          </cell>
          <cell r="I56" t="str">
            <v>2018.05.08-2018.05.23</v>
          </cell>
          <cell r="AA56">
            <v>121000</v>
          </cell>
          <cell r="AB56">
            <v>121000</v>
          </cell>
        </row>
        <row r="57">
          <cell r="B57" t="str">
            <v>ACACIA VIRGO</v>
          </cell>
          <cell r="C57" t="str">
            <v>APL</v>
          </cell>
          <cell r="F57" t="str">
            <v>第4期</v>
          </cell>
          <cell r="I57" t="str">
            <v>2018.05.03-2018.05.18</v>
          </cell>
          <cell r="AA57">
            <v>115655.25</v>
          </cell>
          <cell r="AB57">
            <v>115655.25</v>
          </cell>
        </row>
        <row r="58">
          <cell r="B58" t="str">
            <v>OPDR LISBOA</v>
          </cell>
          <cell r="C58" t="str">
            <v>HMM</v>
          </cell>
          <cell r="F58" t="str">
            <v>第8期</v>
          </cell>
          <cell r="I58" t="str">
            <v>2018.05.10-2018.05.25</v>
          </cell>
          <cell r="AA58">
            <v>78650</v>
          </cell>
          <cell r="AB58">
            <v>78641.72</v>
          </cell>
        </row>
        <row r="59">
          <cell r="B59" t="str">
            <v>JRS CORVUS</v>
          </cell>
          <cell r="C59" t="str">
            <v>ONE</v>
          </cell>
          <cell r="F59" t="str">
            <v>第2期</v>
          </cell>
          <cell r="I59" t="str">
            <v>2018.05.05-2018.05.20</v>
          </cell>
          <cell r="Y59" t="str">
            <v>1.25%佣金</v>
          </cell>
          <cell r="AA59">
            <v>163101.24616438401</v>
          </cell>
          <cell r="AB59">
            <v>163097.51999999999</v>
          </cell>
        </row>
        <row r="60">
          <cell r="B60" t="str">
            <v>ACACIA MING</v>
          </cell>
          <cell r="C60" t="str">
            <v>ONE</v>
          </cell>
          <cell r="F60" t="str">
            <v>第2期</v>
          </cell>
          <cell r="I60" t="str">
            <v>2018.05.10-2018.05.25</v>
          </cell>
          <cell r="Y60" t="str">
            <v>1.25%佣金</v>
          </cell>
          <cell r="AA60">
            <v>86750.8561643836</v>
          </cell>
          <cell r="AB60">
            <v>86747.14</v>
          </cell>
        </row>
        <row r="61">
          <cell r="B61" t="str">
            <v>ACACIA LAN</v>
          </cell>
          <cell r="C61" t="str">
            <v>Heung-A</v>
          </cell>
          <cell r="F61" t="str">
            <v>第2期</v>
          </cell>
          <cell r="I61" t="str">
            <v>2018.05.14-2018.05.29</v>
          </cell>
          <cell r="Y61" t="str">
            <v>接船检验费</v>
          </cell>
          <cell r="AA61">
            <v>262008.77799999999</v>
          </cell>
          <cell r="AB61">
            <v>261993.78</v>
          </cell>
        </row>
        <row r="62">
          <cell r="B62" t="str">
            <v>ACACIA LAN</v>
          </cell>
          <cell r="C62" t="str">
            <v>ONE</v>
          </cell>
          <cell r="F62" t="str">
            <v>第2期</v>
          </cell>
          <cell r="I62" t="str">
            <v>2018.04.25-2018.04.26</v>
          </cell>
          <cell r="Y62" t="str">
            <v>1.25%佣金</v>
          </cell>
          <cell r="AA62">
            <v>5487.1404109589002</v>
          </cell>
          <cell r="AB62">
            <v>5487.14</v>
          </cell>
        </row>
        <row r="63">
          <cell r="B63" t="str">
            <v>ACACIA TAURUS</v>
          </cell>
          <cell r="C63" t="str">
            <v>COSCO</v>
          </cell>
          <cell r="F63" t="str">
            <v>第3期</v>
          </cell>
          <cell r="I63" t="str">
            <v>2018.05.08-2018.05.13</v>
          </cell>
          <cell r="AA63">
            <v>25809.982199999999</v>
          </cell>
          <cell r="AB63">
            <v>25809.98</v>
          </cell>
        </row>
        <row r="64">
          <cell r="B64" t="str">
            <v>Heung-A Jakarta</v>
          </cell>
          <cell r="C64" t="str">
            <v>Heung-A</v>
          </cell>
          <cell r="F64" t="str">
            <v>第1期</v>
          </cell>
          <cell r="I64" t="str">
            <v>2018.05.04-2018.05.19</v>
          </cell>
          <cell r="Y64" t="str">
            <v>1.25%佣金</v>
          </cell>
          <cell r="AA64">
            <v>94331.25</v>
          </cell>
          <cell r="AB64">
            <v>94312.54</v>
          </cell>
        </row>
        <row r="65">
          <cell r="B65" t="str">
            <v>Heung-A Manila</v>
          </cell>
          <cell r="C65" t="str">
            <v>Heung-A</v>
          </cell>
          <cell r="F65" t="str">
            <v>第1期</v>
          </cell>
          <cell r="I65" t="str">
            <v>2018.05.06-2018.05.21</v>
          </cell>
          <cell r="Y65" t="str">
            <v>1.25%佣金</v>
          </cell>
          <cell r="AA65">
            <v>94331.25</v>
          </cell>
          <cell r="AB65">
            <v>94312.54</v>
          </cell>
        </row>
        <row r="66">
          <cell r="B66" t="str">
            <v>Heung-A Singapore</v>
          </cell>
          <cell r="C66" t="str">
            <v>SKR</v>
          </cell>
          <cell r="F66" t="str">
            <v>第1期</v>
          </cell>
          <cell r="I66" t="str">
            <v>2018.05.09-2018.05.24</v>
          </cell>
          <cell r="AA66">
            <v>97500</v>
          </cell>
          <cell r="AB66">
            <v>97496.31</v>
          </cell>
        </row>
        <row r="67">
          <cell r="B67" t="str">
            <v>ACACIA ARIES</v>
          </cell>
          <cell r="C67" t="str">
            <v>DBR</v>
          </cell>
          <cell r="F67" t="str">
            <v>第6期</v>
          </cell>
          <cell r="I67" t="str">
            <v>2018.05.22-2018.06.06</v>
          </cell>
          <cell r="Y67" t="str">
            <v>收回4月劳务费/3月船东费/停租 1.7257天</v>
          </cell>
          <cell r="AA67">
            <v>70186.83</v>
          </cell>
          <cell r="AB67">
            <v>70186.62</v>
          </cell>
        </row>
        <row r="68">
          <cell r="B68" t="str">
            <v>CONMAR HAWK</v>
          </cell>
          <cell r="C68" t="str">
            <v>CMS</v>
          </cell>
          <cell r="F68" t="str">
            <v>第9期</v>
          </cell>
          <cell r="I68" t="str">
            <v>2018.05.28-2018.06.12</v>
          </cell>
          <cell r="Y68" t="str">
            <v>1.25%佣金</v>
          </cell>
          <cell r="AA68">
            <v>74604.965753424694</v>
          </cell>
          <cell r="AB68">
            <v>74584.97</v>
          </cell>
        </row>
        <row r="69">
          <cell r="B69" t="str">
            <v>JRS CARINA</v>
          </cell>
          <cell r="C69" t="str">
            <v>CCL</v>
          </cell>
          <cell r="F69" t="str">
            <v>第12期</v>
          </cell>
          <cell r="I69" t="str">
            <v>2018.05.24-2018.06.08</v>
          </cell>
          <cell r="Y69" t="str">
            <v>船东费用</v>
          </cell>
          <cell r="AA69">
            <v>66504.17</v>
          </cell>
          <cell r="AB69">
            <v>66501.77</v>
          </cell>
        </row>
        <row r="70">
          <cell r="B70" t="str">
            <v>JRS CORVUS</v>
          </cell>
          <cell r="C70" t="str">
            <v>ONE</v>
          </cell>
          <cell r="F70" t="str">
            <v>第3期</v>
          </cell>
          <cell r="I70" t="str">
            <v>2018.05.20-2018.06.04</v>
          </cell>
          <cell r="Y70" t="str">
            <v>1.25%佣金</v>
          </cell>
          <cell r="AA70">
            <v>86787.966164383601</v>
          </cell>
          <cell r="AB70">
            <v>86784.27</v>
          </cell>
        </row>
        <row r="71">
          <cell r="B71" t="str">
            <v>ACACIA LAN</v>
          </cell>
          <cell r="C71" t="str">
            <v>Heung-A</v>
          </cell>
          <cell r="F71" t="str">
            <v>第3期</v>
          </cell>
          <cell r="I71" t="str">
            <v>2018.05.29-2018.06.13</v>
          </cell>
          <cell r="Y71" t="str">
            <v>停租18.04.29-04.30 0.9028天</v>
          </cell>
          <cell r="AA71">
            <v>73180.759999999995</v>
          </cell>
          <cell r="AB71">
            <v>73165.759999999995</v>
          </cell>
        </row>
        <row r="72">
          <cell r="B72" t="str">
            <v>ACACIA LEO</v>
          </cell>
          <cell r="C72" t="str">
            <v>WHL</v>
          </cell>
          <cell r="F72" t="str">
            <v>prefinal</v>
          </cell>
          <cell r="I72" t="str">
            <v>2018.05.13-2018.06.12</v>
          </cell>
          <cell r="Y72" t="str">
            <v>预估船东费/雨刷马达费用/停租0.5396天/停租0.9792天</v>
          </cell>
          <cell r="AA72">
            <v>20626.555931506799</v>
          </cell>
          <cell r="AB72">
            <v>20618.8</v>
          </cell>
        </row>
        <row r="73">
          <cell r="B73" t="str">
            <v>ACACIA LIBRA</v>
          </cell>
          <cell r="C73" t="str">
            <v>HMM</v>
          </cell>
          <cell r="F73" t="str">
            <v>第5期</v>
          </cell>
          <cell r="I73" t="str">
            <v>2018.05.23-2018.06.07</v>
          </cell>
          <cell r="AA73">
            <v>121000</v>
          </cell>
          <cell r="AB73">
            <v>121000</v>
          </cell>
        </row>
        <row r="74">
          <cell r="B74" t="str">
            <v>ACACIA MING</v>
          </cell>
          <cell r="C74" t="str">
            <v>ONE</v>
          </cell>
          <cell r="F74" t="str">
            <v>第3期</v>
          </cell>
          <cell r="I74" t="str">
            <v>2018.05.25-2018.06.09</v>
          </cell>
          <cell r="Y74" t="str">
            <v>1.25%佣金</v>
          </cell>
          <cell r="AA74">
            <v>170757.99616438401</v>
          </cell>
          <cell r="AB74">
            <v>170754.3</v>
          </cell>
        </row>
        <row r="75">
          <cell r="B75" t="str">
            <v>OPDR LISBOA</v>
          </cell>
          <cell r="C75" t="str">
            <v>HMM</v>
          </cell>
          <cell r="F75" t="str">
            <v>第9期</v>
          </cell>
          <cell r="I75" t="str">
            <v>2018.05.25-2018.06.07</v>
          </cell>
          <cell r="AA75">
            <v>68163.333333333299</v>
          </cell>
          <cell r="AB75">
            <v>68155.05</v>
          </cell>
        </row>
        <row r="76">
          <cell r="B76" t="str">
            <v>ACACIA VIRGO</v>
          </cell>
          <cell r="C76" t="str">
            <v>APL</v>
          </cell>
          <cell r="F76" t="str">
            <v>第5期</v>
          </cell>
          <cell r="I76" t="str">
            <v>2018.05.18-2018.06.02</v>
          </cell>
          <cell r="Y76" t="str">
            <v>租家承担2/3 吨税</v>
          </cell>
          <cell r="AA76">
            <v>117255.59794182199</v>
          </cell>
          <cell r="AB76">
            <v>117255.6</v>
          </cell>
        </row>
        <row r="77">
          <cell r="B77" t="str">
            <v>ACACIA LAN</v>
          </cell>
          <cell r="C77" t="str">
            <v>ONE</v>
          </cell>
          <cell r="F77" t="str">
            <v>prefinal</v>
          </cell>
          <cell r="I77" t="str">
            <v>2018.04.26-2018.04.29</v>
          </cell>
          <cell r="Y77" t="str">
            <v>1.25%佣金/租家应返还多扣的预估船东费</v>
          </cell>
          <cell r="AA77">
            <v>-45314.083869863003</v>
          </cell>
          <cell r="AB77">
            <v>-45314.080000000002</v>
          </cell>
        </row>
        <row r="78">
          <cell r="B78" t="str">
            <v>ACACIA ARIES</v>
          </cell>
          <cell r="C78" t="str">
            <v>DBR</v>
          </cell>
          <cell r="F78" t="str">
            <v>final</v>
          </cell>
          <cell r="I78" t="str">
            <v>2018.06.06-2018.06.14</v>
          </cell>
          <cell r="Y78" t="str">
            <v>还船检验费/4.5月船东费/收回5月劳务费</v>
          </cell>
          <cell r="AA78">
            <v>-44497.139369999997</v>
          </cell>
          <cell r="AB78">
            <v>-44497.14</v>
          </cell>
        </row>
        <row r="79">
          <cell r="B79" t="str">
            <v>Heung-A Jakarta</v>
          </cell>
          <cell r="C79" t="str">
            <v>Heung-A</v>
          </cell>
          <cell r="F79" t="str">
            <v>第2期</v>
          </cell>
          <cell r="I79" t="str">
            <v>2018.05.19-2018.06.03</v>
          </cell>
          <cell r="Y79" t="str">
            <v>1.25%佣金</v>
          </cell>
          <cell r="AA79">
            <v>95531.25</v>
          </cell>
          <cell r="AB79">
            <v>95512.56</v>
          </cell>
        </row>
        <row r="80">
          <cell r="B80" t="str">
            <v>Heung-A Manila</v>
          </cell>
          <cell r="C80" t="str">
            <v>Heung-A</v>
          </cell>
          <cell r="F80" t="str">
            <v>第2期</v>
          </cell>
          <cell r="I80" t="str">
            <v>2018.05.21-2018.06.05</v>
          </cell>
          <cell r="Y80" t="str">
            <v>1.25%佣金</v>
          </cell>
          <cell r="AA80">
            <v>95531.25</v>
          </cell>
          <cell r="AB80">
            <v>95512.55</v>
          </cell>
        </row>
        <row r="81">
          <cell r="B81" t="str">
            <v>Heung-A Singapore</v>
          </cell>
          <cell r="C81" t="str">
            <v>SKR</v>
          </cell>
          <cell r="F81" t="str">
            <v>第2期</v>
          </cell>
          <cell r="I81" t="str">
            <v>2018.05.24-2018.06.08</v>
          </cell>
          <cell r="AA81">
            <v>97500</v>
          </cell>
          <cell r="AB81">
            <v>97496.3</v>
          </cell>
        </row>
        <row r="82">
          <cell r="B82" t="str">
            <v>Heung-A Singapore</v>
          </cell>
          <cell r="C82" t="str">
            <v>SKR</v>
          </cell>
          <cell r="F82" t="str">
            <v>第2期</v>
          </cell>
          <cell r="I82" t="str">
            <v>2018.05.24-2018.06.08</v>
          </cell>
          <cell r="AA82">
            <v>56721.42</v>
          </cell>
          <cell r="AB82">
            <v>56717.71</v>
          </cell>
        </row>
        <row r="83">
          <cell r="B83" t="str">
            <v>ACACIA TAURUS</v>
          </cell>
          <cell r="C83" t="str">
            <v>COSCO</v>
          </cell>
          <cell r="F83" t="str">
            <v>prefinal</v>
          </cell>
          <cell r="I83" t="str">
            <v>2018.05.13-2018.05.14</v>
          </cell>
          <cell r="Y83" t="str">
            <v>预估船东费/回收冷藏监管及自引自靠</v>
          </cell>
          <cell r="AA83">
            <v>31065.5268</v>
          </cell>
          <cell r="AB83">
            <v>31065.53</v>
          </cell>
        </row>
        <row r="84">
          <cell r="B84" t="str">
            <v>ACACIA TAURUS</v>
          </cell>
          <cell r="C84" t="str">
            <v>COSCO</v>
          </cell>
          <cell r="F84" t="str">
            <v>prefinal</v>
          </cell>
          <cell r="I84" t="str">
            <v>2018.05.14-2018.05.18</v>
          </cell>
          <cell r="Y84" t="str">
            <v>还船检验费</v>
          </cell>
          <cell r="AA84">
            <v>-21979.051500000001</v>
          </cell>
          <cell r="AB84">
            <v>-21979.05</v>
          </cell>
        </row>
        <row r="85">
          <cell r="B85" t="str">
            <v>ACACIA TAURUS</v>
          </cell>
          <cell r="C85" t="str">
            <v>KMTC</v>
          </cell>
          <cell r="F85" t="str">
            <v>第1期</v>
          </cell>
          <cell r="I85" t="str">
            <v>2018.05.20-2018.06.03</v>
          </cell>
          <cell r="Y85" t="str">
            <v>1.25%佣金/租家扣除预估费及油款预估</v>
          </cell>
          <cell r="AA85">
            <v>44112.5</v>
          </cell>
          <cell r="AB85">
            <v>44112.5</v>
          </cell>
        </row>
        <row r="86">
          <cell r="B86" t="str">
            <v>ACACIA TAURUS</v>
          </cell>
          <cell r="C86" t="str">
            <v>KMTC</v>
          </cell>
          <cell r="F86" t="str">
            <v>prefinal</v>
          </cell>
          <cell r="I86" t="str">
            <v>2018.05.20-2018.06.03</v>
          </cell>
          <cell r="Y86" t="str">
            <v>1.25%佣金/船东费预留/租家已付款</v>
          </cell>
          <cell r="AA86">
            <v>5000.99999999999</v>
          </cell>
          <cell r="AB86">
            <v>5001</v>
          </cell>
        </row>
        <row r="87">
          <cell r="B87" t="str">
            <v>JRS CORVUS</v>
          </cell>
          <cell r="C87" t="str">
            <v>NYK</v>
          </cell>
          <cell r="F87" t="str">
            <v>final</v>
          </cell>
          <cell r="I87" t="str">
            <v>2018.03.24-2018.04.05</v>
          </cell>
          <cell r="Y87" t="str">
            <v>1.25%佣金/停租（2.23 05:06-2.27 11:00 SHA 4.24583天）/接还船检验费/停租（1.22 18:00-1.23 07:00LT 0.54167天）/返还船东费预估/1-4月船东费</v>
          </cell>
          <cell r="AA87">
            <v>-1887.97110273972</v>
          </cell>
          <cell r="AB87">
            <v>-179.7</v>
          </cell>
        </row>
        <row r="88">
          <cell r="B88" t="str">
            <v>CONMAR HAWK</v>
          </cell>
          <cell r="C88" t="str">
            <v>CMS</v>
          </cell>
          <cell r="F88" t="str">
            <v>第10期</v>
          </cell>
          <cell r="I88" t="str">
            <v>2018.06.12-2018.06.27</v>
          </cell>
          <cell r="Y88" t="str">
            <v>1.25%佣金</v>
          </cell>
          <cell r="AA88">
            <v>74604.965753424694</v>
          </cell>
          <cell r="AB88">
            <v>74584.97</v>
          </cell>
        </row>
        <row r="89">
          <cell r="B89" t="str">
            <v>JRS CARINA</v>
          </cell>
          <cell r="C89" t="str">
            <v>CCL</v>
          </cell>
          <cell r="F89" t="str">
            <v>第13期</v>
          </cell>
          <cell r="I89" t="str">
            <v>2018.06.08-2018.06.23</v>
          </cell>
          <cell r="AA89">
            <v>66943.75</v>
          </cell>
          <cell r="AB89">
            <v>66941.350000000006</v>
          </cell>
        </row>
        <row r="90">
          <cell r="B90" t="str">
            <v>JRS CORVUS</v>
          </cell>
          <cell r="C90" t="str">
            <v>ONE</v>
          </cell>
          <cell r="F90" t="str">
            <v>第4期</v>
          </cell>
          <cell r="I90" t="str">
            <v>2018.06.04-2018.06.19</v>
          </cell>
          <cell r="Y90" t="str">
            <v>1.25%佣金</v>
          </cell>
          <cell r="AA90">
            <v>82307.1061643836</v>
          </cell>
          <cell r="AB90">
            <v>82303.399999999994</v>
          </cell>
        </row>
        <row r="91">
          <cell r="B91" t="str">
            <v>ACACIA LAN</v>
          </cell>
          <cell r="C91" t="str">
            <v>Heung-A</v>
          </cell>
          <cell r="F91" t="str">
            <v>第4期</v>
          </cell>
          <cell r="I91" t="str">
            <v>2018.06.13-2018.06.28</v>
          </cell>
          <cell r="Y91" t="str">
            <v>停租18.05.18-5.20 2.0576天</v>
          </cell>
          <cell r="AA91">
            <v>60623.7</v>
          </cell>
          <cell r="AB91">
            <v>60608.7</v>
          </cell>
        </row>
        <row r="92">
          <cell r="B92" t="str">
            <v>ACACIA LIBRA</v>
          </cell>
          <cell r="C92" t="str">
            <v>HMM</v>
          </cell>
          <cell r="F92" t="str">
            <v>prefinal</v>
          </cell>
          <cell r="I92" t="str">
            <v>2018.06.07-2018.06.21</v>
          </cell>
          <cell r="Y92" t="str">
            <v>船东费预留/劳务费冷藏监管</v>
          </cell>
          <cell r="AA92">
            <v>-18971.115000000002</v>
          </cell>
          <cell r="AB92">
            <v>-18971.11</v>
          </cell>
        </row>
        <row r="93">
          <cell r="B93" t="str">
            <v>ACACIA MING</v>
          </cell>
          <cell r="C93" t="str">
            <v>ONE</v>
          </cell>
          <cell r="F93" t="str">
            <v>第4期</v>
          </cell>
          <cell r="I93" t="str">
            <v>2018.06.09-2018.06.24</v>
          </cell>
          <cell r="Y93" t="str">
            <v>1.25%佣金</v>
          </cell>
          <cell r="AA93">
            <v>86750.8561643836</v>
          </cell>
          <cell r="AB93">
            <v>86747.13</v>
          </cell>
        </row>
        <row r="94">
          <cell r="B94" t="str">
            <v>OPDR LISBOA</v>
          </cell>
          <cell r="C94" t="str">
            <v>HMM</v>
          </cell>
          <cell r="F94" t="str">
            <v>final</v>
          </cell>
          <cell r="I94" t="str">
            <v>2018.06.07-2018.06.28</v>
          </cell>
          <cell r="Y94" t="str">
            <v>还船检验费/船东费/船员劳务费4.5.6月</v>
          </cell>
          <cell r="AA94">
            <v>38887.1953333333</v>
          </cell>
          <cell r="AB94">
            <v>38879.040000000001</v>
          </cell>
        </row>
        <row r="95">
          <cell r="B95" t="str">
            <v>ACACIA VIRGO</v>
          </cell>
          <cell r="C95" t="str">
            <v>APL</v>
          </cell>
          <cell r="F95" t="str">
            <v>第6期</v>
          </cell>
          <cell r="I95" t="str">
            <v>2018.06.02-2018.06.17</v>
          </cell>
          <cell r="Y95" t="str">
            <v>交船检验费</v>
          </cell>
          <cell r="AA95">
            <v>114770.4</v>
          </cell>
          <cell r="AB95">
            <v>114770.4</v>
          </cell>
        </row>
        <row r="96">
          <cell r="B96" t="str">
            <v>Heung-A Jakarta</v>
          </cell>
          <cell r="C96" t="str">
            <v>Heung-A</v>
          </cell>
          <cell r="F96" t="str">
            <v>第3期</v>
          </cell>
          <cell r="I96" t="str">
            <v>2018.06.03-2018.06.18</v>
          </cell>
          <cell r="Y96" t="str">
            <v>1.25%佣金</v>
          </cell>
          <cell r="AA96">
            <v>237300.489</v>
          </cell>
          <cell r="AB96">
            <v>237281.78</v>
          </cell>
        </row>
        <row r="97">
          <cell r="B97" t="str">
            <v>Heung-A Manila</v>
          </cell>
          <cell r="C97" t="str">
            <v>Heung-A</v>
          </cell>
          <cell r="F97" t="str">
            <v>prefinal</v>
          </cell>
          <cell r="I97" t="str">
            <v>2018.06.05-2018.07.03</v>
          </cell>
          <cell r="Y97" t="str">
            <v>1.25%佣金/船东费预留</v>
          </cell>
          <cell r="AA97">
            <v>137967.70000000001</v>
          </cell>
          <cell r="AB97">
            <v>137948.98000000001</v>
          </cell>
        </row>
        <row r="98">
          <cell r="B98" t="str">
            <v>Heung-A Singapore</v>
          </cell>
          <cell r="C98" t="str">
            <v>SKR</v>
          </cell>
          <cell r="F98" t="str">
            <v>第3期</v>
          </cell>
          <cell r="I98" t="str">
            <v>2018.06.08-2018.06.23</v>
          </cell>
          <cell r="AA98">
            <v>97500</v>
          </cell>
          <cell r="AB98">
            <v>97496.28</v>
          </cell>
        </row>
        <row r="99">
          <cell r="B99" t="str">
            <v>ACACIA TAURUS</v>
          </cell>
          <cell r="C99" t="str">
            <v>SNL</v>
          </cell>
          <cell r="F99" t="str">
            <v>第1期</v>
          </cell>
          <cell r="I99" t="str">
            <v>2018.06.08-2018.06.15</v>
          </cell>
          <cell r="AA99">
            <v>37601.666666666701</v>
          </cell>
          <cell r="AB99">
            <v>37580.67</v>
          </cell>
        </row>
        <row r="100">
          <cell r="B100" t="str">
            <v>ACACIA TAURUS</v>
          </cell>
          <cell r="C100" t="str">
            <v>SNL</v>
          </cell>
          <cell r="F100" t="str">
            <v>prefinal</v>
          </cell>
          <cell r="I100" t="str">
            <v>2018.06.15-2018.06.24</v>
          </cell>
          <cell r="Y100" t="str">
            <v>接还船检验费/船东费预留</v>
          </cell>
          <cell r="AA100">
            <v>52582.883800000003</v>
          </cell>
          <cell r="AB100">
            <v>52561.919999999998</v>
          </cell>
        </row>
        <row r="101">
          <cell r="B101" t="str">
            <v>ACACIA VIRGO</v>
          </cell>
          <cell r="C101" t="str">
            <v>APL</v>
          </cell>
          <cell r="F101" t="str">
            <v>第7期</v>
          </cell>
          <cell r="I101" t="str">
            <v>2018.06.17-2018.07.02</v>
          </cell>
          <cell r="AA101">
            <v>115076.25</v>
          </cell>
          <cell r="AB101">
            <v>115076.25</v>
          </cell>
        </row>
        <row r="102">
          <cell r="B102" t="str">
            <v>JRS CORVUS</v>
          </cell>
          <cell r="C102" t="str">
            <v>ONE</v>
          </cell>
          <cell r="F102" t="str">
            <v>第5期</v>
          </cell>
          <cell r="I102" t="str">
            <v>2018.06.19-2018.07.04</v>
          </cell>
          <cell r="Y102" t="str">
            <v>1.25%佣金</v>
          </cell>
          <cell r="AA102">
            <v>82307.1061643836</v>
          </cell>
          <cell r="AB102">
            <v>82303.44</v>
          </cell>
        </row>
        <row r="103">
          <cell r="B103" t="str">
            <v>Heung-A Jakarta</v>
          </cell>
          <cell r="C103" t="str">
            <v>Heung-A</v>
          </cell>
          <cell r="F103" t="str">
            <v>第4期</v>
          </cell>
          <cell r="I103" t="str">
            <v>2018.06.18-2018.07.03</v>
          </cell>
          <cell r="Y103" t="str">
            <v>1.25%佣金/接船检验费/5月船东费</v>
          </cell>
          <cell r="AA103">
            <v>94578.47</v>
          </cell>
          <cell r="AB103">
            <v>94559.81</v>
          </cell>
        </row>
        <row r="104">
          <cell r="B104" t="str">
            <v>ACACIA ARIES</v>
          </cell>
          <cell r="C104" t="str">
            <v>JZS</v>
          </cell>
          <cell r="F104" t="str">
            <v>第1期</v>
          </cell>
          <cell r="I104" t="str">
            <v>2018.06.21-2018.07.06</v>
          </cell>
          <cell r="AA104">
            <v>82894.520547945198</v>
          </cell>
          <cell r="AB104">
            <v>82855.61</v>
          </cell>
        </row>
        <row r="105">
          <cell r="B105" t="str">
            <v>Heung-A Singapore</v>
          </cell>
          <cell r="C105" t="str">
            <v>SKR</v>
          </cell>
          <cell r="F105" t="str">
            <v>第4期</v>
          </cell>
          <cell r="I105" t="str">
            <v>2018.06.23-2018.07.08</v>
          </cell>
          <cell r="AA105">
            <v>97500</v>
          </cell>
          <cell r="AB105">
            <v>97496.34</v>
          </cell>
        </row>
        <row r="106">
          <cell r="B106" t="str">
            <v>JRS CARINA</v>
          </cell>
          <cell r="C106" t="str">
            <v>CCL</v>
          </cell>
          <cell r="F106" t="str">
            <v>第14期</v>
          </cell>
          <cell r="I106" t="str">
            <v>2018.06.23-2018.06.30</v>
          </cell>
          <cell r="Y106" t="str">
            <v>4月船东费/两次短油计入船东费/船东预留款</v>
          </cell>
          <cell r="AA106">
            <v>3564.53033333333</v>
          </cell>
          <cell r="AB106">
            <v>3562.13</v>
          </cell>
        </row>
        <row r="107">
          <cell r="B107" t="str">
            <v>ACACIA MING</v>
          </cell>
          <cell r="C107" t="str">
            <v>ONE</v>
          </cell>
          <cell r="F107" t="str">
            <v>第5期</v>
          </cell>
          <cell r="I107" t="str">
            <v>2018.06.24-2018.07.09</v>
          </cell>
          <cell r="Y107" t="str">
            <v>1.25%佣金</v>
          </cell>
          <cell r="AA107">
            <v>86750.8561643836</v>
          </cell>
          <cell r="AB107">
            <v>86747.199999999997</v>
          </cell>
        </row>
        <row r="108">
          <cell r="B108" t="str">
            <v>ACACIA LEO</v>
          </cell>
          <cell r="C108" t="str">
            <v>FESCO</v>
          </cell>
          <cell r="F108" t="str">
            <v>第1期</v>
          </cell>
          <cell r="I108" t="str">
            <v>2018.06.26-2018.07.11</v>
          </cell>
          <cell r="AA108">
            <v>99275</v>
          </cell>
          <cell r="AB108">
            <v>99275</v>
          </cell>
        </row>
        <row r="109">
          <cell r="B109" t="str">
            <v>ACACIA TAURUS</v>
          </cell>
          <cell r="C109" t="str">
            <v>SKR</v>
          </cell>
          <cell r="F109" t="str">
            <v>第1期</v>
          </cell>
          <cell r="I109" t="str">
            <v>2018.06.24-2018.06.30</v>
          </cell>
          <cell r="Y109" t="str">
            <v>接船检验费/1.25%佣金</v>
          </cell>
          <cell r="AA109">
            <v>30657.260273972599</v>
          </cell>
          <cell r="AB109">
            <v>30607.26</v>
          </cell>
        </row>
        <row r="110">
          <cell r="B110" t="str">
            <v>OPDR LISBOA</v>
          </cell>
          <cell r="C110" t="str">
            <v>CMS</v>
          </cell>
          <cell r="F110" t="str">
            <v>第1期</v>
          </cell>
          <cell r="I110" t="str">
            <v>2018.06.28-2018.07.13</v>
          </cell>
          <cell r="Y110" t="str">
            <v>1.25%佣金</v>
          </cell>
          <cell r="AA110">
            <v>145736.49109589</v>
          </cell>
          <cell r="AB110">
            <v>145708.21</v>
          </cell>
        </row>
        <row r="111">
          <cell r="B111" t="str">
            <v>CONMAR HAWK</v>
          </cell>
          <cell r="C111" t="str">
            <v>CMS</v>
          </cell>
          <cell r="F111" t="str">
            <v>第11期</v>
          </cell>
          <cell r="I111" t="str">
            <v>2018.06.27-2018.07.12</v>
          </cell>
          <cell r="Y111" t="str">
            <v>1.25%佣金</v>
          </cell>
          <cell r="AA111">
            <v>74604.965753424694</v>
          </cell>
          <cell r="AB111">
            <v>74584.97</v>
          </cell>
        </row>
        <row r="112">
          <cell r="B112" t="str">
            <v>ACACIA LAN</v>
          </cell>
          <cell r="C112" t="str">
            <v>Heung-A</v>
          </cell>
          <cell r="F112" t="str">
            <v>第5期</v>
          </cell>
          <cell r="I112" t="str">
            <v>2018.06.28-2018.07.13</v>
          </cell>
          <cell r="Y112" t="str">
            <v>船东费用</v>
          </cell>
          <cell r="AA112">
            <v>78861.570000000007</v>
          </cell>
          <cell r="AB112">
            <v>78846.570000000007</v>
          </cell>
        </row>
        <row r="113">
          <cell r="B113" t="str">
            <v>JRS CARINA</v>
          </cell>
          <cell r="C113" t="str">
            <v>CCL</v>
          </cell>
          <cell r="F113" t="str">
            <v>第1期</v>
          </cell>
          <cell r="I113" t="str">
            <v>2018.06.30-2018.07.15</v>
          </cell>
          <cell r="AA113">
            <v>85225</v>
          </cell>
          <cell r="AB113">
            <v>85222.6</v>
          </cell>
        </row>
        <row r="114">
          <cell r="B114" t="str">
            <v>ACACIA TAURUS</v>
          </cell>
          <cell r="C114" t="str">
            <v>SKR</v>
          </cell>
          <cell r="F114" t="str">
            <v>final</v>
          </cell>
          <cell r="I114" t="str">
            <v>2018.06.30-2018.07.03</v>
          </cell>
          <cell r="Y114" t="str">
            <v>还船检验费/1.25%佣金</v>
          </cell>
          <cell r="AA114">
            <v>4238.1001828767103</v>
          </cell>
          <cell r="AB114">
            <v>4274.08</v>
          </cell>
        </row>
        <row r="115">
          <cell r="B115" t="str">
            <v>ACACIA LIBRA</v>
          </cell>
          <cell r="C115" t="str">
            <v>DJS</v>
          </cell>
          <cell r="F115" t="str">
            <v>第1期</v>
          </cell>
          <cell r="I115" t="str">
            <v>2018.06.30-2018.07.13</v>
          </cell>
          <cell r="Y115" t="str">
            <v>1.25%佣金/接船检验费</v>
          </cell>
          <cell r="AA115">
            <v>106866.980593607</v>
          </cell>
          <cell r="AB115">
            <v>106853.41</v>
          </cell>
        </row>
        <row r="116">
          <cell r="B116" t="str">
            <v>Heung-A Manila</v>
          </cell>
          <cell r="C116" t="str">
            <v>Heung-A</v>
          </cell>
          <cell r="F116" t="str">
            <v>prefinal2</v>
          </cell>
          <cell r="I116" t="str">
            <v>2018.07.03-2018.07.08</v>
          </cell>
          <cell r="Y116" t="str">
            <v>1.25%佣金/接还船检验费/船东费/停租6.18 16:24-6.19 12:34 0.8403天</v>
          </cell>
          <cell r="AA116">
            <v>56446.403875000004</v>
          </cell>
          <cell r="AB116">
            <v>56412.51</v>
          </cell>
        </row>
        <row r="117">
          <cell r="B117" t="str">
            <v>ACACIA VIRGO</v>
          </cell>
          <cell r="C117" t="str">
            <v>APL</v>
          </cell>
          <cell r="F117" t="str">
            <v>第8.9期</v>
          </cell>
          <cell r="I117" t="str">
            <v>2018.07.02-2018.08.09</v>
          </cell>
          <cell r="Y117" t="str">
            <v>停租（5.18-5.19 0.45833天）/船东费/船东费预留</v>
          </cell>
          <cell r="AA117">
            <v>85359.886822500004</v>
          </cell>
          <cell r="AB117">
            <v>85359.86</v>
          </cell>
        </row>
        <row r="118">
          <cell r="B118" t="str">
            <v>JRS CORVUS</v>
          </cell>
          <cell r="C118" t="str">
            <v>ONE</v>
          </cell>
          <cell r="F118" t="str">
            <v>第6期</v>
          </cell>
          <cell r="I118" t="str">
            <v>2018.07.04-2018.07.19</v>
          </cell>
          <cell r="Y118" t="str">
            <v>1.25%佣金</v>
          </cell>
          <cell r="AA118">
            <v>82307.1061643836</v>
          </cell>
          <cell r="AB118">
            <v>82303.48</v>
          </cell>
        </row>
        <row r="119">
          <cell r="B119" t="str">
            <v>Heung-A Jakarta</v>
          </cell>
          <cell r="C119" t="str">
            <v>Heung-A</v>
          </cell>
          <cell r="F119" t="str">
            <v>第5期</v>
          </cell>
          <cell r="I119" t="str">
            <v>2018.07.03-2018.07.18</v>
          </cell>
          <cell r="Y119" t="str">
            <v>1.25%佣金</v>
          </cell>
          <cell r="AA119">
            <v>94931.25</v>
          </cell>
          <cell r="AB119">
            <v>94912.61</v>
          </cell>
        </row>
        <row r="120">
          <cell r="B120" t="str">
            <v>Heung-A Singapore</v>
          </cell>
          <cell r="C120" t="str">
            <v>SKR</v>
          </cell>
          <cell r="F120" t="str">
            <v>第5期</v>
          </cell>
          <cell r="I120" t="str">
            <v>2018.07.08-2018.07.23</v>
          </cell>
          <cell r="Y120" t="str">
            <v>停租 (June 13th 23:00-June 14th 15:50 )0.70134天</v>
          </cell>
          <cell r="AA120">
            <v>84912.25</v>
          </cell>
          <cell r="AB120">
            <v>84908.58</v>
          </cell>
        </row>
        <row r="121">
          <cell r="B121" t="str">
            <v>ACACIA MING</v>
          </cell>
          <cell r="C121" t="str">
            <v>ONE</v>
          </cell>
          <cell r="F121" t="str">
            <v>第6期</v>
          </cell>
          <cell r="I121" t="str">
            <v>2018.07.09-2018.07.24</v>
          </cell>
          <cell r="Y121" t="str">
            <v>1.25%佣金</v>
          </cell>
          <cell r="AA121">
            <v>86750.8561643836</v>
          </cell>
          <cell r="AB121">
            <v>86747.23</v>
          </cell>
        </row>
        <row r="122">
          <cell r="B122" t="str">
            <v>CONMAR HAWK</v>
          </cell>
          <cell r="C122" t="str">
            <v>CMS</v>
          </cell>
          <cell r="F122" t="str">
            <v>第12期</v>
          </cell>
          <cell r="I122" t="str">
            <v>2018.07.12-2018.07.27</v>
          </cell>
          <cell r="Y122" t="str">
            <v>1.25%佣金</v>
          </cell>
          <cell r="AA122">
            <v>74604.965753424694</v>
          </cell>
          <cell r="AB122">
            <v>74584.97</v>
          </cell>
        </row>
        <row r="123">
          <cell r="B123" t="str">
            <v>ACACIA LAN</v>
          </cell>
          <cell r="C123" t="str">
            <v>Heung-A</v>
          </cell>
          <cell r="F123" t="str">
            <v>第6期</v>
          </cell>
          <cell r="I123" t="str">
            <v>2018.07.13-2018.07.28</v>
          </cell>
          <cell r="AA123">
            <v>78943.75</v>
          </cell>
          <cell r="AB123">
            <v>78928.75</v>
          </cell>
        </row>
        <row r="124">
          <cell r="B124" t="str">
            <v>ACACIA ARIES</v>
          </cell>
          <cell r="C124" t="str">
            <v>JZS</v>
          </cell>
          <cell r="F124" t="str">
            <v>第2期</v>
          </cell>
          <cell r="I124" t="str">
            <v>2018.07.06-2018.07.16</v>
          </cell>
          <cell r="AA124">
            <v>55263.0136986301</v>
          </cell>
          <cell r="AB124">
            <v>55255.56</v>
          </cell>
        </row>
        <row r="125">
          <cell r="B125" t="str">
            <v>ACACIA LEO</v>
          </cell>
          <cell r="C125" t="str">
            <v>FESCO</v>
          </cell>
          <cell r="F125" t="str">
            <v>第2期</v>
          </cell>
          <cell r="I125" t="str">
            <v>2018.07.11-2018.07.26</v>
          </cell>
          <cell r="AA125">
            <v>217262.962</v>
          </cell>
          <cell r="AB125">
            <v>217262.96</v>
          </cell>
        </row>
        <row r="126">
          <cell r="B126" t="str">
            <v>JRS CARINA</v>
          </cell>
          <cell r="C126" t="str">
            <v>CCL</v>
          </cell>
          <cell r="F126" t="str">
            <v>第2期</v>
          </cell>
          <cell r="I126" t="str">
            <v>2018.07.15-2018.07.30</v>
          </cell>
          <cell r="AA126">
            <v>85225</v>
          </cell>
          <cell r="AB126">
            <v>85222.6</v>
          </cell>
        </row>
        <row r="127">
          <cell r="B127" t="str">
            <v>Heung-A Manila</v>
          </cell>
          <cell r="C127" t="str">
            <v>Heung-A</v>
          </cell>
          <cell r="F127" t="str">
            <v>第1期</v>
          </cell>
          <cell r="I127" t="str">
            <v>2018.07.13-2018.07.27</v>
          </cell>
          <cell r="Y127" t="str">
            <v>1.25%佣金/船东费预留</v>
          </cell>
          <cell r="AA127">
            <v>49668.303625</v>
          </cell>
          <cell r="AB127">
            <v>49649.54</v>
          </cell>
        </row>
        <row r="128">
          <cell r="B128" t="str">
            <v>OPDR LISBOA</v>
          </cell>
          <cell r="C128" t="str">
            <v>CMS</v>
          </cell>
          <cell r="F128" t="str">
            <v>第2期</v>
          </cell>
          <cell r="I128" t="str">
            <v>2018.07.13-2018.07.28</v>
          </cell>
          <cell r="Y128" t="str">
            <v>1.25%佣金</v>
          </cell>
          <cell r="AA128">
            <v>82257.791095890396</v>
          </cell>
          <cell r="AB128">
            <v>82229.509999999995</v>
          </cell>
        </row>
        <row r="129">
          <cell r="B129" t="str">
            <v>JRS CORVUS</v>
          </cell>
          <cell r="C129" t="str">
            <v>ONE</v>
          </cell>
          <cell r="F129" t="str">
            <v>第7期</v>
          </cell>
          <cell r="I129" t="str">
            <v>2018.07.19-2018.08.03</v>
          </cell>
          <cell r="Y129" t="str">
            <v>1.25%佣金/船东费用</v>
          </cell>
          <cell r="AA129">
            <v>80540.566164383607</v>
          </cell>
          <cell r="AB129">
            <v>80536.92</v>
          </cell>
        </row>
        <row r="130">
          <cell r="B130" t="str">
            <v>ACACIA LIBRA</v>
          </cell>
          <cell r="C130" t="str">
            <v>DJS</v>
          </cell>
          <cell r="F130" t="str">
            <v>prefinal</v>
          </cell>
          <cell r="I130" t="str">
            <v>2018.07.13-2018.07.15</v>
          </cell>
          <cell r="Y130" t="str">
            <v>1.25%佣金/还船检验费/船东费</v>
          </cell>
          <cell r="AA130">
            <v>15594.110091324201</v>
          </cell>
          <cell r="AB130">
            <v>15575.53</v>
          </cell>
        </row>
        <row r="131">
          <cell r="B131" t="str">
            <v>ACACIA LIBRA</v>
          </cell>
          <cell r="C131" t="str">
            <v>DJS</v>
          </cell>
          <cell r="F131" t="str">
            <v>final</v>
          </cell>
          <cell r="I131" t="str">
            <v>2018.07.13-2018.07.15</v>
          </cell>
          <cell r="Y131" t="str">
            <v>1.25%佣金/还船检验费/船东费/已付款</v>
          </cell>
          <cell r="AA131">
            <v>35126.8949035388</v>
          </cell>
          <cell r="AB131">
            <v>35108.720000000001</v>
          </cell>
        </row>
        <row r="132">
          <cell r="B132" t="str">
            <v>ACACIA ARIES</v>
          </cell>
          <cell r="C132" t="str">
            <v>JZS</v>
          </cell>
          <cell r="F132" t="str">
            <v>prefinal</v>
          </cell>
          <cell r="I132" t="str">
            <v>2018.07.16-2018.07.21</v>
          </cell>
          <cell r="Y132" t="str">
            <v>使用拖轮扣减劳务费/船长奖励金/船东费预留及垃圾费</v>
          </cell>
          <cell r="AA132">
            <v>9707.9127534246309</v>
          </cell>
          <cell r="AB132">
            <v>9707.91</v>
          </cell>
        </row>
        <row r="133">
          <cell r="B133" t="str">
            <v>Heung-A Jakarta</v>
          </cell>
          <cell r="C133" t="str">
            <v>Heung-A</v>
          </cell>
          <cell r="F133" t="str">
            <v>第6期</v>
          </cell>
          <cell r="I133" t="str">
            <v>2018.07.18-2018.08.02</v>
          </cell>
          <cell r="Y133" t="str">
            <v>1.25%佣金/船东费</v>
          </cell>
          <cell r="AA133">
            <v>92758.83</v>
          </cell>
          <cell r="AB133">
            <v>92740.11</v>
          </cell>
        </row>
        <row r="134">
          <cell r="B134" t="str">
            <v>Heung-A Singapore</v>
          </cell>
          <cell r="C134" t="str">
            <v>SKR</v>
          </cell>
          <cell r="F134" t="str">
            <v>第6期</v>
          </cell>
          <cell r="I134" t="str">
            <v>2018.07.23-2018.08.07</v>
          </cell>
          <cell r="AA134">
            <v>98100</v>
          </cell>
          <cell r="AB134">
            <v>98096.36</v>
          </cell>
        </row>
        <row r="135">
          <cell r="B135" t="str">
            <v>ACACIA MING</v>
          </cell>
          <cell r="C135" t="str">
            <v>ONE</v>
          </cell>
          <cell r="F135" t="str">
            <v>第7期</v>
          </cell>
          <cell r="I135" t="str">
            <v>2018.07.24-2018.08.08</v>
          </cell>
          <cell r="Y135" t="str">
            <v>1.25%佣金/船东费预留</v>
          </cell>
          <cell r="AA135">
            <v>76750.8561643836</v>
          </cell>
          <cell r="AB135">
            <v>42101.35</v>
          </cell>
        </row>
        <row r="136">
          <cell r="B136" t="str">
            <v>ACACIA LIBRA</v>
          </cell>
          <cell r="C136" t="str">
            <v>STX PO</v>
          </cell>
          <cell r="F136" t="str">
            <v>第1期</v>
          </cell>
          <cell r="I136" t="str">
            <v>2018.07.24-2018.08.08</v>
          </cell>
          <cell r="AA136">
            <v>276835.27899999998</v>
          </cell>
          <cell r="AB136">
            <v>276815.28000000003</v>
          </cell>
        </row>
        <row r="137">
          <cell r="B137" t="str">
            <v>CONMAR HAWK</v>
          </cell>
          <cell r="C137" t="str">
            <v>CMS</v>
          </cell>
          <cell r="F137" t="str">
            <v>第13期</v>
          </cell>
          <cell r="I137" t="str">
            <v>2018.07.27-2018.08.11</v>
          </cell>
          <cell r="Y137" t="str">
            <v>1.25%佣金</v>
          </cell>
          <cell r="AA137">
            <v>79048.715753424694</v>
          </cell>
          <cell r="AB137">
            <v>79028.72</v>
          </cell>
        </row>
        <row r="138">
          <cell r="B138" t="str">
            <v>ACACIA LEO</v>
          </cell>
          <cell r="C138" t="str">
            <v>FESCO</v>
          </cell>
          <cell r="F138" t="str">
            <v>第3期</v>
          </cell>
          <cell r="I138" t="str">
            <v>2018.07.26-2018.08.10</v>
          </cell>
          <cell r="Y138" t="str">
            <v>主机管泄漏烧轻油12.4吨差价/船舶故障，租家临时加油价差</v>
          </cell>
          <cell r="AA138">
            <v>86481</v>
          </cell>
          <cell r="AB138">
            <v>86481</v>
          </cell>
        </row>
        <row r="139">
          <cell r="B139" t="str">
            <v>JRS CARINA</v>
          </cell>
          <cell r="C139" t="str">
            <v>CCL</v>
          </cell>
          <cell r="F139" t="str">
            <v>第3期</v>
          </cell>
          <cell r="I139" t="str">
            <v>2018.07.30-2018.08.14</v>
          </cell>
          <cell r="AA139">
            <v>85225</v>
          </cell>
          <cell r="AB139">
            <v>85208.4</v>
          </cell>
        </row>
        <row r="140">
          <cell r="B140" t="str">
            <v>OPDR LISBOA</v>
          </cell>
          <cell r="C140" t="str">
            <v>CMS</v>
          </cell>
          <cell r="F140" t="str">
            <v>第3期</v>
          </cell>
          <cell r="I140" t="str">
            <v>2018.07.28-2018.08.12</v>
          </cell>
          <cell r="Y140" t="str">
            <v>1.25%佣金</v>
          </cell>
          <cell r="AA140">
            <v>82257.791095890396</v>
          </cell>
          <cell r="AB140">
            <v>82229.509999999995</v>
          </cell>
        </row>
        <row r="141">
          <cell r="B141" t="str">
            <v>ACACIA MAKOTO</v>
          </cell>
          <cell r="C141" t="str">
            <v>STM</v>
          </cell>
          <cell r="F141" t="str">
            <v>第1期</v>
          </cell>
          <cell r="I141" t="str">
            <v>2018.06.29-2018.07.14</v>
          </cell>
          <cell r="AA141">
            <v>181209.8</v>
          </cell>
          <cell r="AB141">
            <v>181209.8</v>
          </cell>
        </row>
        <row r="142">
          <cell r="B142" t="str">
            <v>ACACIA TAURUS</v>
          </cell>
          <cell r="C142" t="str">
            <v>STM</v>
          </cell>
          <cell r="F142" t="str">
            <v>第1期</v>
          </cell>
          <cell r="I142" t="str">
            <v>2018.07.07-2018.07.22</v>
          </cell>
          <cell r="AA142">
            <v>308102.62699999998</v>
          </cell>
          <cell r="AB142">
            <v>308102.63</v>
          </cell>
        </row>
        <row r="143">
          <cell r="B143" t="str">
            <v>ACACIA MAKOTO</v>
          </cell>
          <cell r="C143" t="str">
            <v>STM</v>
          </cell>
          <cell r="F143" t="str">
            <v>第2期</v>
          </cell>
          <cell r="I143" t="str">
            <v>2018.07.14-2018.07.29</v>
          </cell>
          <cell r="AA143">
            <v>91200</v>
          </cell>
          <cell r="AB143">
            <v>91200</v>
          </cell>
        </row>
        <row r="144">
          <cell r="B144" t="str">
            <v>ACACIA LAN</v>
          </cell>
          <cell r="C144" t="str">
            <v>Heung-A</v>
          </cell>
          <cell r="F144" t="str">
            <v>第7期</v>
          </cell>
          <cell r="I144" t="str">
            <v>2018.07.28-2018.07.29</v>
          </cell>
          <cell r="AA144">
            <v>5262.9166666666697</v>
          </cell>
          <cell r="AB144">
            <v>5262.92</v>
          </cell>
        </row>
        <row r="145">
          <cell r="B145" t="str">
            <v>ACACIA LAN</v>
          </cell>
          <cell r="C145" t="str">
            <v>Heung-A</v>
          </cell>
          <cell r="F145" t="str">
            <v>第7期</v>
          </cell>
          <cell r="I145" t="str">
            <v>2018.07.29-2018.08.12</v>
          </cell>
          <cell r="AA145">
            <v>71633.333333333299</v>
          </cell>
          <cell r="AB145">
            <v>71607.33</v>
          </cell>
        </row>
        <row r="146">
          <cell r="B146" t="str">
            <v>ACACIA TAURUS</v>
          </cell>
          <cell r="C146" t="str">
            <v>STM</v>
          </cell>
          <cell r="F146" t="str">
            <v>第2期</v>
          </cell>
          <cell r="I146" t="str">
            <v>2018.07.22-2018.08.06</v>
          </cell>
          <cell r="AA146">
            <v>60650</v>
          </cell>
          <cell r="AB146">
            <v>60650</v>
          </cell>
        </row>
        <row r="147">
          <cell r="B147" t="str">
            <v>Heung-A Manila</v>
          </cell>
          <cell r="C147" t="str">
            <v>Heung-A</v>
          </cell>
          <cell r="F147" t="str">
            <v>第2期</v>
          </cell>
          <cell r="I147" t="str">
            <v>2018.07.27-2018.08.03</v>
          </cell>
          <cell r="Y147" t="str">
            <v>1.25%佣金</v>
          </cell>
          <cell r="AA147">
            <v>44301.25</v>
          </cell>
          <cell r="AB147">
            <v>44279.6</v>
          </cell>
        </row>
        <row r="148">
          <cell r="B148" t="str">
            <v>ACACIA MAKOTO</v>
          </cell>
          <cell r="C148" t="str">
            <v>STM</v>
          </cell>
          <cell r="F148" t="str">
            <v>第3期</v>
          </cell>
          <cell r="I148" t="str">
            <v>2018.07.29-2018.08.13</v>
          </cell>
          <cell r="AA148">
            <v>91200</v>
          </cell>
          <cell r="AB148">
            <v>91200</v>
          </cell>
        </row>
        <row r="149">
          <cell r="B149" t="str">
            <v>CONMAR HAWK</v>
          </cell>
          <cell r="C149" t="str">
            <v>CMS</v>
          </cell>
          <cell r="F149" t="str">
            <v>第14期</v>
          </cell>
          <cell r="I149" t="str">
            <v>2018.08.11-2018.08.26</v>
          </cell>
          <cell r="Y149" t="str">
            <v>1.25%佣金</v>
          </cell>
          <cell r="AA149">
            <v>79048.715753424694</v>
          </cell>
          <cell r="AB149">
            <v>79028.72</v>
          </cell>
        </row>
        <row r="150">
          <cell r="B150" t="str">
            <v>JRS CORVUS</v>
          </cell>
          <cell r="C150" t="str">
            <v>ONE</v>
          </cell>
          <cell r="F150" t="str">
            <v>第8期</v>
          </cell>
          <cell r="I150" t="str">
            <v>2018.08.03-2018.08.18</v>
          </cell>
          <cell r="Y150" t="str">
            <v>1.25%佣金/船东费用/返还船东费</v>
          </cell>
          <cell r="AA150">
            <v>84023.056164383597</v>
          </cell>
          <cell r="AB150">
            <v>84019.41</v>
          </cell>
        </row>
        <row r="151">
          <cell r="B151" t="str">
            <v>ACACIA LAN</v>
          </cell>
          <cell r="C151" t="str">
            <v>Heung-A</v>
          </cell>
          <cell r="F151" t="str">
            <v>第8期</v>
          </cell>
          <cell r="I151" t="str">
            <v>2018.08.12-2018.08.27</v>
          </cell>
          <cell r="Y151" t="str">
            <v>船东费用</v>
          </cell>
          <cell r="AA151">
            <v>76667.820000000007</v>
          </cell>
          <cell r="AB151">
            <v>76652.820000000007</v>
          </cell>
        </row>
        <row r="152">
          <cell r="B152" t="str">
            <v>ACACIA LIBRA</v>
          </cell>
          <cell r="C152" t="str">
            <v>STX PO</v>
          </cell>
          <cell r="F152" t="str">
            <v>第2期</v>
          </cell>
          <cell r="I152" t="str">
            <v>2018.08.08-2018.08.23</v>
          </cell>
          <cell r="AA152">
            <v>117000</v>
          </cell>
          <cell r="AB152">
            <v>116980</v>
          </cell>
        </row>
        <row r="153">
          <cell r="B153" t="str">
            <v>ACACIA MING</v>
          </cell>
          <cell r="C153" t="str">
            <v>ONE</v>
          </cell>
          <cell r="F153" t="str">
            <v>第8期</v>
          </cell>
          <cell r="I153" t="str">
            <v>2018.08.08-2018.08.23</v>
          </cell>
          <cell r="Y153" t="str">
            <v>1.25%佣金/交船检验费/船东费</v>
          </cell>
          <cell r="AA153">
            <v>86047.506164383594</v>
          </cell>
          <cell r="AB153">
            <v>120689.78</v>
          </cell>
        </row>
        <row r="154">
          <cell r="B154" t="str">
            <v>OPDR LISBOA</v>
          </cell>
          <cell r="C154" t="str">
            <v>CMS</v>
          </cell>
          <cell r="F154" t="str">
            <v>第4期</v>
          </cell>
          <cell r="I154" t="str">
            <v>2018.08.12-2018.08.27</v>
          </cell>
          <cell r="Y154" t="str">
            <v>1.25%佣金</v>
          </cell>
          <cell r="AA154">
            <v>82257.791095890396</v>
          </cell>
          <cell r="AB154">
            <v>82229.509999999995</v>
          </cell>
        </row>
        <row r="155">
          <cell r="B155" t="str">
            <v>Heung-A Singapore</v>
          </cell>
          <cell r="C155" t="str">
            <v>SKR</v>
          </cell>
          <cell r="F155" t="str">
            <v>第7期</v>
          </cell>
          <cell r="I155" t="str">
            <v>2018.08.07-2018.08.22</v>
          </cell>
          <cell r="AA155">
            <v>98100</v>
          </cell>
          <cell r="AB155">
            <v>98096.37</v>
          </cell>
        </row>
        <row r="156">
          <cell r="B156" t="str">
            <v>JRS CARINA</v>
          </cell>
          <cell r="C156" t="str">
            <v>CCL</v>
          </cell>
          <cell r="F156" t="str">
            <v>第4期</v>
          </cell>
          <cell r="I156" t="str">
            <v>2018.08.14-2018.08.29</v>
          </cell>
          <cell r="AA156">
            <v>85225</v>
          </cell>
          <cell r="AB156">
            <v>85222.6</v>
          </cell>
        </row>
        <row r="157">
          <cell r="B157" t="str">
            <v>ACACIA LEO</v>
          </cell>
          <cell r="C157" t="str">
            <v>FESCO</v>
          </cell>
          <cell r="F157" t="str">
            <v>第4期</v>
          </cell>
          <cell r="I157" t="str">
            <v>2018.08.10-2018.08.25</v>
          </cell>
          <cell r="Y157" t="str">
            <v>主机消耗轻油的差价</v>
          </cell>
          <cell r="AA157">
            <v>98170.55</v>
          </cell>
          <cell r="AB157">
            <v>98170.55</v>
          </cell>
        </row>
        <row r="158">
          <cell r="B158" t="str">
            <v>ACACIA TAURUS</v>
          </cell>
          <cell r="C158" t="str">
            <v>STM</v>
          </cell>
          <cell r="F158" t="str">
            <v>第3期</v>
          </cell>
          <cell r="I158" t="str">
            <v>2018.08.06-2018.08.21</v>
          </cell>
          <cell r="Y158" t="str">
            <v>V.1828EW-1829EW 劳务费</v>
          </cell>
          <cell r="AA158">
            <v>61055</v>
          </cell>
          <cell r="AB158">
            <v>61055</v>
          </cell>
        </row>
        <row r="159">
          <cell r="B159" t="str">
            <v>ACACIA MAKOTO</v>
          </cell>
          <cell r="C159" t="str">
            <v>STM</v>
          </cell>
          <cell r="F159" t="str">
            <v>第4期</v>
          </cell>
          <cell r="I159" t="str">
            <v>2018.08.13-2018.08.28</v>
          </cell>
          <cell r="AA159">
            <v>91200</v>
          </cell>
          <cell r="AB159">
            <v>91200</v>
          </cell>
        </row>
        <row r="160">
          <cell r="B160" t="str">
            <v>Heung-A Jakarta</v>
          </cell>
          <cell r="C160" t="str">
            <v>Heung-A</v>
          </cell>
          <cell r="F160" t="str">
            <v>第7期</v>
          </cell>
          <cell r="I160" t="str">
            <v>2018.08.02-2018.08.17</v>
          </cell>
          <cell r="Y160" t="str">
            <v>1.25%佣金/修船，出港港口费</v>
          </cell>
          <cell r="AA160">
            <v>93720.49</v>
          </cell>
          <cell r="AB160">
            <v>93701.85</v>
          </cell>
        </row>
        <row r="161">
          <cell r="B161" t="str">
            <v>ACACIA ARIES</v>
          </cell>
          <cell r="C161" t="str">
            <v>JZS</v>
          </cell>
          <cell r="F161" t="str">
            <v>第1期</v>
          </cell>
          <cell r="I161" t="str">
            <v>2018.08.09-2018.08.24</v>
          </cell>
          <cell r="AA161">
            <v>60239.417808219201</v>
          </cell>
          <cell r="AB161">
            <v>60247.78</v>
          </cell>
        </row>
        <row r="162">
          <cell r="B162" t="str">
            <v>Heung-A Jakarta</v>
          </cell>
          <cell r="C162" t="str">
            <v>Heung-A</v>
          </cell>
          <cell r="F162" t="str">
            <v>第8.9期</v>
          </cell>
          <cell r="I162" t="str">
            <v>2018.08.17-2018.09.16</v>
          </cell>
          <cell r="Y162" t="str">
            <v>1.25%佣金/停租（07.16 16:48-8.10 9.30 24.6958天）</v>
          </cell>
          <cell r="AA162">
            <v>10471.86</v>
          </cell>
          <cell r="AB162">
            <v>10453.23</v>
          </cell>
        </row>
        <row r="163">
          <cell r="B163" t="str">
            <v>Heung-A Manila</v>
          </cell>
          <cell r="C163" t="str">
            <v>Heung-A</v>
          </cell>
          <cell r="F163" t="str">
            <v>prefinal</v>
          </cell>
          <cell r="I163" t="str">
            <v>2018.08.03-2018.08.12</v>
          </cell>
          <cell r="Y163" t="str">
            <v>1.25%佣金/船东费</v>
          </cell>
          <cell r="AA163">
            <v>105247.13675000001</v>
          </cell>
          <cell r="AB163">
            <v>105228.53</v>
          </cell>
        </row>
        <row r="164">
          <cell r="B164" t="str">
            <v>JRS CORVUS</v>
          </cell>
          <cell r="C164" t="str">
            <v>ONE</v>
          </cell>
          <cell r="F164" t="str">
            <v>第9期</v>
          </cell>
          <cell r="I164" t="str">
            <v>2018.08.18-2018.09.02</v>
          </cell>
          <cell r="Y164" t="str">
            <v>1.25%佣金/船东费预留</v>
          </cell>
          <cell r="AA164">
            <v>-3.8356164441211101E-3</v>
          </cell>
          <cell r="AB164">
            <v>0</v>
          </cell>
        </row>
        <row r="165">
          <cell r="B165" t="str">
            <v>Heung-A Jakarta</v>
          </cell>
          <cell r="C165" t="str">
            <v>Heung-A</v>
          </cell>
          <cell r="F165" t="str">
            <v>第10期</v>
          </cell>
          <cell r="I165" t="str">
            <v>2018.09.16-2018.10.01</v>
          </cell>
          <cell r="Y165" t="str">
            <v>1.25%佣金/修船，进港港口费/接还船检验费</v>
          </cell>
          <cell r="AA165">
            <v>92996.92</v>
          </cell>
          <cell r="AB165">
            <v>92978.31</v>
          </cell>
        </row>
        <row r="166">
          <cell r="B166" t="str">
            <v>ACACIA LIBRA</v>
          </cell>
          <cell r="C166" t="str">
            <v>STX PO</v>
          </cell>
          <cell r="F166" t="str">
            <v>第3期</v>
          </cell>
          <cell r="I166" t="str">
            <v>2018.08.23-2018.09.07</v>
          </cell>
          <cell r="AA166">
            <v>119589.04109589</v>
          </cell>
          <cell r="AB166">
            <v>119569.04</v>
          </cell>
        </row>
        <row r="167">
          <cell r="B167" t="str">
            <v>Heung-A Singapore</v>
          </cell>
          <cell r="C167" t="str">
            <v>SKR</v>
          </cell>
          <cell r="F167" t="str">
            <v>第8期</v>
          </cell>
          <cell r="I167" t="str">
            <v>2018.08.22-2018.09.06</v>
          </cell>
          <cell r="AA167">
            <v>98100</v>
          </cell>
          <cell r="AB167">
            <v>98096.37</v>
          </cell>
        </row>
        <row r="168">
          <cell r="B168" t="str">
            <v>ACACIA MING</v>
          </cell>
          <cell r="C168" t="str">
            <v>ONE</v>
          </cell>
          <cell r="F168" t="str">
            <v>第9期</v>
          </cell>
          <cell r="I168" t="str">
            <v>2018.08.23-2018.09.07</v>
          </cell>
          <cell r="Y168" t="str">
            <v>1.25%佣金/船东费</v>
          </cell>
          <cell r="AA168">
            <v>86409.596164383605</v>
          </cell>
          <cell r="AB168">
            <v>86409.600000000006</v>
          </cell>
        </row>
        <row r="169">
          <cell r="B169" t="str">
            <v>ACACIA LEO</v>
          </cell>
          <cell r="C169" t="str">
            <v>FESCO</v>
          </cell>
          <cell r="F169" t="str">
            <v>第5期</v>
          </cell>
          <cell r="I169" t="str">
            <v>2018.08.25-2018.09.09</v>
          </cell>
          <cell r="AA169">
            <v>99275</v>
          </cell>
          <cell r="AB169">
            <v>99275</v>
          </cell>
        </row>
        <row r="170">
          <cell r="B170" t="str">
            <v>CONMAR HAWK</v>
          </cell>
          <cell r="C170" t="str">
            <v>CMS</v>
          </cell>
          <cell r="F170" t="str">
            <v>第15期</v>
          </cell>
          <cell r="I170" t="str">
            <v>2018.08.26-2018.09.10</v>
          </cell>
          <cell r="Y170" t="str">
            <v>1.25%佣金</v>
          </cell>
          <cell r="AA170">
            <v>79048.715753424694</v>
          </cell>
          <cell r="AB170">
            <v>79028.72</v>
          </cell>
        </row>
        <row r="171">
          <cell r="B171" t="str">
            <v>ACACIA LAN</v>
          </cell>
          <cell r="C171" t="str">
            <v>Heung-A</v>
          </cell>
          <cell r="F171" t="str">
            <v>第9期</v>
          </cell>
          <cell r="I171" t="str">
            <v>2018.08.27-2018.09.11</v>
          </cell>
          <cell r="AA171">
            <v>76750</v>
          </cell>
          <cell r="AB171">
            <v>76735</v>
          </cell>
        </row>
        <row r="172">
          <cell r="B172" t="str">
            <v>OPDR LISBOA</v>
          </cell>
          <cell r="C172" t="str">
            <v>CMS</v>
          </cell>
          <cell r="F172" t="str">
            <v>第5期</v>
          </cell>
          <cell r="I172" t="str">
            <v>2018.08.27-2018.09.06</v>
          </cell>
          <cell r="Y172" t="str">
            <v>1.25%佣金</v>
          </cell>
          <cell r="AA172">
            <v>54838.527397260303</v>
          </cell>
          <cell r="AB172">
            <v>54810.25</v>
          </cell>
        </row>
        <row r="173">
          <cell r="B173" t="str">
            <v>JRS CARINA</v>
          </cell>
          <cell r="C173" t="str">
            <v>CCL</v>
          </cell>
          <cell r="F173" t="str">
            <v>第5期</v>
          </cell>
          <cell r="I173" t="str">
            <v>2018.08.29-2018.09.13</v>
          </cell>
          <cell r="AA173">
            <v>85225</v>
          </cell>
          <cell r="AB173">
            <v>85216.72</v>
          </cell>
        </row>
        <row r="174">
          <cell r="B174" t="str">
            <v>ACACIA TAURUS</v>
          </cell>
          <cell r="C174" t="str">
            <v>STM</v>
          </cell>
          <cell r="F174" t="str">
            <v>第4期</v>
          </cell>
          <cell r="I174" t="str">
            <v>2018.08.21-2018.09.05</v>
          </cell>
          <cell r="AA174">
            <v>60650</v>
          </cell>
          <cell r="AB174">
            <v>60650</v>
          </cell>
        </row>
        <row r="175">
          <cell r="B175" t="str">
            <v>ACACIA MAKOTO</v>
          </cell>
          <cell r="C175" t="str">
            <v>STM</v>
          </cell>
          <cell r="F175" t="str">
            <v>第5期</v>
          </cell>
          <cell r="I175" t="str">
            <v>2018.08.28-2018.09.12</v>
          </cell>
          <cell r="AA175">
            <v>91200</v>
          </cell>
          <cell r="AB175">
            <v>91200</v>
          </cell>
        </row>
        <row r="176">
          <cell r="B176" t="str">
            <v>ACACIA TAURUS</v>
          </cell>
          <cell r="C176" t="str">
            <v>STM</v>
          </cell>
          <cell r="F176" t="str">
            <v>第5期</v>
          </cell>
          <cell r="I176" t="str">
            <v>2018.09.05-2018.09.20</v>
          </cell>
          <cell r="AA176">
            <v>60650</v>
          </cell>
          <cell r="AB176">
            <v>60650</v>
          </cell>
        </row>
        <row r="177">
          <cell r="B177" t="str">
            <v>ACACIA TAURUS</v>
          </cell>
          <cell r="C177" t="str">
            <v>STM</v>
          </cell>
          <cell r="F177" t="str">
            <v>第6期</v>
          </cell>
          <cell r="I177" t="str">
            <v>2018.09.20-2018.10.05</v>
          </cell>
          <cell r="Y177" t="str">
            <v>船东费</v>
          </cell>
          <cell r="AA177">
            <v>60290.77</v>
          </cell>
          <cell r="AB177">
            <v>60290.77</v>
          </cell>
        </row>
        <row r="178">
          <cell r="B178" t="str">
            <v>ACACIA TAURUS</v>
          </cell>
          <cell r="C178" t="str">
            <v>STM</v>
          </cell>
          <cell r="F178" t="str">
            <v>第7期</v>
          </cell>
          <cell r="I178" t="str">
            <v>2018.10.05-2018.10.20</v>
          </cell>
          <cell r="AA178">
            <v>60650</v>
          </cell>
          <cell r="AB178">
            <v>60650</v>
          </cell>
        </row>
        <row r="179">
          <cell r="B179" t="str">
            <v>Heung-A Manila</v>
          </cell>
          <cell r="C179" t="str">
            <v>STM</v>
          </cell>
          <cell r="F179" t="str">
            <v>第1期</v>
          </cell>
          <cell r="I179" t="str">
            <v>2018.08.25-2018.09.09</v>
          </cell>
          <cell r="AA179">
            <v>197476.58</v>
          </cell>
          <cell r="AB179">
            <v>197476.58</v>
          </cell>
        </row>
        <row r="180">
          <cell r="B180" t="str">
            <v>ACACIA ARIES</v>
          </cell>
          <cell r="C180" t="str">
            <v>JZS</v>
          </cell>
          <cell r="F180" t="str">
            <v>prefinal</v>
          </cell>
          <cell r="I180" t="str">
            <v>2018.08.24-2018.08.28</v>
          </cell>
          <cell r="Y180" t="str">
            <v>自引自靠奖励</v>
          </cell>
          <cell r="AA180">
            <v>120255.636909897</v>
          </cell>
          <cell r="AB180">
            <v>119911.24</v>
          </cell>
        </row>
        <row r="181">
          <cell r="B181" t="str">
            <v>ACACIA VIRGO</v>
          </cell>
          <cell r="C181" t="str">
            <v>APL</v>
          </cell>
          <cell r="F181" t="str">
            <v>第10.11期</v>
          </cell>
          <cell r="I181" t="str">
            <v>2018.08.09-2018.08.26</v>
          </cell>
          <cell r="AB181">
            <v>4792.6400000000003</v>
          </cell>
        </row>
        <row r="182">
          <cell r="B182" t="str">
            <v>ACACIA VIRGO</v>
          </cell>
          <cell r="C182" t="str">
            <v>APL</v>
          </cell>
          <cell r="F182" t="str">
            <v>第10.11期</v>
          </cell>
          <cell r="I182" t="str">
            <v>2018.08.09-2018.08.26</v>
          </cell>
          <cell r="Y182" t="str">
            <v>船员劳务费V.001-007/船东费/已收款/夏威夷航次费/OSRO服务费/返还预估船东费</v>
          </cell>
          <cell r="AA182">
            <v>237417.47166438401</v>
          </cell>
          <cell r="AB182">
            <v>239439.04</v>
          </cell>
        </row>
        <row r="183">
          <cell r="B183" t="str">
            <v>ACACIA VIRGO</v>
          </cell>
          <cell r="C183" t="str">
            <v>APL</v>
          </cell>
          <cell r="F183" t="str">
            <v>final</v>
          </cell>
          <cell r="I183" t="str">
            <v>2018.08.09-2018.08.27</v>
          </cell>
          <cell r="Y183" t="str">
            <v>船东费预留返还/已扣油款返还/劳务费V.001-007/已收款/夏威夷油污费/OSRO费/船东费6-7月/SLUDGE 35CBM</v>
          </cell>
          <cell r="AA183">
            <v>11938.842377397301</v>
          </cell>
          <cell r="AB183">
            <v>-37800</v>
          </cell>
        </row>
        <row r="184">
          <cell r="B184" t="str">
            <v>CONMAR HAWK</v>
          </cell>
          <cell r="C184" t="str">
            <v>CMS</v>
          </cell>
          <cell r="F184" t="str">
            <v>第16期</v>
          </cell>
          <cell r="I184" t="str">
            <v>2018.09.10-2018.09.25</v>
          </cell>
          <cell r="Y184" t="str">
            <v>1.25%佣金</v>
          </cell>
          <cell r="AA184">
            <v>79048.715753424694</v>
          </cell>
          <cell r="AB184">
            <v>79028.72</v>
          </cell>
        </row>
        <row r="185">
          <cell r="B185" t="str">
            <v>CONMAR HAWK</v>
          </cell>
          <cell r="C185" t="str">
            <v>CMS</v>
          </cell>
          <cell r="F185" t="str">
            <v>第17期</v>
          </cell>
          <cell r="I185" t="str">
            <v>2018.09.25-2018.10.10</v>
          </cell>
          <cell r="Y185" t="str">
            <v>1.25%佣金/船东费</v>
          </cell>
          <cell r="AA185">
            <v>75052.915753424604</v>
          </cell>
          <cell r="AB185">
            <v>75032.92</v>
          </cell>
        </row>
        <row r="186">
          <cell r="B186" t="str">
            <v>ACACIA LIBRA</v>
          </cell>
          <cell r="C186" t="str">
            <v>STX PO</v>
          </cell>
          <cell r="F186" t="str">
            <v>第4期</v>
          </cell>
          <cell r="I186" t="str">
            <v>2018.09.07-2018.09.22</v>
          </cell>
          <cell r="AA186">
            <v>117863.01369863001</v>
          </cell>
          <cell r="AB186">
            <v>117843.01</v>
          </cell>
        </row>
        <row r="187">
          <cell r="B187" t="str">
            <v>ACACIA ARIES</v>
          </cell>
          <cell r="C187" t="str">
            <v>JZS</v>
          </cell>
          <cell r="F187" t="str">
            <v>final</v>
          </cell>
          <cell r="I187" t="str">
            <v>2018.08.24-2018.08.29</v>
          </cell>
          <cell r="Y187" t="str">
            <v>船东费/返还船东预估/自引自靠奖励/向租家收还船检验费/租家已付款/租家押金/租家多付款</v>
          </cell>
          <cell r="AA187">
            <v>6100.5837776712096</v>
          </cell>
          <cell r="AB187">
            <v>1428.57142857143</v>
          </cell>
        </row>
        <row r="188">
          <cell r="B188" t="str">
            <v>ACACIA VIRGO</v>
          </cell>
          <cell r="C188" t="str">
            <v>VASI</v>
          </cell>
          <cell r="F188" t="str">
            <v>第1期</v>
          </cell>
          <cell r="I188" t="str">
            <v>2018.08.29-2018.09.08</v>
          </cell>
          <cell r="Y188" t="str">
            <v>船东承担一半的吨税</v>
          </cell>
          <cell r="AA188">
            <v>63225.8</v>
          </cell>
          <cell r="AB188">
            <v>63225.8</v>
          </cell>
        </row>
        <row r="189">
          <cell r="B189" t="str">
            <v>Heung-A Singapore</v>
          </cell>
          <cell r="C189" t="str">
            <v>SKR</v>
          </cell>
          <cell r="F189" t="str">
            <v>第9期</v>
          </cell>
          <cell r="I189" t="str">
            <v>2018.09.06-2018.09.21</v>
          </cell>
          <cell r="AA189">
            <v>98100</v>
          </cell>
          <cell r="AB189">
            <v>98096.4</v>
          </cell>
        </row>
        <row r="190">
          <cell r="B190" t="str">
            <v>ACACIA LEO</v>
          </cell>
          <cell r="C190" t="str">
            <v>FESCO</v>
          </cell>
          <cell r="F190" t="str">
            <v>第6期</v>
          </cell>
          <cell r="I190" t="str">
            <v>2018.09.09-2018.09.24</v>
          </cell>
          <cell r="Y190" t="str">
            <v>船东费</v>
          </cell>
          <cell r="AA190">
            <v>97834.48</v>
          </cell>
          <cell r="AB190">
            <v>97834.48</v>
          </cell>
        </row>
        <row r="191">
          <cell r="B191" t="str">
            <v>ACACIA LAN</v>
          </cell>
          <cell r="C191" t="str">
            <v>Heung-A</v>
          </cell>
          <cell r="F191" t="str">
            <v>第10期</v>
          </cell>
          <cell r="I191" t="str">
            <v>2018.09.11-2018.09.26</v>
          </cell>
          <cell r="AA191">
            <v>76750</v>
          </cell>
          <cell r="AB191">
            <v>76735</v>
          </cell>
        </row>
        <row r="192">
          <cell r="B192" t="str">
            <v>ACACIA MING</v>
          </cell>
          <cell r="C192" t="str">
            <v>ONE</v>
          </cell>
          <cell r="F192" t="str">
            <v>第10期</v>
          </cell>
          <cell r="I192" t="str">
            <v>2018.09.07-2018.09.22</v>
          </cell>
          <cell r="Y192" t="str">
            <v>1.25%佣金/船东费</v>
          </cell>
          <cell r="AA192">
            <v>86371.036164383506</v>
          </cell>
          <cell r="AB192">
            <v>86367.43</v>
          </cell>
        </row>
        <row r="193">
          <cell r="B193" t="str">
            <v>JRS CORVUS</v>
          </cell>
          <cell r="C193" t="str">
            <v>ONE</v>
          </cell>
          <cell r="F193" t="str">
            <v>第10期</v>
          </cell>
          <cell r="I193" t="str">
            <v>2018.09.02-2018.09.17</v>
          </cell>
          <cell r="Y193" t="str">
            <v>1.25%佣金/接船检验费</v>
          </cell>
          <cell r="AA193">
            <v>-3.8356164423021298E-3</v>
          </cell>
          <cell r="AB193">
            <v>0</v>
          </cell>
        </row>
        <row r="194">
          <cell r="B194" t="str">
            <v>ACACIA TAURUS</v>
          </cell>
          <cell r="C194" t="str">
            <v>KMTC</v>
          </cell>
          <cell r="F194" t="str">
            <v>final</v>
          </cell>
          <cell r="I194" t="str">
            <v>2018.05.20-2018.06.03</v>
          </cell>
          <cell r="Y194" t="str">
            <v>1.25%佣金/船东费/返回船东预留</v>
          </cell>
          <cell r="AA194">
            <v>-349.84</v>
          </cell>
          <cell r="AB194">
            <v>-349.84</v>
          </cell>
        </row>
        <row r="195">
          <cell r="B195" t="str">
            <v>ACACIA LEO</v>
          </cell>
          <cell r="C195" t="str">
            <v>FESCO</v>
          </cell>
          <cell r="F195" t="str">
            <v>第7期</v>
          </cell>
          <cell r="I195" t="str">
            <v>2018.09.24-2018.09.30</v>
          </cell>
          <cell r="AA195">
            <v>37508.484218333302</v>
          </cell>
          <cell r="AB195">
            <v>37508.480000000003</v>
          </cell>
        </row>
        <row r="196">
          <cell r="B196" t="str">
            <v>ACACIA LEO</v>
          </cell>
          <cell r="C196" t="str">
            <v>FESCO</v>
          </cell>
          <cell r="F196" t="str">
            <v>第7期</v>
          </cell>
          <cell r="I196" t="str">
            <v>2018.09.30-2018.10.09</v>
          </cell>
          <cell r="Y196" t="str">
            <v>接船检验费</v>
          </cell>
          <cell r="AA196">
            <v>55166.984456666702</v>
          </cell>
          <cell r="AB196">
            <v>55166.99</v>
          </cell>
        </row>
        <row r="197">
          <cell r="B197" t="str">
            <v>JRS CORVUS</v>
          </cell>
          <cell r="C197" t="str">
            <v>ONE</v>
          </cell>
          <cell r="F197" t="str">
            <v>第11期</v>
          </cell>
          <cell r="I197" t="str">
            <v>2018.09.17-2018.10.02</v>
          </cell>
          <cell r="Y197" t="str">
            <v>1.25%佣金</v>
          </cell>
          <cell r="AA197">
            <v>149312.266164384</v>
          </cell>
          <cell r="AB197">
            <v>149308.65</v>
          </cell>
        </row>
        <row r="198">
          <cell r="B198" t="str">
            <v>ACACIA MING</v>
          </cell>
          <cell r="C198" t="str">
            <v>ONE</v>
          </cell>
          <cell r="F198" t="str">
            <v>第11期</v>
          </cell>
          <cell r="I198" t="str">
            <v>2018.09.22-2018.10.07</v>
          </cell>
          <cell r="Y198" t="str">
            <v>1.25%佣金</v>
          </cell>
          <cell r="AA198">
            <v>86750.8561643836</v>
          </cell>
          <cell r="AB198">
            <v>86750.86</v>
          </cell>
        </row>
        <row r="199">
          <cell r="B199" t="str">
            <v>ACACIA VIRGO</v>
          </cell>
          <cell r="C199" t="str">
            <v>SNL</v>
          </cell>
          <cell r="F199" t="str">
            <v>第1期</v>
          </cell>
          <cell r="I199" t="str">
            <v>2018.09.09-2018.09.14</v>
          </cell>
          <cell r="Y199" t="str">
            <v>租家承担1/2 吨税</v>
          </cell>
          <cell r="AA199">
            <v>40324.199999999997</v>
          </cell>
          <cell r="AB199">
            <v>40298.07</v>
          </cell>
        </row>
        <row r="200">
          <cell r="B200" t="str">
            <v>ACACIA VIRGO</v>
          </cell>
          <cell r="C200" t="str">
            <v>SNL</v>
          </cell>
          <cell r="F200" t="str">
            <v>第2期</v>
          </cell>
          <cell r="I200" t="str">
            <v>2018.09.14-2018.09.19</v>
          </cell>
          <cell r="AA200">
            <v>39200</v>
          </cell>
          <cell r="AB200">
            <v>39173.879999999997</v>
          </cell>
        </row>
        <row r="201">
          <cell r="B201" t="str">
            <v>ACACIA VIRGO</v>
          </cell>
          <cell r="C201" t="str">
            <v>SNL</v>
          </cell>
          <cell r="F201" t="str">
            <v>prefinal</v>
          </cell>
          <cell r="I201" t="str">
            <v>2018.09.19-2018.09.26</v>
          </cell>
          <cell r="Y201" t="str">
            <v>接还船检验/船东费预留/冷箱劳务费</v>
          </cell>
          <cell r="AA201">
            <v>34452.467400000001</v>
          </cell>
          <cell r="AB201">
            <v>34426.39</v>
          </cell>
        </row>
        <row r="202">
          <cell r="B202" t="str">
            <v>JRS CARINA</v>
          </cell>
          <cell r="C202" t="str">
            <v>CCL</v>
          </cell>
          <cell r="F202" t="str">
            <v>第6期</v>
          </cell>
          <cell r="I202" t="str">
            <v>2018.09.13-2018.09.28</v>
          </cell>
          <cell r="Y202" t="str">
            <v>船东费</v>
          </cell>
          <cell r="AA202">
            <v>84773.9</v>
          </cell>
          <cell r="AB202">
            <v>84765.61</v>
          </cell>
        </row>
        <row r="203">
          <cell r="B203" t="str">
            <v>ACACIA LIBRA</v>
          </cell>
          <cell r="C203" t="str">
            <v>STX PO</v>
          </cell>
          <cell r="F203" t="str">
            <v>prefinal</v>
          </cell>
          <cell r="I203" t="str">
            <v>2018.09.22-2018.10.24</v>
          </cell>
          <cell r="Y203" t="str">
            <v>接船检验费/船东费预留</v>
          </cell>
          <cell r="AA203">
            <v>54241.095890411001</v>
          </cell>
          <cell r="AB203">
            <v>54221.1</v>
          </cell>
        </row>
        <row r="204">
          <cell r="B204" t="str">
            <v>ACACIA ARIES</v>
          </cell>
          <cell r="C204" t="str">
            <v>SCP</v>
          </cell>
          <cell r="F204" t="str">
            <v>第1期</v>
          </cell>
          <cell r="I204" t="str">
            <v>2018.09.13-2018.09.28</v>
          </cell>
          <cell r="Y204" t="str">
            <v>1.25%佣金</v>
          </cell>
          <cell r="AA204">
            <v>195585.38699999999</v>
          </cell>
          <cell r="AB204">
            <v>191231.34</v>
          </cell>
        </row>
        <row r="205">
          <cell r="B205" t="str">
            <v>ACACIA LAN</v>
          </cell>
          <cell r="C205" t="str">
            <v>Heung-A</v>
          </cell>
          <cell r="F205" t="str">
            <v>第11期</v>
          </cell>
          <cell r="I205" t="str">
            <v>2018.09.26-2018.10.11</v>
          </cell>
          <cell r="AA205">
            <v>76750</v>
          </cell>
          <cell r="AB205">
            <v>76735</v>
          </cell>
        </row>
        <row r="206">
          <cell r="B206" t="str">
            <v>ACACIA LAN</v>
          </cell>
          <cell r="C206" t="str">
            <v>Heung-A</v>
          </cell>
          <cell r="F206" t="str">
            <v>第12期</v>
          </cell>
          <cell r="I206" t="str">
            <v>2018.10.11-2018.10.26</v>
          </cell>
          <cell r="AA206">
            <v>76750</v>
          </cell>
          <cell r="AB206">
            <v>76735</v>
          </cell>
        </row>
        <row r="207">
          <cell r="B207" t="str">
            <v>Heung-A Singapore</v>
          </cell>
          <cell r="C207" t="str">
            <v>SKR</v>
          </cell>
          <cell r="F207" t="str">
            <v>prefinal</v>
          </cell>
          <cell r="I207" t="str">
            <v>2018.09.21-2018.10.09</v>
          </cell>
          <cell r="Y207" t="str">
            <v>船东费预留</v>
          </cell>
          <cell r="AA207">
            <v>45720</v>
          </cell>
          <cell r="AB207">
            <v>45716.39</v>
          </cell>
        </row>
        <row r="208">
          <cell r="B208" t="str">
            <v>ACACIA MAKOTO</v>
          </cell>
          <cell r="C208" t="str">
            <v>STM</v>
          </cell>
          <cell r="F208" t="str">
            <v>第6期</v>
          </cell>
          <cell r="I208" t="str">
            <v>2018.09.12-2018.09.27</v>
          </cell>
          <cell r="AA208">
            <v>91200</v>
          </cell>
          <cell r="AB208">
            <v>91200</v>
          </cell>
        </row>
        <row r="209">
          <cell r="B209" t="str">
            <v>CONMAR HAWK</v>
          </cell>
          <cell r="C209" t="str">
            <v>CMS</v>
          </cell>
          <cell r="F209" t="str">
            <v>第18期</v>
          </cell>
          <cell r="I209" t="str">
            <v>2018.10.10-2018.10.25</v>
          </cell>
          <cell r="Y209" t="str">
            <v>1.25%佣金</v>
          </cell>
          <cell r="AA209">
            <v>79048.715753424694</v>
          </cell>
          <cell r="AB209">
            <v>79028.72</v>
          </cell>
        </row>
        <row r="210">
          <cell r="B210" t="str">
            <v>CONMAR HAWK</v>
          </cell>
          <cell r="C210" t="str">
            <v>CMS</v>
          </cell>
          <cell r="F210" t="str">
            <v>第19期</v>
          </cell>
          <cell r="I210" t="str">
            <v>2018.10.25-2018.11.09</v>
          </cell>
          <cell r="Y210" t="str">
            <v>1.25%佣金</v>
          </cell>
          <cell r="AA210">
            <v>79048.715753424694</v>
          </cell>
          <cell r="AB210">
            <v>79028.72</v>
          </cell>
        </row>
        <row r="211">
          <cell r="B211" t="str">
            <v>Heung-A Jakarta</v>
          </cell>
          <cell r="C211" t="str">
            <v>Heung-A</v>
          </cell>
          <cell r="F211" t="str">
            <v>第11期</v>
          </cell>
          <cell r="I211" t="str">
            <v>2018.10.01-2018.10.04</v>
          </cell>
          <cell r="Y211" t="str">
            <v>1.25%佣金</v>
          </cell>
          <cell r="AA211">
            <v>18986.25</v>
          </cell>
          <cell r="AB211">
            <v>18986.25</v>
          </cell>
        </row>
        <row r="212">
          <cell r="B212" t="str">
            <v>Heung-A Jakarta</v>
          </cell>
          <cell r="C212" t="str">
            <v>Heung-A</v>
          </cell>
          <cell r="F212" t="str">
            <v>第11期</v>
          </cell>
          <cell r="I212" t="str">
            <v>2018.10.04-2018.10.16</v>
          </cell>
          <cell r="Y212" t="str">
            <v>1.25%佣金</v>
          </cell>
          <cell r="AA212">
            <v>70935</v>
          </cell>
          <cell r="AB212">
            <v>70916.38</v>
          </cell>
        </row>
        <row r="213">
          <cell r="B213" t="str">
            <v>OPDR LISBOA</v>
          </cell>
          <cell r="C213" t="str">
            <v>CMS</v>
          </cell>
          <cell r="F213" t="str">
            <v>prefinal</v>
          </cell>
          <cell r="I213" t="str">
            <v>2018.09.06-2018.09.25</v>
          </cell>
          <cell r="Y213" t="str">
            <v>1.25%佣金/船东费预留</v>
          </cell>
          <cell r="AA213">
            <v>30871.412364725998</v>
          </cell>
          <cell r="AB213">
            <v>30843</v>
          </cell>
        </row>
        <row r="214">
          <cell r="B214" t="str">
            <v>ACACIA ARIES</v>
          </cell>
          <cell r="C214" t="str">
            <v>SCP</v>
          </cell>
          <cell r="F214" t="str">
            <v>第2期</v>
          </cell>
          <cell r="I214" t="str">
            <v>2018.09.28-2018.10.13</v>
          </cell>
          <cell r="Y214" t="str">
            <v>1.25%佣金</v>
          </cell>
          <cell r="AA214">
            <v>75075</v>
          </cell>
          <cell r="AB214">
            <v>75067.63</v>
          </cell>
        </row>
        <row r="215">
          <cell r="B215" t="str">
            <v>JRS CARINA</v>
          </cell>
          <cell r="C215" t="str">
            <v>CCL</v>
          </cell>
          <cell r="F215" t="str">
            <v>第7期</v>
          </cell>
          <cell r="I215" t="str">
            <v>2018.09.28-2018.10.13</v>
          </cell>
          <cell r="Y215" t="str">
            <v>与马士基broker 的尾帐（船东费/船东预留款返还）</v>
          </cell>
          <cell r="AA215">
            <v>103366.74</v>
          </cell>
          <cell r="AB215">
            <v>103364.34</v>
          </cell>
        </row>
        <row r="216">
          <cell r="B216" t="str">
            <v>JRS CORVUS</v>
          </cell>
          <cell r="C216" t="str">
            <v>ONE</v>
          </cell>
          <cell r="F216" t="str">
            <v>第12期</v>
          </cell>
          <cell r="I216" t="str">
            <v>2018.10.02-2018.10.17</v>
          </cell>
          <cell r="Y216" t="str">
            <v>1.25%佣金</v>
          </cell>
          <cell r="AA216">
            <v>82307.1061643836</v>
          </cell>
          <cell r="AB216">
            <v>82303.48</v>
          </cell>
        </row>
        <row r="217">
          <cell r="B217" t="str">
            <v>ACACIA LEO</v>
          </cell>
          <cell r="C217" t="str">
            <v>FESCO</v>
          </cell>
          <cell r="F217" t="str">
            <v>第8期</v>
          </cell>
          <cell r="I217" t="str">
            <v>2018.10.09-2018.10.24</v>
          </cell>
          <cell r="AA217">
            <v>89150</v>
          </cell>
          <cell r="AB217">
            <v>89130.69</v>
          </cell>
        </row>
        <row r="218">
          <cell r="B218" t="str">
            <v>ACACIA MAKOTO</v>
          </cell>
          <cell r="C218" t="str">
            <v>STM</v>
          </cell>
          <cell r="F218" t="str">
            <v>第7期</v>
          </cell>
          <cell r="I218" t="str">
            <v>2018.09.27-2018.10.12</v>
          </cell>
          <cell r="Y218" t="str">
            <v>船东费</v>
          </cell>
          <cell r="AA218">
            <v>89144.43</v>
          </cell>
          <cell r="AB218">
            <v>89144.436000000002</v>
          </cell>
        </row>
        <row r="219">
          <cell r="B219" t="str">
            <v>ACACIA MAKOTO</v>
          </cell>
          <cell r="C219" t="str">
            <v>STM</v>
          </cell>
          <cell r="F219" t="str">
            <v>第8期</v>
          </cell>
          <cell r="I219" t="str">
            <v>2018.10.12-2018.10.27</v>
          </cell>
          <cell r="AA219">
            <v>91200</v>
          </cell>
          <cell r="AB219">
            <v>91200</v>
          </cell>
        </row>
        <row r="220">
          <cell r="B220" t="str">
            <v>ACACIA TAURUS</v>
          </cell>
          <cell r="C220" t="str">
            <v>STM</v>
          </cell>
          <cell r="F220" t="str">
            <v>第8期</v>
          </cell>
          <cell r="I220" t="str">
            <v>2018.10.20-2018.11.04</v>
          </cell>
          <cell r="AA220">
            <v>60650</v>
          </cell>
          <cell r="AB220">
            <v>60650</v>
          </cell>
        </row>
        <row r="221">
          <cell r="B221" t="str">
            <v>JRS CARINA</v>
          </cell>
          <cell r="C221" t="str">
            <v>CCL</v>
          </cell>
          <cell r="F221" t="str">
            <v>第8期</v>
          </cell>
          <cell r="I221" t="str">
            <v>2018.10.13-2018.10.28</v>
          </cell>
          <cell r="AA221">
            <v>85225</v>
          </cell>
          <cell r="AB221">
            <v>85222.6</v>
          </cell>
        </row>
        <row r="222">
          <cell r="B222" t="str">
            <v>ACACIA ARIES</v>
          </cell>
          <cell r="C222" t="str">
            <v>SCP</v>
          </cell>
          <cell r="F222" t="str">
            <v>第3期</v>
          </cell>
          <cell r="I222" t="str">
            <v>2018.10.13-2018.10.28</v>
          </cell>
          <cell r="Y222" t="str">
            <v>1.25%佣金</v>
          </cell>
          <cell r="AA222">
            <v>75075</v>
          </cell>
          <cell r="AB222">
            <v>75067.679999999993</v>
          </cell>
        </row>
        <row r="223">
          <cell r="B223" t="str">
            <v>Heung-A Jakarta</v>
          </cell>
          <cell r="C223" t="str">
            <v>Heung-A</v>
          </cell>
          <cell r="F223" t="str">
            <v>第12期</v>
          </cell>
          <cell r="I223" t="str">
            <v>2018.10.16-2018.10.31</v>
          </cell>
          <cell r="Y223" t="str">
            <v>1.25%佣金</v>
          </cell>
          <cell r="AA223">
            <v>88668.75</v>
          </cell>
          <cell r="AB223">
            <v>88650.15</v>
          </cell>
        </row>
        <row r="224">
          <cell r="B224" t="str">
            <v>Heung-A Singapore</v>
          </cell>
          <cell r="C224" t="str">
            <v>SKR</v>
          </cell>
          <cell r="F224" t="str">
            <v>final</v>
          </cell>
          <cell r="I224" t="str">
            <v>2018.10.09-2018.10.11</v>
          </cell>
          <cell r="Y224" t="str">
            <v>接还船检验费/船东费/返还船东预留</v>
          </cell>
          <cell r="AA224">
            <v>-1387.2456</v>
          </cell>
          <cell r="AB224">
            <v>-1387.25</v>
          </cell>
        </row>
        <row r="225">
          <cell r="B225" t="str">
            <v>ACACIA MAKOTO</v>
          </cell>
          <cell r="C225" t="str">
            <v>STM</v>
          </cell>
          <cell r="F225" t="str">
            <v>第9期</v>
          </cell>
          <cell r="I225" t="str">
            <v>2018.10.27-2018.11.11</v>
          </cell>
          <cell r="AA225">
            <v>91200</v>
          </cell>
          <cell r="AB225">
            <v>91200</v>
          </cell>
        </row>
        <row r="226">
          <cell r="B226" t="str">
            <v>OPDR LISBOA</v>
          </cell>
          <cell r="C226" t="str">
            <v>MIS</v>
          </cell>
          <cell r="F226" t="str">
            <v>第1期</v>
          </cell>
          <cell r="I226" t="str">
            <v>2018.10.12-2018.10.27</v>
          </cell>
          <cell r="Y226" t="str">
            <v>1.25%佣金</v>
          </cell>
          <cell r="AA226">
            <v>179874.655684931</v>
          </cell>
          <cell r="AB226">
            <v>179874.66</v>
          </cell>
        </row>
        <row r="227">
          <cell r="B227" t="str">
            <v>JRS CORVUS</v>
          </cell>
          <cell r="C227" t="str">
            <v>ONE</v>
          </cell>
          <cell r="F227" t="str">
            <v>第13期</v>
          </cell>
          <cell r="I227" t="str">
            <v>2018.10.17-2018.11.01</v>
          </cell>
          <cell r="Y227" t="str">
            <v>1.25%佣金</v>
          </cell>
          <cell r="AA227">
            <v>82307.1061643836</v>
          </cell>
          <cell r="AB227">
            <v>82303.490000000005</v>
          </cell>
        </row>
        <row r="228">
          <cell r="B228" t="str">
            <v>ACACIA VIRGO</v>
          </cell>
          <cell r="C228" t="str">
            <v>CMS</v>
          </cell>
          <cell r="F228" t="str">
            <v>第1期</v>
          </cell>
          <cell r="I228" t="str">
            <v>2018.10.13-2018.10.28</v>
          </cell>
          <cell r="Y228" t="str">
            <v>1.25%佣金</v>
          </cell>
          <cell r="AA228">
            <v>266089.02616438398</v>
          </cell>
          <cell r="AB228">
            <v>266065.43</v>
          </cell>
        </row>
        <row r="229">
          <cell r="B229" t="str">
            <v>ACACIA LEO</v>
          </cell>
          <cell r="C229" t="str">
            <v>FESCO</v>
          </cell>
          <cell r="F229" t="str">
            <v>第9期</v>
          </cell>
          <cell r="I229" t="str">
            <v>2018.10.24-2018.11.08</v>
          </cell>
          <cell r="Y229" t="str">
            <v>船东费</v>
          </cell>
          <cell r="AA229">
            <v>87458.91</v>
          </cell>
          <cell r="AB229">
            <v>87439.59</v>
          </cell>
        </row>
        <row r="230">
          <cell r="B230" t="str">
            <v>JRS CARINA</v>
          </cell>
          <cell r="C230" t="str">
            <v>CCL</v>
          </cell>
          <cell r="F230" t="str">
            <v>第9期</v>
          </cell>
          <cell r="I230" t="str">
            <v>2018.10.28-2018.11.12</v>
          </cell>
          <cell r="AA230">
            <v>84516.17</v>
          </cell>
          <cell r="AB230">
            <v>84513.77</v>
          </cell>
        </row>
        <row r="231">
          <cell r="B231" t="str">
            <v>ACACIA LIBRA</v>
          </cell>
          <cell r="C231" t="str">
            <v>HMM</v>
          </cell>
          <cell r="F231" t="str">
            <v>final</v>
          </cell>
          <cell r="I231" t="str">
            <v>2018.06.07-2018.06.21</v>
          </cell>
          <cell r="Y231" t="str">
            <v>返还船东费预留/船东费</v>
          </cell>
          <cell r="AA231">
            <v>3925.35</v>
          </cell>
          <cell r="AB231">
            <v>3925.35</v>
          </cell>
        </row>
        <row r="232">
          <cell r="B232" t="str">
            <v>ACACIA MING</v>
          </cell>
          <cell r="C232" t="str">
            <v>ONE</v>
          </cell>
          <cell r="F232" t="str">
            <v>第12期</v>
          </cell>
          <cell r="I232" t="str">
            <v>2018.10.07-2018.10.20</v>
          </cell>
          <cell r="Y232" t="str">
            <v>1.25%佣金</v>
          </cell>
          <cell r="AA232">
            <v>75184.075342465701</v>
          </cell>
          <cell r="AB232">
            <v>75184.08</v>
          </cell>
        </row>
        <row r="233">
          <cell r="B233" t="str">
            <v>ACACIA MING</v>
          </cell>
          <cell r="C233" t="str">
            <v>ONE</v>
          </cell>
          <cell r="F233" t="str">
            <v>第12期</v>
          </cell>
          <cell r="I233" t="str">
            <v>2018.10.20-2018.10.22</v>
          </cell>
          <cell r="Y233" t="str">
            <v>1.25%佣金</v>
          </cell>
          <cell r="AA233">
            <v>10579.2808219178</v>
          </cell>
          <cell r="AB233">
            <v>10579.28</v>
          </cell>
        </row>
        <row r="234">
          <cell r="B234" t="str">
            <v>JRS CORVUS</v>
          </cell>
          <cell r="C234" t="str">
            <v>ONE</v>
          </cell>
          <cell r="F234" t="str">
            <v>第14期</v>
          </cell>
          <cell r="I234" t="str">
            <v>2018.11.01-2018.11.16</v>
          </cell>
          <cell r="Y234" t="str">
            <v>1.25%佣金/返还船东预留款/返还租家13期多付的租金</v>
          </cell>
          <cell r="AA234">
            <v>174027.336164384</v>
          </cell>
          <cell r="AB234">
            <v>174023.74</v>
          </cell>
        </row>
        <row r="235">
          <cell r="B235" t="str">
            <v>Heung-A Manila</v>
          </cell>
          <cell r="C235" t="str">
            <v>STM</v>
          </cell>
          <cell r="F235" t="str">
            <v>prefinal</v>
          </cell>
          <cell r="I235" t="str">
            <v>2018.09.09-2018.09.13</v>
          </cell>
          <cell r="AA235">
            <v>-161262.850416667</v>
          </cell>
          <cell r="AB235">
            <v>-161262.85</v>
          </cell>
        </row>
        <row r="236">
          <cell r="B236" t="str">
            <v>Heung-A Manila</v>
          </cell>
          <cell r="C236" t="str">
            <v>STM</v>
          </cell>
          <cell r="F236" t="str">
            <v>第1期</v>
          </cell>
          <cell r="I236" t="str">
            <v>2018.09.29-2018.10.14</v>
          </cell>
          <cell r="Y236" t="str">
            <v>船东费</v>
          </cell>
          <cell r="AA236">
            <v>245678.11</v>
          </cell>
          <cell r="AB236">
            <v>245678.11</v>
          </cell>
        </row>
        <row r="237">
          <cell r="B237" t="str">
            <v>ACACIA LIBRA</v>
          </cell>
          <cell r="C237" t="str">
            <v>STX PO</v>
          </cell>
          <cell r="F237" t="str">
            <v>prefinal2</v>
          </cell>
          <cell r="I237" t="str">
            <v>2018.09.22-2018.11.09</v>
          </cell>
          <cell r="Y237" t="str">
            <v>接还船检验费/船东费预留/已付款</v>
          </cell>
          <cell r="AA237">
            <v>69479.900054794503</v>
          </cell>
          <cell r="AB237">
            <v>69459.89</v>
          </cell>
        </row>
        <row r="238">
          <cell r="B238" t="str">
            <v>ACACIA MING</v>
          </cell>
          <cell r="C238" t="str">
            <v>ONE</v>
          </cell>
          <cell r="F238" t="str">
            <v>第13期</v>
          </cell>
          <cell r="I238" t="str">
            <v>2018.10.22-2018.11.06</v>
          </cell>
          <cell r="Y238" t="str">
            <v>1.25%佣金/已付租金</v>
          </cell>
          <cell r="AA238">
            <v>60502.216164383601</v>
          </cell>
          <cell r="AB238">
            <v>53706.98</v>
          </cell>
        </row>
        <row r="239">
          <cell r="B239" t="str">
            <v>ACACIA MING</v>
          </cell>
          <cell r="C239" t="str">
            <v>ONE</v>
          </cell>
          <cell r="F239" t="str">
            <v>第13期</v>
          </cell>
          <cell r="I239" t="str">
            <v>2018.10.22-2018.11.06</v>
          </cell>
          <cell r="Y239" t="str">
            <v>1.25%佣金/已付租金</v>
          </cell>
          <cell r="AA239">
            <v>18842.39</v>
          </cell>
          <cell r="AB239">
            <v>18838.78</v>
          </cell>
        </row>
        <row r="240">
          <cell r="B240" t="str">
            <v>ACACIA MING</v>
          </cell>
          <cell r="C240" t="str">
            <v>ONE</v>
          </cell>
          <cell r="F240" t="str">
            <v>第14期</v>
          </cell>
          <cell r="I240" t="str">
            <v>2018.11.06-2018.11.21</v>
          </cell>
          <cell r="Y240" t="str">
            <v>1.25%佣金/冷箱劳务费（18.04-18.08）</v>
          </cell>
          <cell r="AA240">
            <v>80454.6061643836</v>
          </cell>
          <cell r="AB240">
            <v>87242.66</v>
          </cell>
        </row>
        <row r="241">
          <cell r="B241" t="str">
            <v>OPDR LISBOA</v>
          </cell>
          <cell r="C241" t="str">
            <v>MIS</v>
          </cell>
          <cell r="F241" t="str">
            <v>第2期</v>
          </cell>
          <cell r="I241" t="str">
            <v>2018.10.27-2018.11.11</v>
          </cell>
          <cell r="Y241" t="str">
            <v>1.25%佣金</v>
          </cell>
          <cell r="AA241">
            <v>76036.900684931505</v>
          </cell>
          <cell r="AB241">
            <v>76036.899999999994</v>
          </cell>
        </row>
        <row r="242">
          <cell r="B242" t="str">
            <v>ACACIA VIRGO</v>
          </cell>
          <cell r="C242" t="str">
            <v>CMS</v>
          </cell>
          <cell r="F242" t="str">
            <v>第2期</v>
          </cell>
          <cell r="I242" t="str">
            <v>2018.10.28-2018.11.12</v>
          </cell>
          <cell r="Y242" t="str">
            <v>1.25%佣金</v>
          </cell>
          <cell r="AA242">
            <v>114894.60616438399</v>
          </cell>
          <cell r="AB242">
            <v>114871.02</v>
          </cell>
        </row>
        <row r="243">
          <cell r="B243" t="str">
            <v>ACACIA ARIES</v>
          </cell>
          <cell r="C243" t="str">
            <v>SCP</v>
          </cell>
          <cell r="F243" t="str">
            <v>第4期</v>
          </cell>
          <cell r="I243" t="str">
            <v>2018.10.28-2018.11.12</v>
          </cell>
          <cell r="Y243" t="str">
            <v>1.25%佣金</v>
          </cell>
          <cell r="AA243">
            <v>75075</v>
          </cell>
          <cell r="AB243">
            <v>75067.67</v>
          </cell>
        </row>
        <row r="244">
          <cell r="B244" t="str">
            <v>Heung-A Jakarta</v>
          </cell>
          <cell r="C244" t="str">
            <v>Heung-A</v>
          </cell>
          <cell r="F244" t="str">
            <v>第13期</v>
          </cell>
          <cell r="I244" t="str">
            <v>2018.10.31-2018.11.15</v>
          </cell>
          <cell r="Y244" t="str">
            <v>1.25%佣金/船东费</v>
          </cell>
          <cell r="AA244">
            <v>87530.79</v>
          </cell>
          <cell r="AB244">
            <v>87512.2</v>
          </cell>
        </row>
        <row r="245">
          <cell r="B245" t="str">
            <v>ACACIA TAURUS</v>
          </cell>
          <cell r="C245" t="str">
            <v>STM</v>
          </cell>
          <cell r="F245" t="str">
            <v>第9期</v>
          </cell>
          <cell r="I245" t="str">
            <v>2018.11.04-2018.11.19</v>
          </cell>
          <cell r="Y245" t="str">
            <v>船东费</v>
          </cell>
          <cell r="AA245">
            <v>60300.06</v>
          </cell>
          <cell r="AB245">
            <v>60300.06</v>
          </cell>
        </row>
        <row r="246">
          <cell r="B246" t="str">
            <v>ACACIA LEO</v>
          </cell>
          <cell r="C246" t="str">
            <v>FESCO</v>
          </cell>
          <cell r="F246" t="str">
            <v>第10期</v>
          </cell>
          <cell r="I246" t="str">
            <v>2018.11.08-2018.11.23</v>
          </cell>
          <cell r="Y246" t="str">
            <v>船东费</v>
          </cell>
          <cell r="AA246">
            <v>88722.74</v>
          </cell>
          <cell r="AB246">
            <v>88703.4</v>
          </cell>
        </row>
        <row r="247">
          <cell r="B247" t="str">
            <v>CONMAR HAWK</v>
          </cell>
          <cell r="C247" t="str">
            <v>CMS</v>
          </cell>
          <cell r="F247" t="str">
            <v>第20期</v>
          </cell>
          <cell r="I247" t="str">
            <v>2018.11.09-2018.11.24</v>
          </cell>
          <cell r="Y247" t="str">
            <v>1.25%佣金</v>
          </cell>
          <cell r="AA247">
            <v>79048.715753424694</v>
          </cell>
          <cell r="AB247">
            <v>79028.72</v>
          </cell>
        </row>
        <row r="248">
          <cell r="B248" t="str">
            <v>JRS CARINA</v>
          </cell>
          <cell r="C248" t="str">
            <v>CCL</v>
          </cell>
          <cell r="F248" t="str">
            <v>第10期</v>
          </cell>
          <cell r="I248" t="str">
            <v>2018.11.12-2018.11.27</v>
          </cell>
          <cell r="AA248">
            <v>85225</v>
          </cell>
          <cell r="AB248">
            <v>85208.4</v>
          </cell>
        </row>
        <row r="249">
          <cell r="B249" t="str">
            <v>ACACIA LAN</v>
          </cell>
          <cell r="C249" t="str">
            <v>Heung-A</v>
          </cell>
          <cell r="F249" t="str">
            <v>第13期</v>
          </cell>
          <cell r="I249" t="str">
            <v>2018.10.26-2018.11.10</v>
          </cell>
          <cell r="AA249">
            <v>76750</v>
          </cell>
          <cell r="AB249">
            <v>76735</v>
          </cell>
        </row>
        <row r="250">
          <cell r="B250" t="str">
            <v>ACACIA TAURUS</v>
          </cell>
          <cell r="C250" t="str">
            <v>DYS</v>
          </cell>
          <cell r="F250" t="str">
            <v>final</v>
          </cell>
          <cell r="I250" t="str">
            <v>2018.04.20-2018.04.24</v>
          </cell>
          <cell r="Y250" t="str">
            <v>1.25%佣金/返还预估船东费/船东费</v>
          </cell>
          <cell r="AA250">
            <v>2521.9499999999998</v>
          </cell>
          <cell r="AB250">
            <v>2501.9499999999998</v>
          </cell>
        </row>
        <row r="251">
          <cell r="B251" t="str">
            <v>CONMAR HAWK</v>
          </cell>
          <cell r="C251" t="str">
            <v>CMS</v>
          </cell>
          <cell r="F251" t="str">
            <v>第21期</v>
          </cell>
          <cell r="I251" t="str">
            <v>2018.11.24-2018.12.09</v>
          </cell>
          <cell r="Y251" t="str">
            <v>1.25%佣金</v>
          </cell>
          <cell r="AA251">
            <v>79048.715753424694</v>
          </cell>
          <cell r="AB251">
            <v>79028.72</v>
          </cell>
        </row>
        <row r="252">
          <cell r="B252" t="str">
            <v>ACACIA VIRGO</v>
          </cell>
          <cell r="C252" t="str">
            <v>CMS</v>
          </cell>
          <cell r="F252" t="str">
            <v>第3期</v>
          </cell>
          <cell r="I252" t="str">
            <v>2018.11.12-2018.11.27</v>
          </cell>
          <cell r="Y252" t="str">
            <v>1.25%佣金</v>
          </cell>
          <cell r="AA252">
            <v>114894.60616438399</v>
          </cell>
          <cell r="AB252">
            <v>114870.99</v>
          </cell>
        </row>
        <row r="253">
          <cell r="B253" t="str">
            <v>Heung-A Manila</v>
          </cell>
          <cell r="C253" t="str">
            <v>STM</v>
          </cell>
          <cell r="F253" t="str">
            <v>第2期</v>
          </cell>
          <cell r="I253" t="str">
            <v>2018.10.14-2018.10.29</v>
          </cell>
          <cell r="Y253" t="str">
            <v>1842E/W劳务费</v>
          </cell>
          <cell r="AA253">
            <v>82027.5</v>
          </cell>
          <cell r="AB253">
            <v>82027.5</v>
          </cell>
        </row>
        <row r="254">
          <cell r="B254" t="str">
            <v>OPDR LISBOA</v>
          </cell>
          <cell r="C254" t="str">
            <v>MIS</v>
          </cell>
          <cell r="F254" t="str">
            <v>第3期</v>
          </cell>
          <cell r="I254" t="str">
            <v>2018.11.11-2018.11.26</v>
          </cell>
          <cell r="Y254" t="str">
            <v>1.25%佣金</v>
          </cell>
          <cell r="AA254">
            <v>76036.900684931505</v>
          </cell>
          <cell r="AB254">
            <v>76036.899999999994</v>
          </cell>
        </row>
        <row r="255">
          <cell r="B255" t="str">
            <v>Heung-A Singapore</v>
          </cell>
          <cell r="C255" t="str">
            <v>STM</v>
          </cell>
          <cell r="F255" t="str">
            <v>第1期</v>
          </cell>
          <cell r="I255" t="str">
            <v>2018.10.20-2018.11.04</v>
          </cell>
          <cell r="Y255" t="str">
            <v>1843ew/1845ew 劳务费</v>
          </cell>
          <cell r="AA255">
            <v>204650.3</v>
          </cell>
          <cell r="AB255">
            <v>204650.3</v>
          </cell>
        </row>
        <row r="256">
          <cell r="B256" t="str">
            <v>ACACIA LAN</v>
          </cell>
          <cell r="C256" t="str">
            <v>ONE</v>
          </cell>
          <cell r="F256" t="str">
            <v>final</v>
          </cell>
          <cell r="I256" t="str">
            <v>2018.04.26-2018.04.29</v>
          </cell>
          <cell r="Y256" t="str">
            <v>1.25%佣金/返还预估船东费/船东费/停租4.24 06：00-15:20 LT PUS 0.38889天/接还船检验费</v>
          </cell>
          <cell r="AA256">
            <v>1028.3800000000001</v>
          </cell>
          <cell r="AB256">
            <v>1028.3599999999999</v>
          </cell>
        </row>
        <row r="257">
          <cell r="B257" t="str">
            <v>ACACIA MAKOTO</v>
          </cell>
          <cell r="C257" t="str">
            <v>STM</v>
          </cell>
          <cell r="F257" t="str">
            <v>第10期</v>
          </cell>
          <cell r="I257" t="str">
            <v>2018.11.11-2018.11.26</v>
          </cell>
          <cell r="Y257" t="str">
            <v>船东费</v>
          </cell>
          <cell r="AA257">
            <v>90908.53</v>
          </cell>
          <cell r="AB257">
            <v>90908.53</v>
          </cell>
        </row>
        <row r="258">
          <cell r="B258" t="str">
            <v>ACACIA MING</v>
          </cell>
          <cell r="C258" t="str">
            <v>ONE</v>
          </cell>
          <cell r="F258" t="str">
            <v>第15期</v>
          </cell>
          <cell r="I258" t="str">
            <v>2018.11.21-2018.12.06</v>
          </cell>
          <cell r="Y258" t="str">
            <v>1.25%佣金/返还船东费预留/船东费</v>
          </cell>
          <cell r="AA258">
            <v>88269.116164383595</v>
          </cell>
          <cell r="AB258">
            <v>88265.51</v>
          </cell>
        </row>
        <row r="259">
          <cell r="B259" t="str">
            <v>JRS CORVUS</v>
          </cell>
          <cell r="C259" t="str">
            <v>ONE</v>
          </cell>
          <cell r="F259" t="str">
            <v>第15期</v>
          </cell>
          <cell r="I259" t="str">
            <v>2018.11.16-2018.12.01</v>
          </cell>
          <cell r="Y259" t="str">
            <v>1.25%佣金</v>
          </cell>
          <cell r="AA259">
            <v>79344.6061643836</v>
          </cell>
          <cell r="AB259">
            <v>79341</v>
          </cell>
        </row>
        <row r="260">
          <cell r="B260" t="str">
            <v>ACACIA ARIES</v>
          </cell>
          <cell r="C260" t="str">
            <v>SCP</v>
          </cell>
          <cell r="F260" t="str">
            <v>第5期</v>
          </cell>
          <cell r="I260" t="str">
            <v>2018.11.12-2018.11.27</v>
          </cell>
          <cell r="Y260" t="str">
            <v>1.25%佣金</v>
          </cell>
          <cell r="AA260">
            <v>45075</v>
          </cell>
          <cell r="AB260">
            <v>45067.68</v>
          </cell>
        </row>
        <row r="261">
          <cell r="B261" t="str">
            <v>Heung-A Jakarta</v>
          </cell>
          <cell r="C261" t="str">
            <v>Heung-A</v>
          </cell>
          <cell r="F261" t="str">
            <v>第14期</v>
          </cell>
          <cell r="I261" t="str">
            <v>2018.11.15-2018.11.30</v>
          </cell>
          <cell r="Y261" t="str">
            <v>1.25%佣金</v>
          </cell>
          <cell r="AA261">
            <v>88668.75</v>
          </cell>
          <cell r="AB261">
            <v>88650.13</v>
          </cell>
        </row>
        <row r="262">
          <cell r="B262" t="str">
            <v>ACACIA LEO</v>
          </cell>
          <cell r="C262" t="str">
            <v>FESCO</v>
          </cell>
          <cell r="F262" t="str">
            <v>第11期</v>
          </cell>
          <cell r="I262" t="str">
            <v>2018.11.23-2018.12.08</v>
          </cell>
          <cell r="AA262">
            <v>89150</v>
          </cell>
          <cell r="AB262">
            <v>89130.68</v>
          </cell>
        </row>
        <row r="263">
          <cell r="B263" t="str">
            <v>ACACIA LAN</v>
          </cell>
          <cell r="C263" t="str">
            <v>Heung-A</v>
          </cell>
          <cell r="F263" t="str">
            <v>第14期</v>
          </cell>
          <cell r="I263" t="str">
            <v>2018.11.10-2018.11.25</v>
          </cell>
          <cell r="AA263">
            <v>76750</v>
          </cell>
          <cell r="AB263">
            <v>76735</v>
          </cell>
        </row>
        <row r="264">
          <cell r="B264" t="str">
            <v>ACACIA TAURUS</v>
          </cell>
          <cell r="C264" t="str">
            <v>STM</v>
          </cell>
          <cell r="F264" t="str">
            <v>第10期</v>
          </cell>
          <cell r="I264" t="str">
            <v>2018.11.19-2018.12.04</v>
          </cell>
          <cell r="Y264" t="str">
            <v>船东费</v>
          </cell>
          <cell r="AA264">
            <v>60061.54</v>
          </cell>
          <cell r="AB264">
            <v>60061.54</v>
          </cell>
        </row>
        <row r="265">
          <cell r="B265" t="str">
            <v>JRS CARINA</v>
          </cell>
          <cell r="C265" t="str">
            <v>CCL</v>
          </cell>
          <cell r="F265" t="str">
            <v>第11期</v>
          </cell>
          <cell r="I265" t="str">
            <v>2018.11.27-2018.11.30</v>
          </cell>
          <cell r="Y265" t="str">
            <v>船东费</v>
          </cell>
          <cell r="AA265">
            <v>16571.689999999999</v>
          </cell>
          <cell r="AB265">
            <v>16571.689999999999</v>
          </cell>
        </row>
        <row r="266">
          <cell r="B266" t="str">
            <v>JRS CARINA</v>
          </cell>
          <cell r="C266" t="str">
            <v>CCL</v>
          </cell>
          <cell r="F266" t="str">
            <v>第11期</v>
          </cell>
          <cell r="I266" t="str">
            <v>2018.11.30-2018.12.12</v>
          </cell>
          <cell r="AA266">
            <v>58820</v>
          </cell>
          <cell r="AB266">
            <v>58817.599999999999</v>
          </cell>
        </row>
        <row r="267">
          <cell r="B267" t="str">
            <v>ACACIA LAN</v>
          </cell>
          <cell r="C267" t="str">
            <v>Heung-A</v>
          </cell>
          <cell r="F267" t="str">
            <v>第15期</v>
          </cell>
          <cell r="I267" t="str">
            <v>2018.11.25-2018.11.29</v>
          </cell>
          <cell r="AA267">
            <v>20466.666666666701</v>
          </cell>
          <cell r="AB267">
            <v>20466.669999999998</v>
          </cell>
        </row>
        <row r="268">
          <cell r="B268" t="str">
            <v>ACACIA LAN</v>
          </cell>
          <cell r="C268" t="str">
            <v>Heung-A</v>
          </cell>
          <cell r="F268" t="str">
            <v>第15期</v>
          </cell>
          <cell r="I268" t="str">
            <v>2018.11.29-2018.12.10</v>
          </cell>
          <cell r="AA268">
            <v>50920.833333333299</v>
          </cell>
          <cell r="AB268">
            <v>50905.83</v>
          </cell>
        </row>
        <row r="269">
          <cell r="B269" t="str">
            <v>Heung-A Singapore</v>
          </cell>
          <cell r="C269" t="str">
            <v>STM</v>
          </cell>
          <cell r="F269" t="str">
            <v>prefinal</v>
          </cell>
          <cell r="I269" t="str">
            <v>2018.11.04-2018.11.18</v>
          </cell>
          <cell r="AA269">
            <v>-5339.4894541666599</v>
          </cell>
          <cell r="AB269">
            <v>-5339.49</v>
          </cell>
        </row>
        <row r="270">
          <cell r="B270" t="str">
            <v>ACACIA MAKOTO</v>
          </cell>
          <cell r="C270" t="str">
            <v>STM</v>
          </cell>
          <cell r="F270" t="str">
            <v>第11期</v>
          </cell>
          <cell r="I270" t="str">
            <v>2018.11.26-2018.12.11</v>
          </cell>
          <cell r="Y270" t="str">
            <v>船东费</v>
          </cell>
          <cell r="AA270">
            <v>87793.37</v>
          </cell>
          <cell r="AB270">
            <v>87793.37</v>
          </cell>
        </row>
        <row r="271">
          <cell r="B271" t="str">
            <v>ACACIA VIRGO</v>
          </cell>
          <cell r="C271" t="str">
            <v>CMS</v>
          </cell>
          <cell r="F271" t="str">
            <v>第4期</v>
          </cell>
          <cell r="I271" t="str">
            <v>2018.11.27-2018.12.12</v>
          </cell>
          <cell r="AA271">
            <v>116338.35616438399</v>
          </cell>
          <cell r="AB271">
            <v>116314.75</v>
          </cell>
        </row>
        <row r="272">
          <cell r="B272" t="str">
            <v>OPDR LISBOA</v>
          </cell>
          <cell r="C272" t="str">
            <v>MIS</v>
          </cell>
          <cell r="F272" t="str">
            <v>第4期</v>
          </cell>
          <cell r="I272" t="str">
            <v>2018.11.26-2018.12.11</v>
          </cell>
          <cell r="Y272" t="str">
            <v>1.25%佣金</v>
          </cell>
          <cell r="AA272">
            <v>76036.900684931505</v>
          </cell>
          <cell r="AB272">
            <v>76036.899999999994</v>
          </cell>
        </row>
        <row r="273">
          <cell r="B273" t="str">
            <v>ACACIA ARIES</v>
          </cell>
          <cell r="C273" t="str">
            <v>SCP</v>
          </cell>
          <cell r="F273" t="str">
            <v>第6期</v>
          </cell>
          <cell r="I273" t="str">
            <v>2018.11.27-2018.12.12</v>
          </cell>
          <cell r="Y273" t="str">
            <v>1.25%佣金/船东费预留</v>
          </cell>
          <cell r="AA273">
            <v>8613.75</v>
          </cell>
          <cell r="AB273">
            <v>8606.3700000000008</v>
          </cell>
        </row>
        <row r="274">
          <cell r="B274" t="str">
            <v>Heung-A Manila</v>
          </cell>
          <cell r="C274" t="str">
            <v>STM</v>
          </cell>
          <cell r="F274" t="str">
            <v>prefinal</v>
          </cell>
          <cell r="I274" t="str">
            <v>2018.10.29-2018.11.06</v>
          </cell>
          <cell r="Y274" t="str">
            <v>1835EW-1840EW劳务费/船东费</v>
          </cell>
          <cell r="AA274">
            <v>-84704.417499999996</v>
          </cell>
          <cell r="AB274">
            <v>-84704.42</v>
          </cell>
        </row>
        <row r="275">
          <cell r="B275" t="str">
            <v>Heung-A Manila</v>
          </cell>
          <cell r="C275" t="str">
            <v>STM</v>
          </cell>
          <cell r="F275" t="str">
            <v>第1期</v>
          </cell>
          <cell r="I275" t="str">
            <v>2018.11.16-2018.12.01</v>
          </cell>
          <cell r="AA275">
            <v>188502.19</v>
          </cell>
          <cell r="AB275">
            <v>188502.19</v>
          </cell>
        </row>
        <row r="276">
          <cell r="B276" t="str">
            <v>Heung-A Jakarta</v>
          </cell>
          <cell r="C276" t="str">
            <v>Heung-A</v>
          </cell>
          <cell r="F276" t="str">
            <v>第15期</v>
          </cell>
          <cell r="I276" t="str">
            <v>2018.11.30-2018.12.15</v>
          </cell>
          <cell r="Y276" t="str">
            <v>1.25%佣金/船东费</v>
          </cell>
          <cell r="AA276">
            <v>88078.44</v>
          </cell>
          <cell r="AB276">
            <v>88059.82</v>
          </cell>
        </row>
        <row r="277">
          <cell r="B277" t="str">
            <v>ACACIA MING</v>
          </cell>
          <cell r="C277" t="str">
            <v>ONE</v>
          </cell>
          <cell r="F277" t="str">
            <v>第16期</v>
          </cell>
          <cell r="I277" t="str">
            <v>2018.12.06-2018.12.21</v>
          </cell>
          <cell r="Y277" t="str">
            <v>1.25%佣金</v>
          </cell>
          <cell r="AA277">
            <v>79344.6061643836</v>
          </cell>
          <cell r="AB277">
            <v>79344.61</v>
          </cell>
        </row>
        <row r="278">
          <cell r="B278" t="str">
            <v>JRS CORVUS</v>
          </cell>
          <cell r="C278" t="str">
            <v>ONE</v>
          </cell>
          <cell r="F278" t="str">
            <v>第16期</v>
          </cell>
          <cell r="I278" t="str">
            <v>2018.12.01-2018.12.16</v>
          </cell>
          <cell r="Y278" t="str">
            <v>1.25%佣金</v>
          </cell>
          <cell r="AA278">
            <v>79344.6061643836</v>
          </cell>
          <cell r="AB278">
            <v>79340.98</v>
          </cell>
        </row>
        <row r="279">
          <cell r="B279" t="str">
            <v>ACACIA VIRGO</v>
          </cell>
          <cell r="C279" t="str">
            <v>CMS</v>
          </cell>
          <cell r="F279" t="str">
            <v>第5期</v>
          </cell>
          <cell r="I279" t="str">
            <v>2018.12.12-2018.12.27</v>
          </cell>
          <cell r="AA279">
            <v>116338.35616438399</v>
          </cell>
          <cell r="AB279">
            <v>116314.73</v>
          </cell>
        </row>
        <row r="280">
          <cell r="B280" t="str">
            <v>ACACIA LEO</v>
          </cell>
          <cell r="C280" t="str">
            <v>WHL</v>
          </cell>
          <cell r="F280" t="str">
            <v>final</v>
          </cell>
          <cell r="I280" t="str">
            <v>2018.05.13-2018.06.12</v>
          </cell>
          <cell r="Y280" t="str">
            <v>船东费预留</v>
          </cell>
          <cell r="AA280">
            <v>12996.77</v>
          </cell>
          <cell r="AB280">
            <v>12989.71</v>
          </cell>
        </row>
        <row r="281">
          <cell r="B281" t="str">
            <v>ACACIA TAURUS</v>
          </cell>
          <cell r="C281" t="str">
            <v>COSCO</v>
          </cell>
          <cell r="F281" t="str">
            <v>final</v>
          </cell>
          <cell r="I281" t="str">
            <v>2018.05.13-2018.05.14</v>
          </cell>
          <cell r="Y281" t="str">
            <v>船东费预留/船东费</v>
          </cell>
          <cell r="AA281">
            <v>1857.26</v>
          </cell>
          <cell r="AB281">
            <v>1857.26</v>
          </cell>
        </row>
        <row r="282">
          <cell r="B282" t="str">
            <v>ACACIA TAURUS</v>
          </cell>
          <cell r="C282" t="str">
            <v>SNL</v>
          </cell>
          <cell r="F282" t="str">
            <v>final</v>
          </cell>
          <cell r="I282" t="str">
            <v>2018.06.15-2018.06.24</v>
          </cell>
          <cell r="Y282" t="str">
            <v>船东费预留/船东费</v>
          </cell>
          <cell r="AA282">
            <v>4142.13</v>
          </cell>
          <cell r="AB282">
            <v>4102.3</v>
          </cell>
        </row>
        <row r="283">
          <cell r="B283" t="str">
            <v>ACACIA VIRGO</v>
          </cell>
          <cell r="C283" t="str">
            <v>SNL</v>
          </cell>
          <cell r="F283" t="str">
            <v>final</v>
          </cell>
          <cell r="I283" t="str">
            <v>2018.09.19-2018.09.26</v>
          </cell>
          <cell r="Y283" t="str">
            <v>船东费预留/船东费</v>
          </cell>
          <cell r="AA283">
            <v>2759.9</v>
          </cell>
          <cell r="AB283">
            <v>2735.26</v>
          </cell>
        </row>
        <row r="284">
          <cell r="B284" t="str">
            <v>Heung-A Manila</v>
          </cell>
          <cell r="C284" t="str">
            <v>Heung-A</v>
          </cell>
          <cell r="F284" t="str">
            <v>final</v>
          </cell>
          <cell r="I284" t="str">
            <v>2018.07.03-2018.07.08</v>
          </cell>
          <cell r="Y284" t="str">
            <v>船东费预留</v>
          </cell>
          <cell r="AA284">
            <v>5000</v>
          </cell>
          <cell r="AB284">
            <v>5000</v>
          </cell>
        </row>
        <row r="285">
          <cell r="B285" t="str">
            <v>Heung-A Manila</v>
          </cell>
          <cell r="C285" t="str">
            <v>Heung-A</v>
          </cell>
          <cell r="F285" t="str">
            <v>final</v>
          </cell>
          <cell r="I285" t="str">
            <v>2018.08.03-2018.08.12</v>
          </cell>
          <cell r="Y285" t="str">
            <v>船东费预留/船东费/接还船检验费</v>
          </cell>
          <cell r="AA285">
            <v>2444.62</v>
          </cell>
          <cell r="AB285">
            <v>2425.9499999999998</v>
          </cell>
        </row>
        <row r="286">
          <cell r="B286" t="str">
            <v>ACACIA LIBRA</v>
          </cell>
          <cell r="C286" t="str">
            <v>STX PO</v>
          </cell>
          <cell r="F286" t="str">
            <v>final</v>
          </cell>
          <cell r="I286" t="str">
            <v>2018.09.22-2018.11.09</v>
          </cell>
          <cell r="Y286" t="str">
            <v>船东费预留</v>
          </cell>
          <cell r="AA286">
            <v>8000</v>
          </cell>
          <cell r="AB286">
            <v>7980</v>
          </cell>
        </row>
        <row r="287">
          <cell r="B287" t="str">
            <v>OPDR LISBOA</v>
          </cell>
          <cell r="C287" t="str">
            <v>CMS</v>
          </cell>
          <cell r="F287" t="str">
            <v>final</v>
          </cell>
          <cell r="I287" t="str">
            <v>2018.09.06-2018.09.25</v>
          </cell>
          <cell r="Y287" t="str">
            <v>船东费预留/接还船检验费</v>
          </cell>
          <cell r="AA287">
            <v>4100</v>
          </cell>
          <cell r="AB287">
            <v>4071.72</v>
          </cell>
        </row>
        <row r="288">
          <cell r="B288" t="str">
            <v>ACACIA LEO</v>
          </cell>
          <cell r="C288" t="str">
            <v>FESCO</v>
          </cell>
          <cell r="F288" t="str">
            <v>第12期</v>
          </cell>
          <cell r="I288" t="str">
            <v>2018.12.08-2018.12.23</v>
          </cell>
          <cell r="AA288">
            <v>89150</v>
          </cell>
          <cell r="AB288">
            <v>89130.64</v>
          </cell>
        </row>
        <row r="289">
          <cell r="B289" t="str">
            <v>ACACIA TAURUS</v>
          </cell>
          <cell r="C289" t="str">
            <v>STM</v>
          </cell>
          <cell r="F289" t="str">
            <v>第11期</v>
          </cell>
          <cell r="I289" t="str">
            <v>2018.12.04-2018.12.19</v>
          </cell>
          <cell r="AA289">
            <v>60650</v>
          </cell>
          <cell r="AB289">
            <v>60650</v>
          </cell>
        </row>
        <row r="290">
          <cell r="B290" t="str">
            <v>CONMAR HAWK</v>
          </cell>
          <cell r="C290" t="str">
            <v>CMS</v>
          </cell>
          <cell r="F290" t="str">
            <v>第22期</v>
          </cell>
          <cell r="I290" t="str">
            <v>2018.12.09-2018.12.24</v>
          </cell>
          <cell r="Y290" t="str">
            <v>1.25%佣金</v>
          </cell>
          <cell r="AA290">
            <v>79048.715753424694</v>
          </cell>
          <cell r="AB290">
            <v>79028.72</v>
          </cell>
        </row>
        <row r="291">
          <cell r="B291" t="str">
            <v>OPDR LISBOA</v>
          </cell>
          <cell r="C291" t="str">
            <v>MIS</v>
          </cell>
          <cell r="F291" t="str">
            <v>第5期</v>
          </cell>
          <cell r="I291" t="str">
            <v>2018.12.11-2018.12.26</v>
          </cell>
          <cell r="Y291" t="str">
            <v>1.25%佣金/船东费/交船检验费</v>
          </cell>
          <cell r="AA291">
            <v>75652.281454162294</v>
          </cell>
          <cell r="AB291">
            <v>75652.28</v>
          </cell>
        </row>
        <row r="292">
          <cell r="B292" t="str">
            <v>JRS CARINA</v>
          </cell>
          <cell r="C292" t="str">
            <v>CCL</v>
          </cell>
          <cell r="F292" t="str">
            <v>第12期</v>
          </cell>
          <cell r="I292" t="str">
            <v>2018.12.12-2018.12.27</v>
          </cell>
          <cell r="Y292" t="str">
            <v>船东费</v>
          </cell>
          <cell r="AA292">
            <v>73149.919999999998</v>
          </cell>
          <cell r="AB292">
            <v>73147.520000000004</v>
          </cell>
        </row>
        <row r="293">
          <cell r="B293" t="str">
            <v>ACACIA LAN</v>
          </cell>
          <cell r="C293" t="str">
            <v>Heung-A</v>
          </cell>
          <cell r="F293" t="str">
            <v>第16期</v>
          </cell>
          <cell r="I293" t="str">
            <v>2018.12.10-2018.12.25</v>
          </cell>
          <cell r="AA293">
            <v>69437.5</v>
          </cell>
          <cell r="AB293">
            <v>69422.5</v>
          </cell>
        </row>
        <row r="294">
          <cell r="B294" t="str">
            <v>ACACIA MAKOTO</v>
          </cell>
          <cell r="C294" t="str">
            <v>STM</v>
          </cell>
          <cell r="F294" t="str">
            <v>第12期</v>
          </cell>
          <cell r="I294" t="str">
            <v>2018.12.11-2018.12.26</v>
          </cell>
          <cell r="AA294">
            <v>91200</v>
          </cell>
          <cell r="AB294">
            <v>91200</v>
          </cell>
        </row>
        <row r="295">
          <cell r="B295" t="str">
            <v>CONMAR HAWK</v>
          </cell>
          <cell r="C295" t="str">
            <v>CMS</v>
          </cell>
          <cell r="F295" t="str">
            <v>第23期</v>
          </cell>
          <cell r="I295" t="str">
            <v>2018.12.24-2019.01.08</v>
          </cell>
          <cell r="Y295" t="str">
            <v>1.25%佣金</v>
          </cell>
          <cell r="AA295">
            <v>79048.715753424694</v>
          </cell>
          <cell r="AB295">
            <v>79028.72</v>
          </cell>
        </row>
        <row r="296">
          <cell r="B296" t="str">
            <v>ACACIA MING</v>
          </cell>
          <cell r="C296" t="str">
            <v>ONE</v>
          </cell>
          <cell r="F296" t="str">
            <v>第17期</v>
          </cell>
          <cell r="I296" t="str">
            <v>2018.12.21-2019.01.05</v>
          </cell>
          <cell r="Y296" t="str">
            <v>1.25%佣金/冷箱劳务费（18.08.30-18.10.25）/停租2018.11.07 0.10139天</v>
          </cell>
          <cell r="AA296">
            <v>78617.586164383596</v>
          </cell>
          <cell r="AB296">
            <v>78617.59</v>
          </cell>
        </row>
        <row r="297">
          <cell r="B297" t="str">
            <v>ACACIA ARIES</v>
          </cell>
          <cell r="C297" t="str">
            <v>SCP</v>
          </cell>
          <cell r="F297" t="str">
            <v>第7期</v>
          </cell>
          <cell r="I297" t="str">
            <v>2018.12.12-2018.12.13</v>
          </cell>
          <cell r="Y297" t="str">
            <v>1.25%佣金</v>
          </cell>
          <cell r="AA297">
            <v>2193.14095</v>
          </cell>
          <cell r="AB297">
            <v>1272.27</v>
          </cell>
        </row>
        <row r="298">
          <cell r="B298" t="str">
            <v>ACACIA ARIES</v>
          </cell>
          <cell r="C298" t="str">
            <v>SCP</v>
          </cell>
          <cell r="F298" t="str">
            <v>第7期</v>
          </cell>
          <cell r="I298" t="str">
            <v>2018.12.13-2018.12.27</v>
          </cell>
          <cell r="Y298" t="str">
            <v>1.25%佣金</v>
          </cell>
          <cell r="AA298">
            <v>63070.839562499998</v>
          </cell>
          <cell r="AB298">
            <v>59529.16</v>
          </cell>
        </row>
        <row r="299">
          <cell r="B299" t="str">
            <v>ACACIA LIBRA</v>
          </cell>
          <cell r="C299" t="str">
            <v>STM</v>
          </cell>
          <cell r="F299" t="str">
            <v>第1期</v>
          </cell>
          <cell r="I299" t="str">
            <v>2018.12.01-2018.12.16</v>
          </cell>
          <cell r="AA299">
            <v>262534.2</v>
          </cell>
          <cell r="AB299">
            <v>262534.2</v>
          </cell>
        </row>
        <row r="300">
          <cell r="B300" t="str">
            <v>Heung-A Singapore</v>
          </cell>
          <cell r="C300" t="str">
            <v>SNL</v>
          </cell>
          <cell r="F300" t="str">
            <v>第1期</v>
          </cell>
          <cell r="I300" t="str">
            <v>2018.12.10-2018.12.25</v>
          </cell>
          <cell r="AA300">
            <v>67825</v>
          </cell>
          <cell r="AB300">
            <v>67798.880000000005</v>
          </cell>
        </row>
        <row r="301">
          <cell r="B301" t="str">
            <v>JRS CORVUS</v>
          </cell>
          <cell r="C301" t="str">
            <v>ONE</v>
          </cell>
          <cell r="F301" t="str">
            <v>第17期</v>
          </cell>
          <cell r="I301" t="str">
            <v>2018.12.16-2018.12.31</v>
          </cell>
          <cell r="Y301" t="str">
            <v>1.25%佣金</v>
          </cell>
          <cell r="AA301">
            <v>79344.6061643836</v>
          </cell>
          <cell r="AB301">
            <v>79340.990000000005</v>
          </cell>
        </row>
        <row r="302">
          <cell r="B302" t="str">
            <v>Heung-A Manila</v>
          </cell>
          <cell r="C302" t="str">
            <v>STM</v>
          </cell>
          <cell r="F302" t="str">
            <v>prefinal</v>
          </cell>
          <cell r="I302" t="str">
            <v>2018.12.01-2018.12.02</v>
          </cell>
          <cell r="Y302" t="str">
            <v>船东费</v>
          </cell>
          <cell r="AA302">
            <v>-128570.3645</v>
          </cell>
          <cell r="AB302">
            <v>-128570.36</v>
          </cell>
        </row>
        <row r="303">
          <cell r="B303" t="str">
            <v>Heung-A Singapore</v>
          </cell>
          <cell r="C303" t="str">
            <v>STM</v>
          </cell>
          <cell r="F303" t="str">
            <v>prefinal2</v>
          </cell>
          <cell r="I303" t="str">
            <v>2018.11.04-2018.11.18</v>
          </cell>
          <cell r="Y303" t="str">
            <v>船东费/v.1846ew 劳务费</v>
          </cell>
          <cell r="AA303">
            <v>150.03</v>
          </cell>
          <cell r="AB303">
            <v>150.03</v>
          </cell>
        </row>
        <row r="304">
          <cell r="B304" t="str">
            <v>ACACIA TAURUS</v>
          </cell>
          <cell r="C304" t="str">
            <v>STM</v>
          </cell>
          <cell r="F304" t="str">
            <v>第12期</v>
          </cell>
          <cell r="I304" t="str">
            <v>2018.12.19-2019.01.03</v>
          </cell>
          <cell r="Y304" t="str">
            <v>船东费</v>
          </cell>
          <cell r="AA304">
            <v>60343.87</v>
          </cell>
          <cell r="AB304">
            <v>60343.87</v>
          </cell>
        </row>
        <row r="305">
          <cell r="B305" t="str">
            <v>ACACIA LEO</v>
          </cell>
          <cell r="C305" t="str">
            <v>FESCO</v>
          </cell>
          <cell r="F305" t="str">
            <v>第13期</v>
          </cell>
          <cell r="I305" t="str">
            <v>2018.12.23-2019.01.01</v>
          </cell>
          <cell r="AA305">
            <v>51137.66</v>
          </cell>
          <cell r="AB305">
            <v>51137.66</v>
          </cell>
        </row>
        <row r="306">
          <cell r="B306" t="str">
            <v>ACACIA LEO</v>
          </cell>
          <cell r="C306" t="str">
            <v>FESCO</v>
          </cell>
          <cell r="F306" t="str">
            <v>第13期</v>
          </cell>
          <cell r="I306" t="str">
            <v>2019.01.01-2019.01.07</v>
          </cell>
          <cell r="AA306">
            <v>34846.04</v>
          </cell>
          <cell r="AB306">
            <v>34826.67</v>
          </cell>
        </row>
        <row r="307">
          <cell r="B307" t="str">
            <v>Heung-A Jakarta</v>
          </cell>
          <cell r="C307" t="str">
            <v>Heung-A</v>
          </cell>
          <cell r="F307" t="str">
            <v>第16期</v>
          </cell>
          <cell r="I307" t="str">
            <v>2018.12.15-2018.12.30</v>
          </cell>
          <cell r="Y307" t="str">
            <v>1.25%佣金</v>
          </cell>
          <cell r="AA307">
            <v>88668.75</v>
          </cell>
          <cell r="AB307">
            <v>88650.13</v>
          </cell>
        </row>
        <row r="308">
          <cell r="B308" t="str">
            <v>ACACIA LIBRA</v>
          </cell>
          <cell r="C308" t="str">
            <v>STM</v>
          </cell>
          <cell r="F308" t="str">
            <v>第2期</v>
          </cell>
          <cell r="I308" t="str">
            <v>2018.12.16-2018.12.31</v>
          </cell>
          <cell r="AA308">
            <v>90650</v>
          </cell>
          <cell r="AB308">
            <v>90650</v>
          </cell>
        </row>
        <row r="309">
          <cell r="B309" t="str">
            <v>ACACIA VIRGO</v>
          </cell>
          <cell r="C309" t="str">
            <v>CMS</v>
          </cell>
          <cell r="F309" t="str">
            <v>第6期</v>
          </cell>
          <cell r="I309" t="str">
            <v>2018.12.27-2019.01.11</v>
          </cell>
          <cell r="Y309" t="str">
            <v>接船检验费/船东费</v>
          </cell>
          <cell r="AA309">
            <v>116038.35616438399</v>
          </cell>
          <cell r="AB309">
            <v>116314.68</v>
          </cell>
        </row>
        <row r="310">
          <cell r="B310" t="str">
            <v>Heung-A Singapore</v>
          </cell>
          <cell r="C310" t="str">
            <v>SNL</v>
          </cell>
          <cell r="F310" t="str">
            <v>第2期</v>
          </cell>
          <cell r="I310" t="str">
            <v>2018.12.25-2019.01.09</v>
          </cell>
          <cell r="AA310">
            <v>67825</v>
          </cell>
          <cell r="AB310">
            <v>67800.37</v>
          </cell>
        </row>
        <row r="311">
          <cell r="B311" t="str">
            <v>ACACIA MAKOTO</v>
          </cell>
          <cell r="C311" t="str">
            <v>STM</v>
          </cell>
          <cell r="F311" t="str">
            <v>第13期</v>
          </cell>
          <cell r="I311" t="str">
            <v>2018.12.26-2019.01.10</v>
          </cell>
          <cell r="Y311" t="str">
            <v>船东费</v>
          </cell>
          <cell r="AA311">
            <v>90421.71</v>
          </cell>
          <cell r="AB311">
            <v>90421.71</v>
          </cell>
        </row>
        <row r="312">
          <cell r="B312" t="str">
            <v>ACACIA LAN</v>
          </cell>
          <cell r="C312" t="str">
            <v>Heung-A</v>
          </cell>
          <cell r="F312" t="str">
            <v>第17期</v>
          </cell>
          <cell r="I312" t="str">
            <v>2018.12.25-2019.01.09</v>
          </cell>
          <cell r="AA312">
            <v>69437.5</v>
          </cell>
          <cell r="AB312">
            <v>69422.5</v>
          </cell>
        </row>
        <row r="313">
          <cell r="B313" t="str">
            <v>OPDR LISBOA</v>
          </cell>
          <cell r="C313" t="str">
            <v>MIS</v>
          </cell>
          <cell r="F313" t="str">
            <v>第6期</v>
          </cell>
          <cell r="I313" t="str">
            <v>2018.12.26-2019.01.10</v>
          </cell>
          <cell r="Y313" t="str">
            <v>1.25%佣金</v>
          </cell>
          <cell r="AA313">
            <v>76036.900684931505</v>
          </cell>
          <cell r="AB313">
            <v>76036.899999999994</v>
          </cell>
        </row>
        <row r="314">
          <cell r="B314" t="str">
            <v>JRS CORVUS</v>
          </cell>
          <cell r="C314" t="str">
            <v>ONE</v>
          </cell>
          <cell r="F314" t="str">
            <v>第18期</v>
          </cell>
          <cell r="I314" t="str">
            <v>2018.12.31-2019.01.15</v>
          </cell>
          <cell r="Y314" t="str">
            <v>1.25%佣金</v>
          </cell>
          <cell r="AA314">
            <v>79344.6061643836</v>
          </cell>
          <cell r="AB314">
            <v>79340.990000000005</v>
          </cell>
        </row>
        <row r="315">
          <cell r="B315" t="str">
            <v>JRS CARINA</v>
          </cell>
          <cell r="C315" t="str">
            <v>CCL</v>
          </cell>
          <cell r="F315" t="str">
            <v>第13期</v>
          </cell>
          <cell r="I315" t="str">
            <v>2018.12.27-2019.01.11</v>
          </cell>
          <cell r="AA315">
            <v>73525</v>
          </cell>
          <cell r="AB315">
            <v>73522.3</v>
          </cell>
        </row>
        <row r="316">
          <cell r="B316" t="str">
            <v>ACACIA VIRGO</v>
          </cell>
          <cell r="C316" t="str">
            <v>CMS</v>
          </cell>
          <cell r="F316" t="str">
            <v>prefinal</v>
          </cell>
          <cell r="I316" t="str">
            <v>2019.01.11-2019.02.02</v>
          </cell>
          <cell r="Y316" t="str">
            <v>船东费预估/还船检验费</v>
          </cell>
          <cell r="AA316">
            <v>17037.322328767099</v>
          </cell>
          <cell r="AB316">
            <v>16713.939999999999</v>
          </cell>
        </row>
        <row r="317">
          <cell r="B317" t="str">
            <v>ACACIA LEO</v>
          </cell>
          <cell r="C317" t="str">
            <v>FESCO</v>
          </cell>
          <cell r="F317" t="str">
            <v>第14期</v>
          </cell>
          <cell r="I317" t="str">
            <v>2019.01.07-2019.01.22</v>
          </cell>
          <cell r="AA317">
            <v>81650</v>
          </cell>
          <cell r="AB317">
            <v>81630.649999999994</v>
          </cell>
        </row>
        <row r="318">
          <cell r="B318" t="str">
            <v>ACACIA MING</v>
          </cell>
          <cell r="C318" t="str">
            <v>ONE</v>
          </cell>
          <cell r="F318" t="str">
            <v>第18期</v>
          </cell>
          <cell r="I318" t="str">
            <v>2019.01.05-2019.01.20</v>
          </cell>
          <cell r="Y318" t="str">
            <v>1.25%佣金</v>
          </cell>
          <cell r="AA318">
            <v>79344.6061643836</v>
          </cell>
          <cell r="AB318">
            <v>79340.75</v>
          </cell>
        </row>
        <row r="319">
          <cell r="B319" t="str">
            <v>ACACIA TAURUS</v>
          </cell>
          <cell r="C319" t="str">
            <v>STM</v>
          </cell>
          <cell r="F319" t="str">
            <v>第13期</v>
          </cell>
          <cell r="I319" t="str">
            <v>2019.01.03-2019.01.18</v>
          </cell>
          <cell r="AA319">
            <v>60650</v>
          </cell>
          <cell r="AB319">
            <v>60650</v>
          </cell>
        </row>
        <row r="320">
          <cell r="B320" t="str">
            <v>Heung-A Jakarta</v>
          </cell>
          <cell r="C320" t="str">
            <v>Heung-A</v>
          </cell>
          <cell r="F320" t="str">
            <v>第17期</v>
          </cell>
          <cell r="I320" t="str">
            <v>2018.12.30-2019.01.14</v>
          </cell>
          <cell r="Y320" t="str">
            <v>1.25%佣金</v>
          </cell>
          <cell r="AA320">
            <v>88668.75</v>
          </cell>
          <cell r="AB320">
            <v>88650.11</v>
          </cell>
        </row>
        <row r="321">
          <cell r="B321" t="str">
            <v>ACACIA LIBRA</v>
          </cell>
          <cell r="C321" t="str">
            <v>STM</v>
          </cell>
          <cell r="F321" t="str">
            <v>第3期</v>
          </cell>
          <cell r="I321" t="str">
            <v>2018.12.31-2019.01.15</v>
          </cell>
          <cell r="AA321">
            <v>90650</v>
          </cell>
          <cell r="AB321">
            <v>90650</v>
          </cell>
        </row>
        <row r="322">
          <cell r="B322" t="str">
            <v>ACACIA MAKOTO</v>
          </cell>
          <cell r="C322" t="str">
            <v>STM</v>
          </cell>
          <cell r="F322" t="str">
            <v>第14期</v>
          </cell>
          <cell r="I322" t="str">
            <v>2019.01.10-2019.01.25</v>
          </cell>
          <cell r="AA322">
            <v>91200</v>
          </cell>
          <cell r="AB322">
            <v>91200</v>
          </cell>
        </row>
        <row r="323">
          <cell r="B323" t="str">
            <v>Heung-A Singapore</v>
          </cell>
          <cell r="C323" t="str">
            <v>SNL</v>
          </cell>
          <cell r="F323" t="str">
            <v>第3期</v>
          </cell>
          <cell r="I323" t="str">
            <v>2019.01.09-2019.01.24</v>
          </cell>
          <cell r="AA323">
            <v>67825</v>
          </cell>
          <cell r="AB323">
            <v>67800.33</v>
          </cell>
        </row>
        <row r="324">
          <cell r="B324" t="str">
            <v>CONMAR HAWK</v>
          </cell>
          <cell r="C324" t="str">
            <v>CMS</v>
          </cell>
          <cell r="F324" t="str">
            <v>第24期</v>
          </cell>
          <cell r="I324" t="str">
            <v>2019.01.08-2019.01.23</v>
          </cell>
          <cell r="Y324" t="str">
            <v>1.25%佣金</v>
          </cell>
          <cell r="AA324">
            <v>79048.715753424694</v>
          </cell>
          <cell r="AB324">
            <v>79028.72</v>
          </cell>
        </row>
        <row r="325">
          <cell r="B325" t="str">
            <v>ACACIA ARIES</v>
          </cell>
          <cell r="C325" t="str">
            <v>DYS</v>
          </cell>
          <cell r="F325" t="str">
            <v>第1期</v>
          </cell>
          <cell r="I325" t="str">
            <v>2019.01.02-2019.01.06</v>
          </cell>
          <cell r="Y325" t="str">
            <v>1.25%佣金</v>
          </cell>
          <cell r="AA325">
            <v>34199.006849315097</v>
          </cell>
          <cell r="AB325">
            <v>34171.61</v>
          </cell>
        </row>
        <row r="326">
          <cell r="B326" t="str">
            <v>Heung-A Manila</v>
          </cell>
          <cell r="C326" t="str">
            <v>SCP</v>
          </cell>
          <cell r="F326" t="str">
            <v>第1期</v>
          </cell>
          <cell r="I326" t="str">
            <v>2019.01.03-2019.01.18</v>
          </cell>
          <cell r="Y326" t="str">
            <v>1.25%佣金</v>
          </cell>
          <cell r="AA326">
            <v>212582.10449999999</v>
          </cell>
          <cell r="AB326">
            <v>212324.96</v>
          </cell>
        </row>
        <row r="327">
          <cell r="B327" t="str">
            <v>CONMAR HAWK</v>
          </cell>
          <cell r="C327" t="str">
            <v>CMS</v>
          </cell>
          <cell r="F327" t="str">
            <v>第25期</v>
          </cell>
          <cell r="I327" t="str">
            <v>2019.01.23-2019.02.07</v>
          </cell>
          <cell r="Y327" t="str">
            <v>1.25%佣金/停租（10.30-11.04 4.8125天）/船东费</v>
          </cell>
          <cell r="AA327">
            <v>39292.835753424602</v>
          </cell>
          <cell r="AB327">
            <v>39272.85</v>
          </cell>
        </row>
        <row r="328">
          <cell r="B328" t="str">
            <v>JRS CORVUS</v>
          </cell>
          <cell r="C328" t="str">
            <v>ONE</v>
          </cell>
          <cell r="F328" t="str">
            <v>第19期</v>
          </cell>
          <cell r="I328" t="str">
            <v>2019.01.15-2019.01.30</v>
          </cell>
          <cell r="Y328" t="str">
            <v>1.25%佣金</v>
          </cell>
          <cell r="AA328">
            <v>79344.6061643836</v>
          </cell>
          <cell r="AB328">
            <v>79344.61</v>
          </cell>
        </row>
        <row r="329">
          <cell r="B329" t="str">
            <v>ACACIA LEO</v>
          </cell>
          <cell r="C329" t="str">
            <v>FESCO</v>
          </cell>
          <cell r="F329" t="str">
            <v>第15期</v>
          </cell>
          <cell r="I329" t="str">
            <v>2019.01.22-2019.02.06</v>
          </cell>
          <cell r="Y329" t="str">
            <v>船东费</v>
          </cell>
          <cell r="AA329">
            <v>81054.429999999993</v>
          </cell>
          <cell r="AB329">
            <v>81035</v>
          </cell>
        </row>
        <row r="330">
          <cell r="B330" t="str">
            <v>ACACIA LAN</v>
          </cell>
          <cell r="C330" t="str">
            <v>Heung-A</v>
          </cell>
          <cell r="F330" t="str">
            <v>第18期</v>
          </cell>
          <cell r="I330" t="str">
            <v>2019.01.09-2019.01.24</v>
          </cell>
          <cell r="Y330" t="str">
            <v>停租2018.12.10-12.13  2.8694天</v>
          </cell>
          <cell r="AA330">
            <v>53830.13</v>
          </cell>
          <cell r="AB330">
            <v>53815.13</v>
          </cell>
        </row>
        <row r="331">
          <cell r="B331" t="str">
            <v>OPDR LISBOA</v>
          </cell>
          <cell r="C331" t="str">
            <v>MIS</v>
          </cell>
          <cell r="F331" t="str">
            <v>final</v>
          </cell>
          <cell r="I331" t="str">
            <v>2019.01.10-2019.01.31</v>
          </cell>
          <cell r="Y331" t="str">
            <v>1.25%佣金/还船检验费/船东费</v>
          </cell>
          <cell r="AA331">
            <v>858.57887772654101</v>
          </cell>
          <cell r="AB331">
            <v>858.56</v>
          </cell>
        </row>
        <row r="332">
          <cell r="B332" t="str">
            <v>Heung-A Jakarta</v>
          </cell>
          <cell r="C332" t="str">
            <v>Heung-A</v>
          </cell>
          <cell r="F332" t="str">
            <v>第18期</v>
          </cell>
          <cell r="I332" t="str">
            <v>2019.01.14-2019.01.29</v>
          </cell>
          <cell r="Y332" t="str">
            <v>1.25%佣金</v>
          </cell>
          <cell r="AA332">
            <v>88668.75</v>
          </cell>
          <cell r="AB332">
            <v>88650.08</v>
          </cell>
        </row>
        <row r="333">
          <cell r="B333" t="str">
            <v>ACACIA LIBRA</v>
          </cell>
          <cell r="C333" t="str">
            <v>STM</v>
          </cell>
          <cell r="F333" t="str">
            <v>第4期</v>
          </cell>
          <cell r="I333" t="str">
            <v>2019.01.15-2019.01.30</v>
          </cell>
          <cell r="AA333">
            <v>90650</v>
          </cell>
          <cell r="AB333">
            <v>90650</v>
          </cell>
        </row>
        <row r="334">
          <cell r="B334" t="str">
            <v>ACACIA TAURUS</v>
          </cell>
          <cell r="C334" t="str">
            <v>STM</v>
          </cell>
          <cell r="F334" t="str">
            <v>第14期</v>
          </cell>
          <cell r="I334" t="str">
            <v>2019.01.18-2019.02.02</v>
          </cell>
          <cell r="AA334">
            <v>60650</v>
          </cell>
          <cell r="AB334">
            <v>60650</v>
          </cell>
        </row>
        <row r="335">
          <cell r="B335" t="str">
            <v>JRS CARINA</v>
          </cell>
          <cell r="C335" t="str">
            <v>CCL</v>
          </cell>
          <cell r="F335" t="str">
            <v>第14期</v>
          </cell>
          <cell r="I335" t="str">
            <v>2019.01.11-2019.01.26</v>
          </cell>
          <cell r="AA335">
            <v>73525</v>
          </cell>
          <cell r="AB335">
            <v>73522.600000000006</v>
          </cell>
        </row>
        <row r="336">
          <cell r="B336" t="str">
            <v>ACACIA ARIES</v>
          </cell>
          <cell r="C336" t="str">
            <v>SCP</v>
          </cell>
          <cell r="F336" t="str">
            <v>prefinal</v>
          </cell>
          <cell r="I336" t="str">
            <v>2018.12.27-2018.12.28</v>
          </cell>
          <cell r="Y336" t="str">
            <v>1.25%佣金/第1期差额/第7期差额/船东费改为索赔预留</v>
          </cell>
          <cell r="AA336">
            <v>19256.353276027399</v>
          </cell>
          <cell r="AB336">
            <v>19249</v>
          </cell>
        </row>
        <row r="337">
          <cell r="B337" t="str">
            <v>ACACIA ARIES</v>
          </cell>
          <cell r="C337" t="str">
            <v>DYS</v>
          </cell>
          <cell r="F337" t="str">
            <v>prefinal</v>
          </cell>
          <cell r="I337" t="str">
            <v>2019.01.06-2019.01.07</v>
          </cell>
          <cell r="Y337" t="str">
            <v>1.25%佣金/v.1862ew 劳务费/船东费预留</v>
          </cell>
          <cell r="AA337">
            <v>7016.8626883561701</v>
          </cell>
          <cell r="AB337">
            <v>6989.49</v>
          </cell>
        </row>
        <row r="338">
          <cell r="B338" t="str">
            <v>ACACIA MING</v>
          </cell>
          <cell r="C338" t="str">
            <v>ONE</v>
          </cell>
          <cell r="F338" t="str">
            <v>第19期</v>
          </cell>
          <cell r="I338" t="str">
            <v>2019.01.20-2019.02.04</v>
          </cell>
          <cell r="Y338" t="str">
            <v>1.25%佣金/冷箱劳务费（18.11.01-18.12.12）</v>
          </cell>
          <cell r="AA338">
            <v>79653.6061643836</v>
          </cell>
          <cell r="AB338">
            <v>79649.95</v>
          </cell>
        </row>
        <row r="339">
          <cell r="B339" t="str">
            <v>Heung-A Jakarta</v>
          </cell>
          <cell r="C339" t="str">
            <v>Heung-A</v>
          </cell>
          <cell r="F339" t="str">
            <v>第19期</v>
          </cell>
          <cell r="I339" t="str">
            <v>2019.01.29-2019.02.04</v>
          </cell>
          <cell r="Y339" t="str">
            <v>1.25%佣金</v>
          </cell>
          <cell r="AA339">
            <v>35467.5</v>
          </cell>
          <cell r="AB339">
            <v>35467.5</v>
          </cell>
        </row>
        <row r="340">
          <cell r="B340" t="str">
            <v>Heung-A Jakarta</v>
          </cell>
          <cell r="C340" t="str">
            <v>Heung-A</v>
          </cell>
          <cell r="F340" t="str">
            <v>第19期</v>
          </cell>
          <cell r="I340" t="str">
            <v>2019.02.04-2019.02.13</v>
          </cell>
          <cell r="Y340" t="str">
            <v>1.25%佣金</v>
          </cell>
          <cell r="AA340">
            <v>49129.875</v>
          </cell>
          <cell r="AB340">
            <v>49111.19</v>
          </cell>
        </row>
        <row r="341">
          <cell r="B341" t="str">
            <v>JRS CARINA</v>
          </cell>
          <cell r="C341" t="str">
            <v>CCL</v>
          </cell>
          <cell r="F341" t="str">
            <v>第15期</v>
          </cell>
          <cell r="I341" t="str">
            <v>2019.01.26-2019.02.10</v>
          </cell>
          <cell r="Y341" t="str">
            <v>船东费</v>
          </cell>
          <cell r="AA341">
            <v>73326.070000000007</v>
          </cell>
          <cell r="AB341">
            <v>73317.789999999994</v>
          </cell>
        </row>
        <row r="342">
          <cell r="B342" t="str">
            <v>ACACIA LAN</v>
          </cell>
          <cell r="C342" t="str">
            <v>Heung-A</v>
          </cell>
          <cell r="F342" t="str">
            <v>第19期</v>
          </cell>
          <cell r="I342" t="str">
            <v>2019.01.24-2019.02.08</v>
          </cell>
          <cell r="AA342">
            <v>69437.5</v>
          </cell>
          <cell r="AB342">
            <v>69422.5</v>
          </cell>
        </row>
        <row r="343">
          <cell r="B343" t="str">
            <v>ACACIA MAKOTO</v>
          </cell>
          <cell r="C343" t="str">
            <v>STM</v>
          </cell>
          <cell r="F343" t="str">
            <v>第15期</v>
          </cell>
          <cell r="I343" t="str">
            <v>2019.01.25-2019.02.09</v>
          </cell>
          <cell r="Y343" t="str">
            <v>船东费</v>
          </cell>
          <cell r="AA343">
            <v>89011.71</v>
          </cell>
          <cell r="AB343">
            <v>89011.71</v>
          </cell>
        </row>
        <row r="344">
          <cell r="B344" t="str">
            <v>Heung-A Singapore</v>
          </cell>
          <cell r="C344" t="str">
            <v>SNL</v>
          </cell>
          <cell r="F344" t="str">
            <v>第4期</v>
          </cell>
          <cell r="I344" t="str">
            <v>2019.01.24-2019.02.05</v>
          </cell>
          <cell r="AA344">
            <v>53503.072999999997</v>
          </cell>
          <cell r="AB344">
            <v>53478.58</v>
          </cell>
        </row>
        <row r="345">
          <cell r="B345" t="str">
            <v>Heung-A Manila</v>
          </cell>
          <cell r="C345" t="str">
            <v>SCP</v>
          </cell>
          <cell r="F345" t="str">
            <v>第2期</v>
          </cell>
          <cell r="I345" t="str">
            <v>2019.01.18-2019.02.02</v>
          </cell>
          <cell r="Y345" t="str">
            <v>1.25%佣金/租家补0.04167天租金及C+L扣佣金</v>
          </cell>
          <cell r="AA345">
            <v>74431.143949486301</v>
          </cell>
          <cell r="AB345">
            <v>74446.47</v>
          </cell>
        </row>
        <row r="346">
          <cell r="B346" t="str">
            <v>ACACIA TAURUS</v>
          </cell>
          <cell r="C346" t="str">
            <v>STM</v>
          </cell>
          <cell r="F346" t="str">
            <v>第15期</v>
          </cell>
          <cell r="I346" t="str">
            <v>2019.02.02-2019.02.17</v>
          </cell>
          <cell r="Y346" t="str">
            <v>船东费</v>
          </cell>
          <cell r="AA346">
            <v>60108.09</v>
          </cell>
          <cell r="AB346">
            <v>60108.09</v>
          </cell>
        </row>
        <row r="347">
          <cell r="B347" t="str">
            <v>ACACIA LIBRA</v>
          </cell>
          <cell r="C347" t="str">
            <v>STM</v>
          </cell>
          <cell r="F347" t="str">
            <v>prefinal</v>
          </cell>
          <cell r="I347" t="str">
            <v>2019.01.30-2019.02.09</v>
          </cell>
          <cell r="Y347" t="str">
            <v>船东费</v>
          </cell>
          <cell r="AA347">
            <v>-144962.968333333</v>
          </cell>
          <cell r="AB347">
            <v>-144962.97</v>
          </cell>
        </row>
        <row r="348">
          <cell r="B348" t="str">
            <v>ACACIA MING</v>
          </cell>
          <cell r="C348" t="str">
            <v>ONE</v>
          </cell>
          <cell r="F348" t="str">
            <v>第20期</v>
          </cell>
          <cell r="I348" t="str">
            <v>2019.02.04-2019.02.19</v>
          </cell>
          <cell r="Y348" t="str">
            <v>1.25%佣金</v>
          </cell>
          <cell r="AA348">
            <v>79344.6061643836</v>
          </cell>
          <cell r="AB348">
            <v>79344.61</v>
          </cell>
        </row>
        <row r="349">
          <cell r="B349" t="str">
            <v>Heung-A Manila</v>
          </cell>
          <cell r="C349" t="str">
            <v>SCP</v>
          </cell>
          <cell r="F349" t="str">
            <v>第3期</v>
          </cell>
          <cell r="I349" t="str">
            <v>2019.02.02-2019.02.17</v>
          </cell>
          <cell r="Y349" t="str">
            <v>1.25%佣金</v>
          </cell>
          <cell r="AA349">
            <v>73928.510273972599</v>
          </cell>
          <cell r="AB349">
            <v>74159.31</v>
          </cell>
        </row>
        <row r="350">
          <cell r="B350" t="str">
            <v>ACACIA LEO</v>
          </cell>
          <cell r="C350" t="str">
            <v>FESCO</v>
          </cell>
          <cell r="F350" t="str">
            <v>第16期</v>
          </cell>
          <cell r="I350" t="str">
            <v>2019.02.06-2019.02.21</v>
          </cell>
          <cell r="AA350">
            <v>81650</v>
          </cell>
          <cell r="AB350">
            <v>81630.52</v>
          </cell>
        </row>
        <row r="351">
          <cell r="B351" t="str">
            <v>ACACIA HAWK</v>
          </cell>
          <cell r="C351" t="str">
            <v>CMS</v>
          </cell>
          <cell r="F351" t="str">
            <v>第26期</v>
          </cell>
          <cell r="I351" t="str">
            <v>2019.02.07-2019.02.22</v>
          </cell>
          <cell r="Y351" t="str">
            <v>1.25%佣金</v>
          </cell>
          <cell r="AA351">
            <v>79048.715753424694</v>
          </cell>
          <cell r="AB351">
            <v>79028.72</v>
          </cell>
        </row>
        <row r="352">
          <cell r="B352" t="str">
            <v>JRS CORVUS</v>
          </cell>
          <cell r="C352" t="str">
            <v>ONE</v>
          </cell>
          <cell r="F352" t="str">
            <v>第20期</v>
          </cell>
          <cell r="I352" t="str">
            <v>2019.01.30-2019.02.14</v>
          </cell>
          <cell r="Y352" t="str">
            <v>1.25%佣金</v>
          </cell>
          <cell r="AA352">
            <v>79344.6061643836</v>
          </cell>
          <cell r="AB352">
            <v>79344.61</v>
          </cell>
        </row>
        <row r="353">
          <cell r="B353" t="str">
            <v>ACACIA LAN</v>
          </cell>
          <cell r="C353" t="str">
            <v>Heung-A</v>
          </cell>
          <cell r="F353" t="str">
            <v>第20期</v>
          </cell>
          <cell r="I353" t="str">
            <v>2019.02.08-2019.02.23</v>
          </cell>
          <cell r="AA353">
            <v>69437.5</v>
          </cell>
          <cell r="AB353">
            <v>69422.5</v>
          </cell>
        </row>
        <row r="354">
          <cell r="B354" t="str">
            <v>Heung-A Jakarta</v>
          </cell>
          <cell r="C354" t="str">
            <v>Heung-A</v>
          </cell>
          <cell r="F354" t="str">
            <v>第20期</v>
          </cell>
          <cell r="I354" t="str">
            <v>2019.02.13-2019.02.28</v>
          </cell>
          <cell r="Y354" t="str">
            <v>1.25%佣金/船东费</v>
          </cell>
          <cell r="AA354">
            <v>79737.514999999999</v>
          </cell>
          <cell r="AB354">
            <v>79718.850000000006</v>
          </cell>
        </row>
        <row r="355">
          <cell r="B355" t="str">
            <v>JRS CARINA</v>
          </cell>
          <cell r="C355" t="str">
            <v>CCL</v>
          </cell>
          <cell r="F355" t="str">
            <v>第16期</v>
          </cell>
          <cell r="I355" t="str">
            <v>2019.02.10-2019.02.25</v>
          </cell>
          <cell r="AA355">
            <v>39406.824999999997</v>
          </cell>
          <cell r="AB355">
            <v>39404.43</v>
          </cell>
        </row>
        <row r="356">
          <cell r="B356" t="str">
            <v>ACACIA MAKOTO</v>
          </cell>
          <cell r="C356" t="str">
            <v>STM</v>
          </cell>
          <cell r="F356" t="str">
            <v>第16期</v>
          </cell>
          <cell r="I356" t="str">
            <v>2019.02.09-2019.02.24</v>
          </cell>
          <cell r="AA356">
            <v>91200</v>
          </cell>
          <cell r="AB356">
            <v>91200</v>
          </cell>
        </row>
        <row r="357">
          <cell r="B357" t="str">
            <v>ACACIA ARIES</v>
          </cell>
          <cell r="C357" t="str">
            <v>STM</v>
          </cell>
          <cell r="F357" t="str">
            <v>第1期</v>
          </cell>
          <cell r="I357" t="str">
            <v>2019.01.10-2019.01.25</v>
          </cell>
          <cell r="AA357">
            <v>280882.5</v>
          </cell>
          <cell r="AB357">
            <v>280882.5</v>
          </cell>
        </row>
        <row r="358">
          <cell r="B358" t="str">
            <v>Heung-A Manila</v>
          </cell>
          <cell r="C358" t="str">
            <v>STM</v>
          </cell>
          <cell r="F358" t="str">
            <v>第1期</v>
          </cell>
          <cell r="I358" t="str">
            <v>2018.12.13-2018.12.30</v>
          </cell>
          <cell r="Y358" t="str">
            <v>船东费/V.1851EW-1852EW 劳务费</v>
          </cell>
          <cell r="AA358">
            <v>48046.953583333299</v>
          </cell>
          <cell r="AB358">
            <v>48046.95</v>
          </cell>
        </row>
        <row r="359">
          <cell r="B359" t="str">
            <v>Heung-A Singapore</v>
          </cell>
          <cell r="C359" t="str">
            <v>STM</v>
          </cell>
          <cell r="F359" t="str">
            <v>final</v>
          </cell>
          <cell r="I359" t="str">
            <v>2018.11.04-2018.11.18</v>
          </cell>
          <cell r="Y359" t="str">
            <v>船东费</v>
          </cell>
          <cell r="AA359">
            <v>-405.35</v>
          </cell>
          <cell r="AB359">
            <v>-405.35</v>
          </cell>
        </row>
        <row r="360">
          <cell r="B360" t="str">
            <v>ACACIA ARIES</v>
          </cell>
          <cell r="C360" t="str">
            <v>DYS</v>
          </cell>
          <cell r="F360" t="str">
            <v>final</v>
          </cell>
          <cell r="I360" t="str">
            <v>2019.01.06-2019.01.07</v>
          </cell>
          <cell r="Y360" t="str">
            <v>船东费预留返还</v>
          </cell>
          <cell r="AA360">
            <v>3000</v>
          </cell>
          <cell r="AB360">
            <v>2972.65</v>
          </cell>
        </row>
        <row r="361">
          <cell r="B361" t="str">
            <v>ACACIA LIBRA</v>
          </cell>
          <cell r="C361" t="str">
            <v>CNC</v>
          </cell>
          <cell r="F361" t="str">
            <v>第1期</v>
          </cell>
          <cell r="I361" t="str">
            <v>2019.02.13-2019.02.18</v>
          </cell>
          <cell r="AA361">
            <v>37963.767123287696</v>
          </cell>
          <cell r="AB361">
            <v>37963.769999999997</v>
          </cell>
        </row>
        <row r="362">
          <cell r="B362" t="str">
            <v>ACACIA LEO</v>
          </cell>
          <cell r="C362" t="str">
            <v>FESCO</v>
          </cell>
          <cell r="F362" t="str">
            <v>第17期</v>
          </cell>
          <cell r="I362" t="str">
            <v>2019.02.21-2019.03.08</v>
          </cell>
          <cell r="AA362">
            <v>81650</v>
          </cell>
          <cell r="AB362">
            <v>81630.55</v>
          </cell>
        </row>
        <row r="363">
          <cell r="B363" t="str">
            <v>ACACIA ARIES</v>
          </cell>
          <cell r="C363" t="str">
            <v>STM</v>
          </cell>
          <cell r="F363" t="str">
            <v>第2期</v>
          </cell>
          <cell r="I363" t="str">
            <v>2019.01.25-2019.02.09</v>
          </cell>
          <cell r="AA363">
            <v>60650</v>
          </cell>
          <cell r="AB363">
            <v>60650</v>
          </cell>
        </row>
        <row r="364">
          <cell r="B364" t="str">
            <v>ACACIA LAN</v>
          </cell>
          <cell r="C364" t="str">
            <v>Heung-A</v>
          </cell>
          <cell r="F364" t="str">
            <v>第21期</v>
          </cell>
          <cell r="I364" t="str">
            <v>2019.02.23-2019.03.10</v>
          </cell>
          <cell r="AA364">
            <v>69437.5</v>
          </cell>
          <cell r="AB364">
            <v>69422.5</v>
          </cell>
        </row>
        <row r="365">
          <cell r="B365" t="str">
            <v>ACACIA HAWK</v>
          </cell>
          <cell r="C365" t="str">
            <v>CMS</v>
          </cell>
          <cell r="F365" t="str">
            <v>第27期</v>
          </cell>
          <cell r="I365" t="str">
            <v>2019.02.22-2019.03.09</v>
          </cell>
          <cell r="Y365" t="str">
            <v>1.25%佣金</v>
          </cell>
          <cell r="AA365">
            <v>79048.715753424694</v>
          </cell>
          <cell r="AB365">
            <v>79028.72</v>
          </cell>
        </row>
        <row r="366">
          <cell r="B366" t="str">
            <v>ACACIA ARIES</v>
          </cell>
          <cell r="C366" t="str">
            <v>STM</v>
          </cell>
          <cell r="F366" t="str">
            <v>第3期</v>
          </cell>
          <cell r="I366" t="str">
            <v>2019.02.09-2019.02.24</v>
          </cell>
          <cell r="AA366">
            <v>60650</v>
          </cell>
          <cell r="AB366">
            <v>60650</v>
          </cell>
        </row>
        <row r="367">
          <cell r="B367" t="str">
            <v>JRS CORVUS</v>
          </cell>
          <cell r="C367" t="str">
            <v>ONE</v>
          </cell>
          <cell r="F367" t="str">
            <v>第21期</v>
          </cell>
          <cell r="I367" t="str">
            <v>2019.02.14-2019.02.28</v>
          </cell>
          <cell r="Y367" t="str">
            <v>1.25%佣金</v>
          </cell>
          <cell r="AA367">
            <v>74054.965753424694</v>
          </cell>
          <cell r="AB367">
            <v>74054.97</v>
          </cell>
        </row>
        <row r="368">
          <cell r="B368" t="str">
            <v>JRS CORVUS</v>
          </cell>
          <cell r="C368" t="str">
            <v>ONE</v>
          </cell>
          <cell r="F368" t="str">
            <v>第21期</v>
          </cell>
          <cell r="I368" t="str">
            <v>2019.02.28-2019.03.01</v>
          </cell>
          <cell r="Y368" t="str">
            <v>1.25%佣金</v>
          </cell>
          <cell r="AA368">
            <v>4993.3904109589002</v>
          </cell>
          <cell r="AB368">
            <v>4989.7299999999996</v>
          </cell>
        </row>
        <row r="369">
          <cell r="B369" t="str">
            <v>ACACIA MING</v>
          </cell>
          <cell r="C369" t="str">
            <v>ONE</v>
          </cell>
          <cell r="F369" t="str">
            <v>第21期</v>
          </cell>
          <cell r="I369" t="str">
            <v>2019.02.19-2019.03.01</v>
          </cell>
          <cell r="Y369" t="str">
            <v>1.25%佣金</v>
          </cell>
          <cell r="AA369">
            <v>52896.404109588999</v>
          </cell>
          <cell r="AB369">
            <v>52896.4</v>
          </cell>
        </row>
        <row r="370">
          <cell r="B370" t="str">
            <v>ACACIA MING</v>
          </cell>
          <cell r="C370" t="str">
            <v>ONE</v>
          </cell>
          <cell r="F370" t="str">
            <v>第21期</v>
          </cell>
          <cell r="I370" t="str">
            <v>2019.03.01-2019.03.06</v>
          </cell>
          <cell r="Y370" t="str">
            <v>1.25%佣金</v>
          </cell>
          <cell r="AA370">
            <v>24966.952054794499</v>
          </cell>
          <cell r="AB370">
            <v>24963.3</v>
          </cell>
        </row>
        <row r="371">
          <cell r="B371" t="str">
            <v>Heung-A Manila</v>
          </cell>
          <cell r="C371" t="str">
            <v>SCP</v>
          </cell>
          <cell r="F371" t="str">
            <v>第4期</v>
          </cell>
          <cell r="I371" t="str">
            <v>2019.02.17-2019.03.04</v>
          </cell>
          <cell r="Y371" t="str">
            <v>1.25%佣金</v>
          </cell>
          <cell r="AA371">
            <v>73928.510273972599</v>
          </cell>
          <cell r="AB371">
            <v>73924.850000000006</v>
          </cell>
        </row>
        <row r="372">
          <cell r="B372" t="str">
            <v>JRS CARINA</v>
          </cell>
          <cell r="C372" t="str">
            <v>CCL</v>
          </cell>
          <cell r="F372" t="str">
            <v>第17期</v>
          </cell>
          <cell r="I372" t="str">
            <v>2019.02.25-2019.03.12</v>
          </cell>
          <cell r="Y372" t="str">
            <v>船东费</v>
          </cell>
          <cell r="AA372">
            <v>95913.303799999994</v>
          </cell>
          <cell r="AB372">
            <v>95905.02</v>
          </cell>
        </row>
        <row r="373">
          <cell r="B373" t="str">
            <v>ACACIA LIBRA</v>
          </cell>
          <cell r="C373" t="str">
            <v>CNC</v>
          </cell>
          <cell r="F373" t="str">
            <v>第2期</v>
          </cell>
          <cell r="I373" t="str">
            <v>2019.02.18-2019.02.23</v>
          </cell>
          <cell r="Y373" t="str">
            <v>接船检验费</v>
          </cell>
          <cell r="AA373">
            <v>37563.767123287696</v>
          </cell>
          <cell r="AB373">
            <v>37563.769999999997</v>
          </cell>
        </row>
        <row r="374">
          <cell r="B374" t="str">
            <v>ACACIA LIBRA</v>
          </cell>
          <cell r="C374" t="str">
            <v>CNC</v>
          </cell>
          <cell r="F374" t="str">
            <v>第3期</v>
          </cell>
          <cell r="I374" t="str">
            <v>2019.02.23-2019.02.27</v>
          </cell>
          <cell r="AA374">
            <v>30371.0136986301</v>
          </cell>
          <cell r="AB374">
            <v>30371.01</v>
          </cell>
        </row>
        <row r="375">
          <cell r="B375" t="str">
            <v>ACACIA ARIES</v>
          </cell>
          <cell r="C375" t="str">
            <v>STM</v>
          </cell>
          <cell r="F375" t="str">
            <v>第4期</v>
          </cell>
          <cell r="I375" t="str">
            <v>2019.02.24-2019.03.11</v>
          </cell>
          <cell r="AA375">
            <v>60650</v>
          </cell>
          <cell r="AB375">
            <v>60650</v>
          </cell>
        </row>
        <row r="376">
          <cell r="B376" t="str">
            <v>Heung-A Jakarta</v>
          </cell>
          <cell r="C376" t="str">
            <v>Heung-A</v>
          </cell>
          <cell r="F376" t="str">
            <v>第21期</v>
          </cell>
          <cell r="I376" t="str">
            <v>2019.02.28-2019.03.15</v>
          </cell>
          <cell r="Y376" t="str">
            <v>1.25%佣金</v>
          </cell>
          <cell r="AA376">
            <v>81883.125</v>
          </cell>
          <cell r="AB376">
            <v>81864.45</v>
          </cell>
        </row>
        <row r="377">
          <cell r="B377" t="str">
            <v>ACACIA MAKOTO</v>
          </cell>
          <cell r="C377" t="str">
            <v>STM</v>
          </cell>
          <cell r="F377" t="str">
            <v>第17期</v>
          </cell>
          <cell r="I377" t="str">
            <v>2019.02.24-2019.03.11</v>
          </cell>
          <cell r="AA377">
            <v>91200</v>
          </cell>
          <cell r="AB377">
            <v>91200</v>
          </cell>
        </row>
        <row r="378">
          <cell r="B378" t="str">
            <v>OPDR LISBOA</v>
          </cell>
          <cell r="C378" t="str">
            <v>HEDE</v>
          </cell>
          <cell r="F378" t="str">
            <v>第1期</v>
          </cell>
          <cell r="I378" t="str">
            <v>2019.02.21-2019.03.08</v>
          </cell>
          <cell r="AA378">
            <v>74100</v>
          </cell>
          <cell r="AB378">
            <v>74100</v>
          </cell>
        </row>
        <row r="379">
          <cell r="B379" t="str">
            <v>Heung-A Singapore</v>
          </cell>
          <cell r="C379" t="str">
            <v>SNL</v>
          </cell>
          <cell r="F379" t="str">
            <v>第5期</v>
          </cell>
          <cell r="I379" t="str">
            <v>2019.02.05-2019.02.23</v>
          </cell>
          <cell r="Y379" t="str">
            <v>春节停租（2.05 1745lt-2.19 1317lt 13.8139天）</v>
          </cell>
          <cell r="AA379">
            <v>2537.3758333333199</v>
          </cell>
          <cell r="AB379">
            <v>2537.38</v>
          </cell>
        </row>
        <row r="380">
          <cell r="B380" t="str">
            <v>Heung-A Singapore</v>
          </cell>
          <cell r="C380" t="str">
            <v>SNL</v>
          </cell>
          <cell r="F380" t="str">
            <v>第6期</v>
          </cell>
          <cell r="I380" t="str">
            <v>2019.02.23-2019.03.10</v>
          </cell>
          <cell r="AA380">
            <v>67825</v>
          </cell>
          <cell r="AB380">
            <v>67799.399999999994</v>
          </cell>
        </row>
        <row r="381">
          <cell r="B381" t="str">
            <v>ACACIA TAURUS</v>
          </cell>
          <cell r="C381" t="str">
            <v>STM</v>
          </cell>
          <cell r="F381" t="str">
            <v>第16期</v>
          </cell>
          <cell r="I381" t="str">
            <v>2019.02.17-2019.03.04</v>
          </cell>
          <cell r="AA381">
            <v>60650</v>
          </cell>
          <cell r="AB381">
            <v>60650</v>
          </cell>
        </row>
        <row r="382">
          <cell r="B382" t="str">
            <v>ACACIA VIRGO</v>
          </cell>
          <cell r="C382" t="str">
            <v>STM</v>
          </cell>
          <cell r="F382" t="str">
            <v>第1期</v>
          </cell>
          <cell r="I382" t="str">
            <v>2019.02.16-2019.02.17</v>
          </cell>
          <cell r="AA382">
            <v>-112854.4338</v>
          </cell>
          <cell r="AB382">
            <v>-112854.43</v>
          </cell>
        </row>
        <row r="383">
          <cell r="B383" t="str">
            <v>ACACIA MING</v>
          </cell>
          <cell r="C383" t="str">
            <v>ONE</v>
          </cell>
          <cell r="F383" t="str">
            <v>第22期</v>
          </cell>
          <cell r="I383" t="str">
            <v>2019.03.06-2019.03.21</v>
          </cell>
          <cell r="Y383" t="str">
            <v>1.25%佣金</v>
          </cell>
          <cell r="AA383">
            <v>74900.8561643836</v>
          </cell>
          <cell r="AB383">
            <v>74897.2</v>
          </cell>
        </row>
        <row r="384">
          <cell r="B384" t="str">
            <v>JRS CORVUS</v>
          </cell>
          <cell r="C384" t="str">
            <v>ONE</v>
          </cell>
          <cell r="F384" t="str">
            <v>第22期</v>
          </cell>
          <cell r="I384" t="str">
            <v>2019.03.01-2019.03.16</v>
          </cell>
          <cell r="Y384" t="str">
            <v>1.25%佣金</v>
          </cell>
          <cell r="AA384">
            <v>74900.8561643836</v>
          </cell>
          <cell r="AB384">
            <v>74897.19</v>
          </cell>
        </row>
        <row r="385">
          <cell r="B385" t="str">
            <v>ACACIA VIRGO</v>
          </cell>
          <cell r="C385" t="str">
            <v>CMS</v>
          </cell>
          <cell r="F385" t="str">
            <v>final</v>
          </cell>
          <cell r="I385" t="str">
            <v>2019.01.11-2019.02.02</v>
          </cell>
          <cell r="AA385">
            <v>3331.96</v>
          </cell>
          <cell r="AB385">
            <v>3308.36</v>
          </cell>
        </row>
        <row r="386">
          <cell r="B386" t="str">
            <v>OPDR LISBOA</v>
          </cell>
          <cell r="C386" t="str">
            <v>HEDE</v>
          </cell>
          <cell r="F386" t="str">
            <v>第2期</v>
          </cell>
          <cell r="I386" t="str">
            <v>2019.03.08-2019.03.23</v>
          </cell>
          <cell r="Y386" t="str">
            <v>接船检验费</v>
          </cell>
          <cell r="AA386">
            <v>208851.86799999999</v>
          </cell>
          <cell r="AB386">
            <v>208851.87</v>
          </cell>
        </row>
        <row r="387">
          <cell r="B387" t="str">
            <v>ACACIA ARIES</v>
          </cell>
          <cell r="C387" t="str">
            <v>STM</v>
          </cell>
          <cell r="F387" t="str">
            <v>第5期</v>
          </cell>
          <cell r="I387" t="str">
            <v>2019.03.11-2019.03.26</v>
          </cell>
          <cell r="AA387">
            <v>60650</v>
          </cell>
          <cell r="AB387">
            <v>60650</v>
          </cell>
        </row>
        <row r="388">
          <cell r="B388" t="str">
            <v>ACACIA HAWK</v>
          </cell>
          <cell r="C388" t="str">
            <v>CMS</v>
          </cell>
          <cell r="F388" t="str">
            <v>第28期</v>
          </cell>
          <cell r="I388" t="str">
            <v>2019.03.09-2019.03.24</v>
          </cell>
          <cell r="Y388" t="str">
            <v>1.25%佣金</v>
          </cell>
          <cell r="AA388">
            <v>79048.715753424694</v>
          </cell>
          <cell r="AB388">
            <v>79028.72</v>
          </cell>
        </row>
        <row r="389">
          <cell r="B389" t="str">
            <v>Heung-A Jakarta</v>
          </cell>
          <cell r="C389" t="str">
            <v>Heung-A</v>
          </cell>
          <cell r="F389" t="str">
            <v>第22期</v>
          </cell>
          <cell r="I389" t="str">
            <v>2019.03.15-2019.03.30</v>
          </cell>
          <cell r="Y389" t="str">
            <v>1.25%佣金/船东费</v>
          </cell>
          <cell r="AA389">
            <v>81483.384999999995</v>
          </cell>
          <cell r="AB389">
            <v>81464.710000000006</v>
          </cell>
        </row>
        <row r="390">
          <cell r="B390" t="str">
            <v>JRS CARINA</v>
          </cell>
          <cell r="C390" t="str">
            <v>CCL</v>
          </cell>
          <cell r="F390" t="str">
            <v>第18期</v>
          </cell>
          <cell r="I390" t="str">
            <v>2019.03.12-2019.03.27</v>
          </cell>
          <cell r="Y390" t="str">
            <v>船东费</v>
          </cell>
          <cell r="AA390">
            <v>73103.97</v>
          </cell>
          <cell r="AB390">
            <v>73103.97</v>
          </cell>
        </row>
        <row r="391">
          <cell r="B391" t="str">
            <v>ACACIA LAN</v>
          </cell>
          <cell r="C391" t="str">
            <v>Heung-A</v>
          </cell>
          <cell r="F391" t="str">
            <v>第22期</v>
          </cell>
          <cell r="I391" t="str">
            <v>2019.03.10-2019.03.25</v>
          </cell>
          <cell r="AA391">
            <v>69437.5</v>
          </cell>
          <cell r="AB391">
            <v>69422.5</v>
          </cell>
        </row>
        <row r="392">
          <cell r="B392" t="str">
            <v>ACACIA LEO</v>
          </cell>
          <cell r="C392" t="str">
            <v>FESCO</v>
          </cell>
          <cell r="F392" t="str">
            <v>第18期</v>
          </cell>
          <cell r="I392" t="str">
            <v>2019.03.08-2019.03.23</v>
          </cell>
          <cell r="AA392">
            <v>81650</v>
          </cell>
          <cell r="AB392">
            <v>81630.59</v>
          </cell>
        </row>
        <row r="393">
          <cell r="B393" t="str">
            <v>ACACIA LIBRA</v>
          </cell>
          <cell r="C393" t="str">
            <v>CNC</v>
          </cell>
          <cell r="F393" t="str">
            <v>prefinal</v>
          </cell>
          <cell r="I393" t="str">
            <v>2019.02.27-2019.03.01</v>
          </cell>
          <cell r="Y393" t="str">
            <v>还船检验费/劳务费/船东费预留</v>
          </cell>
          <cell r="AA393">
            <v>40097.758162602702</v>
          </cell>
          <cell r="AB393">
            <v>40097.78</v>
          </cell>
        </row>
        <row r="394">
          <cell r="B394" t="str">
            <v>ACACIA MAKOTO</v>
          </cell>
          <cell r="C394" t="str">
            <v>STM</v>
          </cell>
          <cell r="F394" t="str">
            <v>第18期</v>
          </cell>
          <cell r="I394" t="str">
            <v>2019.03.11-2019.03.26</v>
          </cell>
          <cell r="AA394">
            <v>91200</v>
          </cell>
          <cell r="AB394">
            <v>91200</v>
          </cell>
        </row>
        <row r="395">
          <cell r="B395" t="str">
            <v>Heung-A Manila</v>
          </cell>
          <cell r="C395" t="str">
            <v>SCP</v>
          </cell>
          <cell r="F395" t="str">
            <v>第5期</v>
          </cell>
          <cell r="I395" t="str">
            <v>2019.03.04-2019.03.19</v>
          </cell>
          <cell r="Y395" t="str">
            <v>1.25%佣金</v>
          </cell>
          <cell r="AA395">
            <v>73928.510273972599</v>
          </cell>
          <cell r="AB395">
            <v>73924.84</v>
          </cell>
        </row>
        <row r="396">
          <cell r="B396" t="str">
            <v>Heung-A Singapore</v>
          </cell>
          <cell r="C396" t="str">
            <v>SNL</v>
          </cell>
          <cell r="F396" t="str">
            <v>第7期</v>
          </cell>
          <cell r="I396" t="str">
            <v>2019.03.10-2019.03.25</v>
          </cell>
          <cell r="AA396">
            <v>67825</v>
          </cell>
          <cell r="AB396">
            <v>67800.34</v>
          </cell>
        </row>
        <row r="397">
          <cell r="B397" t="str">
            <v>ACACIA TAURUS</v>
          </cell>
          <cell r="C397" t="str">
            <v>STM</v>
          </cell>
          <cell r="F397" t="str">
            <v>第17期</v>
          </cell>
          <cell r="I397" t="str">
            <v>2019.03.04-2019.03.19</v>
          </cell>
          <cell r="Y397" t="str">
            <v>船东费</v>
          </cell>
          <cell r="AA397">
            <v>60170.82</v>
          </cell>
          <cell r="AB397">
            <v>60170.82</v>
          </cell>
        </row>
        <row r="398">
          <cell r="B398" t="str">
            <v>ACACIA LIBRA</v>
          </cell>
          <cell r="C398" t="str">
            <v>STM</v>
          </cell>
          <cell r="F398" t="str">
            <v>第1期</v>
          </cell>
          <cell r="I398" t="str">
            <v>2019.03.02-2019.03.17</v>
          </cell>
          <cell r="AA398">
            <v>250973.2</v>
          </cell>
          <cell r="AB398">
            <v>250973.2</v>
          </cell>
        </row>
        <row r="399">
          <cell r="B399" t="str">
            <v>Heung-A Manila</v>
          </cell>
          <cell r="C399" t="str">
            <v>SCP</v>
          </cell>
          <cell r="F399" t="str">
            <v>第6期</v>
          </cell>
          <cell r="I399" t="str">
            <v>2019.03.19-2019.04.03</v>
          </cell>
          <cell r="Y399" t="str">
            <v>1.25%佣金</v>
          </cell>
          <cell r="AA399">
            <v>13928.510273972601</v>
          </cell>
          <cell r="AB399">
            <v>13924.83</v>
          </cell>
        </row>
        <row r="400">
          <cell r="B400" t="str">
            <v>JRS CORVUS</v>
          </cell>
          <cell r="C400" t="str">
            <v>ONE</v>
          </cell>
          <cell r="F400" t="str">
            <v>第23期</v>
          </cell>
          <cell r="I400" t="str">
            <v>2019.03.16-2019.03.31</v>
          </cell>
          <cell r="Y400" t="str">
            <v>1.25%佣金</v>
          </cell>
          <cell r="AA400">
            <v>74900.8561643836</v>
          </cell>
          <cell r="AB400">
            <v>74897.2</v>
          </cell>
        </row>
        <row r="401">
          <cell r="B401" t="str">
            <v>ACACIA LIBRA</v>
          </cell>
          <cell r="C401" t="str">
            <v>STM</v>
          </cell>
          <cell r="F401" t="str">
            <v>第2期</v>
          </cell>
          <cell r="I401" t="str">
            <v>2019.03.17-2019.04.01</v>
          </cell>
          <cell r="AA401">
            <v>90650</v>
          </cell>
          <cell r="AB401">
            <v>90650</v>
          </cell>
        </row>
        <row r="402">
          <cell r="B402" t="str">
            <v>ACACIA TAURUS</v>
          </cell>
          <cell r="C402" t="str">
            <v>STM</v>
          </cell>
          <cell r="F402" t="str">
            <v>第18期</v>
          </cell>
          <cell r="I402" t="str">
            <v>2019.03.19-2019.04.03</v>
          </cell>
          <cell r="AA402">
            <v>60650</v>
          </cell>
          <cell r="AB402">
            <v>60650</v>
          </cell>
        </row>
        <row r="403">
          <cell r="B403" t="str">
            <v>ACACIA MING</v>
          </cell>
          <cell r="C403" t="str">
            <v>ONE</v>
          </cell>
          <cell r="F403" t="str">
            <v>第23期</v>
          </cell>
          <cell r="I403" t="str">
            <v>2019.03.21-2019.04.05</v>
          </cell>
          <cell r="Y403" t="str">
            <v>1.25%佣金/2018.12.18-2019.01.05劳务费</v>
          </cell>
          <cell r="AA403">
            <v>75101.8561643836</v>
          </cell>
          <cell r="AB403">
            <v>75098.19</v>
          </cell>
        </row>
        <row r="404">
          <cell r="B404" t="str">
            <v>ACACIA LEO</v>
          </cell>
          <cell r="C404" t="str">
            <v>FESCO</v>
          </cell>
          <cell r="F404" t="str">
            <v>第19期</v>
          </cell>
          <cell r="I404" t="str">
            <v>2019.03.23-2019.04.07</v>
          </cell>
          <cell r="AA404">
            <v>81650</v>
          </cell>
          <cell r="AB404">
            <v>81630.55</v>
          </cell>
        </row>
        <row r="405">
          <cell r="B405" t="str">
            <v>Heung-A Singapore</v>
          </cell>
          <cell r="C405" t="str">
            <v>SNL</v>
          </cell>
          <cell r="F405" t="str">
            <v>第8期</v>
          </cell>
          <cell r="I405" t="str">
            <v>2019.03.25-2019.04.09</v>
          </cell>
          <cell r="Y405" t="str">
            <v>交船检验费</v>
          </cell>
          <cell r="AA405">
            <v>67500</v>
          </cell>
          <cell r="AB405">
            <v>67473.850000000006</v>
          </cell>
        </row>
        <row r="406">
          <cell r="B406" t="str">
            <v>JRS CARINA</v>
          </cell>
          <cell r="C406" t="str">
            <v>CCL</v>
          </cell>
          <cell r="F406" t="str">
            <v>第19期</v>
          </cell>
          <cell r="I406" t="str">
            <v>2019.03.27-2019.04.11</v>
          </cell>
          <cell r="Y406" t="str">
            <v>停租（3.10 2320-3.11 0648 0.3111天)</v>
          </cell>
          <cell r="AA406">
            <v>71456.091499999995</v>
          </cell>
          <cell r="AB406">
            <v>71417.08</v>
          </cell>
        </row>
        <row r="407">
          <cell r="B407" t="str">
            <v>OPDR LISBOA</v>
          </cell>
          <cell r="C407" t="str">
            <v>HEDE</v>
          </cell>
          <cell r="F407" t="str">
            <v>第3期</v>
          </cell>
          <cell r="I407" t="str">
            <v>2019.03.23-2019.04.07</v>
          </cell>
          <cell r="Y407" t="str">
            <v>停租：3.9 15：3-3.31 15：30 21.99583天/4.03 8：30-20：00  0.47917天/4.03 20：00-4.04 08：15 0.51042天 0.5平摊</v>
          </cell>
          <cell r="AA407">
            <v>-65894.179999999993</v>
          </cell>
          <cell r="AB407">
            <v>-65894.179999999993</v>
          </cell>
        </row>
        <row r="408">
          <cell r="B408" t="str">
            <v>ACACIA HAWK</v>
          </cell>
          <cell r="C408" t="str">
            <v>CMS</v>
          </cell>
          <cell r="F408" t="str">
            <v>第29期</v>
          </cell>
          <cell r="I408" t="str">
            <v>2019.03.24-2019.04.08</v>
          </cell>
          <cell r="Y408" t="str">
            <v>1.25%佣金/船东费</v>
          </cell>
          <cell r="AA408">
            <v>77851.405753424697</v>
          </cell>
          <cell r="AB408">
            <v>77831.41</v>
          </cell>
        </row>
        <row r="409">
          <cell r="B409" t="str">
            <v>ACACIA MAKOTO</v>
          </cell>
          <cell r="C409" t="str">
            <v>STM</v>
          </cell>
          <cell r="F409" t="str">
            <v>第19期</v>
          </cell>
          <cell r="I409" t="str">
            <v>2019.03.26-2019.04.10</v>
          </cell>
          <cell r="AA409">
            <v>91200</v>
          </cell>
          <cell r="AB409">
            <v>91200</v>
          </cell>
        </row>
        <row r="410">
          <cell r="B410" t="str">
            <v>ACACIA LAN</v>
          </cell>
          <cell r="C410" t="str">
            <v>Heung-A</v>
          </cell>
          <cell r="F410" t="str">
            <v>第23期</v>
          </cell>
          <cell r="I410" t="str">
            <v>2019.03.25-2019.04.09</v>
          </cell>
          <cell r="AA410">
            <v>69437.5</v>
          </cell>
          <cell r="AB410">
            <v>69422.5</v>
          </cell>
        </row>
        <row r="411">
          <cell r="B411" t="str">
            <v>ACACIA ARIES</v>
          </cell>
          <cell r="C411" t="str">
            <v>STM</v>
          </cell>
          <cell r="F411" t="str">
            <v>第6期</v>
          </cell>
          <cell r="I411" t="str">
            <v>2019.03.26-2019.04.10</v>
          </cell>
          <cell r="AA411">
            <v>60650</v>
          </cell>
          <cell r="AB411">
            <v>60650</v>
          </cell>
        </row>
        <row r="412">
          <cell r="B412" t="str">
            <v>Heung-A Jakarta</v>
          </cell>
          <cell r="C412" t="str">
            <v>Heung-A</v>
          </cell>
          <cell r="F412" t="str">
            <v>第23期</v>
          </cell>
          <cell r="I412" t="str">
            <v>2019.03.30-2019.04.14</v>
          </cell>
          <cell r="Y412" t="str">
            <v>1.25%佣金/停租（2.27 0238-0406 0.0611天,3.09 0215-3.11 1236 2.4313天）/船东费</v>
          </cell>
          <cell r="AA412">
            <v>63521.904999999999</v>
          </cell>
          <cell r="AB412">
            <v>63503.21</v>
          </cell>
        </row>
        <row r="413">
          <cell r="B413" t="str">
            <v>ACACIA ARIES</v>
          </cell>
          <cell r="C413" t="str">
            <v>SCP</v>
          </cell>
          <cell r="F413" t="str">
            <v>final</v>
          </cell>
          <cell r="I413" t="str">
            <v>2018.12.27-2018.12.28</v>
          </cell>
          <cell r="Y413" t="str">
            <v>索赔预留返还/还船检验费/返还交船检验费差额/索赔</v>
          </cell>
          <cell r="AA413">
            <v>2811.25</v>
          </cell>
          <cell r="AB413">
            <v>2803.94</v>
          </cell>
        </row>
        <row r="414">
          <cell r="B414" t="str">
            <v>ACACIA LIBRA</v>
          </cell>
          <cell r="C414" t="str">
            <v>CNC</v>
          </cell>
          <cell r="F414" t="str">
            <v>final</v>
          </cell>
          <cell r="I414" t="str">
            <v>2019.02.27-2019.03.01</v>
          </cell>
          <cell r="Y414" t="str">
            <v>船东费预留返留</v>
          </cell>
          <cell r="AA414">
            <v>1500</v>
          </cell>
          <cell r="AB414">
            <v>1500</v>
          </cell>
        </row>
        <row r="415">
          <cell r="B415" t="str">
            <v>JRS CORVUS</v>
          </cell>
          <cell r="C415" t="str">
            <v>ONE</v>
          </cell>
          <cell r="F415" t="str">
            <v>第24期</v>
          </cell>
          <cell r="I415" t="str">
            <v>2019.03.31-2019.04.15</v>
          </cell>
          <cell r="Y415" t="str">
            <v>1.25%佣金/停租2019.03.07 2050-3.08 0050lt 0.16667天</v>
          </cell>
          <cell r="AA415">
            <v>73843.046784588994</v>
          </cell>
          <cell r="AB415">
            <v>73839.39</v>
          </cell>
        </row>
        <row r="416">
          <cell r="B416" t="str">
            <v>ACACIA HAWK</v>
          </cell>
          <cell r="C416" t="str">
            <v>CMS</v>
          </cell>
          <cell r="F416" t="str">
            <v>第30期</v>
          </cell>
          <cell r="I416" t="str">
            <v>2019.04.08-2019.04.23</v>
          </cell>
          <cell r="Y416" t="str">
            <v>1.25%佣金</v>
          </cell>
          <cell r="AA416">
            <v>79048.715753424694</v>
          </cell>
          <cell r="AB416">
            <v>79028.72</v>
          </cell>
        </row>
        <row r="417">
          <cell r="B417" t="str">
            <v>ACACIA MING</v>
          </cell>
          <cell r="C417" t="str">
            <v>ONE</v>
          </cell>
          <cell r="F417" t="str">
            <v>第24期</v>
          </cell>
          <cell r="I417" t="str">
            <v>2019.04.05-2019.04.20</v>
          </cell>
          <cell r="Y417" t="str">
            <v>1.25%佣金/v.025EW劳务费</v>
          </cell>
          <cell r="AA417">
            <v>75029.8561643836</v>
          </cell>
          <cell r="AB417">
            <v>75026.19</v>
          </cell>
        </row>
        <row r="418">
          <cell r="B418" t="str">
            <v>ACACIA TAURUS</v>
          </cell>
          <cell r="C418" t="str">
            <v>STM</v>
          </cell>
          <cell r="F418" t="str">
            <v>第19期</v>
          </cell>
          <cell r="I418" t="str">
            <v>2019.04.03-2019.04.18</v>
          </cell>
          <cell r="Y418" t="str">
            <v>春节停租（2.07 2212-2.15 1740LT 7.8111天）</v>
          </cell>
          <cell r="AA418">
            <v>23361.62</v>
          </cell>
          <cell r="AB418">
            <v>23361.62</v>
          </cell>
        </row>
        <row r="419">
          <cell r="B419" t="str">
            <v>Heung-A Manila</v>
          </cell>
          <cell r="C419" t="str">
            <v>SCP</v>
          </cell>
          <cell r="F419" t="str">
            <v>第7期</v>
          </cell>
          <cell r="I419" t="str">
            <v>2019.04.03-2019.04.18</v>
          </cell>
          <cell r="Y419" t="str">
            <v>1.25%佣金/交船检验费</v>
          </cell>
          <cell r="AA419">
            <v>133478.51027397299</v>
          </cell>
          <cell r="AB419">
            <v>133478.51</v>
          </cell>
        </row>
        <row r="420">
          <cell r="B420" t="str">
            <v>ACACIA LAN</v>
          </cell>
          <cell r="C420" t="str">
            <v>Heung-A</v>
          </cell>
          <cell r="F420" t="str">
            <v>final</v>
          </cell>
          <cell r="I420" t="str">
            <v>2019.04.09-2019.04.26</v>
          </cell>
          <cell r="Y420" t="str">
            <v>还船检验费/停租（3.30 0600-3.30 1030LT 0.1875天）/船东费/停租2019.03.03 0700-3.4 0450lt JP  0.9097天</v>
          </cell>
          <cell r="AA420">
            <v>72032.213333333304</v>
          </cell>
          <cell r="AB420">
            <v>72032.210000000006</v>
          </cell>
        </row>
        <row r="421">
          <cell r="B421" t="str">
            <v>ACACIA MAKOTO</v>
          </cell>
          <cell r="C421" t="str">
            <v>STM</v>
          </cell>
          <cell r="F421" t="str">
            <v>第20期</v>
          </cell>
          <cell r="I421" t="str">
            <v>2019.04.10-2019.04.25</v>
          </cell>
          <cell r="Y421" t="str">
            <v>春节停租（2.10 0630lt-3.2 1635lt 20.4201天）</v>
          </cell>
          <cell r="AA421">
            <v>-114595.72</v>
          </cell>
          <cell r="AB421">
            <v>-114595.72</v>
          </cell>
        </row>
        <row r="422">
          <cell r="B422" t="str">
            <v>ACACIA ARIES</v>
          </cell>
          <cell r="C422" t="str">
            <v>STM</v>
          </cell>
          <cell r="F422" t="str">
            <v>第7期</v>
          </cell>
          <cell r="I422" t="str">
            <v>2019.04.10-2019.04.25</v>
          </cell>
          <cell r="Y422" t="str">
            <v>春节停租（2.10 0227-2.15 0227LT 5天）</v>
          </cell>
          <cell r="AA422">
            <v>36195.83</v>
          </cell>
          <cell r="AB422">
            <v>36195.83</v>
          </cell>
        </row>
        <row r="423">
          <cell r="B423" t="str">
            <v>ACACIA LIBRA</v>
          </cell>
          <cell r="C423" t="str">
            <v>STM</v>
          </cell>
          <cell r="F423" t="str">
            <v>第3期</v>
          </cell>
          <cell r="I423" t="str">
            <v>2019.04.01-2019.04.16</v>
          </cell>
          <cell r="AA423">
            <v>90650</v>
          </cell>
          <cell r="AB423">
            <v>90650</v>
          </cell>
        </row>
        <row r="424">
          <cell r="B424" t="str">
            <v>ACACIA LEO</v>
          </cell>
          <cell r="C424" t="str">
            <v>FESCO</v>
          </cell>
          <cell r="F424" t="str">
            <v>第20期</v>
          </cell>
          <cell r="I424" t="str">
            <v>2019.04.07-2019.04.22</v>
          </cell>
          <cell r="AA424">
            <v>81650</v>
          </cell>
          <cell r="AB424">
            <v>81630.570000000007</v>
          </cell>
        </row>
        <row r="425">
          <cell r="B425" t="str">
            <v>Heung-A Jakarta</v>
          </cell>
          <cell r="C425" t="str">
            <v>Heung-A</v>
          </cell>
          <cell r="F425" t="str">
            <v>第24期</v>
          </cell>
          <cell r="I425" t="str">
            <v>2019.04.14-2019.04.29</v>
          </cell>
          <cell r="Y425" t="str">
            <v>1.25%佣金/船东费</v>
          </cell>
          <cell r="AA425">
            <v>80223.945000000007</v>
          </cell>
          <cell r="AB425">
            <v>80205.289999999994</v>
          </cell>
        </row>
        <row r="426">
          <cell r="B426" t="str">
            <v>JRS CARINA</v>
          </cell>
          <cell r="C426" t="str">
            <v>CCL</v>
          </cell>
          <cell r="F426" t="str">
            <v>第20期</v>
          </cell>
          <cell r="I426" t="str">
            <v>2019.04.11-2019.04.26</v>
          </cell>
          <cell r="AA426">
            <v>73525</v>
          </cell>
          <cell r="AB426">
            <v>73516.710000000006</v>
          </cell>
        </row>
        <row r="427">
          <cell r="B427" t="str">
            <v>JRS CORVUS</v>
          </cell>
          <cell r="C427" t="str">
            <v>ONE</v>
          </cell>
          <cell r="F427" t="str">
            <v>第25期</v>
          </cell>
          <cell r="I427" t="str">
            <v>2019.04.15-2019.04.30</v>
          </cell>
          <cell r="Y427" t="str">
            <v>1.25%佣金</v>
          </cell>
          <cell r="AA427">
            <v>74900.8561643836</v>
          </cell>
          <cell r="AB427">
            <v>74897.19</v>
          </cell>
        </row>
        <row r="428">
          <cell r="B428" t="str">
            <v>ACACIA LIBRA</v>
          </cell>
          <cell r="C428" t="str">
            <v>STM</v>
          </cell>
          <cell r="F428" t="str">
            <v>第4期</v>
          </cell>
          <cell r="I428" t="str">
            <v>2019.04.16-2019.05.01</v>
          </cell>
          <cell r="Y428" t="str">
            <v>船东费</v>
          </cell>
          <cell r="AA428">
            <v>90356.56</v>
          </cell>
          <cell r="AB428">
            <v>90356.56</v>
          </cell>
        </row>
        <row r="429">
          <cell r="B429" t="str">
            <v>OPDR LISBOA</v>
          </cell>
          <cell r="C429" t="str">
            <v>HEDE</v>
          </cell>
          <cell r="F429" t="str">
            <v>第4期</v>
          </cell>
          <cell r="I429" t="str">
            <v>2019.04.07-2019.04.22</v>
          </cell>
          <cell r="Y429" t="str">
            <v>船东费</v>
          </cell>
          <cell r="AA429">
            <v>74028.179999999993</v>
          </cell>
          <cell r="AB429">
            <v>74028.179999999993</v>
          </cell>
        </row>
        <row r="430">
          <cell r="B430" t="str">
            <v>Heung-A Singapore</v>
          </cell>
          <cell r="C430" t="str">
            <v>SNL</v>
          </cell>
          <cell r="F430" t="str">
            <v>第9期</v>
          </cell>
          <cell r="I430" t="str">
            <v>2019.04.09-2019.04.24</v>
          </cell>
          <cell r="AA430">
            <v>67825</v>
          </cell>
          <cell r="AB430">
            <v>67800.33</v>
          </cell>
        </row>
        <row r="431">
          <cell r="B431" t="str">
            <v>ACACIA TAURUS</v>
          </cell>
          <cell r="C431" t="str">
            <v>STM</v>
          </cell>
          <cell r="F431" t="str">
            <v>第20期</v>
          </cell>
          <cell r="I431" t="str">
            <v>2019.04.18-2019.05.03</v>
          </cell>
          <cell r="Y431" t="str">
            <v>船东费</v>
          </cell>
          <cell r="AA431">
            <v>60086.96</v>
          </cell>
          <cell r="AB431">
            <v>60086.96</v>
          </cell>
        </row>
        <row r="432">
          <cell r="B432" t="str">
            <v>Heung-A Manila</v>
          </cell>
          <cell r="C432" t="str">
            <v>SCP</v>
          </cell>
          <cell r="F432" t="str">
            <v>第8期</v>
          </cell>
          <cell r="I432" t="str">
            <v>2019.04.18-2019.05.03</v>
          </cell>
          <cell r="Y432" t="str">
            <v>1.25%佣金</v>
          </cell>
          <cell r="AA432">
            <v>73928.510273972599</v>
          </cell>
          <cell r="AB432">
            <v>73924.850000000006</v>
          </cell>
        </row>
        <row r="433">
          <cell r="B433" t="str">
            <v>ACACIA VIRGO</v>
          </cell>
          <cell r="C433" t="str">
            <v>TSL</v>
          </cell>
          <cell r="F433" t="str">
            <v>第1期</v>
          </cell>
          <cell r="I433" t="str">
            <v>2019.04.06-2019.04.20</v>
          </cell>
          <cell r="Y433" t="str">
            <v>1.25%佣金</v>
          </cell>
          <cell r="AA433">
            <v>90834.828767123297</v>
          </cell>
          <cell r="AB433">
            <v>90816.19</v>
          </cell>
        </row>
        <row r="434">
          <cell r="B434" t="str">
            <v>ACACIA VIRGO</v>
          </cell>
          <cell r="C434" t="str">
            <v>TSL</v>
          </cell>
          <cell r="F434" t="str">
            <v>prefinal</v>
          </cell>
          <cell r="I434" t="str">
            <v>2019.04.20-2019.04.23</v>
          </cell>
          <cell r="Y434" t="str">
            <v>1.25%佣金/船东费预留/船员劳务费</v>
          </cell>
          <cell r="AA434">
            <v>16786.520203767101</v>
          </cell>
          <cell r="AB434">
            <v>16756.66</v>
          </cell>
        </row>
        <row r="435">
          <cell r="B435" t="str">
            <v>ACACIA MING</v>
          </cell>
          <cell r="C435" t="str">
            <v>ONE</v>
          </cell>
          <cell r="F435" t="str">
            <v>第25期</v>
          </cell>
          <cell r="I435" t="str">
            <v>2019.04.20-2019.05.05</v>
          </cell>
          <cell r="Y435" t="str">
            <v>1.25%佣金/v.026EW劳务费</v>
          </cell>
          <cell r="AA435">
            <v>75020.8561643836</v>
          </cell>
          <cell r="AB435">
            <v>75017.19</v>
          </cell>
        </row>
        <row r="436">
          <cell r="B436" t="str">
            <v>ACACIA LEO</v>
          </cell>
          <cell r="C436" t="str">
            <v>FESCO</v>
          </cell>
          <cell r="F436" t="str">
            <v>第21期</v>
          </cell>
          <cell r="I436" t="str">
            <v>2019.04.22-2019.05.07</v>
          </cell>
          <cell r="AA436">
            <v>81650</v>
          </cell>
          <cell r="AB436">
            <v>81650</v>
          </cell>
        </row>
        <row r="437">
          <cell r="B437" t="str">
            <v>ACACIA LEO</v>
          </cell>
          <cell r="C437" t="str">
            <v>FESCO</v>
          </cell>
          <cell r="F437" t="str">
            <v>prefinal</v>
          </cell>
          <cell r="I437" t="str">
            <v>2019.05.07-2019.05.15</v>
          </cell>
          <cell r="Y437" t="str">
            <v>船东费预留</v>
          </cell>
          <cell r="AA437">
            <v>-60877.794500000004</v>
          </cell>
          <cell r="AB437">
            <v>-61669.31</v>
          </cell>
        </row>
        <row r="438">
          <cell r="B438" t="str">
            <v>ACACIA HAWK</v>
          </cell>
          <cell r="C438" t="str">
            <v>CMS</v>
          </cell>
          <cell r="F438" t="str">
            <v>第31期</v>
          </cell>
          <cell r="I438" t="str">
            <v>2019.04.23-2019.05.08</v>
          </cell>
          <cell r="Y438" t="str">
            <v>1.25%佣金</v>
          </cell>
          <cell r="AA438">
            <v>79048.715753424694</v>
          </cell>
          <cell r="AB438">
            <v>79028.72</v>
          </cell>
        </row>
        <row r="439">
          <cell r="B439" t="str">
            <v>Heung-A Singapore</v>
          </cell>
          <cell r="C439" t="str">
            <v>SNL</v>
          </cell>
          <cell r="F439" t="str">
            <v>第10期</v>
          </cell>
          <cell r="I439" t="str">
            <v>2019.04.24-2019.05.09</v>
          </cell>
          <cell r="AA439">
            <v>67825</v>
          </cell>
          <cell r="AB439">
            <v>67800.36</v>
          </cell>
        </row>
        <row r="440">
          <cell r="B440" t="str">
            <v>JRS CARINA</v>
          </cell>
          <cell r="C440" t="str">
            <v>CCL</v>
          </cell>
          <cell r="F440" t="str">
            <v>第21期</v>
          </cell>
          <cell r="I440" t="str">
            <v>2019.04.26-2019.04.30</v>
          </cell>
          <cell r="AA440">
            <v>19606.666666666701</v>
          </cell>
          <cell r="AB440">
            <v>19606.669999999998</v>
          </cell>
        </row>
        <row r="441">
          <cell r="B441" t="str">
            <v>JRS CARINA</v>
          </cell>
          <cell r="C441" t="str">
            <v>CCL</v>
          </cell>
          <cell r="F441" t="str">
            <v>第21期</v>
          </cell>
          <cell r="I441" t="str">
            <v>2019.04.30-2019.05.11</v>
          </cell>
          <cell r="AA441">
            <v>51773.333333333299</v>
          </cell>
          <cell r="AB441">
            <v>51809.82</v>
          </cell>
        </row>
        <row r="442">
          <cell r="B442" t="str">
            <v>ACACIA ARIES</v>
          </cell>
          <cell r="C442" t="str">
            <v>STM</v>
          </cell>
          <cell r="F442" t="str">
            <v>第8期</v>
          </cell>
          <cell r="I442" t="str">
            <v>2019.04.25-2019.05.10</v>
          </cell>
          <cell r="AA442">
            <v>60650</v>
          </cell>
          <cell r="AB442">
            <v>60650</v>
          </cell>
        </row>
        <row r="443">
          <cell r="B443" t="str">
            <v>ACACIA MAKOTO</v>
          </cell>
          <cell r="C443" t="str">
            <v>STM</v>
          </cell>
          <cell r="F443" t="str">
            <v>第21期</v>
          </cell>
          <cell r="I443" t="str">
            <v>2019.04.25-2019.05.10</v>
          </cell>
          <cell r="Y443" t="str">
            <v>船东费</v>
          </cell>
          <cell r="AA443">
            <v>72048.990000000005</v>
          </cell>
          <cell r="AB443">
            <v>72048.75</v>
          </cell>
        </row>
        <row r="444">
          <cell r="B444" t="str">
            <v>Heung-A Jakarta</v>
          </cell>
          <cell r="C444" t="str">
            <v>Heung-A</v>
          </cell>
          <cell r="F444" t="str">
            <v>第25期</v>
          </cell>
          <cell r="I444" t="str">
            <v>2019.04.29-2019.05.14</v>
          </cell>
          <cell r="Y444" t="str">
            <v>1.25%佣金</v>
          </cell>
          <cell r="AA444">
            <v>81883.125</v>
          </cell>
          <cell r="AB444">
            <v>81864.479999999996</v>
          </cell>
        </row>
        <row r="445">
          <cell r="B445" t="str">
            <v>JRS CORVUS</v>
          </cell>
          <cell r="C445" t="str">
            <v>ONE</v>
          </cell>
          <cell r="F445" t="str">
            <v>第26期</v>
          </cell>
          <cell r="I445" t="str">
            <v>2019.04.30-2019.05.15</v>
          </cell>
          <cell r="Y445" t="str">
            <v>1.25%佣金/船东费</v>
          </cell>
          <cell r="AA445">
            <v>74656.906164383603</v>
          </cell>
          <cell r="AB445">
            <v>74653.259999999995</v>
          </cell>
        </row>
        <row r="446">
          <cell r="B446" t="str">
            <v>OPDR LISBOA</v>
          </cell>
          <cell r="C446" t="str">
            <v>HEDE</v>
          </cell>
          <cell r="F446" t="str">
            <v>第5期</v>
          </cell>
          <cell r="I446" t="str">
            <v>2019.04.22-2019.05.07</v>
          </cell>
          <cell r="AA446">
            <v>74100</v>
          </cell>
          <cell r="AB446">
            <v>74100</v>
          </cell>
        </row>
        <row r="447">
          <cell r="B447" t="str">
            <v>ACACIA VIRGO</v>
          </cell>
          <cell r="C447" t="str">
            <v>TSL</v>
          </cell>
          <cell r="F447" t="str">
            <v>final</v>
          </cell>
          <cell r="I447" t="str">
            <v>2019.04.20-2019.04.23</v>
          </cell>
          <cell r="Y447" t="str">
            <v>船东费预留返还/接还船检验费/船东费</v>
          </cell>
          <cell r="AA447">
            <v>4985.1400000000003</v>
          </cell>
          <cell r="AB447">
            <v>4985.1400000000003</v>
          </cell>
        </row>
        <row r="448">
          <cell r="B448" t="str">
            <v>ACACIA LIBRA</v>
          </cell>
          <cell r="C448" t="str">
            <v>STM</v>
          </cell>
          <cell r="F448" t="str">
            <v>第5期</v>
          </cell>
          <cell r="I448" t="str">
            <v>2019.05.01-2019.05.16</v>
          </cell>
          <cell r="AA448">
            <v>90650</v>
          </cell>
          <cell r="AB448">
            <v>90650</v>
          </cell>
        </row>
        <row r="449">
          <cell r="B449" t="str">
            <v>ACACIA TAURUS</v>
          </cell>
          <cell r="C449" t="str">
            <v>STM</v>
          </cell>
          <cell r="F449" t="str">
            <v>第21期</v>
          </cell>
          <cell r="I449" t="str">
            <v>2019.05.03-2019.05.18</v>
          </cell>
          <cell r="AA449">
            <v>60650</v>
          </cell>
          <cell r="AB449">
            <v>60650</v>
          </cell>
        </row>
        <row r="450">
          <cell r="B450" t="str">
            <v>ACACIA HAWK</v>
          </cell>
          <cell r="C450" t="str">
            <v>CMS</v>
          </cell>
          <cell r="F450" t="str">
            <v>第32期</v>
          </cell>
          <cell r="I450" t="str">
            <v>2019.05.08-2019.05.23</v>
          </cell>
          <cell r="Y450" t="str">
            <v>1.25%佣金</v>
          </cell>
          <cell r="AA450">
            <v>79048.715753424694</v>
          </cell>
          <cell r="AB450">
            <v>79028.72</v>
          </cell>
        </row>
        <row r="451">
          <cell r="B451" t="str">
            <v>ACACIA MING</v>
          </cell>
          <cell r="C451" t="str">
            <v>ONE</v>
          </cell>
          <cell r="F451" t="str">
            <v>第26期</v>
          </cell>
          <cell r="I451" t="str">
            <v>2019.05.05-2019.05.20</v>
          </cell>
          <cell r="Y451" t="str">
            <v>1.25%佣金/停租（4.10 1918-4.12 17:00  1.90417天）</v>
          </cell>
          <cell r="AA451">
            <v>62280.580945547903</v>
          </cell>
          <cell r="AB451">
            <v>62276.95</v>
          </cell>
        </row>
        <row r="452">
          <cell r="B452" t="str">
            <v>OPDR LISBOA</v>
          </cell>
          <cell r="C452" t="str">
            <v>HEDE</v>
          </cell>
          <cell r="F452" t="str">
            <v>第6期</v>
          </cell>
          <cell r="I452" t="str">
            <v>2019.05.07-2019.05.22</v>
          </cell>
          <cell r="AA452">
            <v>74100</v>
          </cell>
          <cell r="AB452">
            <v>74100</v>
          </cell>
        </row>
        <row r="453">
          <cell r="B453" t="str">
            <v>Heung-A Manila</v>
          </cell>
          <cell r="C453" t="str">
            <v>SCP</v>
          </cell>
          <cell r="F453" t="str">
            <v>第9期</v>
          </cell>
          <cell r="I453" t="str">
            <v>2019.05.03-2019.05.18</v>
          </cell>
          <cell r="Y453" t="str">
            <v>1.25%佣金/五一6天空置</v>
          </cell>
          <cell r="AA453">
            <v>44481.935273972602</v>
          </cell>
          <cell r="AB453">
            <v>44478.14</v>
          </cell>
        </row>
        <row r="454">
          <cell r="B454" t="str">
            <v>ACACIA ARIES</v>
          </cell>
          <cell r="C454" t="str">
            <v>STM</v>
          </cell>
          <cell r="F454" t="str">
            <v>第9期</v>
          </cell>
          <cell r="I454" t="str">
            <v>2019.05.10-2019.05.25</v>
          </cell>
          <cell r="Y454" t="str">
            <v>船东费</v>
          </cell>
          <cell r="AA454">
            <v>60310.02</v>
          </cell>
          <cell r="AB454">
            <v>60310.02</v>
          </cell>
        </row>
        <row r="455">
          <cell r="B455" t="str">
            <v>Heung-A Jakarta</v>
          </cell>
          <cell r="C455" t="str">
            <v>Heung-A</v>
          </cell>
          <cell r="F455" t="str">
            <v>第26期</v>
          </cell>
          <cell r="I455" t="str">
            <v>2019.05.14-2019.05.29</v>
          </cell>
          <cell r="Y455" t="str">
            <v>1.25%佣金</v>
          </cell>
          <cell r="AA455">
            <v>81883.125</v>
          </cell>
          <cell r="AB455">
            <v>81864.52</v>
          </cell>
        </row>
        <row r="456">
          <cell r="B456" t="str">
            <v>JRS CARINA</v>
          </cell>
          <cell r="C456" t="str">
            <v>CCL</v>
          </cell>
          <cell r="F456" t="str">
            <v>第22期</v>
          </cell>
          <cell r="I456" t="str">
            <v>2019.05.11-2019.05.26</v>
          </cell>
          <cell r="Y456" t="str">
            <v>船东费</v>
          </cell>
          <cell r="AA456">
            <v>69313.45</v>
          </cell>
          <cell r="AB456">
            <v>69311.05</v>
          </cell>
        </row>
        <row r="457">
          <cell r="B457" t="str">
            <v>ACACIA LEO</v>
          </cell>
          <cell r="C457" t="str">
            <v>FESCO</v>
          </cell>
          <cell r="F457" t="str">
            <v>final</v>
          </cell>
          <cell r="I457" t="str">
            <v>2019.05.07-2019.05.15</v>
          </cell>
          <cell r="Y457" t="str">
            <v>船东费预留/租家prefinal欠款/还船检验费</v>
          </cell>
          <cell r="AA457">
            <v>10472.39</v>
          </cell>
          <cell r="AB457">
            <v>10452.99</v>
          </cell>
        </row>
        <row r="458">
          <cell r="B458" t="str">
            <v>JRS CORVUS</v>
          </cell>
          <cell r="C458" t="str">
            <v>ONE</v>
          </cell>
          <cell r="F458" t="str">
            <v>第27期</v>
          </cell>
          <cell r="I458" t="str">
            <v>2019.05.15-2019.05.30</v>
          </cell>
          <cell r="Y458" t="str">
            <v>1.25%佣金/停租（4.15 13：28-4.16 19：30lt  1.25139天）</v>
          </cell>
          <cell r="AA458">
            <v>66988.842338013696</v>
          </cell>
          <cell r="AB458">
            <v>66985.22</v>
          </cell>
        </row>
        <row r="459">
          <cell r="B459" t="str">
            <v>ACACIA LAN</v>
          </cell>
          <cell r="C459" t="str">
            <v>Heung-A</v>
          </cell>
          <cell r="F459" t="str">
            <v>第01期</v>
          </cell>
          <cell r="I459" t="str">
            <v>2019.05.13-2019.05.28</v>
          </cell>
          <cell r="Y459" t="str">
            <v>交船检验费</v>
          </cell>
          <cell r="AA459">
            <v>50956.022499999999</v>
          </cell>
          <cell r="AB459">
            <v>50940.93</v>
          </cell>
        </row>
        <row r="460">
          <cell r="B460" t="str">
            <v>ACACIA MAKOTO</v>
          </cell>
          <cell r="C460" t="str">
            <v>STM</v>
          </cell>
          <cell r="F460" t="str">
            <v>第22期</v>
          </cell>
          <cell r="I460" t="str">
            <v>2019.05.10-2019.05.25</v>
          </cell>
          <cell r="Y460" t="str">
            <v>船东费</v>
          </cell>
          <cell r="AA460">
            <v>87785.31</v>
          </cell>
          <cell r="AB460">
            <v>87785.31</v>
          </cell>
        </row>
        <row r="461">
          <cell r="B461" t="str">
            <v>Heung-A Singapore</v>
          </cell>
          <cell r="C461" t="str">
            <v>SNL</v>
          </cell>
          <cell r="F461" t="str">
            <v>第11期</v>
          </cell>
          <cell r="I461" t="str">
            <v>2019.05.09-2019.05.24</v>
          </cell>
          <cell r="AA461">
            <v>67825</v>
          </cell>
          <cell r="AB461">
            <v>67798.850000000006</v>
          </cell>
        </row>
        <row r="462">
          <cell r="B462" t="str">
            <v>ACACIA LIBRA</v>
          </cell>
          <cell r="C462" t="str">
            <v>STM</v>
          </cell>
          <cell r="F462" t="str">
            <v>第6期</v>
          </cell>
          <cell r="I462" t="str">
            <v>2019.05.16-2019.05.31</v>
          </cell>
          <cell r="Y462" t="str">
            <v>船东费</v>
          </cell>
          <cell r="AA462">
            <v>90345.49</v>
          </cell>
          <cell r="AB462">
            <v>90345.49</v>
          </cell>
        </row>
        <row r="463">
          <cell r="B463" t="str">
            <v>OPDR LISBOA</v>
          </cell>
          <cell r="C463" t="str">
            <v>HEDE</v>
          </cell>
          <cell r="F463" t="str">
            <v>第7期</v>
          </cell>
          <cell r="I463" t="str">
            <v>2019.05.22-2019.06.06</v>
          </cell>
          <cell r="Y463" t="str">
            <v>4.03修船停泊费</v>
          </cell>
          <cell r="AA463">
            <v>73979.16</v>
          </cell>
          <cell r="AB463">
            <v>73979.16</v>
          </cell>
        </row>
        <row r="464">
          <cell r="B464" t="str">
            <v>ACACIA TAURUS</v>
          </cell>
          <cell r="C464" t="str">
            <v>STM</v>
          </cell>
          <cell r="F464" t="str">
            <v>第22期</v>
          </cell>
          <cell r="I464" t="str">
            <v>2019.05.18-2019.06.02</v>
          </cell>
          <cell r="Y464" t="str">
            <v>船东费</v>
          </cell>
          <cell r="AA464">
            <v>60519.14</v>
          </cell>
          <cell r="AB464">
            <v>60519.14</v>
          </cell>
        </row>
        <row r="465">
          <cell r="B465" t="str">
            <v>Heung-A Manila</v>
          </cell>
          <cell r="C465" t="str">
            <v>SCP</v>
          </cell>
          <cell r="F465" t="str">
            <v>第10期</v>
          </cell>
          <cell r="I465" t="str">
            <v>2019.05.18-2019.05.30</v>
          </cell>
          <cell r="Y465" t="str">
            <v>1.25%佣金/五一实际4.52天空置,返款</v>
          </cell>
          <cell r="AA465">
            <v>66201.268317351598</v>
          </cell>
          <cell r="AB465">
            <v>66197.210000000006</v>
          </cell>
        </row>
        <row r="466">
          <cell r="B466" t="str">
            <v>Heung-A Manila</v>
          </cell>
          <cell r="C466" t="str">
            <v>SCP</v>
          </cell>
          <cell r="F466" t="str">
            <v>第10期</v>
          </cell>
          <cell r="I466" t="str">
            <v>2019.05.30-2019.06.02</v>
          </cell>
          <cell r="Y466" t="str">
            <v>1.25%佣金</v>
          </cell>
          <cell r="AA466">
            <v>16085.077054794499</v>
          </cell>
          <cell r="AB466">
            <v>16085.08</v>
          </cell>
        </row>
        <row r="467">
          <cell r="B467" t="str">
            <v>ACACIA MING</v>
          </cell>
          <cell r="C467" t="str">
            <v>ONE</v>
          </cell>
          <cell r="F467" t="str">
            <v>第27期</v>
          </cell>
          <cell r="I467" t="str">
            <v>2019.05.20-2019.06.04</v>
          </cell>
          <cell r="Y467" t="str">
            <v>1.25%佣金</v>
          </cell>
          <cell r="AA467">
            <v>74900.8561643836</v>
          </cell>
          <cell r="AB467">
            <v>74897.240000000005</v>
          </cell>
        </row>
        <row r="468">
          <cell r="B468" t="str">
            <v>ACACIA VIRGO</v>
          </cell>
          <cell r="C468" t="str">
            <v>TSL</v>
          </cell>
          <cell r="F468" t="str">
            <v>第1期</v>
          </cell>
          <cell r="I468" t="str">
            <v>2019.05.20-2019.05.26</v>
          </cell>
          <cell r="Y468" t="str">
            <v>1.25%佣金</v>
          </cell>
          <cell r="AA468">
            <v>37774.212328767098</v>
          </cell>
          <cell r="AB468">
            <v>37760.61</v>
          </cell>
        </row>
        <row r="469">
          <cell r="B469" t="str">
            <v>ACACIA HAWK</v>
          </cell>
          <cell r="C469" t="str">
            <v>CMS</v>
          </cell>
          <cell r="F469" t="str">
            <v>第33期</v>
          </cell>
          <cell r="I469" t="str">
            <v>2019.05.23-2019.06.07</v>
          </cell>
          <cell r="Y469" t="str">
            <v>1.25%佣金</v>
          </cell>
          <cell r="AA469">
            <v>79048.715753424694</v>
          </cell>
          <cell r="AB469">
            <v>79028.72</v>
          </cell>
        </row>
        <row r="470">
          <cell r="B470" t="str">
            <v>Heung-A Singapore</v>
          </cell>
          <cell r="C470" t="str">
            <v>SNL</v>
          </cell>
          <cell r="F470" t="str">
            <v>第12期</v>
          </cell>
          <cell r="I470" t="str">
            <v>2019.05.24-2019.06.08</v>
          </cell>
          <cell r="AA470">
            <v>67825</v>
          </cell>
          <cell r="AB470">
            <v>67798.89</v>
          </cell>
        </row>
        <row r="471">
          <cell r="B471" t="str">
            <v>ACACIA ARIES</v>
          </cell>
          <cell r="C471" t="str">
            <v>STM</v>
          </cell>
          <cell r="F471" t="str">
            <v>第10期</v>
          </cell>
          <cell r="I471" t="str">
            <v>2019.05.25-2019.06.09</v>
          </cell>
          <cell r="AA471">
            <v>60650</v>
          </cell>
          <cell r="AB471">
            <v>60650</v>
          </cell>
        </row>
        <row r="472">
          <cell r="B472" t="str">
            <v>ACACIA MAKOTO</v>
          </cell>
          <cell r="C472" t="str">
            <v>STM</v>
          </cell>
          <cell r="F472" t="str">
            <v>第23期</v>
          </cell>
          <cell r="I472" t="str">
            <v>2019.05.25-2019.06.09</v>
          </cell>
          <cell r="AA472">
            <v>91200</v>
          </cell>
          <cell r="AB472">
            <v>91200</v>
          </cell>
        </row>
        <row r="473">
          <cell r="B473" t="str">
            <v>JRS CARINA</v>
          </cell>
          <cell r="C473" t="str">
            <v>CCL</v>
          </cell>
          <cell r="F473" t="str">
            <v>第23期</v>
          </cell>
          <cell r="I473" t="str">
            <v>2019.05.26-2019.06.10</v>
          </cell>
          <cell r="Y473" t="str">
            <v>返还船东费</v>
          </cell>
          <cell r="AA473">
            <v>70636</v>
          </cell>
          <cell r="AB473">
            <v>70627.72</v>
          </cell>
        </row>
        <row r="474">
          <cell r="B474" t="str">
            <v>ACACIA VIRGO</v>
          </cell>
          <cell r="C474" t="str">
            <v>TSL</v>
          </cell>
          <cell r="F474" t="str">
            <v>prefinal</v>
          </cell>
          <cell r="I474" t="str">
            <v>2019.05.26-2019.05.28</v>
          </cell>
          <cell r="Y474" t="str">
            <v>1.25%佣金/19021EW 劳务费/船东项预留</v>
          </cell>
          <cell r="AA474">
            <v>21432.080123287698</v>
          </cell>
          <cell r="AB474">
            <v>21422.07</v>
          </cell>
        </row>
        <row r="475">
          <cell r="B475" t="str">
            <v>ACACIA VIRGO</v>
          </cell>
          <cell r="C475" t="str">
            <v>TSL</v>
          </cell>
          <cell r="F475" t="str">
            <v>final</v>
          </cell>
          <cell r="I475" t="str">
            <v>2019.05.26-2019.05.28</v>
          </cell>
          <cell r="Y475" t="str">
            <v>船东项预留</v>
          </cell>
          <cell r="AA475">
            <v>4375</v>
          </cell>
          <cell r="AB475">
            <v>4361.3500000000004</v>
          </cell>
        </row>
        <row r="476">
          <cell r="B476" t="str">
            <v>ACACIA LAN</v>
          </cell>
          <cell r="C476" t="str">
            <v>Heung-A</v>
          </cell>
          <cell r="F476" t="str">
            <v>第02期</v>
          </cell>
          <cell r="I476" t="str">
            <v>2019.05.28-2019.06.12</v>
          </cell>
          <cell r="AA476">
            <v>66512.5</v>
          </cell>
          <cell r="AB476">
            <v>66497.5</v>
          </cell>
        </row>
        <row r="477">
          <cell r="B477" t="str">
            <v>Heung-A Jakarta</v>
          </cell>
          <cell r="C477" t="str">
            <v>Heung-A</v>
          </cell>
          <cell r="F477" t="str">
            <v>第27期</v>
          </cell>
          <cell r="I477" t="str">
            <v>2019.05.29-2019.06.13</v>
          </cell>
          <cell r="Y477" t="str">
            <v>1.25%佣金</v>
          </cell>
          <cell r="AA477">
            <v>81883.125</v>
          </cell>
          <cell r="AB477">
            <v>81864.5</v>
          </cell>
        </row>
        <row r="478">
          <cell r="B478" t="str">
            <v>JRS CORVUS</v>
          </cell>
          <cell r="C478" t="str">
            <v>ONE</v>
          </cell>
          <cell r="F478" t="str">
            <v>第28期</v>
          </cell>
          <cell r="I478" t="str">
            <v>2019.05.30-2019.06.14</v>
          </cell>
          <cell r="Y478" t="str">
            <v>1.25%佣金/船东费</v>
          </cell>
          <cell r="AA478">
            <v>71565.176164383607</v>
          </cell>
          <cell r="AB478">
            <v>71561.58</v>
          </cell>
        </row>
        <row r="479">
          <cell r="B479" t="str">
            <v>ACACIA LIBRA</v>
          </cell>
          <cell r="C479" t="str">
            <v>STM</v>
          </cell>
          <cell r="F479" t="str">
            <v>第7期</v>
          </cell>
          <cell r="I479" t="str">
            <v>2019.05.31-2019.06.15</v>
          </cell>
          <cell r="AA479">
            <v>90650</v>
          </cell>
          <cell r="AB479">
            <v>90650</v>
          </cell>
        </row>
        <row r="480">
          <cell r="B480" t="str">
            <v>ACACIA VIRGO</v>
          </cell>
          <cell r="C480" t="str">
            <v>STM</v>
          </cell>
          <cell r="F480" t="str">
            <v>final</v>
          </cell>
          <cell r="I480" t="str">
            <v>2019.06.01-2019.06.04</v>
          </cell>
          <cell r="Y480" t="str">
            <v>劳务费/船东费</v>
          </cell>
          <cell r="AA480">
            <v>17104.0736666667</v>
          </cell>
          <cell r="AB480">
            <v>17104.07</v>
          </cell>
        </row>
        <row r="481">
          <cell r="B481" t="str">
            <v>ACACIA LEO</v>
          </cell>
          <cell r="C481" t="str">
            <v>STM</v>
          </cell>
          <cell r="F481" t="str">
            <v>final</v>
          </cell>
          <cell r="I481" t="str">
            <v>2019.05.24-2019.06.02</v>
          </cell>
          <cell r="Y481" t="str">
            <v>劳务费/船东费</v>
          </cell>
          <cell r="AA481">
            <v>33634.650999999998</v>
          </cell>
          <cell r="AB481">
            <v>33634.65</v>
          </cell>
        </row>
        <row r="482">
          <cell r="B482" t="str">
            <v>ACACIA TAURUS</v>
          </cell>
          <cell r="C482" t="str">
            <v>STM</v>
          </cell>
          <cell r="F482" t="str">
            <v>第23期</v>
          </cell>
          <cell r="I482" t="str">
            <v>2019.06.02-2019.06.17</v>
          </cell>
          <cell r="Y482" t="str">
            <v>船东费</v>
          </cell>
          <cell r="AA482">
            <v>60291.55</v>
          </cell>
          <cell r="AB482">
            <v>60291.55</v>
          </cell>
        </row>
        <row r="483">
          <cell r="B483" t="str">
            <v>ACACIA MING</v>
          </cell>
          <cell r="C483" t="str">
            <v>ONE</v>
          </cell>
          <cell r="F483" t="str">
            <v>第28期</v>
          </cell>
          <cell r="I483" t="str">
            <v>2019.06.04-2019.06.19</v>
          </cell>
          <cell r="Y483" t="str">
            <v>1.25%佣金/v.027e劳务费</v>
          </cell>
          <cell r="AA483">
            <v>75110.8561643836</v>
          </cell>
          <cell r="AB483">
            <v>75107.240000000005</v>
          </cell>
        </row>
        <row r="484">
          <cell r="B484" t="str">
            <v>Heung-A Manila</v>
          </cell>
          <cell r="C484" t="str">
            <v>SCP</v>
          </cell>
          <cell r="F484" t="str">
            <v>第11期</v>
          </cell>
          <cell r="I484" t="str">
            <v>2019.06.02-2019.06.17</v>
          </cell>
          <cell r="Y484" t="str">
            <v>1.25%佣金</v>
          </cell>
          <cell r="AA484">
            <v>80425.385273972599</v>
          </cell>
          <cell r="AB484">
            <v>80421.78</v>
          </cell>
        </row>
        <row r="485">
          <cell r="B485" t="str">
            <v>ACACIA HAWK</v>
          </cell>
          <cell r="C485" t="str">
            <v>CMS</v>
          </cell>
          <cell r="F485" t="str">
            <v>第34期</v>
          </cell>
          <cell r="I485" t="str">
            <v>2019.06.07-2019.06.22</v>
          </cell>
          <cell r="Y485" t="str">
            <v>1.25%佣金</v>
          </cell>
          <cell r="AA485">
            <v>79048.715753424694</v>
          </cell>
          <cell r="AB485">
            <v>79028.72</v>
          </cell>
        </row>
        <row r="486">
          <cell r="B486" t="str">
            <v>OPDR LISBOA</v>
          </cell>
          <cell r="C486" t="str">
            <v>HEDE</v>
          </cell>
          <cell r="F486" t="str">
            <v>第8期</v>
          </cell>
          <cell r="I486" t="str">
            <v>2019.06.06-2019.06.21</v>
          </cell>
          <cell r="Y486" t="str">
            <v>1905ew 劳务费</v>
          </cell>
          <cell r="AA486">
            <v>75266</v>
          </cell>
          <cell r="AB486">
            <v>75266</v>
          </cell>
        </row>
        <row r="487">
          <cell r="B487" t="str">
            <v>OPDR LISBOA</v>
          </cell>
          <cell r="C487" t="str">
            <v>HEDE</v>
          </cell>
          <cell r="F487" t="str">
            <v>第8期</v>
          </cell>
          <cell r="I487" t="str">
            <v>2019.06.06-2019.06.21</v>
          </cell>
          <cell r="Y487" t="str">
            <v>1901ew-1904ew 劳务费</v>
          </cell>
          <cell r="AA487">
            <v>4438</v>
          </cell>
          <cell r="AB487">
            <v>4438</v>
          </cell>
        </row>
        <row r="488">
          <cell r="B488" t="str">
            <v>ACACIA ARIES</v>
          </cell>
          <cell r="C488" t="str">
            <v>STM</v>
          </cell>
          <cell r="F488" t="str">
            <v>第11期</v>
          </cell>
          <cell r="I488" t="str">
            <v>2019.06.09-2019.06.24</v>
          </cell>
          <cell r="Y488" t="str">
            <v>船东费</v>
          </cell>
          <cell r="AA488">
            <v>60003.05</v>
          </cell>
          <cell r="AB488">
            <v>60003.05</v>
          </cell>
        </row>
        <row r="489">
          <cell r="B489" t="str">
            <v>ACACIA MAKOTO</v>
          </cell>
          <cell r="C489" t="str">
            <v>STM</v>
          </cell>
          <cell r="F489" t="str">
            <v>第24期</v>
          </cell>
          <cell r="I489" t="str">
            <v>2019.06.09-2019.06.24</v>
          </cell>
          <cell r="Y489" t="str">
            <v>船东费</v>
          </cell>
          <cell r="AA489">
            <v>89649.18</v>
          </cell>
          <cell r="AB489">
            <v>89649.18</v>
          </cell>
        </row>
        <row r="490">
          <cell r="B490" t="str">
            <v>Heung-A Singapore</v>
          </cell>
          <cell r="C490" t="str">
            <v>SNL</v>
          </cell>
          <cell r="F490" t="str">
            <v>第13期</v>
          </cell>
          <cell r="I490" t="str">
            <v>2019.06.08-2019.06.23</v>
          </cell>
          <cell r="Y490" t="str">
            <v>船东费</v>
          </cell>
          <cell r="AA490">
            <v>64963.88</v>
          </cell>
          <cell r="AB490">
            <v>64937.75</v>
          </cell>
        </row>
        <row r="491">
          <cell r="B491" t="str">
            <v>ACACIA VIRGO</v>
          </cell>
          <cell r="C491" t="str">
            <v>LYGCK</v>
          </cell>
          <cell r="F491" t="str">
            <v>第1期</v>
          </cell>
          <cell r="I491" t="str">
            <v>2019.06.08-2019.06.15</v>
          </cell>
          <cell r="Y491" t="str">
            <v>1.25%佣金</v>
          </cell>
          <cell r="AA491">
            <v>45241.934931506803</v>
          </cell>
          <cell r="AB491">
            <v>45238.29</v>
          </cell>
        </row>
        <row r="492">
          <cell r="B492" t="str">
            <v>Heung-A Jakarta</v>
          </cell>
          <cell r="C492" t="str">
            <v>Heung-A</v>
          </cell>
          <cell r="F492" t="str">
            <v>第28期</v>
          </cell>
          <cell r="I492" t="str">
            <v>2019.06.13-2019.06.28</v>
          </cell>
          <cell r="Y492" t="str">
            <v>1.25%佣金</v>
          </cell>
          <cell r="AA492">
            <v>81883.125</v>
          </cell>
          <cell r="AB492">
            <v>81864.5</v>
          </cell>
        </row>
        <row r="493">
          <cell r="B493" t="str">
            <v>JRS CARINA</v>
          </cell>
          <cell r="C493" t="str">
            <v>CCL</v>
          </cell>
          <cell r="F493" t="str">
            <v>第24期</v>
          </cell>
          <cell r="I493" t="str">
            <v>2019.06.10-2019.06.25</v>
          </cell>
          <cell r="AA493">
            <v>70600</v>
          </cell>
          <cell r="AB493">
            <v>70591.7</v>
          </cell>
        </row>
        <row r="494">
          <cell r="B494" t="str">
            <v>JRS CORVUS</v>
          </cell>
          <cell r="C494" t="str">
            <v>ONE</v>
          </cell>
          <cell r="F494" t="str">
            <v>第29期</v>
          </cell>
          <cell r="I494" t="str">
            <v>2019.06.14-2019.06.29</v>
          </cell>
          <cell r="Y494" t="str">
            <v>1.25%佣金</v>
          </cell>
          <cell r="AA494">
            <v>74900.8561643836</v>
          </cell>
          <cell r="AB494">
            <v>74897.240000000005</v>
          </cell>
        </row>
        <row r="495">
          <cell r="B495" t="str">
            <v>ACACIA LAN</v>
          </cell>
          <cell r="C495" t="str">
            <v>Heung-A</v>
          </cell>
          <cell r="F495" t="str">
            <v>第03期</v>
          </cell>
          <cell r="I495" t="str">
            <v>2019.06.12-2019.06.27</v>
          </cell>
          <cell r="AA495">
            <v>66512.5</v>
          </cell>
          <cell r="AB495">
            <v>66497.5</v>
          </cell>
        </row>
        <row r="496">
          <cell r="B496" t="str">
            <v>ACACIA VIRGO</v>
          </cell>
          <cell r="C496" t="str">
            <v>LYGCK</v>
          </cell>
          <cell r="F496" t="str">
            <v>第2期</v>
          </cell>
          <cell r="I496" t="str">
            <v>2019.06.15-2019.06.22</v>
          </cell>
          <cell r="Y496" t="str">
            <v>1.25%佣金</v>
          </cell>
          <cell r="AA496">
            <v>45241.934931506803</v>
          </cell>
          <cell r="AB496">
            <v>45238.33</v>
          </cell>
        </row>
        <row r="497">
          <cell r="B497" t="str">
            <v>ACACIA LIBRA</v>
          </cell>
          <cell r="C497" t="str">
            <v>STM</v>
          </cell>
          <cell r="F497" t="str">
            <v>第8期</v>
          </cell>
          <cell r="I497" t="str">
            <v>2019.06.15-2019.06.30</v>
          </cell>
          <cell r="Y497" t="str">
            <v>船东费</v>
          </cell>
          <cell r="AA497">
            <v>90209.600000000006</v>
          </cell>
          <cell r="AB497">
            <v>90209.600000000006</v>
          </cell>
        </row>
        <row r="498">
          <cell r="B498" t="str">
            <v>Heung-A Manila</v>
          </cell>
          <cell r="C498" t="str">
            <v>SCP</v>
          </cell>
          <cell r="F498" t="str">
            <v>第12期</v>
          </cell>
          <cell r="I498" t="str">
            <v>2019.06.17-2019.07.02</v>
          </cell>
          <cell r="Y498" t="str">
            <v>1.25%佣金</v>
          </cell>
          <cell r="AA498">
            <v>80425.385273972599</v>
          </cell>
          <cell r="AB498">
            <v>80421.759999999995</v>
          </cell>
        </row>
        <row r="499">
          <cell r="B499" t="str">
            <v>ACACIA MING</v>
          </cell>
          <cell r="C499" t="str">
            <v>ONE</v>
          </cell>
          <cell r="F499" t="str">
            <v>第29期</v>
          </cell>
          <cell r="I499" t="str">
            <v>2019.06.19-2019.07.04</v>
          </cell>
          <cell r="Y499" t="str">
            <v>1.25%佣金/船东费</v>
          </cell>
          <cell r="AA499">
            <v>73936.286164383506</v>
          </cell>
          <cell r="AB499">
            <v>73932.66</v>
          </cell>
        </row>
        <row r="500">
          <cell r="B500" t="str">
            <v>ACACIA TAURUS</v>
          </cell>
          <cell r="C500" t="str">
            <v>STM</v>
          </cell>
          <cell r="F500" t="str">
            <v>第24期</v>
          </cell>
          <cell r="I500" t="str">
            <v>2019.06.17-2019.07.02</v>
          </cell>
          <cell r="AA500">
            <v>60650</v>
          </cell>
          <cell r="AB500">
            <v>60650</v>
          </cell>
        </row>
        <row r="501">
          <cell r="B501" t="str">
            <v>OPDR LISBOA</v>
          </cell>
          <cell r="C501" t="str">
            <v>HEDE</v>
          </cell>
          <cell r="F501" t="str">
            <v>第9期</v>
          </cell>
          <cell r="I501" t="str">
            <v>2019.06.21-2019.07.06</v>
          </cell>
          <cell r="Y501" t="str">
            <v>1906ew-1907ew 劳务费</v>
          </cell>
          <cell r="AA501">
            <v>75713</v>
          </cell>
          <cell r="AB501">
            <v>75713</v>
          </cell>
        </row>
        <row r="502">
          <cell r="B502" t="str">
            <v>ACACIA HAWK</v>
          </cell>
          <cell r="C502" t="str">
            <v>CMS</v>
          </cell>
          <cell r="F502" t="str">
            <v>第35期</v>
          </cell>
          <cell r="I502" t="str">
            <v>2019.06.22-2019.07.07</v>
          </cell>
          <cell r="Y502" t="str">
            <v>1.25%佣金</v>
          </cell>
          <cell r="AA502">
            <v>79048.715753424694</v>
          </cell>
          <cell r="AB502">
            <v>79028.72</v>
          </cell>
        </row>
        <row r="503">
          <cell r="B503" t="str">
            <v>ACACIA VIRGO</v>
          </cell>
          <cell r="C503" t="str">
            <v>LYGCK</v>
          </cell>
          <cell r="F503" t="str">
            <v>final</v>
          </cell>
          <cell r="I503" t="str">
            <v>2019.06.22-2019.06.30</v>
          </cell>
          <cell r="Y503" t="str">
            <v>1.25%佣金/停租(19.06.10 0142-0906 0.3083天）/接还船检验费/船东费</v>
          </cell>
          <cell r="AA503">
            <v>-25410.536275684899</v>
          </cell>
          <cell r="AB503">
            <v>-25410.54</v>
          </cell>
        </row>
        <row r="504">
          <cell r="B504" t="str">
            <v>Heung-A Singapore</v>
          </cell>
          <cell r="C504" t="str">
            <v>SNL</v>
          </cell>
          <cell r="F504" t="str">
            <v>第14期</v>
          </cell>
          <cell r="I504" t="str">
            <v>2019.06.23-2019.07.08</v>
          </cell>
          <cell r="AA504">
            <v>67825</v>
          </cell>
          <cell r="AB504">
            <v>67798.83</v>
          </cell>
        </row>
        <row r="505">
          <cell r="B505" t="str">
            <v>ACACIA ARIES</v>
          </cell>
          <cell r="C505" t="str">
            <v>STM</v>
          </cell>
          <cell r="F505" t="str">
            <v>第12期</v>
          </cell>
          <cell r="I505" t="str">
            <v>2019.06.24-2019.07.09</v>
          </cell>
          <cell r="Y505" t="str">
            <v>停租（19/5/22 17:00-5/29 8:15 6.6354天）</v>
          </cell>
          <cell r="AA505">
            <v>29919.279999999999</v>
          </cell>
          <cell r="AB505">
            <v>29919.279999999999</v>
          </cell>
        </row>
        <row r="506">
          <cell r="B506" t="str">
            <v>ACACIA MAKOTO</v>
          </cell>
          <cell r="C506" t="str">
            <v>STM</v>
          </cell>
          <cell r="F506" t="str">
            <v>第25期</v>
          </cell>
          <cell r="I506" t="str">
            <v>2019.06.24-2019.07.09</v>
          </cell>
          <cell r="AA506">
            <v>91200</v>
          </cell>
          <cell r="AB506">
            <v>91200</v>
          </cell>
        </row>
        <row r="507">
          <cell r="B507" t="str">
            <v>JRS CARINA</v>
          </cell>
          <cell r="C507" t="str">
            <v>CCL</v>
          </cell>
          <cell r="F507" t="str">
            <v>第25期</v>
          </cell>
          <cell r="I507" t="str">
            <v>2019.06.25-2019.07.10</v>
          </cell>
          <cell r="Y507" t="str">
            <v>船东费</v>
          </cell>
          <cell r="AA507">
            <v>70304.98</v>
          </cell>
          <cell r="AB507">
            <v>70296.66</v>
          </cell>
        </row>
        <row r="508">
          <cell r="B508" t="str">
            <v>ACACIA LEO</v>
          </cell>
          <cell r="C508" t="str">
            <v>LYGCK</v>
          </cell>
          <cell r="F508" t="str">
            <v>第01期</v>
          </cell>
          <cell r="I508" t="str">
            <v>2019.06.26-2019.06.30</v>
          </cell>
          <cell r="Y508" t="str">
            <v>1.25%佣金</v>
          </cell>
          <cell r="AA508">
            <v>20322.534246575298</v>
          </cell>
          <cell r="AB508">
            <v>20310.099999999999</v>
          </cell>
        </row>
        <row r="509">
          <cell r="B509" t="str">
            <v>ACACIA LAN</v>
          </cell>
          <cell r="C509" t="str">
            <v>Heung-A</v>
          </cell>
          <cell r="F509" t="str">
            <v>第04期</v>
          </cell>
          <cell r="I509" t="str">
            <v>2019.06.27-2019.07.12</v>
          </cell>
          <cell r="AA509">
            <v>66512.5</v>
          </cell>
          <cell r="AB509">
            <v>66497.5</v>
          </cell>
        </row>
        <row r="510">
          <cell r="B510" t="str">
            <v>Heung-A Jakarta</v>
          </cell>
          <cell r="C510" t="str">
            <v>Heung-A</v>
          </cell>
          <cell r="F510" t="str">
            <v>第29期</v>
          </cell>
          <cell r="I510" t="str">
            <v>2019.06.28-2019.07.13</v>
          </cell>
          <cell r="Y510" t="str">
            <v>1.25%佣金</v>
          </cell>
          <cell r="AA510">
            <v>81883.125</v>
          </cell>
          <cell r="AB510">
            <v>81864.45</v>
          </cell>
        </row>
        <row r="511">
          <cell r="B511" t="str">
            <v>JRS CORVUS</v>
          </cell>
          <cell r="C511" t="str">
            <v>ONE</v>
          </cell>
          <cell r="F511" t="str">
            <v>第30期</v>
          </cell>
          <cell r="I511" t="str">
            <v>2019.06.29-2019.07.14</v>
          </cell>
          <cell r="Y511" t="str">
            <v>1.25%佣金</v>
          </cell>
          <cell r="AA511">
            <v>74900.8561643836</v>
          </cell>
          <cell r="AB511">
            <v>74897.19</v>
          </cell>
        </row>
        <row r="512">
          <cell r="B512" t="str">
            <v>ACACIA LIBRA</v>
          </cell>
          <cell r="C512" t="str">
            <v>STM</v>
          </cell>
          <cell r="F512" t="str">
            <v>第9期</v>
          </cell>
          <cell r="I512" t="str">
            <v>2019.06.30-2019.07.15</v>
          </cell>
          <cell r="Y512" t="str">
            <v>船东费</v>
          </cell>
          <cell r="AA512">
            <v>90360.99</v>
          </cell>
          <cell r="AB512">
            <v>90360.99</v>
          </cell>
        </row>
        <row r="513">
          <cell r="B513" t="str">
            <v>ACACIA VIRGO</v>
          </cell>
          <cell r="C513" t="str">
            <v>ONE</v>
          </cell>
          <cell r="F513" t="str">
            <v>第01期</v>
          </cell>
          <cell r="I513" t="str">
            <v>2019.07.01-2019.07.16</v>
          </cell>
          <cell r="Y513" t="str">
            <v>1.25%佣金</v>
          </cell>
          <cell r="AA513">
            <v>100082.10616438399</v>
          </cell>
          <cell r="AB513">
            <v>100058.79</v>
          </cell>
        </row>
        <row r="514">
          <cell r="B514" t="str">
            <v>Heung-A Manila</v>
          </cell>
          <cell r="C514" t="str">
            <v>SCP</v>
          </cell>
          <cell r="F514" t="str">
            <v>第13期</v>
          </cell>
          <cell r="I514" t="str">
            <v>2019.07.02-2019.07.17</v>
          </cell>
          <cell r="Y514" t="str">
            <v>1.25%佣金</v>
          </cell>
          <cell r="AA514">
            <v>80425.385273972599</v>
          </cell>
          <cell r="AB514">
            <v>80421.73</v>
          </cell>
        </row>
        <row r="515">
          <cell r="B515" t="str">
            <v>ACACIA TAURUS</v>
          </cell>
          <cell r="C515" t="str">
            <v>STM</v>
          </cell>
          <cell r="F515" t="str">
            <v>第25期</v>
          </cell>
          <cell r="I515" t="str">
            <v>2019.07.02-2019.07.17</v>
          </cell>
          <cell r="Y515" t="str">
            <v>船东费</v>
          </cell>
          <cell r="AA515">
            <v>60426.51</v>
          </cell>
          <cell r="AB515">
            <v>60426.51</v>
          </cell>
        </row>
        <row r="516">
          <cell r="B516" t="str">
            <v>ACACIA LEO</v>
          </cell>
          <cell r="C516" t="str">
            <v>LYGCK</v>
          </cell>
          <cell r="F516" t="str">
            <v>final</v>
          </cell>
          <cell r="I516" t="str">
            <v>2019.06.30-2019.07.19</v>
          </cell>
          <cell r="Y516" t="str">
            <v>1.25%佣金/接还船检验费/船东费/19301E-19306W劳务费</v>
          </cell>
          <cell r="AA516">
            <v>11895.631027397299</v>
          </cell>
          <cell r="AB516">
            <v>11883.34</v>
          </cell>
        </row>
        <row r="517">
          <cell r="B517" t="str">
            <v>ACACIA MING</v>
          </cell>
          <cell r="C517" t="str">
            <v>ONE</v>
          </cell>
          <cell r="F517" t="str">
            <v>第30期</v>
          </cell>
          <cell r="I517" t="str">
            <v>2019.07.04-2019.07.19</v>
          </cell>
          <cell r="Y517" t="str">
            <v>1.25%佣金/028ew 劳务费</v>
          </cell>
          <cell r="AA517">
            <v>75017.8561643836</v>
          </cell>
          <cell r="AB517">
            <v>75014.2</v>
          </cell>
        </row>
        <row r="518">
          <cell r="B518" t="str">
            <v>OPDR LISBOA</v>
          </cell>
          <cell r="C518" t="str">
            <v>HEDE</v>
          </cell>
          <cell r="F518" t="str">
            <v>第10期</v>
          </cell>
          <cell r="I518" t="str">
            <v>2019.07.06-2019.07.21</v>
          </cell>
          <cell r="Y518" t="str">
            <v>船东费/1908ew 劳务费</v>
          </cell>
          <cell r="AA518">
            <v>73326.47</v>
          </cell>
          <cell r="AB518">
            <v>73326.47</v>
          </cell>
        </row>
        <row r="519">
          <cell r="B519" t="str">
            <v>ACACIA HAWK</v>
          </cell>
          <cell r="C519" t="str">
            <v>CMS</v>
          </cell>
          <cell r="F519" t="str">
            <v>第36期</v>
          </cell>
          <cell r="I519" t="str">
            <v>2019.07.07-2019.07.12</v>
          </cell>
          <cell r="Y519" t="str">
            <v>1.25%佣金</v>
          </cell>
          <cell r="AA519">
            <v>26349.5719178082</v>
          </cell>
          <cell r="AB519">
            <v>26349.57</v>
          </cell>
        </row>
        <row r="520">
          <cell r="B520" t="str">
            <v>ACACIA HAWK</v>
          </cell>
          <cell r="C520" t="str">
            <v>CMS</v>
          </cell>
          <cell r="F520" t="str">
            <v>第36期</v>
          </cell>
          <cell r="I520" t="str">
            <v>2019.07.12-2019.07.22</v>
          </cell>
          <cell r="Y520" t="str">
            <v>1.25%佣金</v>
          </cell>
          <cell r="AA520">
            <v>49736.6438356164</v>
          </cell>
          <cell r="AB520">
            <v>49716.65</v>
          </cell>
        </row>
        <row r="521">
          <cell r="B521" t="str">
            <v>Heung-A Singapore</v>
          </cell>
          <cell r="C521" t="str">
            <v>SNL</v>
          </cell>
          <cell r="F521" t="str">
            <v>第15期</v>
          </cell>
          <cell r="I521" t="str">
            <v>2019.07.08-2019.07.23</v>
          </cell>
          <cell r="AA521">
            <v>67825</v>
          </cell>
          <cell r="AB521">
            <v>67798.850000000006</v>
          </cell>
        </row>
        <row r="522">
          <cell r="B522" t="str">
            <v>ACACIA ARIES</v>
          </cell>
          <cell r="C522" t="str">
            <v>STM</v>
          </cell>
          <cell r="F522" t="str">
            <v>第13期</v>
          </cell>
          <cell r="I522" t="str">
            <v>2019.07.09-2019.07.24</v>
          </cell>
          <cell r="Y522" t="str">
            <v>船东费</v>
          </cell>
          <cell r="AA522">
            <v>60030.879999999997</v>
          </cell>
          <cell r="AB522">
            <v>60030.879999999997</v>
          </cell>
        </row>
        <row r="523">
          <cell r="B523" t="str">
            <v>ACACIA MAKOTO</v>
          </cell>
          <cell r="C523" t="str">
            <v>STM</v>
          </cell>
          <cell r="F523" t="str">
            <v>第26期</v>
          </cell>
          <cell r="I523" t="str">
            <v>2019.07.09-2019.07.24</v>
          </cell>
          <cell r="Y523" t="str">
            <v>船东费</v>
          </cell>
          <cell r="AA523">
            <v>88954.2</v>
          </cell>
          <cell r="AB523">
            <v>88954.2</v>
          </cell>
        </row>
        <row r="524">
          <cell r="B524" t="str">
            <v>JRS CARINA</v>
          </cell>
          <cell r="C524" t="str">
            <v>CCL</v>
          </cell>
          <cell r="F524" t="str">
            <v>第26期</v>
          </cell>
          <cell r="I524" t="str">
            <v>2019.07.10-2019.07.25</v>
          </cell>
          <cell r="AA524">
            <v>70600</v>
          </cell>
          <cell r="AB524">
            <v>70591.69</v>
          </cell>
        </row>
        <row r="525">
          <cell r="B525" t="str">
            <v>ACACIA LAN</v>
          </cell>
          <cell r="C525" t="str">
            <v>Heung-A</v>
          </cell>
          <cell r="F525" t="str">
            <v>第05期</v>
          </cell>
          <cell r="I525" t="str">
            <v>2019.07.12-2019.07.27</v>
          </cell>
          <cell r="Y525" t="str">
            <v>船东费</v>
          </cell>
          <cell r="AA525">
            <v>65878.42</v>
          </cell>
          <cell r="AB525">
            <v>65863.42</v>
          </cell>
        </row>
        <row r="526">
          <cell r="B526" t="str">
            <v>Heung-A Jakarta</v>
          </cell>
          <cell r="C526" t="str">
            <v>Heung-A</v>
          </cell>
          <cell r="F526" t="str">
            <v>第30期</v>
          </cell>
          <cell r="I526" t="str">
            <v>2019.07.13-2019.07.28</v>
          </cell>
          <cell r="Y526" t="str">
            <v>1.25%佣金/船东费</v>
          </cell>
          <cell r="AA526">
            <v>78029.425000000003</v>
          </cell>
          <cell r="AB526">
            <v>78010.77</v>
          </cell>
        </row>
        <row r="527">
          <cell r="B527" t="str">
            <v>JRS CORVUS</v>
          </cell>
          <cell r="C527" t="str">
            <v>ONE</v>
          </cell>
          <cell r="F527" t="str">
            <v>第31期</v>
          </cell>
          <cell r="I527" t="str">
            <v>2019.07.14-2019.07.29</v>
          </cell>
          <cell r="Y527" t="str">
            <v>1.25%佣金</v>
          </cell>
          <cell r="AA527">
            <v>74900.8561643836</v>
          </cell>
          <cell r="AB527">
            <v>74897.2</v>
          </cell>
        </row>
        <row r="528">
          <cell r="B528" t="str">
            <v>ACACIA VIRGO</v>
          </cell>
          <cell r="C528" t="str">
            <v>ONE</v>
          </cell>
          <cell r="F528" t="str">
            <v>第02期</v>
          </cell>
          <cell r="I528" t="str">
            <v>2019.07.16-2019.07.31</v>
          </cell>
          <cell r="Y528" t="str">
            <v>1.25%佣金</v>
          </cell>
          <cell r="AA528">
            <v>100082.10616438399</v>
          </cell>
          <cell r="AB528">
            <v>100058.81</v>
          </cell>
        </row>
        <row r="529">
          <cell r="B529" t="str">
            <v>ACACIA LIBRA</v>
          </cell>
          <cell r="C529" t="str">
            <v>STM</v>
          </cell>
          <cell r="F529" t="str">
            <v>第10期</v>
          </cell>
          <cell r="I529" t="str">
            <v>2019.07.15-2019.07.30</v>
          </cell>
          <cell r="AA529">
            <v>90650</v>
          </cell>
          <cell r="AB529">
            <v>90650</v>
          </cell>
        </row>
        <row r="530">
          <cell r="B530" t="str">
            <v>Heung-A Manila</v>
          </cell>
          <cell r="C530" t="str">
            <v>SCP</v>
          </cell>
          <cell r="F530" t="str">
            <v>第14期</v>
          </cell>
          <cell r="I530" t="str">
            <v>2019.07.17-2019.08.01</v>
          </cell>
          <cell r="Y530" t="str">
            <v>1.25%佣金</v>
          </cell>
          <cell r="AA530">
            <v>80425.385273972599</v>
          </cell>
          <cell r="AB530">
            <v>80421.73</v>
          </cell>
        </row>
        <row r="531">
          <cell r="B531" t="str">
            <v>ACACIA TAURUS</v>
          </cell>
          <cell r="C531" t="str">
            <v>STM</v>
          </cell>
          <cell r="F531" t="str">
            <v>第26期</v>
          </cell>
          <cell r="I531" t="str">
            <v>2019.07.17-2019.08.01</v>
          </cell>
          <cell r="AA531">
            <v>60650</v>
          </cell>
          <cell r="AB531">
            <v>60650</v>
          </cell>
        </row>
        <row r="532">
          <cell r="B532" t="str">
            <v>ACACIA MING</v>
          </cell>
          <cell r="C532" t="str">
            <v>ONE</v>
          </cell>
          <cell r="F532" t="str">
            <v>第31期</v>
          </cell>
          <cell r="I532" t="str">
            <v>2019.07.19-2019.08.03</v>
          </cell>
          <cell r="Y532" t="str">
            <v>1.25%佣金/船东费</v>
          </cell>
          <cell r="AA532">
            <v>74233.096164383605</v>
          </cell>
          <cell r="AB532">
            <v>0</v>
          </cell>
        </row>
        <row r="533">
          <cell r="B533" t="str">
            <v>OPDR LISBOA</v>
          </cell>
          <cell r="C533" t="str">
            <v>HEDE</v>
          </cell>
          <cell r="F533" t="str">
            <v>第11期</v>
          </cell>
          <cell r="I533" t="str">
            <v>2019.07.21-2019.08.05</v>
          </cell>
          <cell r="Y533" t="str">
            <v>1909ew-1910ew 劳务费</v>
          </cell>
          <cell r="AA533">
            <v>75641</v>
          </cell>
          <cell r="AB533">
            <v>75641</v>
          </cell>
        </row>
        <row r="534">
          <cell r="B534" t="str">
            <v>ACACIA HAWK</v>
          </cell>
          <cell r="C534" t="str">
            <v>CMS</v>
          </cell>
          <cell r="F534" t="str">
            <v>第37期</v>
          </cell>
          <cell r="I534" t="str">
            <v>2019.07.22-2019.08.06</v>
          </cell>
          <cell r="Y534" t="str">
            <v>1.25%佣金</v>
          </cell>
          <cell r="AA534">
            <v>74604.965753424694</v>
          </cell>
          <cell r="AB534">
            <v>74584.97</v>
          </cell>
        </row>
        <row r="535">
          <cell r="B535" t="str">
            <v>Heung-A Singapore</v>
          </cell>
          <cell r="C535" t="str">
            <v>SNL</v>
          </cell>
          <cell r="F535" t="str">
            <v>第16期</v>
          </cell>
          <cell r="I535" t="str">
            <v>2019.07.23-2019.08.07</v>
          </cell>
          <cell r="AA535">
            <v>67825</v>
          </cell>
          <cell r="AB535">
            <v>67798.86</v>
          </cell>
        </row>
        <row r="536">
          <cell r="B536" t="str">
            <v>ACACIA ARIES</v>
          </cell>
          <cell r="C536" t="str">
            <v>STM</v>
          </cell>
          <cell r="F536" t="str">
            <v>第14期</v>
          </cell>
          <cell r="I536" t="str">
            <v>2019.07.24-2019.08.08</v>
          </cell>
          <cell r="AA536">
            <v>60650</v>
          </cell>
          <cell r="AB536">
            <v>60650</v>
          </cell>
        </row>
        <row r="537">
          <cell r="B537" t="str">
            <v>ACACIA MAKOTO</v>
          </cell>
          <cell r="C537" t="str">
            <v>STM</v>
          </cell>
          <cell r="F537" t="str">
            <v>第27期</v>
          </cell>
          <cell r="I537" t="str">
            <v>2019.07.24-2019.08.08</v>
          </cell>
          <cell r="AA537">
            <v>91200</v>
          </cell>
          <cell r="AB537">
            <v>91200</v>
          </cell>
        </row>
        <row r="538">
          <cell r="B538" t="str">
            <v>JRS CARINA</v>
          </cell>
          <cell r="C538" t="str">
            <v>CCL</v>
          </cell>
          <cell r="F538" t="str">
            <v>第27期</v>
          </cell>
          <cell r="I538" t="str">
            <v>2019.07.25-2019.08.09</v>
          </cell>
          <cell r="Y538" t="str">
            <v>船东费</v>
          </cell>
          <cell r="AA538">
            <v>70182.33</v>
          </cell>
          <cell r="AB538">
            <v>70179.929999999993</v>
          </cell>
        </row>
        <row r="539">
          <cell r="B539" t="str">
            <v>ACACIA LAN</v>
          </cell>
          <cell r="C539" t="str">
            <v>Heung-A</v>
          </cell>
          <cell r="F539" t="str">
            <v>第06期</v>
          </cell>
          <cell r="I539" t="str">
            <v>2019.07.27-2019.08.11</v>
          </cell>
          <cell r="Y539" t="str">
            <v>船东费</v>
          </cell>
          <cell r="AA539">
            <v>66358.070000000007</v>
          </cell>
          <cell r="AB539">
            <v>66343.070000000007</v>
          </cell>
        </row>
        <row r="540">
          <cell r="B540" t="str">
            <v>Heung-A Jakarta</v>
          </cell>
          <cell r="C540" t="str">
            <v>Heung-A</v>
          </cell>
          <cell r="F540" t="str">
            <v>第31期</v>
          </cell>
          <cell r="I540" t="str">
            <v>2019.07.28-2019.08.01</v>
          </cell>
          <cell r="Y540" t="str">
            <v>1.25%佣金</v>
          </cell>
          <cell r="AA540">
            <v>21835.5</v>
          </cell>
          <cell r="AB540">
            <v>21835.5</v>
          </cell>
        </row>
        <row r="541">
          <cell r="B541" t="str">
            <v>Heung-A Jakarta</v>
          </cell>
          <cell r="C541" t="str">
            <v>Heung-A</v>
          </cell>
          <cell r="F541" t="str">
            <v>第31期</v>
          </cell>
          <cell r="I541" t="str">
            <v>2019.08.01-2019.08.12</v>
          </cell>
          <cell r="Y541" t="str">
            <v>1.25%佣金/船东费</v>
          </cell>
          <cell r="AA541">
            <v>58584.364999999998</v>
          </cell>
          <cell r="AB541">
            <v>58565.75</v>
          </cell>
        </row>
        <row r="542">
          <cell r="B542" t="str">
            <v>JRS CORVUS</v>
          </cell>
          <cell r="C542" t="str">
            <v>ONE</v>
          </cell>
          <cell r="F542" t="str">
            <v>第32期</v>
          </cell>
          <cell r="I542" t="str">
            <v>2019.07.29-2019.08.13</v>
          </cell>
          <cell r="Y542" t="str">
            <v>1.25%佣金/停租（6.02 1938-6.02 2230UTC  0.11944天）</v>
          </cell>
          <cell r="AA542">
            <v>74163.507613698603</v>
          </cell>
          <cell r="AB542">
            <v>74159.88</v>
          </cell>
        </row>
        <row r="543">
          <cell r="B543" t="str">
            <v>ACACIA VIRGO</v>
          </cell>
          <cell r="C543" t="str">
            <v>ONE</v>
          </cell>
          <cell r="F543" t="str">
            <v>第03期</v>
          </cell>
          <cell r="I543" t="str">
            <v>2019.07.31-2019.08.15</v>
          </cell>
          <cell r="Y543" t="str">
            <v>1.25%佣金/船东费</v>
          </cell>
          <cell r="AA543">
            <v>99157.226164383595</v>
          </cell>
          <cell r="AB543">
            <v>99133.94</v>
          </cell>
        </row>
        <row r="544">
          <cell r="B544" t="str">
            <v>ACACIA LIBRA</v>
          </cell>
          <cell r="C544" t="str">
            <v>STM</v>
          </cell>
          <cell r="F544" t="str">
            <v>第11期</v>
          </cell>
          <cell r="I544" t="str">
            <v>2019.07.30-2019.08.14</v>
          </cell>
          <cell r="Y544" t="str">
            <v>船东费</v>
          </cell>
          <cell r="AA544">
            <v>90034.84</v>
          </cell>
          <cell r="AB544">
            <v>90034.84</v>
          </cell>
        </row>
        <row r="545">
          <cell r="B545" t="str">
            <v>ACACIA TAURUS</v>
          </cell>
          <cell r="C545" t="str">
            <v>STM</v>
          </cell>
          <cell r="F545" t="str">
            <v>第27期</v>
          </cell>
          <cell r="I545" t="str">
            <v>2019.08.01-2019.08.16</v>
          </cell>
          <cell r="Y545" t="str">
            <v>船东费</v>
          </cell>
          <cell r="AA545">
            <v>60290.35</v>
          </cell>
          <cell r="AB545">
            <v>60290.35</v>
          </cell>
        </row>
        <row r="546">
          <cell r="B546" t="str">
            <v>Heung-A Manila</v>
          </cell>
          <cell r="C546" t="str">
            <v>SCP</v>
          </cell>
          <cell r="F546" t="str">
            <v>第15期</v>
          </cell>
          <cell r="I546" t="str">
            <v>2019.08.01-2019.08.16</v>
          </cell>
          <cell r="Y546" t="str">
            <v>1.25%佣金/船东预留费/船东费</v>
          </cell>
          <cell r="AA546">
            <v>10567.7052739726</v>
          </cell>
          <cell r="AB546">
            <v>10564.1</v>
          </cell>
        </row>
        <row r="547">
          <cell r="B547" t="str">
            <v>ACACIA MING</v>
          </cell>
          <cell r="C547" t="str">
            <v>ONE</v>
          </cell>
          <cell r="F547" t="str">
            <v>第32期</v>
          </cell>
          <cell r="I547" t="str">
            <v>2019.08.03-2019.08.18</v>
          </cell>
          <cell r="Y547" t="str">
            <v>1.25%佣金/029ew 劳务费</v>
          </cell>
          <cell r="AA547">
            <v>75050.8561643836</v>
          </cell>
          <cell r="AB547">
            <v>0</v>
          </cell>
        </row>
        <row r="548">
          <cell r="B548" t="str">
            <v>OPDR LISBOA</v>
          </cell>
          <cell r="C548" t="str">
            <v>HEDE</v>
          </cell>
          <cell r="F548" t="str">
            <v>第12期</v>
          </cell>
          <cell r="I548" t="str">
            <v>2019.08.05-2019.08.20</v>
          </cell>
          <cell r="Y548" t="str">
            <v>1911ew 劳务费</v>
          </cell>
          <cell r="AA548">
            <v>74775</v>
          </cell>
          <cell r="AB548">
            <v>74775</v>
          </cell>
        </row>
        <row r="549">
          <cell r="B549" t="str">
            <v>ACACIA HAWK</v>
          </cell>
          <cell r="C549" t="str">
            <v>CMS</v>
          </cell>
          <cell r="F549" t="str">
            <v>第38期</v>
          </cell>
          <cell r="I549" t="str">
            <v>2019.08.06-2019.08.21</v>
          </cell>
          <cell r="Y549" t="str">
            <v>1.25%佣金</v>
          </cell>
          <cell r="AA549">
            <v>74604.965753424694</v>
          </cell>
          <cell r="AB549">
            <v>74584.97</v>
          </cell>
        </row>
        <row r="550">
          <cell r="B550" t="str">
            <v>Heung-A Singapore</v>
          </cell>
          <cell r="C550" t="str">
            <v>SNL</v>
          </cell>
          <cell r="F550" t="str">
            <v>第17期</v>
          </cell>
          <cell r="I550" t="str">
            <v>2019.08.07-2019.08.22</v>
          </cell>
          <cell r="AA550">
            <v>67825</v>
          </cell>
          <cell r="AB550">
            <v>67798.91</v>
          </cell>
        </row>
        <row r="551">
          <cell r="B551" t="str">
            <v>ACACIA ARIES</v>
          </cell>
          <cell r="C551" t="str">
            <v>STM</v>
          </cell>
          <cell r="F551" t="str">
            <v>第15期</v>
          </cell>
          <cell r="I551" t="str">
            <v>2019.08.08-2019.08.23</v>
          </cell>
          <cell r="Y551" t="str">
            <v>船东费</v>
          </cell>
          <cell r="AA551">
            <v>60491.43</v>
          </cell>
          <cell r="AB551">
            <v>60491.43</v>
          </cell>
        </row>
        <row r="552">
          <cell r="B552" t="str">
            <v>ACACIA MAKOTO</v>
          </cell>
          <cell r="C552" t="str">
            <v>STM</v>
          </cell>
          <cell r="F552" t="str">
            <v>第28期</v>
          </cell>
          <cell r="I552" t="str">
            <v>2019.08.08-2019.08.23</v>
          </cell>
          <cell r="Y552" t="str">
            <v>船东费</v>
          </cell>
          <cell r="AA552">
            <v>88730.37</v>
          </cell>
          <cell r="AB552">
            <v>88730.37</v>
          </cell>
        </row>
        <row r="553">
          <cell r="B553" t="str">
            <v>JRS CARINA</v>
          </cell>
          <cell r="C553" t="str">
            <v>CCL</v>
          </cell>
          <cell r="F553" t="str">
            <v>第28期</v>
          </cell>
          <cell r="I553" t="str">
            <v>2019.08.09-2019.08.24</v>
          </cell>
          <cell r="AA553">
            <v>70600</v>
          </cell>
          <cell r="AB553">
            <v>70591.72</v>
          </cell>
        </row>
        <row r="554">
          <cell r="B554" t="str">
            <v>ACACIA LEO</v>
          </cell>
          <cell r="C554" t="str">
            <v>STM</v>
          </cell>
          <cell r="F554" t="str">
            <v>第01期</v>
          </cell>
          <cell r="I554" t="str">
            <v>2019.08.09-2019.08.24</v>
          </cell>
          <cell r="AA554">
            <v>266279.52500000002</v>
          </cell>
          <cell r="AB554">
            <v>266279.53000000003</v>
          </cell>
        </row>
        <row r="555">
          <cell r="B555" t="str">
            <v>ACACIA LAN</v>
          </cell>
          <cell r="C555" t="str">
            <v>Heung-A</v>
          </cell>
          <cell r="F555" t="str">
            <v>第07期</v>
          </cell>
          <cell r="I555" t="str">
            <v>2019.08.11-2019.08.26</v>
          </cell>
          <cell r="AA555">
            <v>66512.5</v>
          </cell>
          <cell r="AB555">
            <v>66497.5</v>
          </cell>
        </row>
        <row r="556">
          <cell r="B556" t="str">
            <v>Heung-A Jakarta</v>
          </cell>
          <cell r="C556" t="str">
            <v>Heung-A</v>
          </cell>
          <cell r="F556" t="str">
            <v>第32期</v>
          </cell>
          <cell r="I556" t="str">
            <v>2019.08.12-2019.08.27</v>
          </cell>
          <cell r="Y556" t="str">
            <v>1.25%佣金</v>
          </cell>
          <cell r="AA556">
            <v>80728.125</v>
          </cell>
          <cell r="AB556">
            <v>80689.850000000006</v>
          </cell>
        </row>
        <row r="557">
          <cell r="B557" t="str">
            <v>JRS CORVUS</v>
          </cell>
          <cell r="C557" t="str">
            <v>ONE</v>
          </cell>
          <cell r="F557" t="str">
            <v>第33期</v>
          </cell>
          <cell r="I557" t="str">
            <v>2019.08.13-2019.08.28</v>
          </cell>
          <cell r="Y557" t="str">
            <v>1.25%佣金</v>
          </cell>
          <cell r="AA557">
            <v>74900.8561643836</v>
          </cell>
          <cell r="AB557">
            <v>74897.27</v>
          </cell>
        </row>
        <row r="558">
          <cell r="B558" t="str">
            <v>ACACIA VIRGO</v>
          </cell>
          <cell r="C558" t="str">
            <v>ONE</v>
          </cell>
          <cell r="F558" t="str">
            <v>第04期</v>
          </cell>
          <cell r="I558" t="str">
            <v>2019.08.15-2019.08.30</v>
          </cell>
          <cell r="Y558" t="str">
            <v>1.25%佣金</v>
          </cell>
          <cell r="AA558">
            <v>100082.10616438399</v>
          </cell>
          <cell r="AB558">
            <v>100058.83</v>
          </cell>
        </row>
        <row r="559">
          <cell r="B559" t="str">
            <v>ACACIA LIBRA</v>
          </cell>
          <cell r="C559" t="str">
            <v>STM</v>
          </cell>
          <cell r="F559" t="str">
            <v>第12期</v>
          </cell>
          <cell r="I559" t="str">
            <v>2019.08.14-2019.08.29</v>
          </cell>
          <cell r="AA559">
            <v>90650</v>
          </cell>
          <cell r="AB559">
            <v>90650</v>
          </cell>
        </row>
        <row r="560">
          <cell r="B560" t="str">
            <v>ACACIA TAURUS</v>
          </cell>
          <cell r="C560" t="str">
            <v>STM</v>
          </cell>
          <cell r="F560" t="str">
            <v>第28期</v>
          </cell>
          <cell r="I560" t="str">
            <v>2019.08.16-2019.08.31</v>
          </cell>
          <cell r="AA560">
            <v>60650</v>
          </cell>
          <cell r="AB560">
            <v>60650</v>
          </cell>
        </row>
        <row r="561">
          <cell r="B561" t="str">
            <v>Heung-A Manila</v>
          </cell>
          <cell r="C561" t="str">
            <v>SCP</v>
          </cell>
          <cell r="F561" t="str">
            <v>第16期</v>
          </cell>
          <cell r="I561" t="str">
            <v>2019.08.16-2019.08.31</v>
          </cell>
          <cell r="Y561" t="str">
            <v>1.25%佣金</v>
          </cell>
          <cell r="AA561">
            <v>140425.38527397299</v>
          </cell>
          <cell r="AB561">
            <v>140421.81</v>
          </cell>
        </row>
        <row r="562">
          <cell r="B562" t="str">
            <v>ACACIA MING</v>
          </cell>
          <cell r="C562" t="str">
            <v>ONE</v>
          </cell>
          <cell r="F562" t="str">
            <v>第33期</v>
          </cell>
          <cell r="I562" t="str">
            <v>2019.08.18-2019.08.28</v>
          </cell>
          <cell r="Y562" t="str">
            <v>1.25%佣金</v>
          </cell>
          <cell r="AA562">
            <v>51802.980074315099</v>
          </cell>
          <cell r="AB562">
            <v>1705.87</v>
          </cell>
        </row>
        <row r="563">
          <cell r="B563" t="str">
            <v>OPDR LISBOA</v>
          </cell>
          <cell r="C563" t="str">
            <v>HEDE</v>
          </cell>
          <cell r="F563" t="str">
            <v>第13期</v>
          </cell>
          <cell r="I563" t="str">
            <v>2019.08.20-2019.08.21</v>
          </cell>
          <cell r="Y563" t="str">
            <v>1912ew 劳务费</v>
          </cell>
          <cell r="AA563">
            <v>6141</v>
          </cell>
          <cell r="AB563">
            <v>6141</v>
          </cell>
        </row>
        <row r="564">
          <cell r="B564" t="str">
            <v>OPDR LISBOA</v>
          </cell>
          <cell r="C564" t="str">
            <v>HEDE</v>
          </cell>
          <cell r="F564" t="str">
            <v>第13期</v>
          </cell>
          <cell r="I564" t="str">
            <v>2019.08.21-2019.09.04</v>
          </cell>
          <cell r="AA564">
            <v>70560</v>
          </cell>
          <cell r="AB564">
            <v>70560</v>
          </cell>
        </row>
        <row r="565">
          <cell r="B565" t="str">
            <v>ACACIA HAWK</v>
          </cell>
          <cell r="C565" t="str">
            <v>CMS</v>
          </cell>
          <cell r="F565" t="str">
            <v>第39期</v>
          </cell>
          <cell r="I565" t="str">
            <v>2019.08.21-2019.09.05</v>
          </cell>
          <cell r="Y565" t="str">
            <v>1.25%佣金</v>
          </cell>
          <cell r="AA565">
            <v>74604.965753424694</v>
          </cell>
          <cell r="AB565">
            <v>74584.97</v>
          </cell>
        </row>
        <row r="566">
          <cell r="B566" t="str">
            <v>Heung-A Singapore</v>
          </cell>
          <cell r="C566" t="str">
            <v>SNL</v>
          </cell>
          <cell r="F566" t="str">
            <v>第18期</v>
          </cell>
          <cell r="I566" t="str">
            <v>2019.08.22-2019.09.06</v>
          </cell>
          <cell r="AA566">
            <v>67825</v>
          </cell>
          <cell r="AB566">
            <v>67798.92</v>
          </cell>
        </row>
        <row r="567">
          <cell r="B567" t="str">
            <v>ACACIA ARIES</v>
          </cell>
          <cell r="C567" t="str">
            <v>STM</v>
          </cell>
          <cell r="F567" t="str">
            <v>第16期</v>
          </cell>
          <cell r="I567" t="str">
            <v>2019.08.23-2019.09.07</v>
          </cell>
          <cell r="Y567" t="str">
            <v>船东费</v>
          </cell>
          <cell r="AA567">
            <v>45836.19</v>
          </cell>
          <cell r="AB567">
            <v>45836.19</v>
          </cell>
        </row>
        <row r="568">
          <cell r="B568" t="str">
            <v>ACACIA MAKOTO</v>
          </cell>
          <cell r="C568" t="str">
            <v>STM</v>
          </cell>
          <cell r="F568" t="str">
            <v>第29期</v>
          </cell>
          <cell r="I568" t="str">
            <v>2019.08.23-2019.09.07</v>
          </cell>
          <cell r="AA568">
            <v>91200</v>
          </cell>
          <cell r="AB568">
            <v>91200</v>
          </cell>
        </row>
        <row r="569">
          <cell r="B569" t="str">
            <v>ACACIA LEO</v>
          </cell>
          <cell r="C569" t="str">
            <v>STM</v>
          </cell>
          <cell r="F569" t="str">
            <v>第02期</v>
          </cell>
          <cell r="I569" t="str">
            <v>2019.08.24-2019.09.08</v>
          </cell>
          <cell r="AA569">
            <v>75700</v>
          </cell>
          <cell r="AB569">
            <v>75700</v>
          </cell>
        </row>
        <row r="570">
          <cell r="B570" t="str">
            <v>JRS CARINA</v>
          </cell>
          <cell r="C570" t="str">
            <v>CCL</v>
          </cell>
          <cell r="F570" t="str">
            <v>第29期</v>
          </cell>
          <cell r="I570" t="str">
            <v>2019.08.24-2019.09.08</v>
          </cell>
          <cell r="Y570" t="str">
            <v>船东费</v>
          </cell>
          <cell r="AA570">
            <v>70270.25</v>
          </cell>
          <cell r="AB570">
            <v>70270.25</v>
          </cell>
        </row>
        <row r="571">
          <cell r="B571" t="str">
            <v>ACACIA LAN</v>
          </cell>
          <cell r="C571" t="str">
            <v>Heung-A</v>
          </cell>
          <cell r="F571" t="str">
            <v>第08期</v>
          </cell>
          <cell r="I571" t="str">
            <v>2019.08.26-2019.09.10</v>
          </cell>
          <cell r="AA571">
            <v>66512.5</v>
          </cell>
          <cell r="AB571">
            <v>66497.5</v>
          </cell>
        </row>
        <row r="572">
          <cell r="B572" t="str">
            <v>Heung-A Jakarta</v>
          </cell>
          <cell r="C572" t="str">
            <v>Heung-A</v>
          </cell>
          <cell r="F572" t="str">
            <v>第33期</v>
          </cell>
          <cell r="I572" t="str">
            <v>2019.08.27-2019.09.11</v>
          </cell>
          <cell r="Y572" t="str">
            <v>1.25%佣金</v>
          </cell>
          <cell r="AA572">
            <v>80728.125</v>
          </cell>
          <cell r="AB572">
            <v>80689.84</v>
          </cell>
        </row>
        <row r="573">
          <cell r="B573" t="str">
            <v>JRS CORVUS</v>
          </cell>
          <cell r="C573" t="str">
            <v>ONE</v>
          </cell>
          <cell r="F573" t="str">
            <v>第34期</v>
          </cell>
          <cell r="I573" t="str">
            <v>2019.08.28-2019.09.12</v>
          </cell>
          <cell r="Y573" t="str">
            <v>1.25%佣金</v>
          </cell>
          <cell r="AA573">
            <v>74900.8561643836</v>
          </cell>
          <cell r="AB573">
            <v>74897.289999999994</v>
          </cell>
        </row>
        <row r="574">
          <cell r="B574" t="str">
            <v>ACACIA VIRGO</v>
          </cell>
          <cell r="C574" t="str">
            <v>ONE</v>
          </cell>
          <cell r="F574" t="str">
            <v>第05期</v>
          </cell>
          <cell r="I574" t="str">
            <v>2019.08.30-2019.09.14</v>
          </cell>
          <cell r="Y574" t="str">
            <v>1.25%佣金/926e劳务费</v>
          </cell>
          <cell r="AA574">
            <v>100337.10616438399</v>
          </cell>
          <cell r="AB574">
            <v>100313.84</v>
          </cell>
        </row>
        <row r="575">
          <cell r="B575" t="str">
            <v>ACACIA MING</v>
          </cell>
          <cell r="C575" t="str">
            <v>ONE</v>
          </cell>
          <cell r="F575" t="str">
            <v>prefinal</v>
          </cell>
          <cell r="I575" t="str">
            <v>2019.08.28-2019.08.27</v>
          </cell>
          <cell r="Y575" t="str">
            <v>1.25%佣金/船东费预留</v>
          </cell>
          <cell r="AA575">
            <v>-129902.48919383599</v>
          </cell>
          <cell r="AB575">
            <v>69471.31</v>
          </cell>
        </row>
        <row r="576">
          <cell r="B576" t="str">
            <v>ACACIA LIBRA</v>
          </cell>
          <cell r="C576" t="str">
            <v>STM</v>
          </cell>
          <cell r="F576" t="str">
            <v>prefinal</v>
          </cell>
          <cell r="I576" t="str">
            <v>2019.08.29-2019.08.28</v>
          </cell>
          <cell r="Y576" t="str">
            <v>船东费</v>
          </cell>
          <cell r="AA576">
            <v>-178117.14986666699</v>
          </cell>
          <cell r="AB576">
            <v>-178117.15</v>
          </cell>
        </row>
        <row r="577">
          <cell r="B577" t="str">
            <v>ACACIA MING</v>
          </cell>
          <cell r="C577" t="str">
            <v>ONE</v>
          </cell>
          <cell r="F577" t="str">
            <v>final</v>
          </cell>
          <cell r="I577" t="str">
            <v>2018.10.20-2019.08.27</v>
          </cell>
          <cell r="Y577" t="str">
            <v>1.25%佣金/船东费预留返还/还船检验费/030ew 劳务费</v>
          </cell>
          <cell r="AA577">
            <v>9835.08</v>
          </cell>
          <cell r="AB577">
            <v>9831.6</v>
          </cell>
        </row>
        <row r="578">
          <cell r="B578" t="str">
            <v>ACACIA TAURUS</v>
          </cell>
          <cell r="C578" t="str">
            <v>STM</v>
          </cell>
          <cell r="F578" t="str">
            <v>第29期</v>
          </cell>
          <cell r="I578" t="str">
            <v>2019.08.31-2019.09.15</v>
          </cell>
          <cell r="AA578">
            <v>60650</v>
          </cell>
          <cell r="AB578">
            <v>60650</v>
          </cell>
        </row>
        <row r="579">
          <cell r="B579" t="str">
            <v>Heung-A Manila</v>
          </cell>
          <cell r="C579" t="str">
            <v>SCP</v>
          </cell>
          <cell r="F579" t="str">
            <v>第17期</v>
          </cell>
          <cell r="I579" t="str">
            <v>2019.08.31-2019.09.15</v>
          </cell>
          <cell r="Y579" t="str">
            <v>1.25%佣金/船东费</v>
          </cell>
          <cell r="AA579">
            <v>76539.085273972596</v>
          </cell>
          <cell r="AB579">
            <v>76535.509999999995</v>
          </cell>
        </row>
        <row r="580">
          <cell r="B580" t="str">
            <v>ACACIA LIBRA</v>
          </cell>
          <cell r="C580" t="str">
            <v>ONE</v>
          </cell>
          <cell r="F580" t="str">
            <v>第01期</v>
          </cell>
          <cell r="I580" t="str">
            <v>2019.08.31-2019.09.15</v>
          </cell>
          <cell r="Y580" t="str">
            <v>1.25%佣金</v>
          </cell>
          <cell r="AA580">
            <v>100082.10616438399</v>
          </cell>
          <cell r="AB580">
            <v>100058.84</v>
          </cell>
        </row>
        <row r="581">
          <cell r="B581" t="str">
            <v>OPDR LISBOA</v>
          </cell>
          <cell r="C581" t="str">
            <v>HEDE</v>
          </cell>
          <cell r="F581" t="str">
            <v>第14期</v>
          </cell>
          <cell r="I581" t="str">
            <v>2019.09.04-2019.09.19</v>
          </cell>
          <cell r="Y581" t="str">
            <v>1913ew 劳务费</v>
          </cell>
          <cell r="AA581">
            <v>76378</v>
          </cell>
          <cell r="AB581">
            <v>76378</v>
          </cell>
        </row>
        <row r="582">
          <cell r="B582" t="str">
            <v>ACACIA HAWK</v>
          </cell>
          <cell r="C582" t="str">
            <v>CMS</v>
          </cell>
          <cell r="F582" t="str">
            <v>第40期</v>
          </cell>
          <cell r="I582" t="str">
            <v>2019.09.05-2019.09.20</v>
          </cell>
          <cell r="Y582" t="str">
            <v>1.25%佣金</v>
          </cell>
          <cell r="AA582">
            <v>74604.965753424694</v>
          </cell>
          <cell r="AB582">
            <v>74584.97</v>
          </cell>
        </row>
        <row r="583">
          <cell r="B583" t="str">
            <v>Heung-A Singapore</v>
          </cell>
          <cell r="C583" t="str">
            <v>SNL</v>
          </cell>
          <cell r="F583" t="str">
            <v>第19期</v>
          </cell>
          <cell r="I583" t="str">
            <v>2019.09.06-2019.09.21</v>
          </cell>
          <cell r="AA583">
            <v>67825</v>
          </cell>
          <cell r="AB583">
            <v>67798.899999999994</v>
          </cell>
        </row>
        <row r="584">
          <cell r="B584" t="str">
            <v>ACACIA ARIES</v>
          </cell>
          <cell r="C584" t="str">
            <v>STM</v>
          </cell>
          <cell r="F584" t="str">
            <v>第17期</v>
          </cell>
          <cell r="I584" t="str">
            <v>2019.09.07-2019.09.22</v>
          </cell>
          <cell r="Y584" t="str">
            <v>船东费</v>
          </cell>
          <cell r="AA584">
            <v>60299.89</v>
          </cell>
          <cell r="AB584">
            <v>60299.89</v>
          </cell>
        </row>
        <row r="585">
          <cell r="B585" t="str">
            <v>ACACIA MAKOTO</v>
          </cell>
          <cell r="C585" t="str">
            <v>STM</v>
          </cell>
          <cell r="F585" t="str">
            <v>第30期</v>
          </cell>
          <cell r="I585" t="str">
            <v>2019.09.07-2019.09.22</v>
          </cell>
          <cell r="Y585" t="str">
            <v>船东费</v>
          </cell>
          <cell r="AA585">
            <v>87316.55</v>
          </cell>
          <cell r="AB585">
            <v>87316.55</v>
          </cell>
        </row>
        <row r="586">
          <cell r="B586" t="str">
            <v>ACACIA LEO</v>
          </cell>
          <cell r="C586" t="str">
            <v>STM</v>
          </cell>
          <cell r="F586" t="str">
            <v>第03期</v>
          </cell>
          <cell r="I586" t="str">
            <v>2019.09.08-2019.09.23</v>
          </cell>
          <cell r="AA586">
            <v>75700</v>
          </cell>
          <cell r="AB586">
            <v>75700</v>
          </cell>
        </row>
        <row r="587">
          <cell r="B587" t="str">
            <v>JRS CARINA</v>
          </cell>
          <cell r="C587" t="str">
            <v>CCL</v>
          </cell>
          <cell r="F587" t="str">
            <v>第30期</v>
          </cell>
          <cell r="I587" t="str">
            <v>2019.09.08-2019.09.23</v>
          </cell>
          <cell r="Y587" t="str">
            <v>船东费</v>
          </cell>
          <cell r="AA587">
            <v>70503.33</v>
          </cell>
          <cell r="AB587">
            <v>70495.039999999994</v>
          </cell>
        </row>
        <row r="588">
          <cell r="B588" t="str">
            <v>ACACIA LAN</v>
          </cell>
          <cell r="C588" t="str">
            <v>Heung-A</v>
          </cell>
          <cell r="F588" t="str">
            <v>第09期</v>
          </cell>
          <cell r="I588" t="str">
            <v>2019.09.10-2019.09.25</v>
          </cell>
          <cell r="AA588">
            <v>66512.5</v>
          </cell>
          <cell r="AB588">
            <v>66497.5</v>
          </cell>
        </row>
        <row r="589">
          <cell r="B589" t="str">
            <v>Heung-A Jakarta</v>
          </cell>
          <cell r="C589" t="str">
            <v>Heung-A</v>
          </cell>
          <cell r="F589" t="str">
            <v>第34期</v>
          </cell>
          <cell r="I589" t="str">
            <v>2019.09.11-2019.09.26</v>
          </cell>
          <cell r="Y589" t="str">
            <v>1.25%佣金</v>
          </cell>
          <cell r="AA589">
            <v>80728.125</v>
          </cell>
          <cell r="AB589">
            <v>80689.84</v>
          </cell>
        </row>
        <row r="590">
          <cell r="B590" t="str">
            <v>JRS CORVUS</v>
          </cell>
          <cell r="C590" t="str">
            <v>ONE</v>
          </cell>
          <cell r="F590" t="str">
            <v>第35期</v>
          </cell>
          <cell r="I590" t="str">
            <v>2019.09.12-2019.09.27</v>
          </cell>
          <cell r="Y590" t="str">
            <v>1.25%佣金</v>
          </cell>
          <cell r="AA590">
            <v>74900.8561643836</v>
          </cell>
          <cell r="AB590">
            <v>0</v>
          </cell>
        </row>
        <row r="591">
          <cell r="B591" t="str">
            <v>ACACIA VIRGO</v>
          </cell>
          <cell r="C591" t="str">
            <v>ONE</v>
          </cell>
          <cell r="F591" t="str">
            <v>第06期</v>
          </cell>
          <cell r="I591" t="str">
            <v>2019.09.14-2019.09.29</v>
          </cell>
          <cell r="Y591" t="str">
            <v>1.25%佣金/船东费</v>
          </cell>
          <cell r="AA591">
            <v>99937.206164383606</v>
          </cell>
          <cell r="AB591">
            <v>99913.919999999998</v>
          </cell>
        </row>
        <row r="592">
          <cell r="B592" t="str">
            <v>ACACIA TAURUS</v>
          </cell>
          <cell r="C592" t="str">
            <v>STM</v>
          </cell>
          <cell r="F592" t="str">
            <v>第30期</v>
          </cell>
          <cell r="I592" t="str">
            <v>2019.09.15-2019.09.30</v>
          </cell>
          <cell r="Y592" t="str">
            <v>船东费</v>
          </cell>
          <cell r="AA592">
            <v>60061.25</v>
          </cell>
          <cell r="AB592">
            <v>60061.25</v>
          </cell>
        </row>
        <row r="593">
          <cell r="B593" t="str">
            <v>Heung-A Manila</v>
          </cell>
          <cell r="C593" t="str">
            <v>SCP</v>
          </cell>
          <cell r="F593" t="str">
            <v>第18期</v>
          </cell>
          <cell r="I593" t="str">
            <v>2019.09.15-2019.09.30</v>
          </cell>
          <cell r="Y593" t="str">
            <v>1.25%佣金/船东费</v>
          </cell>
          <cell r="AA593">
            <v>78670.975273972595</v>
          </cell>
          <cell r="AB593">
            <v>78667.37</v>
          </cell>
        </row>
        <row r="594">
          <cell r="B594" t="str">
            <v>ACACIA LIBRA</v>
          </cell>
          <cell r="C594" t="str">
            <v>ONE</v>
          </cell>
          <cell r="F594" t="str">
            <v>第02期</v>
          </cell>
          <cell r="I594" t="str">
            <v>2019.09.15-2019.09.30</v>
          </cell>
          <cell r="Y594" t="str">
            <v>1.25%佣金/（19.9.16 2200-9.18 0336GMT 1.2333天停租）</v>
          </cell>
          <cell r="AA594">
            <v>85201.536164383506</v>
          </cell>
          <cell r="AB594">
            <v>85178.28</v>
          </cell>
        </row>
        <row r="595">
          <cell r="B595" t="str">
            <v>OPDR LISBOA</v>
          </cell>
          <cell r="C595" t="str">
            <v>HEDE</v>
          </cell>
          <cell r="F595" t="str">
            <v>第15期</v>
          </cell>
          <cell r="I595" t="str">
            <v>2019.09.19-2019.10.04</v>
          </cell>
          <cell r="Y595" t="str">
            <v>1914ew 劳务费</v>
          </cell>
          <cell r="AA595">
            <v>76750</v>
          </cell>
          <cell r="AB595">
            <v>76750</v>
          </cell>
        </row>
        <row r="596">
          <cell r="B596" t="str">
            <v>ACACIA HAWK</v>
          </cell>
          <cell r="C596" t="str">
            <v>CMS</v>
          </cell>
          <cell r="F596" t="str">
            <v>第41期</v>
          </cell>
          <cell r="I596" t="str">
            <v>2019.09.20-2019.10.05</v>
          </cell>
          <cell r="AA596">
            <v>75542.465753424694</v>
          </cell>
          <cell r="AB596">
            <v>75522.47</v>
          </cell>
        </row>
        <row r="597">
          <cell r="B597" t="str">
            <v>ACACIA MING</v>
          </cell>
          <cell r="C597" t="str">
            <v>KMTC</v>
          </cell>
          <cell r="F597" t="str">
            <v>第01期</v>
          </cell>
          <cell r="I597" t="str">
            <v>2019.09.21-2019.10.06</v>
          </cell>
          <cell r="Y597" t="str">
            <v>1.25%佣金</v>
          </cell>
          <cell r="AA597">
            <v>40206.912499999999</v>
          </cell>
          <cell r="AB597">
            <v>40193.64</v>
          </cell>
        </row>
        <row r="598">
          <cell r="B598" t="str">
            <v>Heung-A Singapore</v>
          </cell>
          <cell r="C598" t="str">
            <v>SNL</v>
          </cell>
          <cell r="F598" t="str">
            <v>第20期</v>
          </cell>
          <cell r="I598" t="str">
            <v>2019.09.21-2019.10.06</v>
          </cell>
          <cell r="Y598" t="str">
            <v>船东费</v>
          </cell>
          <cell r="AA598">
            <v>64796.45</v>
          </cell>
          <cell r="AB598">
            <v>64770.34</v>
          </cell>
        </row>
        <row r="599">
          <cell r="B599" t="str">
            <v>ACACIA ARIES</v>
          </cell>
          <cell r="C599" t="str">
            <v>STM</v>
          </cell>
          <cell r="F599" t="str">
            <v>第18期</v>
          </cell>
          <cell r="I599" t="str">
            <v>2019.09.22-2019.10.07</v>
          </cell>
          <cell r="AA599">
            <v>60650</v>
          </cell>
          <cell r="AB599">
            <v>60650</v>
          </cell>
        </row>
        <row r="600">
          <cell r="B600" t="str">
            <v>ACACIA MAKOTO</v>
          </cell>
          <cell r="C600" t="str">
            <v>STM</v>
          </cell>
          <cell r="F600" t="str">
            <v>第31期</v>
          </cell>
          <cell r="I600" t="str">
            <v>2019.09.22-2019.10.07</v>
          </cell>
          <cell r="AA600">
            <v>91200</v>
          </cell>
          <cell r="AB600">
            <v>91200</v>
          </cell>
        </row>
        <row r="601">
          <cell r="B601" t="str">
            <v>ACACIA LEO</v>
          </cell>
          <cell r="C601" t="str">
            <v>STM</v>
          </cell>
          <cell r="F601" t="str">
            <v>第04期</v>
          </cell>
          <cell r="I601" t="str">
            <v>2019.09.23-2019.10.08</v>
          </cell>
          <cell r="AA601">
            <v>75700</v>
          </cell>
          <cell r="AB601">
            <v>75700</v>
          </cell>
        </row>
        <row r="602">
          <cell r="B602" t="str">
            <v>JRS CARINA</v>
          </cell>
          <cell r="C602" t="str">
            <v>CCL</v>
          </cell>
          <cell r="F602" t="str">
            <v>第31期</v>
          </cell>
          <cell r="I602" t="str">
            <v>2019.09.23-2019.10.08</v>
          </cell>
          <cell r="Y602" t="str">
            <v>船东费</v>
          </cell>
          <cell r="AA602">
            <v>65112.94</v>
          </cell>
          <cell r="AB602">
            <v>65110.54</v>
          </cell>
        </row>
        <row r="603">
          <cell r="B603" t="str">
            <v>ACACIA LAN</v>
          </cell>
          <cell r="C603" t="str">
            <v>Heung-A</v>
          </cell>
          <cell r="F603" t="str">
            <v>第10期</v>
          </cell>
          <cell r="I603" t="str">
            <v>2019.09.25-2019.10.10</v>
          </cell>
          <cell r="AA603">
            <v>66512.5</v>
          </cell>
          <cell r="AB603">
            <v>66497.5</v>
          </cell>
        </row>
        <row r="604">
          <cell r="B604" t="str">
            <v>Heung-A Jakarta</v>
          </cell>
          <cell r="C604" t="str">
            <v>Heung-A</v>
          </cell>
          <cell r="F604" t="str">
            <v>第35期</v>
          </cell>
          <cell r="I604" t="str">
            <v>2019.09.26-2019.10.11</v>
          </cell>
          <cell r="Y604" t="str">
            <v>1.25%佣金</v>
          </cell>
          <cell r="AA604">
            <v>80728.125</v>
          </cell>
          <cell r="AB604">
            <v>80689.850000000006</v>
          </cell>
        </row>
        <row r="605">
          <cell r="B605" t="str">
            <v>JRS CORVUS</v>
          </cell>
          <cell r="C605" t="str">
            <v>ONE</v>
          </cell>
          <cell r="F605" t="str">
            <v>prefinal</v>
          </cell>
          <cell r="I605" t="str">
            <v>2019.09.27-2019.10.07</v>
          </cell>
          <cell r="Y605" t="str">
            <v>1.25%佣金/停租（19.09.14 1218-09.20 0712 5.7875天）/船东费预留/船东费</v>
          </cell>
          <cell r="AA605">
            <v>-75950.507273972602</v>
          </cell>
          <cell r="AB605">
            <v>0</v>
          </cell>
        </row>
        <row r="606">
          <cell r="B606" t="str">
            <v>ACACIA VIRGO</v>
          </cell>
          <cell r="C606" t="str">
            <v>ONE</v>
          </cell>
          <cell r="F606" t="str">
            <v>final</v>
          </cell>
          <cell r="I606" t="str">
            <v>2019.09.29-2019.10.01</v>
          </cell>
          <cell r="Y606" t="str">
            <v>1.25%佣金/927e劳务费/停租（8.20-8.24 4天）（7.17 0418-7.19 1850 2.6056天）（7.20 2300-7.24 0055 3.07986天）/船东费/交还船检验费</v>
          </cell>
          <cell r="AA606">
            <v>-8325.1914616438607</v>
          </cell>
          <cell r="AB606">
            <v>-8325.19</v>
          </cell>
        </row>
        <row r="607">
          <cell r="B607" t="str">
            <v>ACACIA VIRGO</v>
          </cell>
          <cell r="C607" t="str">
            <v>LYGCK</v>
          </cell>
          <cell r="F607" t="str">
            <v>final</v>
          </cell>
          <cell r="I607" t="str">
            <v>2019.06.22-2019.06.30</v>
          </cell>
          <cell r="Y607" t="str">
            <v>船员劳务费</v>
          </cell>
          <cell r="AA607">
            <v>525</v>
          </cell>
          <cell r="AB607">
            <v>521.41</v>
          </cell>
        </row>
        <row r="608">
          <cell r="B608" t="str">
            <v>JRS CORVUS</v>
          </cell>
          <cell r="C608" t="str">
            <v>ONE</v>
          </cell>
          <cell r="F608" t="str">
            <v>final</v>
          </cell>
          <cell r="I608" t="str">
            <v>2019.09.27-2019.10.07</v>
          </cell>
          <cell r="Y608" t="str">
            <v>船东费预留返还/还船检验费/船东费</v>
          </cell>
          <cell r="AA608">
            <v>4212.74</v>
          </cell>
          <cell r="AB608">
            <v>3159.67</v>
          </cell>
        </row>
        <row r="609">
          <cell r="B609" t="str">
            <v>ACACIA TAURUS</v>
          </cell>
          <cell r="C609" t="str">
            <v>STM</v>
          </cell>
          <cell r="F609" t="str">
            <v>第31期</v>
          </cell>
          <cell r="I609" t="str">
            <v>2019.09.30-2019.10.15</v>
          </cell>
          <cell r="AA609">
            <v>60650</v>
          </cell>
          <cell r="AB609">
            <v>60650</v>
          </cell>
        </row>
        <row r="610">
          <cell r="B610" t="str">
            <v>Heung-A Manila</v>
          </cell>
          <cell r="C610" t="str">
            <v>SCP</v>
          </cell>
          <cell r="F610" t="str">
            <v>第19期</v>
          </cell>
          <cell r="I610" t="str">
            <v>2019.09.30-2019.10.15</v>
          </cell>
          <cell r="Y610" t="str">
            <v>1.25%佣金/船东费</v>
          </cell>
          <cell r="AA610">
            <v>79522.8552739726</v>
          </cell>
          <cell r="AB610">
            <v>79519.27</v>
          </cell>
        </row>
        <row r="611">
          <cell r="B611" t="str">
            <v>ACACIA LIBRA</v>
          </cell>
          <cell r="C611" t="str">
            <v>ONE</v>
          </cell>
          <cell r="F611" t="str">
            <v>第03期</v>
          </cell>
          <cell r="I611" t="str">
            <v>2019.09.30-2019.10.15</v>
          </cell>
          <cell r="Y611" t="str">
            <v>1.25%佣金</v>
          </cell>
          <cell r="AA611">
            <v>254761.75616438399</v>
          </cell>
        </row>
        <row r="612">
          <cell r="B612" t="str">
            <v>ACACIA VIRGO</v>
          </cell>
          <cell r="C612" t="str">
            <v>Heung-A</v>
          </cell>
          <cell r="F612" t="str">
            <v>第01期</v>
          </cell>
          <cell r="I612" t="str">
            <v>2019.10.04-2019.10.19</v>
          </cell>
          <cell r="Y612" t="str">
            <v>1.25%佣金</v>
          </cell>
          <cell r="AA612">
            <v>100150</v>
          </cell>
          <cell r="AB612">
            <v>100131.36</v>
          </cell>
        </row>
        <row r="613">
          <cell r="B613" t="str">
            <v>OPDR LISBOA</v>
          </cell>
          <cell r="C613" t="str">
            <v>HEDE</v>
          </cell>
          <cell r="F613" t="str">
            <v>第16期</v>
          </cell>
          <cell r="I613" t="str">
            <v>2019.10.04-2019.10.19</v>
          </cell>
          <cell r="Y613" t="str">
            <v>1915ew-1916ew 劳务费</v>
          </cell>
          <cell r="AA613">
            <v>77756</v>
          </cell>
          <cell r="AB613">
            <v>77756</v>
          </cell>
        </row>
        <row r="614">
          <cell r="B614" t="str">
            <v>ACACIA HAWK</v>
          </cell>
          <cell r="C614" t="str">
            <v>CMS</v>
          </cell>
          <cell r="F614" t="str">
            <v>第42期</v>
          </cell>
          <cell r="I614" t="str">
            <v>2019.10.05-2019.10.20</v>
          </cell>
          <cell r="AA614">
            <v>75542.465753424694</v>
          </cell>
          <cell r="AB614">
            <v>75522.47</v>
          </cell>
        </row>
        <row r="615">
          <cell r="B615" t="str">
            <v>ACACIA MING</v>
          </cell>
          <cell r="C615" t="str">
            <v>KMTC</v>
          </cell>
          <cell r="F615" t="str">
            <v>第02期</v>
          </cell>
          <cell r="I615" t="str">
            <v>2019.10.06-2019.10.21</v>
          </cell>
          <cell r="Y615" t="str">
            <v>1.25%佣金/交船检验费</v>
          </cell>
          <cell r="AA615">
            <v>167029.19</v>
          </cell>
          <cell r="AB615">
            <v>167027.28</v>
          </cell>
        </row>
        <row r="616">
          <cell r="B616" t="str">
            <v>Heung-A Singapore</v>
          </cell>
          <cell r="C616" t="str">
            <v>SNL</v>
          </cell>
          <cell r="F616" t="str">
            <v>final</v>
          </cell>
          <cell r="I616" t="str">
            <v>2019.10.06-2019.10.10</v>
          </cell>
          <cell r="Y616" t="str">
            <v>还船检验费</v>
          </cell>
          <cell r="AA616">
            <v>-58435.114166666703</v>
          </cell>
          <cell r="AB616">
            <v>-58435.11</v>
          </cell>
        </row>
        <row r="617">
          <cell r="B617" t="str">
            <v>ACACIA ARIES</v>
          </cell>
          <cell r="C617" t="str">
            <v>STM</v>
          </cell>
          <cell r="F617" t="str">
            <v>第19期</v>
          </cell>
          <cell r="I617" t="str">
            <v>2019.10.07-2019.10.22</v>
          </cell>
          <cell r="AA617">
            <v>60650</v>
          </cell>
          <cell r="AB617">
            <v>60650</v>
          </cell>
        </row>
        <row r="618">
          <cell r="B618" t="str">
            <v>ACACIA MAKOTO</v>
          </cell>
          <cell r="C618" t="str">
            <v>STM</v>
          </cell>
          <cell r="F618" t="str">
            <v>第32期</v>
          </cell>
          <cell r="I618" t="str">
            <v>2019.10.07-2019.10.22</v>
          </cell>
          <cell r="AA618">
            <v>91200</v>
          </cell>
          <cell r="AB618">
            <v>91200</v>
          </cell>
        </row>
        <row r="619">
          <cell r="B619" t="str">
            <v>ACACIA LEO</v>
          </cell>
          <cell r="C619" t="str">
            <v>STM</v>
          </cell>
          <cell r="F619" t="str">
            <v>prefinal</v>
          </cell>
          <cell r="I619" t="str">
            <v>2019.10.08-2019.10.29</v>
          </cell>
          <cell r="Y619" t="str">
            <v>船东费/船东费预留</v>
          </cell>
          <cell r="AA619">
            <v>-158670.300666667</v>
          </cell>
          <cell r="AB619">
            <v>-158670.29999999999</v>
          </cell>
        </row>
        <row r="620">
          <cell r="B620" t="str">
            <v>JRS CARINA</v>
          </cell>
          <cell r="C620" t="str">
            <v>CCL</v>
          </cell>
          <cell r="F620" t="str">
            <v>第32期</v>
          </cell>
          <cell r="I620" t="str">
            <v>2019.10.08-2019.10.23</v>
          </cell>
          <cell r="AA620">
            <v>70600</v>
          </cell>
          <cell r="AB620">
            <v>70591.710000000006</v>
          </cell>
        </row>
        <row r="621">
          <cell r="B621" t="str">
            <v>ACACIA LAN</v>
          </cell>
          <cell r="C621" t="str">
            <v>Heung-A</v>
          </cell>
          <cell r="F621" t="str">
            <v>第11期</v>
          </cell>
          <cell r="I621" t="str">
            <v>2019.10.10-2019.10.25</v>
          </cell>
          <cell r="Y621" t="str">
            <v>船东费</v>
          </cell>
          <cell r="AA621">
            <v>66032.02</v>
          </cell>
          <cell r="AB621">
            <v>66017.02</v>
          </cell>
        </row>
        <row r="622">
          <cell r="B622" t="str">
            <v>Heung-A Jakarta</v>
          </cell>
          <cell r="C622" t="str">
            <v>Heung-A</v>
          </cell>
          <cell r="F622" t="str">
            <v>第36期</v>
          </cell>
          <cell r="I622" t="str">
            <v>2019.10.11-2019.10.26</v>
          </cell>
          <cell r="Y622" t="str">
            <v>1.25%佣金</v>
          </cell>
          <cell r="AA622">
            <v>80728.125</v>
          </cell>
          <cell r="AB622">
            <v>80689.850000000006</v>
          </cell>
        </row>
        <row r="623">
          <cell r="B623" t="str">
            <v>JRS CORVUS</v>
          </cell>
          <cell r="C623" t="str">
            <v>STM</v>
          </cell>
          <cell r="F623" t="str">
            <v>第01期</v>
          </cell>
          <cell r="I623" t="str">
            <v>2019.10.11-2019.10.26</v>
          </cell>
          <cell r="AA623">
            <v>72700</v>
          </cell>
          <cell r="AB623">
            <v>72700</v>
          </cell>
        </row>
        <row r="624">
          <cell r="B624" t="str">
            <v>ACACIA TAURUS</v>
          </cell>
          <cell r="C624" t="str">
            <v>STM</v>
          </cell>
          <cell r="F624" t="str">
            <v>第32期</v>
          </cell>
          <cell r="I624" t="str">
            <v>2019.10.15-2019.10.30</v>
          </cell>
          <cell r="AA624">
            <v>60650</v>
          </cell>
          <cell r="AB624">
            <v>60650</v>
          </cell>
        </row>
        <row r="625">
          <cell r="B625" t="str">
            <v>Heung-A Manila</v>
          </cell>
          <cell r="C625" t="str">
            <v>SCP</v>
          </cell>
          <cell r="F625" t="str">
            <v>第20期</v>
          </cell>
          <cell r="I625" t="str">
            <v>2019.10.15-2019.10.30</v>
          </cell>
          <cell r="Y625" t="str">
            <v>1.25%佣金</v>
          </cell>
          <cell r="AA625">
            <v>45425.385273972599</v>
          </cell>
          <cell r="AB625">
            <v>45421.760000000002</v>
          </cell>
        </row>
        <row r="626">
          <cell r="B626" t="str">
            <v>ACACIA LIBRA</v>
          </cell>
          <cell r="C626" t="str">
            <v>ONE</v>
          </cell>
          <cell r="F626" t="str">
            <v>第04期</v>
          </cell>
          <cell r="I626" t="str">
            <v>2019.10.15-2019.10.30</v>
          </cell>
          <cell r="Y626" t="str">
            <v>1.25%佣金/V.031WE 劳务费</v>
          </cell>
          <cell r="AA626">
            <v>100789.10616438399</v>
          </cell>
        </row>
        <row r="627">
          <cell r="B627" t="str">
            <v>ACACIA VIRGO</v>
          </cell>
          <cell r="C627" t="str">
            <v>Heung-A</v>
          </cell>
          <cell r="F627" t="str">
            <v>第02期</v>
          </cell>
          <cell r="I627" t="str">
            <v>2019.10.19-2019.11.03</v>
          </cell>
          <cell r="Y627" t="str">
            <v>1.25%佣金</v>
          </cell>
          <cell r="AA627">
            <v>100150</v>
          </cell>
          <cell r="AB627">
            <v>100131.36</v>
          </cell>
        </row>
        <row r="628">
          <cell r="B628" t="str">
            <v>OPDR LISBOA</v>
          </cell>
          <cell r="C628" t="str">
            <v>HEDE</v>
          </cell>
          <cell r="F628" t="str">
            <v>第17期</v>
          </cell>
          <cell r="I628" t="str">
            <v>2019.10.19-2019.11.03</v>
          </cell>
          <cell r="Y628" t="str">
            <v>1917ew 劳务费</v>
          </cell>
          <cell r="AA628">
            <v>76722</v>
          </cell>
          <cell r="AB628">
            <v>76722</v>
          </cell>
        </row>
        <row r="629">
          <cell r="B629" t="str">
            <v>ACACIA HAWK</v>
          </cell>
          <cell r="C629" t="str">
            <v>CMS</v>
          </cell>
          <cell r="F629" t="str">
            <v>第43期</v>
          </cell>
          <cell r="I629" t="str">
            <v>2019.10.20-2019.11.04</v>
          </cell>
          <cell r="AA629">
            <v>75542.465753424694</v>
          </cell>
          <cell r="AB629">
            <v>75522.47</v>
          </cell>
        </row>
        <row r="630">
          <cell r="B630" t="str">
            <v>ACACIA MING</v>
          </cell>
          <cell r="C630" t="str">
            <v>KMTC</v>
          </cell>
          <cell r="F630" t="str">
            <v>第03期</v>
          </cell>
          <cell r="I630" t="str">
            <v>2019.10.21-2019.11.05</v>
          </cell>
          <cell r="Y630" t="str">
            <v>1.25%佣金</v>
          </cell>
          <cell r="AA630">
            <v>74762.5</v>
          </cell>
          <cell r="AB630">
            <v>74760.59</v>
          </cell>
        </row>
        <row r="631">
          <cell r="B631" t="str">
            <v>Heung-A Singapore</v>
          </cell>
          <cell r="C631" t="str">
            <v>SNL</v>
          </cell>
          <cell r="F631" t="str">
            <v>第01期</v>
          </cell>
          <cell r="I631" t="str">
            <v>2019.10.22-2019.11.06</v>
          </cell>
          <cell r="AA631">
            <v>79825</v>
          </cell>
          <cell r="AB631">
            <v>79798.850000000006</v>
          </cell>
        </row>
        <row r="632">
          <cell r="B632" t="str">
            <v>ACACIA ARIES</v>
          </cell>
          <cell r="C632" t="str">
            <v>STM</v>
          </cell>
          <cell r="F632" t="str">
            <v>第20期</v>
          </cell>
          <cell r="I632" t="str">
            <v>2019.10.22-2019.11.06</v>
          </cell>
          <cell r="Y632" t="str">
            <v>船东费</v>
          </cell>
          <cell r="AA632">
            <v>60392.27</v>
          </cell>
          <cell r="AB632">
            <v>60392.27</v>
          </cell>
        </row>
        <row r="633">
          <cell r="B633" t="str">
            <v>ACACIA MAKOTO</v>
          </cell>
          <cell r="C633" t="str">
            <v>STM</v>
          </cell>
          <cell r="F633" t="str">
            <v>第33期</v>
          </cell>
          <cell r="I633" t="str">
            <v>2019.10.22-2019.11.06</v>
          </cell>
          <cell r="AA633">
            <v>91200</v>
          </cell>
          <cell r="AB633">
            <v>91200</v>
          </cell>
        </row>
        <row r="634">
          <cell r="B634" t="str">
            <v>JRS CARINA</v>
          </cell>
          <cell r="C634" t="str">
            <v>CCL</v>
          </cell>
          <cell r="F634" t="str">
            <v>第33期</v>
          </cell>
          <cell r="I634" t="str">
            <v>2019.10.23-2019.11.07</v>
          </cell>
          <cell r="Y634" t="str">
            <v>船东费</v>
          </cell>
          <cell r="AA634">
            <v>51103.741875</v>
          </cell>
          <cell r="AB634">
            <v>51101.34</v>
          </cell>
        </row>
        <row r="635">
          <cell r="B635" t="str">
            <v>ACACIA LAN</v>
          </cell>
          <cell r="C635" t="str">
            <v>Heung-A</v>
          </cell>
          <cell r="F635" t="str">
            <v>prefinal</v>
          </cell>
          <cell r="I635" t="str">
            <v>2019.10.25-2019.11.18</v>
          </cell>
          <cell r="Y635" t="str">
            <v>还船检验费/船东费预留/船东费</v>
          </cell>
          <cell r="AA635">
            <v>29772.952000000001</v>
          </cell>
          <cell r="AB635">
            <v>29772.9</v>
          </cell>
        </row>
        <row r="636">
          <cell r="B636" t="str">
            <v>Heung-A Jakarta</v>
          </cell>
          <cell r="C636" t="str">
            <v>Heung-A</v>
          </cell>
          <cell r="F636" t="str">
            <v>第37期</v>
          </cell>
          <cell r="I636" t="str">
            <v>2019.10.26-2019.11.10</v>
          </cell>
          <cell r="Y636" t="str">
            <v>1.25%佣金</v>
          </cell>
          <cell r="AA636">
            <v>80728.125</v>
          </cell>
          <cell r="AB636">
            <v>80689.83</v>
          </cell>
        </row>
        <row r="637">
          <cell r="B637" t="str">
            <v>JRS CORVUS</v>
          </cell>
          <cell r="C637" t="str">
            <v>STM</v>
          </cell>
          <cell r="F637" t="str">
            <v>prefinal</v>
          </cell>
          <cell r="I637" t="str">
            <v>2019.10.26-2019.11.10</v>
          </cell>
          <cell r="Y637" t="str">
            <v>船东费预留/停租（19.10.20 0312-10.25 1630 5.5542天）</v>
          </cell>
          <cell r="AA637">
            <v>176579.158</v>
          </cell>
          <cell r="AB637">
            <v>176579.16</v>
          </cell>
        </row>
        <row r="638">
          <cell r="B638" t="str">
            <v>JRS CORVUS</v>
          </cell>
          <cell r="C638" t="str">
            <v>STM</v>
          </cell>
          <cell r="F638" t="str">
            <v>final</v>
          </cell>
          <cell r="I638" t="str">
            <v>2019.10.26-2019.11.10</v>
          </cell>
          <cell r="Y638" t="str">
            <v>船东费预留返还/船东费</v>
          </cell>
          <cell r="AA638">
            <v>1900.5</v>
          </cell>
          <cell r="AB638">
            <v>1900.5</v>
          </cell>
        </row>
        <row r="639">
          <cell r="B639" t="str">
            <v>ACACIA LEO</v>
          </cell>
          <cell r="C639" t="str">
            <v>TSL</v>
          </cell>
          <cell r="F639" t="str">
            <v>第01期</v>
          </cell>
          <cell r="I639" t="str">
            <v>2019.10.30-2019.11.06</v>
          </cell>
          <cell r="Y639" t="str">
            <v>1.25%佣金</v>
          </cell>
          <cell r="AA639">
            <v>38006.164383561598</v>
          </cell>
          <cell r="AB639">
            <v>38006.160000000003</v>
          </cell>
        </row>
        <row r="640">
          <cell r="B640" t="str">
            <v>ACACIA LEO</v>
          </cell>
          <cell r="C640" t="str">
            <v>STM</v>
          </cell>
          <cell r="F640" t="str">
            <v>final</v>
          </cell>
          <cell r="I640" t="str">
            <v>2019.10.08-2019.10.29</v>
          </cell>
          <cell r="Y640" t="str">
            <v>船东费预留返还</v>
          </cell>
          <cell r="AA640">
            <v>1086.3699999999999</v>
          </cell>
          <cell r="AB640">
            <v>1086.3699999999999</v>
          </cell>
        </row>
        <row r="641">
          <cell r="B641" t="str">
            <v>ACACIA TAURUS</v>
          </cell>
          <cell r="C641" t="str">
            <v>STM</v>
          </cell>
          <cell r="F641" t="str">
            <v>第33期</v>
          </cell>
          <cell r="I641" t="str">
            <v>2019.10.30-2019.11.14</v>
          </cell>
          <cell r="Y641" t="str">
            <v>船东费</v>
          </cell>
          <cell r="AA641">
            <v>60546.91</v>
          </cell>
          <cell r="AB641">
            <v>60546.91</v>
          </cell>
        </row>
        <row r="642">
          <cell r="B642" t="str">
            <v>Heung-A Manila</v>
          </cell>
          <cell r="C642" t="str">
            <v>SCP</v>
          </cell>
          <cell r="F642" t="str">
            <v>第21期</v>
          </cell>
          <cell r="I642" t="str">
            <v>2019.10.30-2019.11.14</v>
          </cell>
          <cell r="Y642" t="str">
            <v>1.25%佣金/船东费</v>
          </cell>
          <cell r="AA642">
            <v>2621.1252739726001</v>
          </cell>
          <cell r="AB642">
            <v>2621.13</v>
          </cell>
        </row>
        <row r="643">
          <cell r="B643" t="str">
            <v>ACACIA LIBRA</v>
          </cell>
          <cell r="C643" t="str">
            <v>ONE</v>
          </cell>
          <cell r="F643" t="str">
            <v>prefinal</v>
          </cell>
          <cell r="I643" t="str">
            <v>2019.10.30-2019.11.04</v>
          </cell>
          <cell r="Y643" t="str">
            <v>1.25%佣金</v>
          </cell>
          <cell r="AA643">
            <v>-273019.92273972603</v>
          </cell>
        </row>
        <row r="644">
          <cell r="B644" t="str">
            <v>ACACIA LAN</v>
          </cell>
          <cell r="C644" t="str">
            <v>Heung-A</v>
          </cell>
          <cell r="F644" t="str">
            <v>final</v>
          </cell>
          <cell r="I644" t="str">
            <v>2019.10.25-2019.11.18</v>
          </cell>
          <cell r="Y644" t="str">
            <v>船东费预留返还/船员劳务费/船东费</v>
          </cell>
          <cell r="AA644">
            <v>8996.7099999999991</v>
          </cell>
          <cell r="AB644">
            <v>8996.7099999999991</v>
          </cell>
        </row>
        <row r="645">
          <cell r="B645" t="str">
            <v>ACACIA VIRGO</v>
          </cell>
          <cell r="C645" t="str">
            <v>Heung-A</v>
          </cell>
          <cell r="F645" t="str">
            <v>第03期</v>
          </cell>
          <cell r="I645" t="str">
            <v>2019.11.03-2019.11.18</v>
          </cell>
          <cell r="Y645" t="str">
            <v>1.25%佣金</v>
          </cell>
          <cell r="AA645">
            <v>100150</v>
          </cell>
          <cell r="AB645">
            <v>100146.37</v>
          </cell>
        </row>
        <row r="646">
          <cell r="B646" t="str">
            <v>OPDR LISBOA</v>
          </cell>
          <cell r="C646" t="str">
            <v>HEDE</v>
          </cell>
          <cell r="F646" t="str">
            <v>prefinal</v>
          </cell>
          <cell r="I646" t="str">
            <v>2019.11.03-2019.12.02</v>
          </cell>
          <cell r="Y646" t="str">
            <v>1918-1919EW 劳务费/船东费预留/还船检验费</v>
          </cell>
          <cell r="AA646">
            <v>31579</v>
          </cell>
          <cell r="AB646">
            <v>30000</v>
          </cell>
        </row>
        <row r="647">
          <cell r="B647" t="str">
            <v>ACACIA HAWK</v>
          </cell>
          <cell r="C647" t="str">
            <v>CMS</v>
          </cell>
          <cell r="F647" t="str">
            <v>第44期</v>
          </cell>
          <cell r="I647" t="str">
            <v>2019.11.04-2019.11.19</v>
          </cell>
          <cell r="AA647">
            <v>75542.465753424694</v>
          </cell>
          <cell r="AB647">
            <v>75522.47</v>
          </cell>
        </row>
        <row r="648">
          <cell r="B648" t="str">
            <v>ACACIA LEO</v>
          </cell>
          <cell r="C648" t="str">
            <v>TSL</v>
          </cell>
          <cell r="F648" t="str">
            <v>第02期</v>
          </cell>
          <cell r="I648" t="str">
            <v>2019.11.06-2019.11.13</v>
          </cell>
          <cell r="Y648" t="str">
            <v>1.25%佣金</v>
          </cell>
          <cell r="AA648">
            <v>38006.164383561598</v>
          </cell>
          <cell r="AB648">
            <v>37982.89</v>
          </cell>
        </row>
        <row r="649">
          <cell r="B649" t="str">
            <v>ACACIA MING</v>
          </cell>
          <cell r="C649" t="str">
            <v>KMTC</v>
          </cell>
          <cell r="F649" t="str">
            <v>第04期</v>
          </cell>
          <cell r="I649" t="str">
            <v>2019.11.05-2019.11.20</v>
          </cell>
          <cell r="Y649" t="str">
            <v>1.25%佣金</v>
          </cell>
          <cell r="AA649">
            <v>74762.5</v>
          </cell>
          <cell r="AB649">
            <v>74760.59</v>
          </cell>
        </row>
        <row r="650">
          <cell r="B650" t="str">
            <v>Heung-A Singapore</v>
          </cell>
          <cell r="C650" t="str">
            <v>SNL</v>
          </cell>
          <cell r="F650" t="str">
            <v>第02期</v>
          </cell>
          <cell r="I650" t="str">
            <v>2019.11.06-2019.11.21</v>
          </cell>
          <cell r="Y650" t="str">
            <v>交船检验费</v>
          </cell>
          <cell r="AA650">
            <v>213789.69690000001</v>
          </cell>
          <cell r="AB650">
            <v>213763.54</v>
          </cell>
        </row>
        <row r="651">
          <cell r="B651" t="str">
            <v>ACACIA ARIES</v>
          </cell>
          <cell r="C651" t="str">
            <v>STM</v>
          </cell>
          <cell r="F651" t="str">
            <v>第21期</v>
          </cell>
          <cell r="I651" t="str">
            <v>2019.11.06-2019.11.21</v>
          </cell>
          <cell r="AA651">
            <v>60650</v>
          </cell>
          <cell r="AB651">
            <v>60650</v>
          </cell>
        </row>
        <row r="652">
          <cell r="B652" t="str">
            <v>ACACIA MAKOTO</v>
          </cell>
          <cell r="C652" t="str">
            <v>STM</v>
          </cell>
          <cell r="F652" t="str">
            <v>第34期</v>
          </cell>
          <cell r="I652" t="str">
            <v>2019.11.06-2019.11.21</v>
          </cell>
          <cell r="Y652" t="str">
            <v>船东费</v>
          </cell>
          <cell r="AA652">
            <v>89752.14</v>
          </cell>
          <cell r="AB652">
            <v>89752.14</v>
          </cell>
        </row>
        <row r="653">
          <cell r="B653" t="str">
            <v>JRS CARINA</v>
          </cell>
          <cell r="C653" t="str">
            <v>CCL</v>
          </cell>
          <cell r="F653" t="str">
            <v>第34期</v>
          </cell>
          <cell r="I653" t="str">
            <v>2019.11.07-2019.11.22</v>
          </cell>
          <cell r="AA653">
            <v>70600</v>
          </cell>
          <cell r="AB653">
            <v>70591.7</v>
          </cell>
        </row>
        <row r="654">
          <cell r="B654" t="str">
            <v>ACACIA LIBRA</v>
          </cell>
          <cell r="C654" t="str">
            <v>STM</v>
          </cell>
          <cell r="F654" t="str">
            <v>第01期</v>
          </cell>
          <cell r="I654" t="str">
            <v>2019.11.08-2019.11.16</v>
          </cell>
          <cell r="Y654" t="str">
            <v>船东费预留/船东费</v>
          </cell>
          <cell r="AA654">
            <v>113116.014666667</v>
          </cell>
          <cell r="AB654">
            <v>113116.01</v>
          </cell>
        </row>
        <row r="655">
          <cell r="B655" t="str">
            <v>ACACIA LIBRA</v>
          </cell>
          <cell r="C655" t="str">
            <v>STM</v>
          </cell>
          <cell r="F655" t="str">
            <v>final</v>
          </cell>
          <cell r="I655" t="str">
            <v>2019.11.08-2019.11.16</v>
          </cell>
          <cell r="Y655" t="str">
            <v>船东费预留返还/船东费</v>
          </cell>
          <cell r="AA655">
            <v>936.4</v>
          </cell>
          <cell r="AB655">
            <v>936.4</v>
          </cell>
        </row>
        <row r="656">
          <cell r="B656" t="str">
            <v>Heung-A Jakarta</v>
          </cell>
          <cell r="C656" t="str">
            <v>Heung-A</v>
          </cell>
          <cell r="F656" t="str">
            <v>第38期</v>
          </cell>
          <cell r="I656" t="str">
            <v>2019.11.10-2019.11.25</v>
          </cell>
          <cell r="Y656" t="str">
            <v>1.25%佣金</v>
          </cell>
          <cell r="AA656">
            <v>80728.125</v>
          </cell>
          <cell r="AB656">
            <v>80714.83</v>
          </cell>
        </row>
        <row r="657">
          <cell r="B657" t="str">
            <v>JRS CORVUS</v>
          </cell>
          <cell r="C657" t="str">
            <v>HEDE</v>
          </cell>
          <cell r="F657" t="str">
            <v>第01期</v>
          </cell>
          <cell r="I657" t="str">
            <v>2019.11.12-2019.11.27</v>
          </cell>
          <cell r="AA657">
            <v>75600</v>
          </cell>
          <cell r="AB657">
            <v>75600</v>
          </cell>
        </row>
        <row r="658">
          <cell r="B658" t="str">
            <v>ACACIA LEO</v>
          </cell>
          <cell r="C658" t="str">
            <v>TSL</v>
          </cell>
          <cell r="F658" t="str">
            <v>prefinal</v>
          </cell>
          <cell r="I658" t="str">
            <v>2019.11.13-2019.11.23</v>
          </cell>
          <cell r="Y658" t="str">
            <v>1.25%佣金/船东费预估/劳务费19044-19045ew/停租（11.01 1814-11.05 1938LT 4.06天）</v>
          </cell>
          <cell r="AA658">
            <v>142366.95753424699</v>
          </cell>
          <cell r="AB658">
            <v>142343.62</v>
          </cell>
        </row>
        <row r="659">
          <cell r="B659" t="str">
            <v>ACACIA TAURUS</v>
          </cell>
          <cell r="C659" t="str">
            <v>STM</v>
          </cell>
          <cell r="F659" t="str">
            <v>第34期</v>
          </cell>
          <cell r="I659" t="str">
            <v>2019.11.14-2019.11.29</v>
          </cell>
          <cell r="AA659">
            <v>60650</v>
          </cell>
          <cell r="AB659">
            <v>60650</v>
          </cell>
        </row>
        <row r="660">
          <cell r="B660" t="str">
            <v>Heung-A Manila</v>
          </cell>
          <cell r="C660" t="str">
            <v>SCP</v>
          </cell>
          <cell r="F660" t="str">
            <v>第22期</v>
          </cell>
          <cell r="I660" t="str">
            <v>2019.11.14-2019.11.29</v>
          </cell>
          <cell r="Y660" t="str">
            <v>1.25%佣金/停租19.10.25 0.1944days/船东预留费返还</v>
          </cell>
          <cell r="AA660">
            <v>123121.805273973</v>
          </cell>
          <cell r="AB660">
            <v>79118.17</v>
          </cell>
        </row>
        <row r="661">
          <cell r="B661" t="str">
            <v>ACACIA LIBRA</v>
          </cell>
          <cell r="C661" t="str">
            <v>SKR</v>
          </cell>
          <cell r="F661" t="str">
            <v>第01期</v>
          </cell>
          <cell r="I661" t="str">
            <v>2019.11.17-2019.12.02</v>
          </cell>
          <cell r="AA661">
            <v>104239.726027397</v>
          </cell>
          <cell r="AB661">
            <v>104226.44</v>
          </cell>
        </row>
        <row r="662">
          <cell r="B662" t="str">
            <v>ACACIA VIRGO</v>
          </cell>
          <cell r="C662" t="str">
            <v>Heung-A</v>
          </cell>
          <cell r="F662" t="str">
            <v>第04期</v>
          </cell>
          <cell r="I662" t="str">
            <v>2019.11.18-2019.12.03</v>
          </cell>
          <cell r="Y662" t="str">
            <v>1.25%佣金</v>
          </cell>
          <cell r="AA662">
            <v>100150</v>
          </cell>
          <cell r="AB662">
            <v>100146.35</v>
          </cell>
        </row>
        <row r="663">
          <cell r="B663" t="str">
            <v>ACACIA HAWK</v>
          </cell>
          <cell r="C663" t="str">
            <v>CMS</v>
          </cell>
          <cell r="F663" t="str">
            <v>第45期</v>
          </cell>
          <cell r="I663" t="str">
            <v>2019.11.19-2019.12.04</v>
          </cell>
          <cell r="Y663" t="str">
            <v>船东费</v>
          </cell>
          <cell r="AA663">
            <v>72250.1457534246</v>
          </cell>
          <cell r="AB663">
            <v>72230.149999999994</v>
          </cell>
        </row>
        <row r="664">
          <cell r="B664" t="str">
            <v>ACACIA MING</v>
          </cell>
          <cell r="C664" t="str">
            <v>KMTC</v>
          </cell>
          <cell r="F664" t="str">
            <v>第05期</v>
          </cell>
          <cell r="I664" t="str">
            <v>2019.11.20-2019.12.05</v>
          </cell>
          <cell r="Y664" t="str">
            <v>1.25%佣金</v>
          </cell>
          <cell r="AA664">
            <v>74762.5</v>
          </cell>
          <cell r="AB664">
            <v>74760.59</v>
          </cell>
        </row>
        <row r="665">
          <cell r="B665" t="str">
            <v>Heung-A Singapore</v>
          </cell>
          <cell r="C665" t="str">
            <v>SNL</v>
          </cell>
          <cell r="F665" t="str">
            <v>第03期</v>
          </cell>
          <cell r="I665" t="str">
            <v>2019.11.21-2019.12.06</v>
          </cell>
          <cell r="AA665">
            <v>79825</v>
          </cell>
          <cell r="AB665">
            <v>79798.850000000006</v>
          </cell>
        </row>
        <row r="666">
          <cell r="B666" t="str">
            <v>ACACIA ARIES</v>
          </cell>
          <cell r="C666" t="str">
            <v>STM</v>
          </cell>
          <cell r="F666" t="str">
            <v>第22期</v>
          </cell>
          <cell r="I666" t="str">
            <v>2019.11.21-2019.12.06</v>
          </cell>
          <cell r="Y666" t="str">
            <v>船东费</v>
          </cell>
          <cell r="AA666">
            <v>60278.68</v>
          </cell>
          <cell r="AB666">
            <v>60278.68</v>
          </cell>
        </row>
        <row r="667">
          <cell r="B667" t="str">
            <v>ACACIA MAKOTO</v>
          </cell>
          <cell r="C667" t="str">
            <v>STM</v>
          </cell>
          <cell r="F667" t="str">
            <v>第35期</v>
          </cell>
          <cell r="I667" t="str">
            <v>2019.11.21-2019.12.06</v>
          </cell>
          <cell r="Y667" t="str">
            <v>船东费</v>
          </cell>
          <cell r="AA667">
            <v>89688.13</v>
          </cell>
          <cell r="AB667">
            <v>89688.13</v>
          </cell>
        </row>
        <row r="668">
          <cell r="B668" t="str">
            <v>JRS CARINA</v>
          </cell>
          <cell r="C668" t="str">
            <v>CCL</v>
          </cell>
          <cell r="F668" t="str">
            <v>第35期</v>
          </cell>
          <cell r="I668" t="str">
            <v>2019.11.22-2019.12.07</v>
          </cell>
          <cell r="Y668" t="str">
            <v>船东费/停租2019.11.10 0.13403天</v>
          </cell>
          <cell r="AA668">
            <v>68777.605466666704</v>
          </cell>
          <cell r="AB668">
            <v>68775.350000000006</v>
          </cell>
        </row>
        <row r="669">
          <cell r="B669" t="str">
            <v>Heung-A Jakarta</v>
          </cell>
          <cell r="C669" t="str">
            <v>Heung-A</v>
          </cell>
          <cell r="F669" t="str">
            <v>第39期</v>
          </cell>
          <cell r="I669" t="str">
            <v>2019.11.25-2019.12.10</v>
          </cell>
          <cell r="Y669" t="str">
            <v>1.25%佣金</v>
          </cell>
          <cell r="AA669">
            <v>80728.125</v>
          </cell>
          <cell r="AB669">
            <v>80728.12</v>
          </cell>
        </row>
        <row r="670">
          <cell r="B670" t="str">
            <v>ACACIA LEO</v>
          </cell>
          <cell r="C670" t="str">
            <v>STM</v>
          </cell>
          <cell r="F670" t="str">
            <v>第01期</v>
          </cell>
          <cell r="I670" t="str">
            <v>2019.11.25-2019.12.12</v>
          </cell>
          <cell r="Y670" t="str">
            <v>v.1948/1949ew 劳务费</v>
          </cell>
          <cell r="AA670">
            <v>67749.406000000003</v>
          </cell>
          <cell r="AB670">
            <v>67749.41</v>
          </cell>
        </row>
        <row r="671">
          <cell r="B671" t="str">
            <v>JRS CORVUS</v>
          </cell>
          <cell r="C671" t="str">
            <v>HEDE</v>
          </cell>
          <cell r="F671" t="str">
            <v>第02期</v>
          </cell>
          <cell r="I671" t="str">
            <v>2019.11.27-2019.12.12</v>
          </cell>
          <cell r="Y671" t="str">
            <v>接船检验费</v>
          </cell>
          <cell r="AA671">
            <v>210756.32500000001</v>
          </cell>
          <cell r="AB671">
            <v>210756.33</v>
          </cell>
        </row>
        <row r="672">
          <cell r="B672" t="str">
            <v>ACACIA TAURUS</v>
          </cell>
          <cell r="C672" t="str">
            <v>STM</v>
          </cell>
          <cell r="F672" t="str">
            <v>第35期</v>
          </cell>
          <cell r="I672" t="str">
            <v>2019.11.29-2019.12.14</v>
          </cell>
          <cell r="Y672" t="str">
            <v>船东费</v>
          </cell>
          <cell r="AA672">
            <v>60303.25</v>
          </cell>
          <cell r="AB672">
            <v>60303.25</v>
          </cell>
        </row>
        <row r="673">
          <cell r="B673" t="str">
            <v>Heung-A Manila</v>
          </cell>
          <cell r="C673" t="str">
            <v>SCP</v>
          </cell>
          <cell r="F673" t="str">
            <v>第23期</v>
          </cell>
          <cell r="I673" t="str">
            <v>2019.11.29-2019.11.30</v>
          </cell>
          <cell r="Y673" t="str">
            <v>1.25%佣金/船东费</v>
          </cell>
          <cell r="AA673">
            <v>4579.2623515981704</v>
          </cell>
          <cell r="AB673">
            <v>4579.26</v>
          </cell>
        </row>
        <row r="674">
          <cell r="B674" t="str">
            <v>Heung-A Manila</v>
          </cell>
          <cell r="C674" t="str">
            <v>SCP</v>
          </cell>
          <cell r="F674" t="str">
            <v>第23期</v>
          </cell>
          <cell r="I674" t="str">
            <v>2019.11.30-2019.12.14</v>
          </cell>
          <cell r="Y674" t="str">
            <v>1.25%佣金</v>
          </cell>
          <cell r="AA674">
            <v>152737.442922374</v>
          </cell>
          <cell r="AB674">
            <v>196733.8</v>
          </cell>
        </row>
        <row r="675">
          <cell r="B675" t="str">
            <v>ACACIA LAN</v>
          </cell>
          <cell r="C675" t="str">
            <v>STM</v>
          </cell>
          <cell r="F675" t="str">
            <v>第01期</v>
          </cell>
          <cell r="I675" t="str">
            <v>2019.11.28-2019.12.13</v>
          </cell>
          <cell r="AA675">
            <v>60650</v>
          </cell>
          <cell r="AB675">
            <v>60650</v>
          </cell>
        </row>
        <row r="676">
          <cell r="B676" t="str">
            <v>ACACIA LEO</v>
          </cell>
          <cell r="C676" t="str">
            <v>TSL</v>
          </cell>
          <cell r="F676" t="str">
            <v>final</v>
          </cell>
          <cell r="I676" t="str">
            <v>2019.11.13-2019.11.23</v>
          </cell>
          <cell r="Y676" t="str">
            <v>船东费预估返还/船东费</v>
          </cell>
          <cell r="AA676">
            <v>8017.23</v>
          </cell>
          <cell r="AB676">
            <v>7993.86</v>
          </cell>
        </row>
        <row r="677">
          <cell r="B677" t="str">
            <v>OPDR LISBOA</v>
          </cell>
          <cell r="C677" t="str">
            <v>HEDE</v>
          </cell>
          <cell r="F677" t="str">
            <v>prefinal2</v>
          </cell>
          <cell r="I677" t="str">
            <v>2019.12.02-2019.12.04</v>
          </cell>
          <cell r="Y677" t="str">
            <v>1920EW-1923EW 劳务费</v>
          </cell>
          <cell r="AA677">
            <v>26259.035199999998</v>
          </cell>
          <cell r="AB677">
            <v>27838.05</v>
          </cell>
        </row>
        <row r="678">
          <cell r="B678" t="str">
            <v>OPDR LISBOA</v>
          </cell>
          <cell r="C678" t="str">
            <v>HEDE</v>
          </cell>
          <cell r="F678" t="str">
            <v>final</v>
          </cell>
          <cell r="I678" t="str">
            <v>2019.12.02-2019.12.04</v>
          </cell>
          <cell r="Y678" t="str">
            <v>船东费预估返还</v>
          </cell>
          <cell r="AA678">
            <v>5000</v>
          </cell>
          <cell r="AB678">
            <v>5000</v>
          </cell>
        </row>
        <row r="679">
          <cell r="B679" t="str">
            <v>ACACIA LIBRA</v>
          </cell>
          <cell r="C679" t="str">
            <v>SKR</v>
          </cell>
          <cell r="F679" t="str">
            <v>第02期</v>
          </cell>
          <cell r="I679" t="str">
            <v>2019.12.02-2019.12.17</v>
          </cell>
          <cell r="AA679">
            <v>104239.726027397</v>
          </cell>
          <cell r="AB679">
            <v>104226.44</v>
          </cell>
        </row>
        <row r="680">
          <cell r="B680" t="str">
            <v>ACACIA VIRGO</v>
          </cell>
          <cell r="C680" t="str">
            <v>Heung-A</v>
          </cell>
          <cell r="F680" t="str">
            <v>第05期</v>
          </cell>
          <cell r="I680" t="str">
            <v>2019.12.03-2019.12.15</v>
          </cell>
          <cell r="Y680" t="str">
            <v>1.25%佣金</v>
          </cell>
          <cell r="AA680">
            <v>80120</v>
          </cell>
          <cell r="AB680">
            <v>80120</v>
          </cell>
        </row>
        <row r="681">
          <cell r="B681" t="str">
            <v>ACACIA VIRGO</v>
          </cell>
          <cell r="C681" t="str">
            <v>Heung-A</v>
          </cell>
          <cell r="F681" t="str">
            <v>第05期</v>
          </cell>
          <cell r="I681" t="str">
            <v>2019.12.15-2019.12.18</v>
          </cell>
          <cell r="Y681" t="str">
            <v>1.25%佣金</v>
          </cell>
          <cell r="AA681">
            <v>20322.5</v>
          </cell>
          <cell r="AB681">
            <v>20318.84</v>
          </cell>
        </row>
        <row r="682">
          <cell r="B682" t="str">
            <v>ACACIA HAWK</v>
          </cell>
          <cell r="C682" t="str">
            <v>CMS</v>
          </cell>
          <cell r="F682" t="str">
            <v>第46期</v>
          </cell>
          <cell r="I682" t="str">
            <v>2019.12.04-2019.12.19</v>
          </cell>
          <cell r="AA682">
            <v>75542.465753424694</v>
          </cell>
          <cell r="AB682">
            <v>75522.47</v>
          </cell>
        </row>
        <row r="683">
          <cell r="B683" t="str">
            <v>ACACIA MING</v>
          </cell>
          <cell r="C683" t="str">
            <v>KMTC</v>
          </cell>
          <cell r="F683" t="str">
            <v>第06期</v>
          </cell>
          <cell r="I683" t="str">
            <v>2019.12.05-2019.12.20</v>
          </cell>
          <cell r="Y683" t="str">
            <v>1.25%佣金</v>
          </cell>
          <cell r="AA683">
            <v>74762.5</v>
          </cell>
          <cell r="AB683">
            <v>74760.59</v>
          </cell>
        </row>
        <row r="684">
          <cell r="B684" t="str">
            <v>Heung-A Singapore</v>
          </cell>
          <cell r="C684" t="str">
            <v>SNL</v>
          </cell>
          <cell r="F684" t="str">
            <v>第04期</v>
          </cell>
          <cell r="I684" t="str">
            <v>2019.12.06-2019.12.21</v>
          </cell>
          <cell r="AA684">
            <v>79825</v>
          </cell>
          <cell r="AB684">
            <v>79798.86</v>
          </cell>
        </row>
        <row r="685">
          <cell r="B685" t="str">
            <v>ACACIA ARIES</v>
          </cell>
          <cell r="C685" t="str">
            <v>STM</v>
          </cell>
          <cell r="F685" t="str">
            <v>prefinal</v>
          </cell>
          <cell r="I685" t="str">
            <v>2019.12.06-2019.12.01</v>
          </cell>
          <cell r="Y685" t="str">
            <v>船东费预留/船东费</v>
          </cell>
          <cell r="AA685">
            <v>-193904.43700000001</v>
          </cell>
          <cell r="AB685">
            <v>-193904.44</v>
          </cell>
        </row>
        <row r="686">
          <cell r="B686" t="str">
            <v>ACACIA ARIES</v>
          </cell>
          <cell r="C686" t="str">
            <v>STM</v>
          </cell>
          <cell r="F686" t="str">
            <v>final</v>
          </cell>
          <cell r="I686" t="str">
            <v>2019.12.06-2019.12.01</v>
          </cell>
          <cell r="Y686" t="str">
            <v>船东费预留返还</v>
          </cell>
          <cell r="AA686">
            <v>5000</v>
          </cell>
          <cell r="AB686">
            <v>5000</v>
          </cell>
        </row>
        <row r="687">
          <cell r="B687" t="str">
            <v>ACACIA MAKOTO</v>
          </cell>
          <cell r="C687" t="str">
            <v>STM</v>
          </cell>
          <cell r="F687" t="str">
            <v>第36期</v>
          </cell>
          <cell r="I687" t="str">
            <v>2019.12.06-2019.12.21</v>
          </cell>
          <cell r="AA687">
            <v>91200</v>
          </cell>
          <cell r="AB687">
            <v>91200</v>
          </cell>
        </row>
        <row r="688">
          <cell r="B688" t="str">
            <v>OPDR LISBOA</v>
          </cell>
          <cell r="C688" t="str">
            <v>STM</v>
          </cell>
          <cell r="F688" t="str">
            <v>第01期</v>
          </cell>
          <cell r="I688" t="str">
            <v>2019.12.06-2019.12.21</v>
          </cell>
          <cell r="AA688">
            <v>72700</v>
          </cell>
          <cell r="AB688">
            <v>72700</v>
          </cell>
        </row>
        <row r="689">
          <cell r="B689" t="str">
            <v>JRS CARINA</v>
          </cell>
          <cell r="C689" t="str">
            <v>CCL</v>
          </cell>
          <cell r="F689" t="str">
            <v>第36期</v>
          </cell>
          <cell r="I689" t="str">
            <v>2019.12.07-2019.12.22</v>
          </cell>
          <cell r="Y689" t="str">
            <v>船东费</v>
          </cell>
          <cell r="AA689">
            <v>70386.38</v>
          </cell>
          <cell r="AB689">
            <v>70378.080000000002</v>
          </cell>
        </row>
        <row r="690">
          <cell r="B690" t="str">
            <v>Heung-A Jakarta</v>
          </cell>
          <cell r="C690" t="str">
            <v>Heung-A</v>
          </cell>
          <cell r="F690" t="str">
            <v>第40期</v>
          </cell>
          <cell r="I690" t="str">
            <v>2019.12.10-2019.12.25</v>
          </cell>
          <cell r="Y690" t="str">
            <v>1.25%佣金</v>
          </cell>
          <cell r="AA690">
            <v>80728.125</v>
          </cell>
          <cell r="AB690">
            <v>80714.789999999994</v>
          </cell>
        </row>
        <row r="691">
          <cell r="B691" t="str">
            <v>JRS CORVUS</v>
          </cell>
          <cell r="C691" t="str">
            <v>HEDE</v>
          </cell>
          <cell r="F691" t="str">
            <v>第03期</v>
          </cell>
          <cell r="I691" t="str">
            <v>2019.12.12-2019.12.27</v>
          </cell>
          <cell r="AA691">
            <v>75600</v>
          </cell>
          <cell r="AB691">
            <v>75600</v>
          </cell>
        </row>
        <row r="692">
          <cell r="B692" t="str">
            <v>ACACIA LAN</v>
          </cell>
          <cell r="C692" t="str">
            <v>STM</v>
          </cell>
          <cell r="F692" t="str">
            <v>第02期</v>
          </cell>
          <cell r="I692" t="str">
            <v>2019.12.13-2019.12.28</v>
          </cell>
          <cell r="AA692">
            <v>262229.06</v>
          </cell>
          <cell r="AB692">
            <v>262229.06</v>
          </cell>
        </row>
        <row r="693">
          <cell r="B693" t="str">
            <v>ACACIA TAURUS</v>
          </cell>
          <cell r="C693" t="str">
            <v>STM</v>
          </cell>
          <cell r="F693" t="str">
            <v>第36期</v>
          </cell>
          <cell r="I693" t="str">
            <v>2019.12.14-2019.12.29</v>
          </cell>
          <cell r="Y693" t="str">
            <v>船东费</v>
          </cell>
          <cell r="AA693">
            <v>58334.96</v>
          </cell>
          <cell r="AB693">
            <v>58334.96</v>
          </cell>
        </row>
        <row r="694">
          <cell r="B694" t="str">
            <v>Heung-A Manila</v>
          </cell>
          <cell r="C694" t="str">
            <v>SCP</v>
          </cell>
          <cell r="F694" t="str">
            <v>第24期</v>
          </cell>
          <cell r="I694" t="str">
            <v>2019.12.14-2019.12.29</v>
          </cell>
          <cell r="Y694" t="str">
            <v>1.25%佣金</v>
          </cell>
          <cell r="AA694">
            <v>81147.260273972599</v>
          </cell>
          <cell r="AB694">
            <v>81143.59</v>
          </cell>
        </row>
        <row r="695">
          <cell r="B695" t="str">
            <v>ACACIA LIBRA</v>
          </cell>
          <cell r="C695" t="str">
            <v>SKR</v>
          </cell>
          <cell r="F695" t="str">
            <v>第03期</v>
          </cell>
          <cell r="I695" t="str">
            <v>2019.12.17-2019.12.30</v>
          </cell>
          <cell r="AA695">
            <v>90341.095890411001</v>
          </cell>
          <cell r="AB695">
            <v>90327.77</v>
          </cell>
        </row>
        <row r="696">
          <cell r="B696" t="str">
            <v>ACACIA VIRGO</v>
          </cell>
          <cell r="C696" t="str">
            <v>Heung-A</v>
          </cell>
          <cell r="F696" t="str">
            <v>第06期</v>
          </cell>
          <cell r="I696" t="str">
            <v>2019.12.18-2020.01.02</v>
          </cell>
          <cell r="Y696" t="str">
            <v>1.25%佣金/船东费</v>
          </cell>
          <cell r="AA696">
            <v>100172.21</v>
          </cell>
          <cell r="AB696">
            <v>100168.55</v>
          </cell>
        </row>
        <row r="697">
          <cell r="B697" t="str">
            <v>ACACIA HAWK</v>
          </cell>
          <cell r="C697" t="str">
            <v>CMS</v>
          </cell>
          <cell r="F697" t="str">
            <v>第47期</v>
          </cell>
          <cell r="I697" t="str">
            <v>2019.12.19-2020.01.03</v>
          </cell>
          <cell r="AA697">
            <v>75542.465753424694</v>
          </cell>
          <cell r="AB697">
            <v>75518.61</v>
          </cell>
        </row>
        <row r="698">
          <cell r="B698" t="str">
            <v>ACACIA MING</v>
          </cell>
          <cell r="C698" t="str">
            <v>KMTC</v>
          </cell>
          <cell r="F698" t="str">
            <v>第07期</v>
          </cell>
          <cell r="I698" t="str">
            <v>2019.12.20-2020.01.04</v>
          </cell>
          <cell r="Y698" t="str">
            <v>1.25%佣金</v>
          </cell>
          <cell r="AA698">
            <v>74762.5</v>
          </cell>
          <cell r="AB698">
            <v>74760.58</v>
          </cell>
        </row>
        <row r="699">
          <cell r="B699" t="str">
            <v>ACACIA ARIES</v>
          </cell>
          <cell r="C699" t="str">
            <v>STM</v>
          </cell>
          <cell r="F699" t="str">
            <v>第01期</v>
          </cell>
          <cell r="I699" t="str">
            <v>2019.12.20-2019.12.29</v>
          </cell>
          <cell r="AA699">
            <v>34911.936666666697</v>
          </cell>
          <cell r="AB699">
            <v>34911.94</v>
          </cell>
        </row>
        <row r="700">
          <cell r="B700" t="str">
            <v>OPDR LISBOA</v>
          </cell>
          <cell r="C700" t="str">
            <v>STM</v>
          </cell>
          <cell r="F700" t="str">
            <v>第02期</v>
          </cell>
          <cell r="I700" t="str">
            <v>2019.12.21-2020.01.05</v>
          </cell>
          <cell r="AA700">
            <v>248859.6</v>
          </cell>
          <cell r="AB700">
            <v>248859.6</v>
          </cell>
        </row>
        <row r="701">
          <cell r="B701" t="str">
            <v>Heung-A Singapore</v>
          </cell>
          <cell r="C701" t="str">
            <v>SNL</v>
          </cell>
          <cell r="F701" t="str">
            <v>第05期</v>
          </cell>
          <cell r="I701" t="str">
            <v>2019.12.21-2020.01.05</v>
          </cell>
          <cell r="AA701">
            <v>79825</v>
          </cell>
          <cell r="AB701">
            <v>79825</v>
          </cell>
        </row>
        <row r="702">
          <cell r="B702" t="str">
            <v>ACACIA MAKOTO</v>
          </cell>
          <cell r="C702" t="str">
            <v>STM</v>
          </cell>
          <cell r="F702" t="str">
            <v>第37期</v>
          </cell>
          <cell r="I702" t="str">
            <v>2019.12.21-2020.01.05</v>
          </cell>
          <cell r="Y702" t="str">
            <v>船东费</v>
          </cell>
          <cell r="AA702">
            <v>88971.58</v>
          </cell>
          <cell r="AB702">
            <v>88971.58</v>
          </cell>
        </row>
        <row r="703">
          <cell r="B703" t="str">
            <v>JRS CARINA</v>
          </cell>
          <cell r="C703" t="str">
            <v>CCL</v>
          </cell>
          <cell r="F703" t="str">
            <v>第37期</v>
          </cell>
          <cell r="I703" t="str">
            <v>2019.12.22-2020.01.06</v>
          </cell>
          <cell r="Y703" t="str">
            <v>船东费/返回第30期扣除的船东费</v>
          </cell>
          <cell r="AA703">
            <v>70440.740000000005</v>
          </cell>
          <cell r="AB703">
            <v>70438.34</v>
          </cell>
        </row>
        <row r="704">
          <cell r="B704" t="str">
            <v>Heung-A Jakarta</v>
          </cell>
          <cell r="C704" t="str">
            <v>Heung-A</v>
          </cell>
          <cell r="F704" t="str">
            <v>第41期</v>
          </cell>
          <cell r="I704" t="str">
            <v>2019.12.25-2020.01.09</v>
          </cell>
          <cell r="Y704" t="str">
            <v>1.25%佣金</v>
          </cell>
          <cell r="AA704">
            <v>80728.125</v>
          </cell>
          <cell r="AB704">
            <v>80714.789999999994</v>
          </cell>
        </row>
        <row r="705">
          <cell r="B705" t="str">
            <v>JRS CORVUS</v>
          </cell>
          <cell r="C705" t="str">
            <v>HEDE</v>
          </cell>
          <cell r="F705" t="str">
            <v>第04期</v>
          </cell>
          <cell r="I705" t="str">
            <v>2019.12.27-2020.01.11</v>
          </cell>
          <cell r="Y705" t="str">
            <v>停租（2019.12.16 1634-2210LT 0.2333天）</v>
          </cell>
          <cell r="AA705">
            <v>74233.748000000007</v>
          </cell>
          <cell r="AB705">
            <v>74233.75</v>
          </cell>
        </row>
        <row r="706">
          <cell r="B706" t="str">
            <v>ACACIA LAN</v>
          </cell>
          <cell r="C706" t="str">
            <v>STM</v>
          </cell>
          <cell r="F706" t="str">
            <v>第03期</v>
          </cell>
          <cell r="I706" t="str">
            <v>2019.12.28-2020.01.12</v>
          </cell>
          <cell r="AA706">
            <v>60650</v>
          </cell>
          <cell r="AB706">
            <v>60650</v>
          </cell>
        </row>
        <row r="707">
          <cell r="B707" t="str">
            <v>ACACIA TAURUS</v>
          </cell>
          <cell r="C707" t="str">
            <v>STM</v>
          </cell>
          <cell r="F707" t="str">
            <v>第37期</v>
          </cell>
          <cell r="I707" t="str">
            <v>2019.12.29-2020.01.13</v>
          </cell>
          <cell r="AA707">
            <v>60650</v>
          </cell>
          <cell r="AB707">
            <v>60650</v>
          </cell>
        </row>
        <row r="708">
          <cell r="B708" t="str">
            <v>Heung-A Manila</v>
          </cell>
          <cell r="C708" t="str">
            <v>SCP</v>
          </cell>
          <cell r="F708" t="str">
            <v>第25期</v>
          </cell>
          <cell r="I708" t="str">
            <v>2019.12.29-2020.01.13</v>
          </cell>
          <cell r="Y708" t="str">
            <v>1.25%佣金（新年空置2.48611天）</v>
          </cell>
          <cell r="AA708">
            <v>67749.582407597598</v>
          </cell>
          <cell r="AB708">
            <v>67459.929999999993</v>
          </cell>
        </row>
        <row r="709">
          <cell r="B709" t="str">
            <v>ACACIA LIBRA</v>
          </cell>
          <cell r="C709" t="str">
            <v>SKR</v>
          </cell>
          <cell r="F709" t="str">
            <v>prefinal</v>
          </cell>
          <cell r="I709" t="str">
            <v>2019.12.30-2019.12.31</v>
          </cell>
          <cell r="AA709">
            <v>273804.11387671198</v>
          </cell>
          <cell r="AB709">
            <v>269148.34000000003</v>
          </cell>
        </row>
        <row r="710">
          <cell r="B710" t="str">
            <v>ACACIA LIBRA</v>
          </cell>
          <cell r="C710" t="str">
            <v>SKR</v>
          </cell>
          <cell r="F710" t="str">
            <v>final</v>
          </cell>
          <cell r="I710" t="str">
            <v>2019.12.31-2020.01.01</v>
          </cell>
          <cell r="Y710" t="str">
            <v>交还船检验费/船东费/劳务费v.1901-1903</v>
          </cell>
          <cell r="AA710">
            <v>17608.686260274</v>
          </cell>
          <cell r="AB710">
            <v>22252.03</v>
          </cell>
        </row>
        <row r="711">
          <cell r="B711" t="str">
            <v>ACACIA VIRGO</v>
          </cell>
          <cell r="C711" t="str">
            <v>Heung-A</v>
          </cell>
          <cell r="F711" t="str">
            <v>第07期</v>
          </cell>
          <cell r="I711" t="str">
            <v>2020.01.02-2020.01.17</v>
          </cell>
          <cell r="Y711" t="str">
            <v>1.25%佣金/停租（12.21-12.22 0.9931天）</v>
          </cell>
          <cell r="AA711">
            <v>89140.92</v>
          </cell>
          <cell r="AB711">
            <v>89137.25</v>
          </cell>
        </row>
        <row r="712">
          <cell r="B712" t="str">
            <v>ACACIA HAWK</v>
          </cell>
          <cell r="C712" t="str">
            <v>CMS</v>
          </cell>
          <cell r="F712" t="str">
            <v>第48期</v>
          </cell>
          <cell r="I712" t="str">
            <v>2020.01.03-2020.01.18</v>
          </cell>
          <cell r="AA712">
            <v>75542.465753424694</v>
          </cell>
          <cell r="AB712">
            <v>75518.61</v>
          </cell>
        </row>
        <row r="713">
          <cell r="B713" t="str">
            <v>ACACIA MING</v>
          </cell>
          <cell r="C713" t="str">
            <v>KMTC</v>
          </cell>
          <cell r="F713" t="str">
            <v>第08期</v>
          </cell>
          <cell r="I713" t="str">
            <v>2020.01.04-2020.01.19</v>
          </cell>
          <cell r="Y713" t="str">
            <v>1.25%佣金</v>
          </cell>
          <cell r="AA713">
            <v>74762.5</v>
          </cell>
          <cell r="AB713">
            <v>74760.58</v>
          </cell>
        </row>
        <row r="714">
          <cell r="B714" t="str">
            <v>OPDR LISBOA</v>
          </cell>
          <cell r="C714" t="str">
            <v>STM</v>
          </cell>
          <cell r="F714" t="str">
            <v>prefinal</v>
          </cell>
          <cell r="I714" t="str">
            <v>2020.01.05-2020.01.12</v>
          </cell>
          <cell r="Y714" t="str">
            <v>停租(2019.12.22 0950-2019.12.27 1750 5.3333天)/船东费预留</v>
          </cell>
          <cell r="AA714">
            <v>-94963.410666666707</v>
          </cell>
          <cell r="AB714">
            <v>-94963.41</v>
          </cell>
        </row>
        <row r="715">
          <cell r="B715" t="str">
            <v>OPDR LISBOA</v>
          </cell>
          <cell r="C715" t="str">
            <v>STM</v>
          </cell>
          <cell r="F715" t="str">
            <v>final</v>
          </cell>
          <cell r="I715" t="str">
            <v>2020.01.05-2020.01.12</v>
          </cell>
          <cell r="Y715" t="str">
            <v>船东费预留返还</v>
          </cell>
          <cell r="AA715">
            <v>3000</v>
          </cell>
          <cell r="AB715">
            <v>3000</v>
          </cell>
        </row>
        <row r="716">
          <cell r="B716" t="str">
            <v>Heung-A Singapore</v>
          </cell>
          <cell r="C716" t="str">
            <v>SNL</v>
          </cell>
          <cell r="F716" t="str">
            <v>第06期</v>
          </cell>
          <cell r="I716" t="str">
            <v>2020.01.05-2020.01.20</v>
          </cell>
          <cell r="AA716">
            <v>79825</v>
          </cell>
          <cell r="AB716">
            <v>79798.820000000007</v>
          </cell>
        </row>
        <row r="717">
          <cell r="B717" t="str">
            <v>ACACIA MAKOTO</v>
          </cell>
          <cell r="C717" t="str">
            <v>STM</v>
          </cell>
          <cell r="F717" t="str">
            <v>第38期</v>
          </cell>
          <cell r="I717" t="str">
            <v>2020.01.05-2020.01.20</v>
          </cell>
          <cell r="AA717">
            <v>91200</v>
          </cell>
          <cell r="AB717">
            <v>91200</v>
          </cell>
        </row>
        <row r="718">
          <cell r="B718" t="str">
            <v>JRS CARINA</v>
          </cell>
          <cell r="C718" t="str">
            <v>CCL</v>
          </cell>
          <cell r="F718" t="str">
            <v>第38期</v>
          </cell>
          <cell r="I718" t="str">
            <v>2020.01.06-2020.01.21</v>
          </cell>
          <cell r="AA718">
            <v>70600</v>
          </cell>
          <cell r="AB718">
            <v>70597.600000000006</v>
          </cell>
        </row>
        <row r="719">
          <cell r="B719" t="str">
            <v>Heung-A Jakarta</v>
          </cell>
          <cell r="C719" t="str">
            <v>Heung-A</v>
          </cell>
          <cell r="F719" t="str">
            <v>第42期</v>
          </cell>
          <cell r="I719" t="str">
            <v>2020.01.09-2020.01.24</v>
          </cell>
          <cell r="Y719" t="str">
            <v>1.25%佣金</v>
          </cell>
          <cell r="AA719">
            <v>80728.125</v>
          </cell>
          <cell r="AB719">
            <v>80714.77</v>
          </cell>
        </row>
        <row r="720">
          <cell r="B720" t="str">
            <v>JRS CORVUS</v>
          </cell>
          <cell r="C720" t="str">
            <v>HEDE</v>
          </cell>
          <cell r="F720" t="str">
            <v>第05期</v>
          </cell>
          <cell r="I720" t="str">
            <v>2020.01.11-2020.01.26</v>
          </cell>
          <cell r="Y720" t="str">
            <v>劳务费V.1901-1904EW</v>
          </cell>
          <cell r="AA720">
            <v>79486</v>
          </cell>
          <cell r="AB720">
            <v>79486</v>
          </cell>
        </row>
        <row r="721">
          <cell r="B721" t="str">
            <v>ACACIA LIBRA</v>
          </cell>
          <cell r="C721" t="str">
            <v>STM</v>
          </cell>
          <cell r="F721" t="str">
            <v>第01期</v>
          </cell>
          <cell r="I721" t="str">
            <v>2020.01.10-2020.01.25</v>
          </cell>
          <cell r="AA721">
            <v>278354.65999999997</v>
          </cell>
          <cell r="AB721">
            <v>278354.65999999997</v>
          </cell>
        </row>
        <row r="722">
          <cell r="B722" t="str">
            <v>ACACIA LAN</v>
          </cell>
          <cell r="C722" t="str">
            <v>STM</v>
          </cell>
          <cell r="F722" t="str">
            <v>第04期</v>
          </cell>
          <cell r="I722" t="str">
            <v>2020.01.12-2020.01.27</v>
          </cell>
          <cell r="AA722">
            <v>60650</v>
          </cell>
          <cell r="AB722">
            <v>60650</v>
          </cell>
        </row>
        <row r="723">
          <cell r="B723" t="str">
            <v>ACACIA TAURUS</v>
          </cell>
          <cell r="C723" t="str">
            <v>STM</v>
          </cell>
          <cell r="F723" t="str">
            <v>第38期</v>
          </cell>
          <cell r="I723" t="str">
            <v>2020.01.13-2020.01.28</v>
          </cell>
          <cell r="Y723" t="str">
            <v>船东费</v>
          </cell>
          <cell r="AA723">
            <v>59470.85</v>
          </cell>
          <cell r="AB723">
            <v>59470.85</v>
          </cell>
        </row>
        <row r="724">
          <cell r="B724" t="str">
            <v>Heung-A Manila</v>
          </cell>
          <cell r="C724" t="str">
            <v>SCP</v>
          </cell>
          <cell r="F724" t="str">
            <v>第26期</v>
          </cell>
          <cell r="I724" t="str">
            <v>2020.01.13-2020.01.28</v>
          </cell>
          <cell r="Y724" t="str">
            <v>1.25%佣金/船东费预留</v>
          </cell>
          <cell r="AA724">
            <v>73147.260273972599</v>
          </cell>
          <cell r="AB724">
            <v>73429.48</v>
          </cell>
        </row>
        <row r="725">
          <cell r="B725" t="str">
            <v>ACACIA VIRGO</v>
          </cell>
          <cell r="C725" t="str">
            <v>Heung-A</v>
          </cell>
          <cell r="F725" t="str">
            <v>PREFINAL</v>
          </cell>
          <cell r="I725" t="str">
            <v>2020.01.17-2020.01.27</v>
          </cell>
          <cell r="Y725" t="str">
            <v>1.25%佣金/交还船检验费/船东费预留/船东费/停租预估</v>
          </cell>
          <cell r="AA725">
            <v>132588.49141666701</v>
          </cell>
          <cell r="AB725">
            <v>132585.04</v>
          </cell>
        </row>
        <row r="726">
          <cell r="B726" t="str">
            <v>ACACIA HAWK</v>
          </cell>
          <cell r="C726" t="str">
            <v>CMS</v>
          </cell>
          <cell r="F726" t="str">
            <v>第49期</v>
          </cell>
          <cell r="I726" t="str">
            <v>2020.01.18-2020.02.02</v>
          </cell>
          <cell r="AA726">
            <v>75542.465753424694</v>
          </cell>
          <cell r="AB726">
            <v>75542.47</v>
          </cell>
        </row>
        <row r="727">
          <cell r="B727" t="str">
            <v>ACACIA MING</v>
          </cell>
          <cell r="C727" t="str">
            <v>KMTC</v>
          </cell>
          <cell r="F727" t="str">
            <v>第09期</v>
          </cell>
          <cell r="I727" t="str">
            <v>2020.01.19-2020.02.03</v>
          </cell>
          <cell r="Y727" t="str">
            <v>1.25%佣金</v>
          </cell>
          <cell r="AA727">
            <v>74762.5</v>
          </cell>
          <cell r="AB727">
            <v>74760.58</v>
          </cell>
        </row>
        <row r="728">
          <cell r="B728" t="str">
            <v>LISBOA</v>
          </cell>
          <cell r="C728" t="str">
            <v>APL</v>
          </cell>
          <cell r="F728" t="str">
            <v>第01期</v>
          </cell>
          <cell r="I728" t="str">
            <v>2020.01.19-2020.02.03</v>
          </cell>
          <cell r="Y728" t="str">
            <v>油样检测费</v>
          </cell>
          <cell r="AA728">
            <v>73435.273972602707</v>
          </cell>
          <cell r="AB728">
            <v>73421.919999999998</v>
          </cell>
        </row>
        <row r="729">
          <cell r="B729" t="str">
            <v>Heung-A Singapore</v>
          </cell>
          <cell r="C729" t="str">
            <v>SNL</v>
          </cell>
          <cell r="F729" t="str">
            <v>第07期</v>
          </cell>
          <cell r="I729" t="str">
            <v>2020.01.20-2020.02.04</v>
          </cell>
          <cell r="AA729">
            <v>79825</v>
          </cell>
          <cell r="AB729">
            <v>79825</v>
          </cell>
        </row>
        <row r="730">
          <cell r="B730" t="str">
            <v>ACACIA MAKOTO</v>
          </cell>
          <cell r="C730" t="str">
            <v>STM</v>
          </cell>
          <cell r="F730" t="str">
            <v>第39期</v>
          </cell>
          <cell r="I730" t="str">
            <v>2020.01.20-2020.02.04</v>
          </cell>
          <cell r="Y730" t="str">
            <v>船东费</v>
          </cell>
          <cell r="AA730">
            <v>89536.36</v>
          </cell>
          <cell r="AB730">
            <v>89536.36</v>
          </cell>
        </row>
        <row r="731">
          <cell r="B731" t="str">
            <v>JRS CARINA</v>
          </cell>
          <cell r="C731" t="str">
            <v>CCL</v>
          </cell>
          <cell r="F731" t="str">
            <v>第39期</v>
          </cell>
          <cell r="I731" t="str">
            <v>2020.01.21-2020.02.05</v>
          </cell>
          <cell r="Y731" t="str">
            <v>船东费</v>
          </cell>
          <cell r="AA731">
            <v>70279.81</v>
          </cell>
          <cell r="AB731">
            <v>70279.81</v>
          </cell>
        </row>
        <row r="732">
          <cell r="B732" t="str">
            <v>Heung-A Jakarta</v>
          </cell>
          <cell r="C732" t="str">
            <v>Heung-A</v>
          </cell>
          <cell r="F732" t="str">
            <v>第43期</v>
          </cell>
          <cell r="I732" t="str">
            <v>2020.01.24-2020.02.08</v>
          </cell>
          <cell r="Y732" t="str">
            <v>1.25%佣金</v>
          </cell>
          <cell r="AA732">
            <v>80728.125</v>
          </cell>
          <cell r="AB732">
            <v>80714.77</v>
          </cell>
        </row>
        <row r="733">
          <cell r="B733" t="str">
            <v>ACACIA ARIES</v>
          </cell>
          <cell r="C733" t="str">
            <v>STM</v>
          </cell>
          <cell r="F733" t="str">
            <v>第01期</v>
          </cell>
          <cell r="I733" t="str">
            <v>2020.01.24-2020.02.08</v>
          </cell>
          <cell r="AA733">
            <v>190128.51</v>
          </cell>
          <cell r="AB733">
            <v>190128.51</v>
          </cell>
        </row>
        <row r="734">
          <cell r="B734" t="str">
            <v>JRS CORVUS</v>
          </cell>
          <cell r="C734" t="str">
            <v>HEDE</v>
          </cell>
          <cell r="F734" t="str">
            <v>第06期</v>
          </cell>
          <cell r="I734" t="str">
            <v>2020.01.26-2020.02.10</v>
          </cell>
          <cell r="Y734" t="str">
            <v>劳务费V.1905EW/停租（20.01.13 1230-1500LT,0.1042天</v>
          </cell>
          <cell r="AA734">
            <v>76529.402000000002</v>
          </cell>
          <cell r="AB734">
            <v>76529.399999999994</v>
          </cell>
        </row>
        <row r="735">
          <cell r="B735" t="str">
            <v>ACACIA LIBRA</v>
          </cell>
          <cell r="C735" t="str">
            <v>STM</v>
          </cell>
          <cell r="F735" t="str">
            <v>第02期</v>
          </cell>
          <cell r="I735" t="str">
            <v>2020.01.25-2020.02.09</v>
          </cell>
          <cell r="AA735">
            <v>90650</v>
          </cell>
          <cell r="AB735">
            <v>90650</v>
          </cell>
        </row>
        <row r="736">
          <cell r="B736" t="str">
            <v>ACACIA LAN</v>
          </cell>
          <cell r="C736" t="str">
            <v>STM</v>
          </cell>
          <cell r="F736" t="str">
            <v>第05期</v>
          </cell>
          <cell r="I736" t="str">
            <v>2020.01.27-2020.02.11</v>
          </cell>
          <cell r="AA736">
            <v>60650</v>
          </cell>
          <cell r="AB736">
            <v>60650</v>
          </cell>
        </row>
        <row r="737">
          <cell r="B737" t="str">
            <v>ACACIA VIRGO</v>
          </cell>
          <cell r="C737" t="str">
            <v>Heung-A</v>
          </cell>
          <cell r="F737" t="str">
            <v>FINAL</v>
          </cell>
          <cell r="I737" t="str">
            <v>2020.01.27-2020.01.31</v>
          </cell>
          <cell r="Y737" t="str">
            <v>1.25%佣金/停租预估返还/停租(2020.01.6 1900-1.08 0130 1.270833天）/船东费/船东预留返还</v>
          </cell>
          <cell r="AA737">
            <v>93615.291535833298</v>
          </cell>
          <cell r="AB737">
            <v>94641.27</v>
          </cell>
        </row>
        <row r="738">
          <cell r="B738" t="str">
            <v>ACACIA TAURUS</v>
          </cell>
          <cell r="C738" t="str">
            <v>STM</v>
          </cell>
          <cell r="F738" t="str">
            <v>第39期</v>
          </cell>
          <cell r="I738" t="str">
            <v>2020.01.28-2020.02.12</v>
          </cell>
          <cell r="Y738" t="str">
            <v>春节停租2.02 1705-2.15 1735 13.0208天</v>
          </cell>
          <cell r="AA738">
            <v>-6026.5654666666696</v>
          </cell>
          <cell r="AB738">
            <v>-6026.57</v>
          </cell>
        </row>
        <row r="739">
          <cell r="B739" t="str">
            <v>Heung-A Manila</v>
          </cell>
          <cell r="C739" t="str">
            <v>SCP</v>
          </cell>
          <cell r="F739" t="str">
            <v>第27期</v>
          </cell>
          <cell r="I739" t="str">
            <v>2020.01.28-2020.02.12</v>
          </cell>
          <cell r="Y739" t="str">
            <v>1.25%佣金</v>
          </cell>
          <cell r="AA739">
            <v>81147.260273972599</v>
          </cell>
          <cell r="AB739">
            <v>81143.600000000006</v>
          </cell>
        </row>
        <row r="740">
          <cell r="B740" t="str">
            <v>ACACIA HAWK</v>
          </cell>
          <cell r="C740" t="str">
            <v>CMS</v>
          </cell>
          <cell r="F740" t="str">
            <v>第50期</v>
          </cell>
          <cell r="I740" t="str">
            <v>2020.02.02-2020.02.17</v>
          </cell>
          <cell r="Y740" t="str">
            <v>停租（2019.08.22-9.08 16.2292天）（12.25 0.1667天）</v>
          </cell>
          <cell r="AA740">
            <v>-77241.9342465753</v>
          </cell>
          <cell r="AB740">
            <v>-77241.929999999993</v>
          </cell>
        </row>
        <row r="741">
          <cell r="B741" t="str">
            <v>ACACIA MING</v>
          </cell>
          <cell r="C741" t="str">
            <v>KMTC</v>
          </cell>
          <cell r="F741" t="str">
            <v>第10期</v>
          </cell>
          <cell r="I741" t="str">
            <v>2020.02.03-2020.02.18</v>
          </cell>
          <cell r="Y741" t="str">
            <v>1.25%佣金</v>
          </cell>
          <cell r="AA741">
            <v>74762.5</v>
          </cell>
          <cell r="AB741">
            <v>74760.570000000007</v>
          </cell>
        </row>
        <row r="742">
          <cell r="B742" t="str">
            <v>LISBOA</v>
          </cell>
          <cell r="C742" t="str">
            <v>APL</v>
          </cell>
          <cell r="F742" t="str">
            <v>第02期</v>
          </cell>
          <cell r="I742" t="str">
            <v>2020.02.03-2020.02.18</v>
          </cell>
          <cell r="Y742" t="str">
            <v>油样检测费</v>
          </cell>
          <cell r="AA742">
            <v>132302.61997260299</v>
          </cell>
          <cell r="AB742">
            <v>132289.26999999999</v>
          </cell>
        </row>
        <row r="743">
          <cell r="B743" t="str">
            <v>ACACIA VIRGO</v>
          </cell>
          <cell r="C743" t="str">
            <v>STM</v>
          </cell>
          <cell r="F743" t="str">
            <v>第01期</v>
          </cell>
          <cell r="I743" t="str">
            <v>2020.02.03-2020.02.18</v>
          </cell>
          <cell r="AA743">
            <v>520121.84600000002</v>
          </cell>
          <cell r="AB743">
            <v>520121.85</v>
          </cell>
        </row>
        <row r="744">
          <cell r="B744" t="str">
            <v>Heung-A Singapore</v>
          </cell>
          <cell r="C744" t="str">
            <v>SNL</v>
          </cell>
          <cell r="F744" t="str">
            <v>第08期</v>
          </cell>
          <cell r="I744" t="str">
            <v>2020.02.04-2020.02.19</v>
          </cell>
          <cell r="Y744" t="str">
            <v>春节停租14天</v>
          </cell>
          <cell r="AA744">
            <v>-17751.599999999999</v>
          </cell>
          <cell r="AB744">
            <v>-17751.599999999999</v>
          </cell>
        </row>
        <row r="745">
          <cell r="B745" t="str">
            <v>ACACIA MAKOTO</v>
          </cell>
          <cell r="C745" t="str">
            <v>STM</v>
          </cell>
          <cell r="F745" t="str">
            <v>第40期</v>
          </cell>
          <cell r="I745" t="str">
            <v>2020.02.04-2020.02.19</v>
          </cell>
          <cell r="AA745">
            <v>91200</v>
          </cell>
          <cell r="AB745">
            <v>91200</v>
          </cell>
        </row>
        <row r="746">
          <cell r="B746" t="str">
            <v>JRS CARINA</v>
          </cell>
          <cell r="C746" t="str">
            <v>CCL</v>
          </cell>
          <cell r="F746" t="str">
            <v>第40期</v>
          </cell>
          <cell r="I746" t="str">
            <v>2020.02.05-2020.02.20</v>
          </cell>
          <cell r="Y746" t="str">
            <v>春节空置7天</v>
          </cell>
          <cell r="AA746">
            <v>37846.824999999997</v>
          </cell>
          <cell r="AB746">
            <v>37844.43</v>
          </cell>
        </row>
        <row r="747">
          <cell r="B747" t="str">
            <v>ACACIA ARIES</v>
          </cell>
          <cell r="C747" t="str">
            <v>STM</v>
          </cell>
          <cell r="F747" t="str">
            <v>prefinal</v>
          </cell>
          <cell r="I747" t="str">
            <v>2020.02.08-2020.02.15</v>
          </cell>
          <cell r="Y747" t="str">
            <v>春节停班2.02 1900-2.07 1730 4.9375天</v>
          </cell>
          <cell r="AA747">
            <v>-212315.79033333299</v>
          </cell>
          <cell r="AB747">
            <v>-212315.79</v>
          </cell>
        </row>
        <row r="748">
          <cell r="B748" t="str">
            <v>Heung-A Jakarta</v>
          </cell>
          <cell r="C748" t="str">
            <v>Heung-A</v>
          </cell>
          <cell r="F748" t="str">
            <v>第44期</v>
          </cell>
          <cell r="I748" t="str">
            <v>2020.02.08-2020.02.23</v>
          </cell>
          <cell r="Y748" t="str">
            <v>1.25%佣金</v>
          </cell>
          <cell r="AA748">
            <v>80728.125</v>
          </cell>
          <cell r="AB748">
            <v>80714.77</v>
          </cell>
        </row>
        <row r="749">
          <cell r="B749" t="str">
            <v>JRS CORVUS</v>
          </cell>
          <cell r="C749" t="str">
            <v>HEDE</v>
          </cell>
          <cell r="F749" t="str">
            <v>第07期</v>
          </cell>
          <cell r="I749" t="str">
            <v>2020.02.10-2020.02.25</v>
          </cell>
          <cell r="Y749" t="str">
            <v>劳务费V.1906-1907EW/春节空置14天</v>
          </cell>
          <cell r="AA749">
            <v>8695</v>
          </cell>
          <cell r="AB749">
            <v>8695</v>
          </cell>
        </row>
        <row r="750">
          <cell r="B750" t="str">
            <v>ACACIA LIBRA</v>
          </cell>
          <cell r="C750" t="str">
            <v>STM</v>
          </cell>
          <cell r="F750" t="str">
            <v>第03期</v>
          </cell>
          <cell r="I750" t="str">
            <v>2020.02.09-2020.02.24</v>
          </cell>
          <cell r="Y750" t="str">
            <v>春节停租1.27 2058-2.14 1754  17.8722天</v>
          </cell>
          <cell r="AA750">
            <v>-67921.207399999999</v>
          </cell>
          <cell r="AB750">
            <v>-67921.34</v>
          </cell>
        </row>
        <row r="751">
          <cell r="B751" t="str">
            <v>ACACIA LAN</v>
          </cell>
          <cell r="C751" t="str">
            <v>STM</v>
          </cell>
          <cell r="F751" t="str">
            <v>第06期</v>
          </cell>
          <cell r="I751" t="str">
            <v>2020.02.11-2020.02.26</v>
          </cell>
          <cell r="Y751" t="str">
            <v>春节停租2.04 1145-2.16 0355 11.6736天</v>
          </cell>
          <cell r="AA751">
            <v>4139.808</v>
          </cell>
          <cell r="AB751">
            <v>4139.8100000000004</v>
          </cell>
        </row>
        <row r="752">
          <cell r="B752" t="str">
            <v>ACACIA TAURUS</v>
          </cell>
          <cell r="C752" t="str">
            <v>STM</v>
          </cell>
          <cell r="F752" t="str">
            <v>prefinal</v>
          </cell>
          <cell r="I752" t="str">
            <v>2020.02.12-2020.02.25</v>
          </cell>
          <cell r="Y752" t="str">
            <v>船东费预留/船东费</v>
          </cell>
          <cell r="AA752">
            <v>-197075.72890666701</v>
          </cell>
          <cell r="AB752">
            <v>-197075.73</v>
          </cell>
        </row>
        <row r="753">
          <cell r="B753" t="str">
            <v>ACACIA TAURUS</v>
          </cell>
          <cell r="C753" t="str">
            <v>STM</v>
          </cell>
          <cell r="F753" t="str">
            <v>final</v>
          </cell>
          <cell r="I753" t="str">
            <v>2020.02.12-2020.02.25</v>
          </cell>
          <cell r="Y753" t="str">
            <v>船东费预留返还</v>
          </cell>
          <cell r="AA753">
            <v>5000</v>
          </cell>
        </row>
        <row r="754">
          <cell r="B754" t="str">
            <v>Heung-A Manila</v>
          </cell>
          <cell r="C754" t="str">
            <v>SCP</v>
          </cell>
          <cell r="F754" t="str">
            <v>第28期</v>
          </cell>
          <cell r="I754" t="str">
            <v>2020.02.12-2020.02.27</v>
          </cell>
          <cell r="Y754" t="str">
            <v>1.25%佣金</v>
          </cell>
          <cell r="AA754">
            <v>81147.260273972599</v>
          </cell>
          <cell r="AB754">
            <v>81143.69</v>
          </cell>
        </row>
        <row r="755">
          <cell r="B755" t="str">
            <v>ACACIA HAWK</v>
          </cell>
          <cell r="C755" t="str">
            <v>CMS</v>
          </cell>
          <cell r="F755" t="str">
            <v>第51期</v>
          </cell>
          <cell r="I755" t="str">
            <v>2020.02.17-2020.03.03</v>
          </cell>
          <cell r="AA755">
            <v>75542.465753424694</v>
          </cell>
          <cell r="AB755">
            <v>75518.61</v>
          </cell>
        </row>
        <row r="756">
          <cell r="B756" t="str">
            <v>ACACIA VIRGO</v>
          </cell>
          <cell r="C756" t="str">
            <v>STM</v>
          </cell>
          <cell r="F756" t="str">
            <v>prefinal</v>
          </cell>
          <cell r="I756" t="str">
            <v>2020.02.18-2020.03.09</v>
          </cell>
          <cell r="Y756" t="str">
            <v>船东费预留</v>
          </cell>
          <cell r="AA756">
            <v>-176147.19233333299</v>
          </cell>
          <cell r="AB756">
            <v>-176147.19</v>
          </cell>
        </row>
        <row r="757">
          <cell r="B757" t="str">
            <v>ACACIA VIRGO</v>
          </cell>
          <cell r="C757" t="str">
            <v>STM</v>
          </cell>
          <cell r="F757" t="str">
            <v>final</v>
          </cell>
          <cell r="I757" t="str">
            <v>2020.02.18-2020.03.09</v>
          </cell>
          <cell r="Y757" t="str">
            <v>船东费预留返还/船东费及LIBRA船东费</v>
          </cell>
          <cell r="AA757">
            <v>413.6</v>
          </cell>
          <cell r="AB757">
            <v>413.6</v>
          </cell>
        </row>
        <row r="758">
          <cell r="B758" t="str">
            <v>ACACIA MING</v>
          </cell>
          <cell r="C758" t="str">
            <v>KMTC</v>
          </cell>
          <cell r="F758" t="str">
            <v>第11期</v>
          </cell>
          <cell r="I758" t="str">
            <v>2020.02.18-2020.03.04</v>
          </cell>
          <cell r="Y758" t="str">
            <v>1.25%佣金</v>
          </cell>
          <cell r="AA758">
            <v>74762.5</v>
          </cell>
          <cell r="AB758">
            <v>74760.570000000007</v>
          </cell>
        </row>
        <row r="759">
          <cell r="B759" t="str">
            <v>LISBOA</v>
          </cell>
          <cell r="C759" t="str">
            <v>APL</v>
          </cell>
          <cell r="F759" t="str">
            <v>第03期</v>
          </cell>
          <cell r="I759" t="str">
            <v>2020.02.18-2020.03.04</v>
          </cell>
          <cell r="Y759" t="str">
            <v>油样检测费/50%改船名费用/船员劳务费1.20-2.15</v>
          </cell>
          <cell r="AA759">
            <v>89445.985972602706</v>
          </cell>
          <cell r="AB759">
            <v>73626.06</v>
          </cell>
        </row>
        <row r="760">
          <cell r="B760" t="str">
            <v>Heung-A Singapore</v>
          </cell>
          <cell r="C760" t="str">
            <v>SNL</v>
          </cell>
          <cell r="F760" t="str">
            <v>第09期</v>
          </cell>
          <cell r="I760" t="str">
            <v>2020.02.19-2020.03.05</v>
          </cell>
          <cell r="AA760">
            <v>79825</v>
          </cell>
          <cell r="AB760">
            <v>79798.960000000006</v>
          </cell>
        </row>
        <row r="761">
          <cell r="B761" t="str">
            <v>ACACIA MAKOTO</v>
          </cell>
          <cell r="C761" t="str">
            <v>STM</v>
          </cell>
          <cell r="F761" t="str">
            <v>第41期</v>
          </cell>
          <cell r="I761" t="str">
            <v>2020.02.19-2020.03.05</v>
          </cell>
          <cell r="Y761" t="str">
            <v>春节停租1.29 1314-2.14 2110 16.3306天</v>
          </cell>
          <cell r="AA761">
            <v>-63803.597999999998</v>
          </cell>
          <cell r="AB761">
            <v>-63803.6</v>
          </cell>
        </row>
        <row r="762">
          <cell r="B762" t="str">
            <v>JRS CARINA</v>
          </cell>
          <cell r="C762" t="str">
            <v>CCL</v>
          </cell>
          <cell r="F762" t="str">
            <v>第41期</v>
          </cell>
          <cell r="I762" t="str">
            <v>2020.02.20-2020.03.06</v>
          </cell>
          <cell r="AA762">
            <v>70600</v>
          </cell>
          <cell r="AB762">
            <v>70600</v>
          </cell>
        </row>
        <row r="763">
          <cell r="B763" t="str">
            <v>ACACIA ARIES</v>
          </cell>
          <cell r="C763" t="str">
            <v>STM</v>
          </cell>
          <cell r="F763" t="str">
            <v>第01期</v>
          </cell>
          <cell r="I763" t="str">
            <v>2020.02.20-2020.03.06</v>
          </cell>
          <cell r="Y763" t="str">
            <v>船东费</v>
          </cell>
          <cell r="AA763">
            <v>261346.66500000001</v>
          </cell>
          <cell r="AB763">
            <v>261346.67</v>
          </cell>
        </row>
        <row r="764">
          <cell r="B764" t="str">
            <v>Heung-A Jakarta</v>
          </cell>
          <cell r="C764" t="str">
            <v>Heung-A</v>
          </cell>
          <cell r="F764" t="str">
            <v>第45期</v>
          </cell>
          <cell r="I764" t="str">
            <v>2020.02.23-2020.03.09</v>
          </cell>
          <cell r="Y764" t="str">
            <v>1.25%佣金</v>
          </cell>
          <cell r="AA764">
            <v>80728.125</v>
          </cell>
          <cell r="AB764">
            <v>80714.77</v>
          </cell>
        </row>
        <row r="765">
          <cell r="B765" t="str">
            <v>JRS CORVUS</v>
          </cell>
          <cell r="C765" t="str">
            <v>HEDE</v>
          </cell>
          <cell r="F765" t="str">
            <v>第08期</v>
          </cell>
          <cell r="I765" t="str">
            <v>2020.02.25-2020.03.11</v>
          </cell>
          <cell r="AA765">
            <v>75600</v>
          </cell>
          <cell r="AB765">
            <v>75600</v>
          </cell>
        </row>
        <row r="766">
          <cell r="B766" t="str">
            <v>ACACIA LIBRA</v>
          </cell>
          <cell r="C766" t="str">
            <v>STM</v>
          </cell>
          <cell r="F766" t="str">
            <v>第04期</v>
          </cell>
          <cell r="I766" t="str">
            <v>2020.02.24-2020.03.10</v>
          </cell>
          <cell r="Y766" t="str">
            <v>船东费</v>
          </cell>
          <cell r="AA766">
            <v>90517.54</v>
          </cell>
          <cell r="AB766">
            <v>90517.54</v>
          </cell>
        </row>
        <row r="767">
          <cell r="B767" t="str">
            <v>ACACIA LAN</v>
          </cell>
          <cell r="C767" t="str">
            <v>STM</v>
          </cell>
          <cell r="F767" t="str">
            <v>第07期</v>
          </cell>
          <cell r="I767" t="str">
            <v>2020.02.26-2020.03.12</v>
          </cell>
          <cell r="AA767">
            <v>60650</v>
          </cell>
          <cell r="AB767">
            <v>60650</v>
          </cell>
        </row>
        <row r="768">
          <cell r="B768" t="str">
            <v>Heung-A Manila</v>
          </cell>
          <cell r="C768" t="str">
            <v>SCP</v>
          </cell>
          <cell r="F768" t="str">
            <v>prefinal</v>
          </cell>
          <cell r="I768" t="str">
            <v>2020.02.27-2020.03.03</v>
          </cell>
          <cell r="Y768" t="str">
            <v>1.25%佣金/船东费/船东费预留返还</v>
          </cell>
          <cell r="AA768">
            <v>-69857.290068493196</v>
          </cell>
          <cell r="AB768">
            <v>-69857.3</v>
          </cell>
        </row>
        <row r="769">
          <cell r="B769" t="str">
            <v>ACACIA REI</v>
          </cell>
          <cell r="C769" t="str">
            <v>STM</v>
          </cell>
          <cell r="F769" t="str">
            <v>第01期</v>
          </cell>
          <cell r="I769" t="str">
            <v>2020.02.28-2020.03.14</v>
          </cell>
          <cell r="AA769">
            <v>412775.55</v>
          </cell>
          <cell r="AB769">
            <v>412775.55</v>
          </cell>
        </row>
        <row r="770">
          <cell r="B770" t="str">
            <v>Heung-A Manila</v>
          </cell>
          <cell r="C770" t="str">
            <v>SCP</v>
          </cell>
          <cell r="F770" t="str">
            <v>final</v>
          </cell>
          <cell r="I770" t="str">
            <v>2020.02.27-2020.03.03</v>
          </cell>
          <cell r="Y770" t="str">
            <v>还船检验费/船东费预留返还</v>
          </cell>
          <cell r="AA770">
            <v>4700</v>
          </cell>
          <cell r="AB770">
            <v>4696.3599999999997</v>
          </cell>
        </row>
        <row r="771">
          <cell r="B771" t="str">
            <v>ACACIA HAWK</v>
          </cell>
          <cell r="C771" t="str">
            <v>CMS</v>
          </cell>
          <cell r="F771" t="str">
            <v>第52期</v>
          </cell>
          <cell r="I771" t="str">
            <v>2020.03.03-2020.03.18</v>
          </cell>
          <cell r="AA771">
            <v>75542.465753424694</v>
          </cell>
          <cell r="AB771">
            <v>75518.61</v>
          </cell>
        </row>
        <row r="772">
          <cell r="B772" t="str">
            <v>ACACIA MING</v>
          </cell>
          <cell r="C772" t="str">
            <v>KMTC</v>
          </cell>
          <cell r="F772" t="str">
            <v>prefinal</v>
          </cell>
          <cell r="I772" t="str">
            <v>2020.03.04-2020.03.28</v>
          </cell>
          <cell r="Y772" t="str">
            <v>1.25%佣金/还船检验费/船东费预留/船东费</v>
          </cell>
          <cell r="AA772">
            <v>59520.561249999999</v>
          </cell>
          <cell r="AB772">
            <v>59518.63</v>
          </cell>
        </row>
        <row r="773">
          <cell r="B773" t="str">
            <v>ACACIA MING</v>
          </cell>
          <cell r="C773" t="str">
            <v>KMTC</v>
          </cell>
          <cell r="F773" t="str">
            <v>final</v>
          </cell>
          <cell r="I773" t="str">
            <v>2020.03.04-2020.03.28</v>
          </cell>
          <cell r="Y773" t="str">
            <v>船东费预留返还</v>
          </cell>
          <cell r="AA773">
            <v>10000</v>
          </cell>
          <cell r="AB773">
            <v>9998.07</v>
          </cell>
        </row>
        <row r="774">
          <cell r="B774" t="str">
            <v>LISBOA</v>
          </cell>
          <cell r="C774" t="str">
            <v>APL</v>
          </cell>
          <cell r="F774" t="str">
            <v>第04期</v>
          </cell>
          <cell r="I774" t="str">
            <v>2020.03.04-2020.03.19</v>
          </cell>
          <cell r="Y774" t="str">
            <v>油样检测费</v>
          </cell>
          <cell r="AA774">
            <v>72924.993972602693</v>
          </cell>
          <cell r="AB774">
            <v>72911.649999999994</v>
          </cell>
        </row>
        <row r="775">
          <cell r="B775" t="str">
            <v>Heung-A Singapore</v>
          </cell>
          <cell r="C775" t="str">
            <v>SNL</v>
          </cell>
          <cell r="F775" t="str">
            <v>第10期</v>
          </cell>
          <cell r="I775" t="str">
            <v>2020.03.05-2020.03.20</v>
          </cell>
          <cell r="AA775">
            <v>79825</v>
          </cell>
          <cell r="AB775">
            <v>79798.92</v>
          </cell>
        </row>
        <row r="776">
          <cell r="B776" t="str">
            <v>ACACIA MAKOTO</v>
          </cell>
          <cell r="C776" t="str">
            <v>STM</v>
          </cell>
          <cell r="F776" t="str">
            <v>第42期</v>
          </cell>
          <cell r="I776" t="str">
            <v>2020.03.05-2020.03.20</v>
          </cell>
          <cell r="Y776" t="str">
            <v>船东费</v>
          </cell>
          <cell r="AA776">
            <v>83542.36</v>
          </cell>
          <cell r="AB776">
            <v>83542.36</v>
          </cell>
        </row>
        <row r="777">
          <cell r="B777" t="str">
            <v>JRS CARINA</v>
          </cell>
          <cell r="C777" t="str">
            <v>CCL</v>
          </cell>
          <cell r="F777" t="str">
            <v>第42期</v>
          </cell>
          <cell r="I777" t="str">
            <v>2020.03.06-2020.03.21</v>
          </cell>
          <cell r="Y777" t="str">
            <v>交还船检验费/停租坞修（2020.03.07 0001-3.21 0154 14.0785天）/船东费</v>
          </cell>
          <cell r="AA777">
            <v>-22210.502276666699</v>
          </cell>
          <cell r="AB777">
            <v>-22210.5</v>
          </cell>
        </row>
        <row r="778">
          <cell r="B778" t="str">
            <v>ACACIA ARIES</v>
          </cell>
          <cell r="C778" t="str">
            <v>STM</v>
          </cell>
          <cell r="F778" t="str">
            <v>第02期</v>
          </cell>
          <cell r="I778" t="str">
            <v>2020.03.06-2020.03.21</v>
          </cell>
          <cell r="AA778">
            <v>60650</v>
          </cell>
          <cell r="AB778">
            <v>60650.13</v>
          </cell>
        </row>
        <row r="779">
          <cell r="B779" t="str">
            <v>Heung-A Jakarta</v>
          </cell>
          <cell r="C779" t="str">
            <v>Heung-A</v>
          </cell>
          <cell r="F779" t="str">
            <v>PREFINAL</v>
          </cell>
          <cell r="I779" t="str">
            <v>2020.03.09-2020.03.21</v>
          </cell>
          <cell r="Y779" t="str">
            <v>1.25%佣金/船东费预留</v>
          </cell>
          <cell r="AA779">
            <v>2004.5</v>
          </cell>
          <cell r="AB779">
            <v>2004.5</v>
          </cell>
        </row>
        <row r="780">
          <cell r="B780" t="str">
            <v>JRS CORVUS</v>
          </cell>
          <cell r="C780" t="str">
            <v>HEDE</v>
          </cell>
          <cell r="F780" t="str">
            <v>第09期</v>
          </cell>
          <cell r="I780" t="str">
            <v>2020.03.11-2020.03.26</v>
          </cell>
          <cell r="Y780" t="str">
            <v>劳务费V.1908EW</v>
          </cell>
          <cell r="AA780">
            <v>76877</v>
          </cell>
          <cell r="AB780">
            <v>76877</v>
          </cell>
        </row>
        <row r="781">
          <cell r="B781" t="str">
            <v>ACACIA LIBRA</v>
          </cell>
          <cell r="C781" t="str">
            <v>STM</v>
          </cell>
          <cell r="F781" t="str">
            <v>第05期</v>
          </cell>
          <cell r="I781" t="str">
            <v>2020.03.10-2020.03.25</v>
          </cell>
          <cell r="AA781">
            <v>90650</v>
          </cell>
          <cell r="AB781">
            <v>90650</v>
          </cell>
        </row>
        <row r="782">
          <cell r="B782" t="str">
            <v>ACACIA LAN</v>
          </cell>
          <cell r="C782" t="str">
            <v>STM</v>
          </cell>
          <cell r="F782" t="str">
            <v>第08期</v>
          </cell>
          <cell r="I782" t="str">
            <v>2020.03.12-2020.03.27</v>
          </cell>
          <cell r="Y782" t="str">
            <v>船东费</v>
          </cell>
          <cell r="AA782">
            <v>60555.13</v>
          </cell>
          <cell r="AB782">
            <v>60555.13</v>
          </cell>
        </row>
        <row r="783">
          <cell r="B783" t="str">
            <v>ACACIA REI</v>
          </cell>
          <cell r="C783" t="str">
            <v>STM</v>
          </cell>
          <cell r="F783" t="str">
            <v>第02期</v>
          </cell>
          <cell r="I783" t="str">
            <v>2020.03.14-2020.03.29</v>
          </cell>
          <cell r="AA783">
            <v>91200</v>
          </cell>
          <cell r="AB783">
            <v>91200</v>
          </cell>
        </row>
        <row r="784">
          <cell r="B784" t="str">
            <v>ACACIA HAWK</v>
          </cell>
          <cell r="C784" t="str">
            <v>CMS</v>
          </cell>
          <cell r="F784" t="str">
            <v>第53期</v>
          </cell>
          <cell r="I784" t="str">
            <v>2020.03.18-2020.04.02</v>
          </cell>
          <cell r="AA784">
            <v>75542.465753424694</v>
          </cell>
          <cell r="AB784">
            <v>75518.600000000006</v>
          </cell>
        </row>
        <row r="785">
          <cell r="B785" t="str">
            <v>LISBOA</v>
          </cell>
          <cell r="C785" t="str">
            <v>APL</v>
          </cell>
          <cell r="F785" t="str">
            <v>第05期</v>
          </cell>
          <cell r="I785" t="str">
            <v>2020.03.19-2020.04.03</v>
          </cell>
          <cell r="Y785" t="str">
            <v>油样检测费</v>
          </cell>
          <cell r="AA785">
            <v>73435.273972602707</v>
          </cell>
          <cell r="AB785">
            <v>89241.87</v>
          </cell>
        </row>
        <row r="786">
          <cell r="B786" t="str">
            <v>ACACIA VIRGO</v>
          </cell>
          <cell r="C786" t="str">
            <v>SCP</v>
          </cell>
          <cell r="F786" t="str">
            <v>第01期</v>
          </cell>
          <cell r="I786" t="str">
            <v>2020.03.19-2020.04.03</v>
          </cell>
          <cell r="Y786" t="str">
            <v>1.25%佣金</v>
          </cell>
          <cell r="AA786">
            <v>83737.5</v>
          </cell>
          <cell r="AB786">
            <v>83714.13</v>
          </cell>
        </row>
        <row r="787">
          <cell r="B787" t="str">
            <v>Heung-A Singapore</v>
          </cell>
          <cell r="C787" t="str">
            <v>SNL</v>
          </cell>
          <cell r="F787" t="str">
            <v>第11期</v>
          </cell>
          <cell r="I787" t="str">
            <v>2020.03.20-2020.04.04</v>
          </cell>
          <cell r="Y787" t="str">
            <v>船东费</v>
          </cell>
          <cell r="AA787">
            <v>71323.3</v>
          </cell>
          <cell r="AB787">
            <v>71297.36</v>
          </cell>
        </row>
        <row r="788">
          <cell r="B788" t="str">
            <v>ACACIA MAKOTO</v>
          </cell>
          <cell r="C788" t="str">
            <v>STM</v>
          </cell>
          <cell r="F788" t="str">
            <v>第43期</v>
          </cell>
          <cell r="I788" t="str">
            <v>2020.03.20-2020.04.04</v>
          </cell>
          <cell r="Y788" t="str">
            <v>船东费</v>
          </cell>
          <cell r="AA788">
            <v>87228.1</v>
          </cell>
          <cell r="AB788">
            <v>87228.1</v>
          </cell>
        </row>
        <row r="789">
          <cell r="B789" t="str">
            <v>JRS CARINA</v>
          </cell>
          <cell r="C789" t="str">
            <v>CCL</v>
          </cell>
          <cell r="F789" t="str">
            <v>第43期</v>
          </cell>
          <cell r="I789" t="str">
            <v>2020.03.21-2020.04.05</v>
          </cell>
          <cell r="AA789">
            <v>70600</v>
          </cell>
          <cell r="AB789">
            <v>66255.14</v>
          </cell>
        </row>
        <row r="790">
          <cell r="B790" t="str">
            <v>ACACIA ARIES</v>
          </cell>
          <cell r="C790" t="str">
            <v>STM</v>
          </cell>
          <cell r="F790" t="str">
            <v>第03期</v>
          </cell>
          <cell r="I790" t="str">
            <v>2020.03.21-2020.04.05</v>
          </cell>
          <cell r="AA790">
            <v>60650</v>
          </cell>
          <cell r="AB790">
            <v>60650</v>
          </cell>
        </row>
        <row r="791">
          <cell r="B791" t="str">
            <v>Heung-A Jakarta</v>
          </cell>
          <cell r="C791" t="str">
            <v>Heung-A</v>
          </cell>
          <cell r="F791" t="str">
            <v>PREFINAL2</v>
          </cell>
          <cell r="I791" t="str">
            <v>2020.03.21-2020.03.22</v>
          </cell>
          <cell r="Y791" t="str">
            <v>1.25%佣金/船员劳务费2010e-2017e/还船检验费</v>
          </cell>
          <cell r="AA791">
            <v>31598.039762500001</v>
          </cell>
          <cell r="AB791">
            <v>31584.65</v>
          </cell>
        </row>
        <row r="792">
          <cell r="B792" t="str">
            <v>Heung-A Jakarta</v>
          </cell>
          <cell r="C792" t="str">
            <v>Heung-A</v>
          </cell>
          <cell r="F792" t="str">
            <v>final</v>
          </cell>
          <cell r="I792" t="str">
            <v>2020.03.21-2020.03.22</v>
          </cell>
          <cell r="Y792" t="str">
            <v>船东费预留返还</v>
          </cell>
          <cell r="AA792">
            <v>5000</v>
          </cell>
        </row>
        <row r="793">
          <cell r="B793" t="str">
            <v>Heung-A Jakarta</v>
          </cell>
          <cell r="C793" t="str">
            <v>DYS</v>
          </cell>
          <cell r="F793" t="str">
            <v>第01期</v>
          </cell>
          <cell r="I793" t="str">
            <v>2020.03.22-2020.04.06</v>
          </cell>
          <cell r="Y793" t="str">
            <v>1.25%佣金</v>
          </cell>
          <cell r="AA793">
            <v>119266.93</v>
          </cell>
          <cell r="AB793">
            <v>119246.93</v>
          </cell>
        </row>
        <row r="794">
          <cell r="B794" t="str">
            <v>Heung-A Manila</v>
          </cell>
          <cell r="C794" t="str">
            <v>PAN</v>
          </cell>
          <cell r="F794" t="str">
            <v>第01期</v>
          </cell>
          <cell r="I794" t="str">
            <v>2020.03.23-2020.04.07</v>
          </cell>
          <cell r="Y794" t="str">
            <v>交船检验费</v>
          </cell>
          <cell r="AA794">
            <v>122819.69</v>
          </cell>
          <cell r="AB794">
            <v>122786.32</v>
          </cell>
        </row>
        <row r="795">
          <cell r="B795" t="str">
            <v>ACACIA LIBRA</v>
          </cell>
          <cell r="C795" t="str">
            <v>STM</v>
          </cell>
          <cell r="F795" t="str">
            <v>prefinal</v>
          </cell>
          <cell r="I795" t="str">
            <v>2020.03.25-2020.04.05</v>
          </cell>
          <cell r="Y795" t="str">
            <v>船东费</v>
          </cell>
          <cell r="AA795">
            <v>-118668.97500000001</v>
          </cell>
          <cell r="AB795">
            <v>-118668.98</v>
          </cell>
        </row>
        <row r="796">
          <cell r="B796" t="str">
            <v>JRS CORVUS</v>
          </cell>
          <cell r="C796" t="str">
            <v>HEDE</v>
          </cell>
          <cell r="F796" t="str">
            <v>第10期</v>
          </cell>
          <cell r="I796" t="str">
            <v>2020.03.26-2020.04.10</v>
          </cell>
          <cell r="Y796" t="str">
            <v>劳务费V.1909EW</v>
          </cell>
          <cell r="AA796">
            <v>76677</v>
          </cell>
          <cell r="AB796">
            <v>76677</v>
          </cell>
        </row>
        <row r="797">
          <cell r="B797" t="str">
            <v>ACACIA LAN</v>
          </cell>
          <cell r="C797" t="str">
            <v>STM</v>
          </cell>
          <cell r="F797" t="str">
            <v>第09期</v>
          </cell>
          <cell r="I797" t="str">
            <v>2020.03.27-2020.04.11</v>
          </cell>
          <cell r="AA797">
            <v>60650</v>
          </cell>
          <cell r="AB797">
            <v>60650</v>
          </cell>
        </row>
        <row r="798">
          <cell r="B798" t="str">
            <v>ACACIA REI</v>
          </cell>
          <cell r="C798" t="str">
            <v>STM</v>
          </cell>
          <cell r="F798" t="str">
            <v>prefinal</v>
          </cell>
          <cell r="I798" t="str">
            <v>2020.03.29-2020.04.05</v>
          </cell>
          <cell r="Y798" t="str">
            <v>坞修(4.8-4.22)</v>
          </cell>
          <cell r="AA798">
            <v>-287229.57199999999</v>
          </cell>
          <cell r="AB798">
            <v>-287229.57</v>
          </cell>
        </row>
        <row r="799">
          <cell r="B799" t="str">
            <v>ACACIA MING</v>
          </cell>
          <cell r="C799" t="str">
            <v>TYS</v>
          </cell>
          <cell r="F799" t="str">
            <v>第01期</v>
          </cell>
          <cell r="I799" t="str">
            <v>2020.04.01-2020.04.16</v>
          </cell>
          <cell r="Y799" t="str">
            <v>1.25%佣金/交船检验费</v>
          </cell>
          <cell r="AA799">
            <v>112028.64582191801</v>
          </cell>
          <cell r="AB799">
            <v>112028.65</v>
          </cell>
        </row>
        <row r="800">
          <cell r="B800" t="str">
            <v>ACACIA HAWK</v>
          </cell>
          <cell r="C800" t="str">
            <v>CMS</v>
          </cell>
          <cell r="F800" t="str">
            <v>第54期</v>
          </cell>
          <cell r="I800" t="str">
            <v>2020.04.02-2020.04.17</v>
          </cell>
          <cell r="AA800">
            <v>75542.465753424694</v>
          </cell>
          <cell r="AB800">
            <v>75518.59</v>
          </cell>
        </row>
        <row r="801">
          <cell r="B801" t="str">
            <v>LISBOA</v>
          </cell>
          <cell r="C801" t="str">
            <v>APL</v>
          </cell>
          <cell r="F801" t="str">
            <v>第06期</v>
          </cell>
          <cell r="I801" t="str">
            <v>2020.04.03-2020.04.18</v>
          </cell>
          <cell r="Y801" t="str">
            <v>油样检测费/船东费预留/船东费</v>
          </cell>
          <cell r="AA801">
            <v>-37437.266027397302</v>
          </cell>
          <cell r="AB801">
            <v>18744.759999999998</v>
          </cell>
        </row>
        <row r="802">
          <cell r="B802" t="str">
            <v>ACACIA VIRGO</v>
          </cell>
          <cell r="C802" t="str">
            <v>SCP</v>
          </cell>
          <cell r="F802" t="str">
            <v>第02期</v>
          </cell>
          <cell r="I802" t="str">
            <v>2020.04.03-2020.04.18</v>
          </cell>
          <cell r="Y802" t="str">
            <v>1.25%佣金/交船检验费</v>
          </cell>
          <cell r="AA802">
            <v>236845.88949999999</v>
          </cell>
          <cell r="AB802">
            <v>236422.52</v>
          </cell>
        </row>
        <row r="803">
          <cell r="B803" t="str">
            <v>ACACIA TAURUS</v>
          </cell>
          <cell r="C803" t="str">
            <v>STM</v>
          </cell>
          <cell r="F803" t="str">
            <v>第01期</v>
          </cell>
          <cell r="I803" t="str">
            <v>2020.04.04-2020.04.19</v>
          </cell>
          <cell r="AA803">
            <v>269768.29534999997</v>
          </cell>
          <cell r="AB803">
            <v>269768.3</v>
          </cell>
        </row>
        <row r="804">
          <cell r="B804" t="str">
            <v>Heung-A Singapore</v>
          </cell>
          <cell r="C804" t="str">
            <v>SNL</v>
          </cell>
          <cell r="F804" t="str">
            <v>第12期</v>
          </cell>
          <cell r="I804" t="str">
            <v>2020.04.04-2020.04.19</v>
          </cell>
          <cell r="Y804" t="str">
            <v>停租（2020.03.12 1330-1900LT 0.2292天）</v>
          </cell>
          <cell r="AA804">
            <v>78249.649000000005</v>
          </cell>
          <cell r="AB804">
            <v>78223.850000000006</v>
          </cell>
        </row>
        <row r="805">
          <cell r="B805" t="str">
            <v>ACACIA MAKOTO</v>
          </cell>
          <cell r="C805" t="str">
            <v>STM</v>
          </cell>
          <cell r="F805" t="str">
            <v>第44期</v>
          </cell>
          <cell r="I805" t="str">
            <v>2020.04.04-2020.04.19</v>
          </cell>
          <cell r="Y805" t="str">
            <v>船东费</v>
          </cell>
          <cell r="AA805">
            <v>89609.42</v>
          </cell>
          <cell r="AB805">
            <v>89609.42</v>
          </cell>
        </row>
        <row r="806">
          <cell r="B806" t="str">
            <v>ACACIA ARIES</v>
          </cell>
          <cell r="C806" t="str">
            <v>STM</v>
          </cell>
          <cell r="F806" t="str">
            <v>第04期</v>
          </cell>
          <cell r="I806" t="str">
            <v>2020.04.05-2020.04.20</v>
          </cell>
          <cell r="Y806" t="str">
            <v>船东费</v>
          </cell>
          <cell r="AA806">
            <v>60084.7</v>
          </cell>
          <cell r="AB806">
            <v>60084.7</v>
          </cell>
        </row>
        <row r="807">
          <cell r="B807" t="str">
            <v>JRS CARINA</v>
          </cell>
          <cell r="C807" t="str">
            <v>CCL</v>
          </cell>
          <cell r="F807" t="str">
            <v>第44期</v>
          </cell>
          <cell r="I807" t="str">
            <v>2020.04.05-2020.04.20</v>
          </cell>
          <cell r="AA807">
            <v>70600</v>
          </cell>
          <cell r="AB807">
            <v>70597.600000000006</v>
          </cell>
        </row>
        <row r="808">
          <cell r="B808" t="str">
            <v>Heung-A Jakarta</v>
          </cell>
          <cell r="C808" t="str">
            <v>DYS</v>
          </cell>
          <cell r="F808" t="str">
            <v>第02期</v>
          </cell>
          <cell r="I808" t="str">
            <v>2020.04.06-2020.04.21</v>
          </cell>
          <cell r="Y808" t="str">
            <v>1.25%佣金</v>
          </cell>
          <cell r="AA808">
            <v>79956.25</v>
          </cell>
          <cell r="AB808">
            <v>79932.77</v>
          </cell>
        </row>
        <row r="809">
          <cell r="B809" t="str">
            <v>Heung-A Manila</v>
          </cell>
          <cell r="C809" t="str">
            <v>PAN</v>
          </cell>
          <cell r="F809" t="str">
            <v>第02期</v>
          </cell>
          <cell r="I809" t="str">
            <v>2020.04.07-2020.04.22</v>
          </cell>
          <cell r="AA809">
            <v>80937.5</v>
          </cell>
          <cell r="AB809">
            <v>80904.13</v>
          </cell>
        </row>
        <row r="810">
          <cell r="B810" t="str">
            <v>ACACIA LIBRA</v>
          </cell>
          <cell r="C810" t="str">
            <v>CMS</v>
          </cell>
          <cell r="F810" t="str">
            <v>第01期</v>
          </cell>
          <cell r="I810" t="str">
            <v>2020.04.07-2020.04.22</v>
          </cell>
          <cell r="AA810">
            <v>213551.934164384</v>
          </cell>
          <cell r="AB810">
            <v>213551.93</v>
          </cell>
        </row>
        <row r="811">
          <cell r="B811" t="str">
            <v>JRS CORVUS</v>
          </cell>
          <cell r="C811" t="str">
            <v>HEDE</v>
          </cell>
          <cell r="F811" t="str">
            <v>第11期</v>
          </cell>
          <cell r="I811" t="str">
            <v>2020.04.10-2020.04.25</v>
          </cell>
          <cell r="Y811" t="str">
            <v>劳务费V.1910EW</v>
          </cell>
          <cell r="AA811">
            <v>76256</v>
          </cell>
          <cell r="AB811">
            <v>60000</v>
          </cell>
        </row>
        <row r="812">
          <cell r="B812" t="str">
            <v>ACACIA LAN</v>
          </cell>
          <cell r="C812" t="str">
            <v>STM</v>
          </cell>
          <cell r="F812" t="str">
            <v>第10期</v>
          </cell>
          <cell r="I812" t="str">
            <v>2020.04.11-2020.04.26</v>
          </cell>
          <cell r="Y812" t="str">
            <v>船东费</v>
          </cell>
          <cell r="AA812">
            <v>60506.07</v>
          </cell>
          <cell r="AB812">
            <v>60506.07</v>
          </cell>
        </row>
        <row r="813">
          <cell r="B813" t="str">
            <v>ACACIA MING</v>
          </cell>
          <cell r="C813" t="str">
            <v>TYS</v>
          </cell>
          <cell r="F813" t="str">
            <v>第02期</v>
          </cell>
          <cell r="I813" t="str">
            <v>2020.04.16-2020.05.01</v>
          </cell>
          <cell r="Y813" t="str">
            <v>1.25%佣金</v>
          </cell>
          <cell r="AA813">
            <v>74944.905821917797</v>
          </cell>
          <cell r="AB813">
            <v>74931.53</v>
          </cell>
        </row>
        <row r="814">
          <cell r="B814" t="str">
            <v>ACACIA HAWK</v>
          </cell>
          <cell r="C814" t="str">
            <v>CMS</v>
          </cell>
          <cell r="F814" t="str">
            <v>第55期</v>
          </cell>
          <cell r="I814" t="str">
            <v>2020.04.17-2020.05.02</v>
          </cell>
          <cell r="AA814">
            <v>75542.465753424694</v>
          </cell>
          <cell r="AB814">
            <v>75518.59</v>
          </cell>
        </row>
        <row r="815">
          <cell r="B815" t="str">
            <v>ACACIA VIRGO</v>
          </cell>
          <cell r="C815" t="str">
            <v>SCP</v>
          </cell>
          <cell r="F815" t="str">
            <v>第03期</v>
          </cell>
          <cell r="I815" t="str">
            <v>2020.04.18-2020.05.03</v>
          </cell>
          <cell r="Y815" t="str">
            <v>1.25%佣金</v>
          </cell>
          <cell r="AA815">
            <v>84087.5</v>
          </cell>
          <cell r="AB815">
            <v>83714.13</v>
          </cell>
        </row>
        <row r="816">
          <cell r="B816" t="str">
            <v>LISBOA</v>
          </cell>
          <cell r="C816" t="str">
            <v>APL</v>
          </cell>
          <cell r="F816" t="str">
            <v>第07期</v>
          </cell>
          <cell r="I816" t="str">
            <v>2020.04.18-2020.05.03</v>
          </cell>
          <cell r="Y816" t="str">
            <v>油样检测费</v>
          </cell>
          <cell r="AA816">
            <v>73435.273972602707</v>
          </cell>
          <cell r="AB816">
            <v>23954.67</v>
          </cell>
        </row>
        <row r="817">
          <cell r="B817" t="str">
            <v>ACACIA TAURUS</v>
          </cell>
          <cell r="C817" t="str">
            <v>STM</v>
          </cell>
          <cell r="F817" t="str">
            <v>第02期</v>
          </cell>
          <cell r="I817" t="str">
            <v>2020.04.19-2020.05.04</v>
          </cell>
          <cell r="Y817" t="str">
            <v>停租 4.20 0122-4.24 1542 4.5972天</v>
          </cell>
          <cell r="AA817">
            <v>37616.521610000003</v>
          </cell>
          <cell r="AB817">
            <v>37616.519999999997</v>
          </cell>
        </row>
        <row r="818">
          <cell r="B818" t="str">
            <v>Heung-A Singapore</v>
          </cell>
          <cell r="C818" t="str">
            <v>SNL</v>
          </cell>
          <cell r="F818" t="str">
            <v>第13期</v>
          </cell>
          <cell r="I818" t="str">
            <v>2020.04.19-2020.05.04</v>
          </cell>
          <cell r="AA818">
            <v>79825</v>
          </cell>
          <cell r="AB818">
            <v>79799.02</v>
          </cell>
        </row>
        <row r="819">
          <cell r="B819" t="str">
            <v>ACACIA MAKOTO</v>
          </cell>
          <cell r="C819" t="str">
            <v>STM</v>
          </cell>
          <cell r="F819" t="str">
            <v>第45期</v>
          </cell>
          <cell r="I819" t="str">
            <v>2020.04.19-2020.05.04</v>
          </cell>
          <cell r="AA819">
            <v>91200</v>
          </cell>
          <cell r="AB819">
            <v>91200</v>
          </cell>
        </row>
        <row r="820">
          <cell r="B820" t="str">
            <v>ACACIA ARIES</v>
          </cell>
          <cell r="C820" t="str">
            <v>STM</v>
          </cell>
          <cell r="F820" t="str">
            <v>第05期</v>
          </cell>
          <cell r="I820" t="str">
            <v>2020.04.20-2020.05.05</v>
          </cell>
          <cell r="AA820">
            <v>60650</v>
          </cell>
          <cell r="AB820">
            <v>60650</v>
          </cell>
        </row>
        <row r="821">
          <cell r="B821" t="str">
            <v>JRS CARINA</v>
          </cell>
          <cell r="C821" t="str">
            <v>CCL</v>
          </cell>
          <cell r="F821" t="str">
            <v>第45期</v>
          </cell>
          <cell r="I821" t="str">
            <v>2020.04.20-2020.05.05</v>
          </cell>
          <cell r="Y821" t="str">
            <v>船东费/停租 ( Apr.14.07:42--09:42 0.08333天 )</v>
          </cell>
          <cell r="AA821">
            <v>69776.710666666695</v>
          </cell>
          <cell r="AB821">
            <v>69779.429999999993</v>
          </cell>
        </row>
        <row r="822">
          <cell r="B822" t="str">
            <v>Heung-A Jakarta</v>
          </cell>
          <cell r="C822" t="str">
            <v>DYS</v>
          </cell>
          <cell r="F822" t="str">
            <v>第03期</v>
          </cell>
          <cell r="I822" t="str">
            <v>2020.04.21-2020.05.06</v>
          </cell>
          <cell r="Y822" t="str">
            <v>1.25%佣金/船东费</v>
          </cell>
          <cell r="AA822">
            <v>76288.72</v>
          </cell>
          <cell r="AB822">
            <v>76265.23</v>
          </cell>
        </row>
        <row r="823">
          <cell r="B823" t="str">
            <v>Heung-A Manila</v>
          </cell>
          <cell r="C823" t="str">
            <v>PAN</v>
          </cell>
          <cell r="F823" t="str">
            <v>第03期</v>
          </cell>
          <cell r="I823" t="str">
            <v>2020.04.22-2020.05.07</v>
          </cell>
          <cell r="AA823">
            <v>80937.5</v>
          </cell>
          <cell r="AB823">
            <v>80904.13</v>
          </cell>
        </row>
        <row r="824">
          <cell r="B824" t="str">
            <v>ACACIA LIBRA</v>
          </cell>
          <cell r="C824" t="str">
            <v>CMS</v>
          </cell>
          <cell r="F824" t="str">
            <v>第02期</v>
          </cell>
          <cell r="I824" t="str">
            <v>2020.04.22-2020.05.07</v>
          </cell>
          <cell r="AA824">
            <v>89338.3561643836</v>
          </cell>
          <cell r="AB824">
            <v>89294.99</v>
          </cell>
        </row>
        <row r="825">
          <cell r="B825" t="str">
            <v>JRS CORVUS</v>
          </cell>
          <cell r="C825" t="str">
            <v>HEDE</v>
          </cell>
          <cell r="F825" t="str">
            <v>prefinal</v>
          </cell>
          <cell r="I825" t="str">
            <v>2020.04.25-2020.05.12</v>
          </cell>
          <cell r="Y825" t="str">
            <v>停租（2020.03.22 1400 -03.24 1445 2.03125天）/（3.31 0900-1000 0.04166天）/船东预留/船东费/劳务费V.1912EW+1913E</v>
          </cell>
          <cell r="AA825">
            <v>-15073.7114</v>
          </cell>
          <cell r="AB825">
            <v>-15073.71</v>
          </cell>
        </row>
        <row r="826">
          <cell r="B826" t="str">
            <v>JRS CORVUS</v>
          </cell>
          <cell r="C826" t="str">
            <v>HEDE</v>
          </cell>
          <cell r="F826" t="str">
            <v>final</v>
          </cell>
          <cell r="I826" t="str">
            <v>2020.04.25-2020.05.12</v>
          </cell>
          <cell r="Y826" t="str">
            <v>船东预留返还</v>
          </cell>
          <cell r="AA826">
            <v>5000</v>
          </cell>
          <cell r="AB826">
            <v>21256.12</v>
          </cell>
        </row>
        <row r="827">
          <cell r="B827" t="str">
            <v>ACACIA REI</v>
          </cell>
          <cell r="C827" t="str">
            <v>STM</v>
          </cell>
          <cell r="F827" t="str">
            <v>第01期</v>
          </cell>
          <cell r="I827" t="str">
            <v>2020.04.24-2020.05.09</v>
          </cell>
          <cell r="AA827">
            <v>362062.17</v>
          </cell>
          <cell r="AB827">
            <v>362062.41</v>
          </cell>
        </row>
        <row r="828">
          <cell r="B828" t="str">
            <v>ACACIA LAN</v>
          </cell>
          <cell r="C828" t="str">
            <v>STM</v>
          </cell>
          <cell r="F828" t="str">
            <v>第11期</v>
          </cell>
          <cell r="I828" t="str">
            <v>2020.04.26-2020.05.11</v>
          </cell>
          <cell r="Y828" t="str">
            <v>船东费</v>
          </cell>
          <cell r="AA828">
            <v>60084.26</v>
          </cell>
          <cell r="AB828">
            <v>60084.26</v>
          </cell>
        </row>
        <row r="829">
          <cell r="B829" t="str">
            <v>ACACIA MING</v>
          </cell>
          <cell r="C829" t="str">
            <v>TYS</v>
          </cell>
          <cell r="F829" t="str">
            <v>第03期</v>
          </cell>
          <cell r="I829" t="str">
            <v>2020.05.01-2020.05.16</v>
          </cell>
          <cell r="Y829" t="str">
            <v>1.25%佣金</v>
          </cell>
          <cell r="AA829">
            <v>74944.905821917797</v>
          </cell>
          <cell r="AB829">
            <v>74931.53</v>
          </cell>
        </row>
        <row r="830">
          <cell r="B830" t="str">
            <v>ACACIA HAWK</v>
          </cell>
          <cell r="C830" t="str">
            <v>CMS</v>
          </cell>
          <cell r="F830" t="str">
            <v>第56期</v>
          </cell>
          <cell r="I830" t="str">
            <v>2020.05.02-2020.05.17</v>
          </cell>
          <cell r="Y830" t="str">
            <v>停租（2020.03.18 1010-3.19 1320 1.1319天）/（2020.03.09 2200-2322 0.0569天）</v>
          </cell>
          <cell r="AA830">
            <v>66695.902170744899</v>
          </cell>
          <cell r="AB830">
            <v>66672.03</v>
          </cell>
        </row>
        <row r="831">
          <cell r="B831" t="str">
            <v>LISBOA</v>
          </cell>
          <cell r="C831" t="str">
            <v>APL</v>
          </cell>
          <cell r="F831" t="str">
            <v>prefinal</v>
          </cell>
          <cell r="I831" t="str">
            <v>2020.05.03-2020.05.04</v>
          </cell>
          <cell r="Y831" t="str">
            <v>油样检测费/船东费/船员劳务费2.17-3.21-4.11-5.04/交船检验费</v>
          </cell>
          <cell r="AA831">
            <v>54224.889931506899</v>
          </cell>
          <cell r="AB831">
            <v>47483.360000000001</v>
          </cell>
        </row>
        <row r="832">
          <cell r="B832" t="str">
            <v>LISBOA</v>
          </cell>
          <cell r="C832" t="str">
            <v>APL</v>
          </cell>
          <cell r="F832" t="str">
            <v>final</v>
          </cell>
          <cell r="I832" t="str">
            <v>2020.05.03-2020.05.04</v>
          </cell>
          <cell r="Y832" t="str">
            <v>船东预留返还/污油水费/还船检验费</v>
          </cell>
          <cell r="AA832">
            <v>10071.780000000001</v>
          </cell>
          <cell r="AB832">
            <v>10058.41</v>
          </cell>
        </row>
        <row r="833">
          <cell r="B833" t="str">
            <v>ACACIA VIRGO</v>
          </cell>
          <cell r="C833" t="str">
            <v>SCP</v>
          </cell>
          <cell r="F833" t="str">
            <v>第04期</v>
          </cell>
          <cell r="I833" t="str">
            <v>2020.05.03-2020.05.18</v>
          </cell>
          <cell r="Y833" t="str">
            <v>1.25%佣金/五一空置(暂扣7天全额租金）</v>
          </cell>
          <cell r="AA833">
            <v>43480.815342465801</v>
          </cell>
          <cell r="AB833">
            <v>44507.44</v>
          </cell>
        </row>
        <row r="834">
          <cell r="B834" t="str">
            <v>ACACIA TAURUS</v>
          </cell>
          <cell r="C834" t="str">
            <v>STM</v>
          </cell>
          <cell r="F834" t="str">
            <v>PREFINAL</v>
          </cell>
          <cell r="I834" t="str">
            <v>2020.05.04-2020.05.10</v>
          </cell>
          <cell r="Y834" t="str">
            <v>船东费</v>
          </cell>
          <cell r="AA834">
            <v>-80818.9663</v>
          </cell>
          <cell r="AB834">
            <v>-80818.97</v>
          </cell>
        </row>
        <row r="835">
          <cell r="B835" t="str">
            <v>Heung-A Singapore</v>
          </cell>
          <cell r="C835" t="str">
            <v>SNL</v>
          </cell>
          <cell r="F835" t="str">
            <v>第14期</v>
          </cell>
          <cell r="I835" t="str">
            <v>2020.05.04-2020.05.19</v>
          </cell>
          <cell r="AA835">
            <v>79825</v>
          </cell>
          <cell r="AB835">
            <v>79798.990000000005</v>
          </cell>
        </row>
        <row r="836">
          <cell r="B836" t="str">
            <v>ACACIA MAKOTO</v>
          </cell>
          <cell r="C836" t="str">
            <v>STM</v>
          </cell>
          <cell r="F836" t="str">
            <v>第46期</v>
          </cell>
          <cell r="I836" t="str">
            <v>2020.05.04-2020.05.19</v>
          </cell>
          <cell r="Y836" t="str">
            <v>船东费</v>
          </cell>
          <cell r="AA836">
            <v>89460.52</v>
          </cell>
          <cell r="AB836">
            <v>89460.52</v>
          </cell>
        </row>
        <row r="837">
          <cell r="B837" t="str">
            <v>ACACIA ARIES</v>
          </cell>
          <cell r="C837" t="str">
            <v>STM</v>
          </cell>
          <cell r="F837" t="str">
            <v>第06期</v>
          </cell>
          <cell r="I837" t="str">
            <v>2020.05.05-2020.05.20</v>
          </cell>
          <cell r="AA837">
            <v>60650</v>
          </cell>
          <cell r="AB837">
            <v>60650</v>
          </cell>
        </row>
        <row r="838">
          <cell r="B838" t="str">
            <v>JRS CARINA</v>
          </cell>
          <cell r="C838" t="str">
            <v>CCL</v>
          </cell>
          <cell r="F838" t="str">
            <v>第46期</v>
          </cell>
          <cell r="I838" t="str">
            <v>2020.05.05-2020.05.20</v>
          </cell>
          <cell r="AA838">
            <v>70600</v>
          </cell>
          <cell r="AB838">
            <v>70597.600000000006</v>
          </cell>
        </row>
        <row r="839">
          <cell r="B839" t="str">
            <v>Heung-A Jakarta</v>
          </cell>
          <cell r="C839" t="str">
            <v>DYS</v>
          </cell>
          <cell r="F839" t="str">
            <v>第04期</v>
          </cell>
          <cell r="I839" t="str">
            <v>2020.05.06-2020.05.21</v>
          </cell>
          <cell r="Y839" t="str">
            <v>1.25%佣金</v>
          </cell>
          <cell r="AA839">
            <v>79956.25</v>
          </cell>
          <cell r="AB839">
            <v>79932.75</v>
          </cell>
        </row>
        <row r="840">
          <cell r="B840" t="str">
            <v>Heung-A Manila</v>
          </cell>
          <cell r="C840" t="str">
            <v>PAN</v>
          </cell>
          <cell r="F840" t="str">
            <v>第04期</v>
          </cell>
          <cell r="I840" t="str">
            <v>2020.05.07-2020.05.22</v>
          </cell>
          <cell r="AA840">
            <v>80937.5</v>
          </cell>
          <cell r="AB840">
            <v>80904.13</v>
          </cell>
        </row>
        <row r="841">
          <cell r="B841" t="str">
            <v>ACACIA LIBRA</v>
          </cell>
          <cell r="C841" t="str">
            <v>CMS</v>
          </cell>
          <cell r="F841" t="str">
            <v>第03期</v>
          </cell>
          <cell r="I841" t="str">
            <v>2020.05.07-2020.05.22</v>
          </cell>
          <cell r="AA841">
            <v>89338.3561643836</v>
          </cell>
          <cell r="AB841">
            <v>89304.99</v>
          </cell>
        </row>
        <row r="842">
          <cell r="B842" t="str">
            <v>LISBOA</v>
          </cell>
          <cell r="C842" t="str">
            <v>STM</v>
          </cell>
          <cell r="F842" t="str">
            <v>第01期</v>
          </cell>
          <cell r="I842" t="str">
            <v>2020.05.09-2020.05.24</v>
          </cell>
          <cell r="AA842">
            <v>170520</v>
          </cell>
          <cell r="AB842">
            <v>170520</v>
          </cell>
        </row>
        <row r="843">
          <cell r="B843" t="str">
            <v>ACACIA REI</v>
          </cell>
          <cell r="C843" t="str">
            <v>STM</v>
          </cell>
          <cell r="F843" t="str">
            <v>第02期</v>
          </cell>
          <cell r="I843" t="str">
            <v>2020.05.09-2020.05.24</v>
          </cell>
          <cell r="AA843">
            <v>91200</v>
          </cell>
          <cell r="AB843">
            <v>91200</v>
          </cell>
        </row>
        <row r="844">
          <cell r="B844" t="str">
            <v>ACACIA LAN</v>
          </cell>
          <cell r="C844" t="str">
            <v>STM</v>
          </cell>
          <cell r="F844" t="str">
            <v>第12期</v>
          </cell>
          <cell r="I844" t="str">
            <v>2020.05.11-2020.05.26</v>
          </cell>
          <cell r="AA844">
            <v>60650</v>
          </cell>
          <cell r="AB844">
            <v>60650</v>
          </cell>
        </row>
        <row r="845">
          <cell r="B845" t="str">
            <v>ACACIA MING</v>
          </cell>
          <cell r="C845" t="str">
            <v>TYS</v>
          </cell>
          <cell r="F845" t="str">
            <v>第04期</v>
          </cell>
          <cell r="I845" t="str">
            <v>2020.05.16-2020.05.31</v>
          </cell>
          <cell r="Y845" t="str">
            <v>1.25%佣金</v>
          </cell>
          <cell r="AA845">
            <v>74944.905821917797</v>
          </cell>
          <cell r="AB845">
            <v>74931.53</v>
          </cell>
        </row>
        <row r="846">
          <cell r="B846" t="str">
            <v>ACACIA HAWK</v>
          </cell>
          <cell r="C846" t="str">
            <v>CMS</v>
          </cell>
          <cell r="F846" t="str">
            <v>第57期</v>
          </cell>
          <cell r="I846" t="str">
            <v>2020.05.17-2020.06.01</v>
          </cell>
          <cell r="AA846">
            <v>75542.465753424694</v>
          </cell>
          <cell r="AB846">
            <v>75518.59</v>
          </cell>
        </row>
        <row r="847">
          <cell r="B847" t="str">
            <v>ACACIA VIRGO</v>
          </cell>
          <cell r="C847" t="str">
            <v>SCP</v>
          </cell>
          <cell r="F847" t="str">
            <v>第05期</v>
          </cell>
          <cell r="I847" t="str">
            <v>2020.05.18-2020.06.02</v>
          </cell>
          <cell r="Y847" t="str">
            <v>1.25%佣金/返还一空置(暂扣7天全额租金）,实际6.125天</v>
          </cell>
          <cell r="AA847">
            <v>90490.387842465701</v>
          </cell>
          <cell r="AB847">
            <v>90466.8</v>
          </cell>
        </row>
        <row r="848">
          <cell r="B848" t="str">
            <v>Heung-A Singapore</v>
          </cell>
          <cell r="C848" t="str">
            <v>SNL</v>
          </cell>
          <cell r="F848" t="str">
            <v>第15期</v>
          </cell>
          <cell r="I848" t="str">
            <v>2020.05.19-2020.06.03</v>
          </cell>
          <cell r="AA848">
            <v>79825</v>
          </cell>
          <cell r="AB848">
            <v>79799.02</v>
          </cell>
        </row>
        <row r="849">
          <cell r="B849" t="str">
            <v>ACACIA MAKOTO</v>
          </cell>
          <cell r="C849" t="str">
            <v>STM</v>
          </cell>
          <cell r="F849" t="str">
            <v>第47期</v>
          </cell>
          <cell r="I849" t="str">
            <v>2020.05.19-2020.06.03</v>
          </cell>
          <cell r="AA849">
            <v>91200</v>
          </cell>
          <cell r="AB849">
            <v>91200</v>
          </cell>
        </row>
        <row r="850">
          <cell r="B850" t="str">
            <v>ACACIA ARIES</v>
          </cell>
          <cell r="C850" t="str">
            <v>STM</v>
          </cell>
          <cell r="F850" t="str">
            <v>第07期</v>
          </cell>
          <cell r="I850" t="str">
            <v>2020.05.20-2020.06.04</v>
          </cell>
          <cell r="AA850">
            <v>60650</v>
          </cell>
          <cell r="AB850">
            <v>60650</v>
          </cell>
        </row>
        <row r="851">
          <cell r="B851" t="str">
            <v>JRS CARINA</v>
          </cell>
          <cell r="C851" t="str">
            <v>CCL</v>
          </cell>
          <cell r="F851" t="str">
            <v>第47期</v>
          </cell>
          <cell r="I851" t="str">
            <v>2020.05.20-2020.06.04</v>
          </cell>
          <cell r="Y851" t="str">
            <v>船东费</v>
          </cell>
          <cell r="AA851">
            <v>70458.37</v>
          </cell>
          <cell r="AB851">
            <v>74793.3</v>
          </cell>
        </row>
        <row r="852">
          <cell r="B852" t="str">
            <v>Heung-A Jakarta</v>
          </cell>
          <cell r="C852" t="str">
            <v>DYS</v>
          </cell>
          <cell r="F852" t="str">
            <v>第05期</v>
          </cell>
          <cell r="I852" t="str">
            <v>2020.05.21-2020.06.05</v>
          </cell>
          <cell r="Y852" t="str">
            <v>1.25%佣金</v>
          </cell>
          <cell r="AA852">
            <v>79956.25</v>
          </cell>
          <cell r="AB852">
            <v>79932.77</v>
          </cell>
        </row>
        <row r="853">
          <cell r="B853" t="str">
            <v>Heung-A Manila</v>
          </cell>
          <cell r="C853" t="str">
            <v>PAN</v>
          </cell>
          <cell r="F853" t="str">
            <v>第05期</v>
          </cell>
          <cell r="I853" t="str">
            <v>2020.05.22-2020.06.06</v>
          </cell>
          <cell r="AA853">
            <v>80937.5</v>
          </cell>
          <cell r="AB853">
            <v>80904.13</v>
          </cell>
        </row>
        <row r="854">
          <cell r="B854" t="str">
            <v>ACACIA LIBRA</v>
          </cell>
          <cell r="C854" t="str">
            <v>CMS</v>
          </cell>
          <cell r="F854" t="str">
            <v>第04期</v>
          </cell>
          <cell r="I854" t="str">
            <v>2020.05.22-2020.06.06</v>
          </cell>
          <cell r="AA854">
            <v>89338.3561643836</v>
          </cell>
          <cell r="AB854">
            <v>89304.99</v>
          </cell>
        </row>
        <row r="855">
          <cell r="B855" t="str">
            <v>LISBOA</v>
          </cell>
          <cell r="C855" t="str">
            <v>STM</v>
          </cell>
          <cell r="F855" t="str">
            <v>第02期</v>
          </cell>
          <cell r="I855" t="str">
            <v>2020.05.24-2020.06.08</v>
          </cell>
          <cell r="AA855">
            <v>72700</v>
          </cell>
          <cell r="AB855">
            <v>72700</v>
          </cell>
        </row>
        <row r="856">
          <cell r="B856" t="str">
            <v>ACACIA REI</v>
          </cell>
          <cell r="C856" t="str">
            <v>STM</v>
          </cell>
          <cell r="F856" t="str">
            <v>第03期</v>
          </cell>
          <cell r="I856" t="str">
            <v>2020.05.24-2020.06.08</v>
          </cell>
          <cell r="Y856" t="str">
            <v>船东费</v>
          </cell>
          <cell r="AA856">
            <v>89783.95</v>
          </cell>
          <cell r="AB856">
            <v>89783.95</v>
          </cell>
        </row>
        <row r="857">
          <cell r="B857" t="str">
            <v>ACACIA LAN</v>
          </cell>
          <cell r="C857" t="str">
            <v>STM</v>
          </cell>
          <cell r="F857" t="str">
            <v>第13期</v>
          </cell>
          <cell r="I857" t="str">
            <v>2020.05.26-2020.06.10</v>
          </cell>
          <cell r="AA857">
            <v>60650</v>
          </cell>
          <cell r="AB857">
            <v>60650</v>
          </cell>
        </row>
        <row r="858">
          <cell r="B858" t="str">
            <v>ACACIA MING</v>
          </cell>
          <cell r="C858" t="str">
            <v>TYS</v>
          </cell>
          <cell r="F858" t="str">
            <v>第05期</v>
          </cell>
          <cell r="I858" t="str">
            <v>2020.05.31-2020.06.15</v>
          </cell>
          <cell r="Y858" t="str">
            <v>1.25%佣金</v>
          </cell>
          <cell r="AA858">
            <v>74944.905821917797</v>
          </cell>
          <cell r="AB858">
            <v>74931.53</v>
          </cell>
        </row>
        <row r="859">
          <cell r="B859" t="str">
            <v>Heung-A Manila</v>
          </cell>
          <cell r="C859" t="str">
            <v>STM</v>
          </cell>
          <cell r="F859" t="str">
            <v>final</v>
          </cell>
          <cell r="I859" t="str">
            <v>2018.12.13-2018.12.30</v>
          </cell>
          <cell r="Y859" t="str">
            <v>船东费</v>
          </cell>
          <cell r="AA859">
            <v>-1012.93</v>
          </cell>
          <cell r="AB859">
            <v>-1012.93</v>
          </cell>
        </row>
        <row r="860">
          <cell r="B860" t="str">
            <v>ACACIA HAWK</v>
          </cell>
          <cell r="C860" t="str">
            <v>CMS</v>
          </cell>
          <cell r="F860" t="str">
            <v>第58期</v>
          </cell>
          <cell r="I860" t="str">
            <v>2020.06.01-2020.06.12</v>
          </cell>
          <cell r="AA860">
            <v>55397.8082191781</v>
          </cell>
          <cell r="AB860">
            <v>55397.81</v>
          </cell>
        </row>
        <row r="861">
          <cell r="B861" t="str">
            <v>ACACIA HAWK</v>
          </cell>
          <cell r="C861" t="str">
            <v>CMS</v>
          </cell>
          <cell r="F861" t="str">
            <v>第58期</v>
          </cell>
          <cell r="I861" t="str">
            <v>2020.06.12-2020.06.16</v>
          </cell>
          <cell r="AA861">
            <v>18864.657534246599</v>
          </cell>
          <cell r="AB861">
            <v>18836.96</v>
          </cell>
        </row>
        <row r="862">
          <cell r="B862" t="str">
            <v>ACACIA VIRGO</v>
          </cell>
          <cell r="C862" t="str">
            <v>SCP</v>
          </cell>
          <cell r="F862" t="str">
            <v>第06期</v>
          </cell>
          <cell r="I862" t="str">
            <v>2020.06.02-2020.06.17</v>
          </cell>
          <cell r="Y862" t="str">
            <v>1.25%佣金/船东预留费/船东费</v>
          </cell>
          <cell r="AA862">
            <v>10005.715342465801</v>
          </cell>
          <cell r="AB862">
            <v>9682.35</v>
          </cell>
        </row>
        <row r="863">
          <cell r="B863" t="str">
            <v>Heung-A Singapore</v>
          </cell>
          <cell r="C863" t="str">
            <v>SNL</v>
          </cell>
          <cell r="F863" t="str">
            <v>第16期</v>
          </cell>
          <cell r="I863" t="str">
            <v>2020.06.03-2020.06.18</v>
          </cell>
          <cell r="AA863">
            <v>79825</v>
          </cell>
          <cell r="AB863">
            <v>79798.960000000006</v>
          </cell>
        </row>
        <row r="864">
          <cell r="B864" t="str">
            <v>ACACIA MAKOTO</v>
          </cell>
          <cell r="C864" t="str">
            <v>STM</v>
          </cell>
          <cell r="F864" t="str">
            <v>第48期</v>
          </cell>
          <cell r="I864" t="str">
            <v>2020.06.03-2020.06.18</v>
          </cell>
          <cell r="Y864" t="str">
            <v>船东费</v>
          </cell>
          <cell r="AA864">
            <v>88848.04</v>
          </cell>
          <cell r="AB864">
            <v>88848.04</v>
          </cell>
        </row>
        <row r="865">
          <cell r="B865" t="str">
            <v>ACACIA ARIES</v>
          </cell>
          <cell r="C865" t="str">
            <v>STM</v>
          </cell>
          <cell r="F865" t="str">
            <v>第08期</v>
          </cell>
          <cell r="I865" t="str">
            <v>2020.06.04-2020.06.19</v>
          </cell>
          <cell r="Y865" t="str">
            <v>船东费</v>
          </cell>
          <cell r="AA865">
            <v>60469.279999999999</v>
          </cell>
          <cell r="AB865">
            <v>60469.73</v>
          </cell>
        </row>
        <row r="866">
          <cell r="B866" t="str">
            <v>JRS CARINA</v>
          </cell>
          <cell r="C866" t="str">
            <v>CCL</v>
          </cell>
          <cell r="F866" t="str">
            <v>第48期</v>
          </cell>
          <cell r="I866" t="str">
            <v>2020.06.04-2020.06.19</v>
          </cell>
          <cell r="Y866" t="str">
            <v>船东费/停租2020.06.01 13:30-19:00 0.22916天）</v>
          </cell>
          <cell r="AA866">
            <v>65154.1502666667</v>
          </cell>
          <cell r="AB866">
            <v>65151.72</v>
          </cell>
        </row>
        <row r="867">
          <cell r="B867" t="str">
            <v>Heung-A Jakarta</v>
          </cell>
          <cell r="C867" t="str">
            <v>DYS</v>
          </cell>
          <cell r="F867" t="str">
            <v>第06期</v>
          </cell>
          <cell r="I867" t="str">
            <v>2020.06.05-2020.06.20</v>
          </cell>
          <cell r="Y867" t="str">
            <v>1.25%佣金/船东费</v>
          </cell>
          <cell r="AA867">
            <v>77604.06</v>
          </cell>
          <cell r="AB867">
            <v>77580.52</v>
          </cell>
        </row>
        <row r="868">
          <cell r="B868" t="str">
            <v>JRS CORVUS</v>
          </cell>
          <cell r="C868" t="str">
            <v>SKR</v>
          </cell>
          <cell r="F868" t="str">
            <v>第01期</v>
          </cell>
          <cell r="I868" t="str">
            <v>2020.06.05-2020.06.17</v>
          </cell>
          <cell r="Y868" t="str">
            <v>1.25%佣金</v>
          </cell>
          <cell r="AA868">
            <v>56770</v>
          </cell>
          <cell r="AB868">
            <v>56756.63</v>
          </cell>
        </row>
        <row r="869">
          <cell r="B869" t="str">
            <v>Heung-A Manila</v>
          </cell>
          <cell r="C869" t="str">
            <v>PAN</v>
          </cell>
          <cell r="F869" t="str">
            <v>第06期</v>
          </cell>
          <cell r="I869" t="str">
            <v>2020.06.06-2020.06.21</v>
          </cell>
          <cell r="Y869" t="str">
            <v>船东费</v>
          </cell>
          <cell r="AA869">
            <v>80240.990000000005</v>
          </cell>
          <cell r="AB869">
            <v>80207.63</v>
          </cell>
        </row>
        <row r="870">
          <cell r="B870" t="str">
            <v>ACACIA LIBRA</v>
          </cell>
          <cell r="C870" t="str">
            <v>CMS</v>
          </cell>
          <cell r="F870" t="str">
            <v>第05期</v>
          </cell>
          <cell r="I870" t="str">
            <v>2020.06.06-2020.06.21</v>
          </cell>
          <cell r="AA870">
            <v>89338.3561643836</v>
          </cell>
          <cell r="AB870">
            <v>89304.99</v>
          </cell>
        </row>
        <row r="871">
          <cell r="B871" t="str">
            <v>ACACIA TAURUS</v>
          </cell>
          <cell r="C871" t="str">
            <v>STM</v>
          </cell>
          <cell r="F871" t="str">
            <v>第01期</v>
          </cell>
          <cell r="I871" t="str">
            <v>2020.06.06-2020.06.21</v>
          </cell>
          <cell r="Y871" t="str">
            <v>船东费</v>
          </cell>
          <cell r="AA871">
            <v>152817.14060000001</v>
          </cell>
          <cell r="AB871">
            <v>152817.14000000001</v>
          </cell>
        </row>
        <row r="872">
          <cell r="B872" t="str">
            <v>LISBOA</v>
          </cell>
          <cell r="C872" t="str">
            <v>STM</v>
          </cell>
          <cell r="F872" t="str">
            <v>第03期</v>
          </cell>
          <cell r="I872" t="str">
            <v>2020.06.08-2020.06.23</v>
          </cell>
          <cell r="Y872" t="str">
            <v>船东费</v>
          </cell>
          <cell r="AA872">
            <v>72566.63</v>
          </cell>
          <cell r="AB872">
            <v>72566.63</v>
          </cell>
        </row>
        <row r="873">
          <cell r="B873" t="str">
            <v>ACACIA REI</v>
          </cell>
          <cell r="C873" t="str">
            <v>STM</v>
          </cell>
          <cell r="F873" t="str">
            <v>第04期</v>
          </cell>
          <cell r="I873" t="str">
            <v>2020.06.08-2020.06.23</v>
          </cell>
          <cell r="AA873">
            <v>91200</v>
          </cell>
          <cell r="AB873">
            <v>91200</v>
          </cell>
        </row>
        <row r="874">
          <cell r="B874" t="str">
            <v>ACACIA LAN</v>
          </cell>
          <cell r="C874" t="str">
            <v>STM</v>
          </cell>
          <cell r="F874" t="str">
            <v>第14期</v>
          </cell>
          <cell r="I874" t="str">
            <v>2020.06.10-2020.06.25</v>
          </cell>
          <cell r="AA874">
            <v>60650</v>
          </cell>
          <cell r="AB874">
            <v>60650</v>
          </cell>
        </row>
        <row r="875">
          <cell r="B875" t="str">
            <v>ACACIA MING</v>
          </cell>
          <cell r="C875" t="str">
            <v>TYS</v>
          </cell>
          <cell r="F875" t="str">
            <v>第06期</v>
          </cell>
          <cell r="I875" t="str">
            <v>2020.06.15-2020.06.30</v>
          </cell>
          <cell r="Y875" t="str">
            <v>1.25%佣金</v>
          </cell>
          <cell r="AA875">
            <v>74944.905821917797</v>
          </cell>
          <cell r="AB875">
            <v>74930.63</v>
          </cell>
        </row>
        <row r="876">
          <cell r="B876" t="str">
            <v>ACACIA HAWK</v>
          </cell>
          <cell r="C876" t="str">
            <v>CMS</v>
          </cell>
          <cell r="F876" t="str">
            <v>第59期</v>
          </cell>
          <cell r="I876" t="str">
            <v>2020.06.16-2020.07.01</v>
          </cell>
          <cell r="AA876">
            <v>70742.465753424694</v>
          </cell>
          <cell r="AB876">
            <v>70714.77</v>
          </cell>
        </row>
        <row r="877">
          <cell r="B877" t="str">
            <v>ACACIA VIRGO</v>
          </cell>
          <cell r="C877" t="str">
            <v>SCP</v>
          </cell>
          <cell r="F877" t="str">
            <v>第07期</v>
          </cell>
          <cell r="I877" t="str">
            <v>2020.06.17-2020.06.19</v>
          </cell>
          <cell r="Y877" t="str">
            <v>1.25%佣金</v>
          </cell>
          <cell r="AA877">
            <v>11444.9637751142</v>
          </cell>
          <cell r="AB877">
            <v>11444.96</v>
          </cell>
        </row>
        <row r="878">
          <cell r="B878" t="str">
            <v>ACACIA VIRGO</v>
          </cell>
          <cell r="C878" t="str">
            <v>SCP</v>
          </cell>
          <cell r="F878" t="str">
            <v>第07期</v>
          </cell>
          <cell r="I878" t="str">
            <v>2020.06.19-2020.07.02</v>
          </cell>
          <cell r="Y878" t="str">
            <v>1.25%佣金/船东费预留</v>
          </cell>
          <cell r="AA878">
            <v>17592.329692351599</v>
          </cell>
          <cell r="AB878">
            <v>17568.96</v>
          </cell>
        </row>
        <row r="879">
          <cell r="B879" t="str">
            <v>ACACIA VIRGO</v>
          </cell>
          <cell r="C879" t="str">
            <v>SCP</v>
          </cell>
          <cell r="F879" t="str">
            <v>第07期</v>
          </cell>
          <cell r="I879" t="str">
            <v>2020.06.19-2020.07.02</v>
          </cell>
          <cell r="Y879" t="str">
            <v>1.25%佣金/船东费/2012e-2021e劳务费/</v>
          </cell>
          <cell r="AA879">
            <v>9597.2199999999993</v>
          </cell>
          <cell r="AB879">
            <v>9573.85</v>
          </cell>
        </row>
        <row r="880">
          <cell r="B880" t="str">
            <v>Heung-A Singapore</v>
          </cell>
          <cell r="C880" t="str">
            <v>SNL</v>
          </cell>
          <cell r="F880" t="str">
            <v>第17期</v>
          </cell>
          <cell r="I880" t="str">
            <v>2020.06.18-2020.07.03</v>
          </cell>
          <cell r="AA880">
            <v>79825</v>
          </cell>
          <cell r="AB880">
            <v>79798.94</v>
          </cell>
        </row>
        <row r="881">
          <cell r="B881" t="str">
            <v>ACACIA MAKOTO</v>
          </cell>
          <cell r="C881" t="str">
            <v>STM</v>
          </cell>
          <cell r="F881" t="str">
            <v>第49期</v>
          </cell>
          <cell r="I881" t="str">
            <v>2020.06.18-2020.07.03</v>
          </cell>
          <cell r="Y881" t="str">
            <v>船东费</v>
          </cell>
          <cell r="AA881">
            <v>89709.37</v>
          </cell>
          <cell r="AB881">
            <v>89709.37</v>
          </cell>
        </row>
        <row r="882">
          <cell r="B882" t="str">
            <v>ACACIA ARIES</v>
          </cell>
          <cell r="C882" t="str">
            <v>STM</v>
          </cell>
          <cell r="F882" t="str">
            <v>第09期</v>
          </cell>
          <cell r="I882" t="str">
            <v>2020.06.19-2020.07.04</v>
          </cell>
          <cell r="Y882" t="str">
            <v>船东费</v>
          </cell>
          <cell r="AA882">
            <v>60250.92</v>
          </cell>
          <cell r="AB882">
            <v>60250.92</v>
          </cell>
        </row>
        <row r="883">
          <cell r="B883" t="str">
            <v>JRS CARINA</v>
          </cell>
          <cell r="C883" t="str">
            <v>CCL</v>
          </cell>
          <cell r="F883" t="str">
            <v>第49期</v>
          </cell>
          <cell r="I883" t="str">
            <v>2020.06.19-2020.07.04</v>
          </cell>
          <cell r="AA883">
            <v>70600</v>
          </cell>
          <cell r="AB883">
            <v>70597.600000000006</v>
          </cell>
        </row>
        <row r="884">
          <cell r="B884" t="str">
            <v>Heung-A Jakarta</v>
          </cell>
          <cell r="C884" t="str">
            <v>DYS</v>
          </cell>
          <cell r="F884" t="str">
            <v>第07期</v>
          </cell>
          <cell r="I884" t="str">
            <v>2020.06.20-2020.07.05</v>
          </cell>
          <cell r="Y884" t="str">
            <v>1.25%佣金</v>
          </cell>
          <cell r="AA884">
            <v>79956.25</v>
          </cell>
          <cell r="AB884">
            <v>79919.13</v>
          </cell>
        </row>
        <row r="885">
          <cell r="B885" t="str">
            <v>JRS CORVUS</v>
          </cell>
          <cell r="C885" t="str">
            <v>SKR</v>
          </cell>
          <cell r="F885" t="str">
            <v>PREFINAL</v>
          </cell>
          <cell r="I885" t="str">
            <v>2020.06.17-2020.06.24</v>
          </cell>
          <cell r="Y885" t="str">
            <v>1.25%佣金/船东费预留</v>
          </cell>
          <cell r="AA885">
            <v>35541.633333333302</v>
          </cell>
          <cell r="AB885">
            <v>35528.26</v>
          </cell>
        </row>
        <row r="886">
          <cell r="B886" t="str">
            <v>Heung-A Manila</v>
          </cell>
          <cell r="C886" t="str">
            <v>PAN</v>
          </cell>
          <cell r="F886" t="str">
            <v>第07期</v>
          </cell>
          <cell r="I886" t="str">
            <v>2020.06.21-2020.07.06</v>
          </cell>
          <cell r="AA886">
            <v>80937.5</v>
          </cell>
          <cell r="AB886">
            <v>80904.13</v>
          </cell>
        </row>
        <row r="887">
          <cell r="B887" t="str">
            <v>ACACIA LIBRA</v>
          </cell>
          <cell r="C887" t="str">
            <v>CMS</v>
          </cell>
          <cell r="F887" t="str">
            <v>PREFINAL</v>
          </cell>
          <cell r="I887" t="str">
            <v>2020.06.21-2020.07.09</v>
          </cell>
          <cell r="Y887" t="str">
            <v>交还船检验费/船东费预留 /船员劳务费</v>
          </cell>
          <cell r="AA887">
            <v>-51535.702430136997</v>
          </cell>
          <cell r="AB887">
            <v>-51535.7</v>
          </cell>
        </row>
        <row r="888">
          <cell r="B888" t="str">
            <v>ACACIA LIBRA</v>
          </cell>
          <cell r="C888" t="str">
            <v>CMS</v>
          </cell>
          <cell r="F888" t="str">
            <v>final</v>
          </cell>
          <cell r="I888" t="str">
            <v>2020.06.21-2020.07.09</v>
          </cell>
          <cell r="Y888" t="str">
            <v>船东费预留返还/船东费</v>
          </cell>
          <cell r="AA888">
            <v>889.66</v>
          </cell>
          <cell r="AB888">
            <v>856.3</v>
          </cell>
        </row>
        <row r="889">
          <cell r="B889" t="str">
            <v>ACACIA TAURUS</v>
          </cell>
          <cell r="C889" t="str">
            <v>STM</v>
          </cell>
          <cell r="F889" t="str">
            <v>第02期</v>
          </cell>
          <cell r="I889" t="str">
            <v>2020.06.21-2020.07.06</v>
          </cell>
          <cell r="Y889" t="str">
            <v>船东费</v>
          </cell>
          <cell r="AA889">
            <v>60077.5</v>
          </cell>
          <cell r="AB889">
            <v>60077.51</v>
          </cell>
        </row>
        <row r="890">
          <cell r="B890" t="str">
            <v>LISBOA</v>
          </cell>
          <cell r="C890" t="str">
            <v>STM</v>
          </cell>
          <cell r="F890" t="str">
            <v>第04期</v>
          </cell>
          <cell r="I890" t="str">
            <v>2020.06.23-2020.07.08</v>
          </cell>
          <cell r="AA890">
            <v>72700</v>
          </cell>
          <cell r="AB890">
            <v>72700</v>
          </cell>
        </row>
        <row r="891">
          <cell r="B891" t="str">
            <v>ACACIA REI</v>
          </cell>
          <cell r="C891" t="str">
            <v>STM</v>
          </cell>
          <cell r="F891" t="str">
            <v>第05期</v>
          </cell>
          <cell r="I891" t="str">
            <v>2020.06.23-2020.07.08</v>
          </cell>
          <cell r="AA891">
            <v>91200</v>
          </cell>
          <cell r="AB891">
            <v>91200</v>
          </cell>
        </row>
        <row r="892">
          <cell r="B892" t="str">
            <v>JRS CORVUS</v>
          </cell>
          <cell r="C892" t="str">
            <v>SKR</v>
          </cell>
          <cell r="F892" t="str">
            <v>prefinal2</v>
          </cell>
          <cell r="I892" t="str">
            <v>2020.06.24-2020.06.25</v>
          </cell>
          <cell r="Y892" t="str">
            <v>1.25%佣金/交还船检验费</v>
          </cell>
          <cell r="AA892">
            <v>8102.1061666666701</v>
          </cell>
          <cell r="AB892">
            <v>8102.11</v>
          </cell>
        </row>
        <row r="893">
          <cell r="B893" t="str">
            <v>JRS CORVUS</v>
          </cell>
          <cell r="C893" t="str">
            <v>SKR</v>
          </cell>
          <cell r="F893" t="str">
            <v>final</v>
          </cell>
          <cell r="I893" t="str">
            <v>2020.06.24-2020.06.25</v>
          </cell>
          <cell r="Y893" t="str">
            <v>1.25%佣金/返还船东费预留</v>
          </cell>
          <cell r="AA893">
            <v>1482.5</v>
          </cell>
          <cell r="AB893">
            <v>1469.39</v>
          </cell>
        </row>
        <row r="894">
          <cell r="B894" t="str">
            <v>ACACIA LAN</v>
          </cell>
          <cell r="C894" t="str">
            <v>STM</v>
          </cell>
          <cell r="F894" t="str">
            <v>第15期</v>
          </cell>
          <cell r="I894" t="str">
            <v>2020.06.25-2020.07.10</v>
          </cell>
          <cell r="Y894" t="str">
            <v>船东费</v>
          </cell>
          <cell r="AA894">
            <v>60449.05</v>
          </cell>
          <cell r="AB894">
            <v>60449.06</v>
          </cell>
        </row>
        <row r="895">
          <cell r="B895" t="str">
            <v>ACACIA MING</v>
          </cell>
          <cell r="C895" t="str">
            <v>TYS</v>
          </cell>
          <cell r="F895" t="str">
            <v>第07期</v>
          </cell>
          <cell r="I895" t="str">
            <v>2020.06.30-2020.07.15</v>
          </cell>
          <cell r="Y895" t="str">
            <v>1.25%佣金</v>
          </cell>
          <cell r="AA895">
            <v>74944.905821917797</v>
          </cell>
          <cell r="AB895">
            <v>74932.429999999993</v>
          </cell>
        </row>
        <row r="896">
          <cell r="B896" t="str">
            <v>ACACIA HAWK</v>
          </cell>
          <cell r="C896" t="str">
            <v>CMS</v>
          </cell>
          <cell r="F896" t="str">
            <v>第60期</v>
          </cell>
          <cell r="I896" t="str">
            <v>2020.07.01-2020.07.16</v>
          </cell>
          <cell r="AA896">
            <v>70742.465753424694</v>
          </cell>
          <cell r="AB896">
            <v>70714.77</v>
          </cell>
        </row>
        <row r="897">
          <cell r="B897" t="str">
            <v>ACACIA VIRGO</v>
          </cell>
          <cell r="C897" t="str">
            <v>SCP</v>
          </cell>
          <cell r="F897" t="str">
            <v>PREFINAL</v>
          </cell>
          <cell r="I897" t="str">
            <v>2020.07.02-2020.07.04</v>
          </cell>
          <cell r="Y897" t="str">
            <v>1.25%佣金/2022e-2026劳务费/还船检验费</v>
          </cell>
          <cell r="AA897">
            <v>-24231.4143139269</v>
          </cell>
          <cell r="AB897">
            <v>-23931.41</v>
          </cell>
        </row>
        <row r="898">
          <cell r="B898" t="str">
            <v>ACACIA VIRGO</v>
          </cell>
          <cell r="C898" t="str">
            <v>SCP</v>
          </cell>
          <cell r="F898" t="str">
            <v>final</v>
          </cell>
          <cell r="I898" t="str">
            <v>2020.07.02-2020.07.04</v>
          </cell>
          <cell r="Y898" t="str">
            <v>船东费预留返还/还船检验费（夜晚OVERTIME）</v>
          </cell>
          <cell r="AA898">
            <v>3960</v>
          </cell>
        </row>
        <row r="899">
          <cell r="B899" t="str">
            <v>Heung-A Singapore</v>
          </cell>
          <cell r="C899" t="str">
            <v>SNL</v>
          </cell>
          <cell r="F899" t="str">
            <v>第18期</v>
          </cell>
          <cell r="I899" t="str">
            <v>2020.07.03-2020.07.18</v>
          </cell>
          <cell r="AA899">
            <v>79825</v>
          </cell>
          <cell r="AB899">
            <v>79785.37</v>
          </cell>
        </row>
        <row r="900">
          <cell r="B900" t="str">
            <v>ACACIA MAKOTO</v>
          </cell>
          <cell r="C900" t="str">
            <v>STM</v>
          </cell>
          <cell r="F900" t="str">
            <v>第50期</v>
          </cell>
          <cell r="I900" t="str">
            <v>2020.07.03-2020.07.18</v>
          </cell>
          <cell r="AA900">
            <v>91200</v>
          </cell>
          <cell r="AB900">
            <v>91200</v>
          </cell>
        </row>
        <row r="901">
          <cell r="B901" t="str">
            <v>ACACIA ARIES</v>
          </cell>
          <cell r="C901" t="str">
            <v>STM</v>
          </cell>
          <cell r="F901" t="str">
            <v>第10期</v>
          </cell>
          <cell r="I901" t="str">
            <v>2020.07.04-2020.07.19</v>
          </cell>
          <cell r="AA901">
            <v>60650</v>
          </cell>
          <cell r="AB901">
            <v>60650</v>
          </cell>
        </row>
        <row r="902">
          <cell r="B902" t="str">
            <v>JRS CARINA</v>
          </cell>
          <cell r="C902" t="str">
            <v>CCL</v>
          </cell>
          <cell r="F902" t="str">
            <v>第50期</v>
          </cell>
          <cell r="I902" t="str">
            <v>2020.07.04-2020.07.19</v>
          </cell>
          <cell r="Y902" t="str">
            <v>由于电罗经不稳定，改航线多耗油</v>
          </cell>
          <cell r="AA902">
            <v>68904.2</v>
          </cell>
          <cell r="AB902">
            <v>68901.8</v>
          </cell>
        </row>
        <row r="903">
          <cell r="B903" t="str">
            <v>Heung-A Jakarta</v>
          </cell>
          <cell r="C903" t="str">
            <v>DYS</v>
          </cell>
          <cell r="F903" t="str">
            <v>第08期</v>
          </cell>
          <cell r="I903" t="str">
            <v>2020.07.05-2020.07.20</v>
          </cell>
          <cell r="Y903" t="str">
            <v>1.25%佣金/船东费</v>
          </cell>
          <cell r="AA903">
            <v>70515.44</v>
          </cell>
          <cell r="AB903">
            <v>70478.31</v>
          </cell>
        </row>
        <row r="904">
          <cell r="B904" t="str">
            <v>Heung-A Manila</v>
          </cell>
          <cell r="C904" t="str">
            <v>PAN</v>
          </cell>
          <cell r="F904" t="str">
            <v>第08期</v>
          </cell>
          <cell r="I904" t="str">
            <v>2020.07.06-2020.07.21</v>
          </cell>
          <cell r="Y904" t="str">
            <v>船东费</v>
          </cell>
          <cell r="AA904">
            <v>79747.12</v>
          </cell>
          <cell r="AB904">
            <v>79713.75</v>
          </cell>
        </row>
        <row r="905">
          <cell r="B905" t="str">
            <v>ACACIA TAURUS</v>
          </cell>
          <cell r="C905" t="str">
            <v>STM</v>
          </cell>
          <cell r="F905" t="str">
            <v>第03期</v>
          </cell>
          <cell r="I905" t="str">
            <v>2020.07.06-2020.07.21</v>
          </cell>
          <cell r="AA905">
            <v>60650</v>
          </cell>
          <cell r="AB905">
            <v>60650</v>
          </cell>
        </row>
        <row r="906">
          <cell r="B906" t="str">
            <v>LISBOA</v>
          </cell>
          <cell r="C906" t="str">
            <v>STM</v>
          </cell>
          <cell r="F906" t="str">
            <v>第05期</v>
          </cell>
          <cell r="I906" t="str">
            <v>2020.07.08-2020.07.23</v>
          </cell>
          <cell r="AA906">
            <v>72700</v>
          </cell>
          <cell r="AB906">
            <v>72700</v>
          </cell>
        </row>
        <row r="907">
          <cell r="B907" t="str">
            <v>ACACIA REI</v>
          </cell>
          <cell r="C907" t="str">
            <v>STM</v>
          </cell>
          <cell r="F907" t="str">
            <v>第06期</v>
          </cell>
          <cell r="I907" t="str">
            <v>2020.07.08-2020.07.23</v>
          </cell>
          <cell r="Y907" t="str">
            <v>停租(0.8792天）/停租 7.06 0948-1448 0.2083天</v>
          </cell>
          <cell r="AA907">
            <v>73439.600000000006</v>
          </cell>
          <cell r="AB907">
            <v>73439.600000000006</v>
          </cell>
        </row>
        <row r="908">
          <cell r="B908" t="str">
            <v>ACACIA LAN</v>
          </cell>
          <cell r="C908" t="str">
            <v>STM</v>
          </cell>
          <cell r="F908" t="str">
            <v>第16期</v>
          </cell>
          <cell r="I908" t="str">
            <v>2020.07.10-2020.07.25</v>
          </cell>
          <cell r="AA908">
            <v>60650</v>
          </cell>
          <cell r="AB908">
            <v>60650</v>
          </cell>
        </row>
        <row r="909">
          <cell r="B909" t="str">
            <v>JRS CORVUS</v>
          </cell>
          <cell r="C909" t="str">
            <v>CMS</v>
          </cell>
          <cell r="F909" t="str">
            <v>第01期</v>
          </cell>
          <cell r="I909" t="str">
            <v>2020.07.11-2020.07.26</v>
          </cell>
          <cell r="Y909" t="str">
            <v>交船检验费</v>
          </cell>
          <cell r="AA909">
            <v>70589.726027397293</v>
          </cell>
          <cell r="AB909">
            <v>70559.73</v>
          </cell>
        </row>
        <row r="910">
          <cell r="B910" t="str">
            <v>ACACIA MING</v>
          </cell>
          <cell r="C910" t="str">
            <v>TYS</v>
          </cell>
          <cell r="F910" t="str">
            <v>第08期</v>
          </cell>
          <cell r="I910" t="str">
            <v>2020.07.15-2020.07.30</v>
          </cell>
          <cell r="Y910" t="str">
            <v>1.25%佣金</v>
          </cell>
          <cell r="AA910">
            <v>74944.905821917797</v>
          </cell>
          <cell r="AB910">
            <v>74931.53</v>
          </cell>
        </row>
        <row r="911">
          <cell r="B911" t="str">
            <v>ACACIA HAWK</v>
          </cell>
          <cell r="C911" t="str">
            <v>CMS</v>
          </cell>
          <cell r="F911" t="str">
            <v>第61期</v>
          </cell>
          <cell r="I911" t="str">
            <v>2020.07.16-2020.07.31</v>
          </cell>
          <cell r="AA911">
            <v>70742.465753424694</v>
          </cell>
          <cell r="AB911">
            <v>70714.77</v>
          </cell>
        </row>
        <row r="912">
          <cell r="B912" t="str">
            <v>Heung-A Singapore</v>
          </cell>
          <cell r="C912" t="str">
            <v>SNL</v>
          </cell>
          <cell r="F912" t="str">
            <v>第19期</v>
          </cell>
          <cell r="I912" t="str">
            <v>2020.07.18-2020.08.02</v>
          </cell>
          <cell r="Y912" t="str">
            <v>船东费</v>
          </cell>
          <cell r="AA912">
            <v>77580.639999999999</v>
          </cell>
          <cell r="AB912">
            <v>77541</v>
          </cell>
        </row>
        <row r="913">
          <cell r="B913" t="str">
            <v>ACACIA MAKOTO</v>
          </cell>
          <cell r="C913" t="str">
            <v>STM</v>
          </cell>
          <cell r="F913" t="str">
            <v>第51期</v>
          </cell>
          <cell r="I913" t="str">
            <v>2020.07.18-2020.08.02</v>
          </cell>
          <cell r="AA913">
            <v>91200</v>
          </cell>
          <cell r="AB913">
            <v>91200</v>
          </cell>
        </row>
        <row r="914">
          <cell r="B914" t="str">
            <v>ACACIA ARIES</v>
          </cell>
          <cell r="C914" t="str">
            <v>STM</v>
          </cell>
          <cell r="F914" t="str">
            <v>第11期</v>
          </cell>
          <cell r="I914" t="str">
            <v>2020.07.19-2020.08.03</v>
          </cell>
          <cell r="AA914">
            <v>60650</v>
          </cell>
          <cell r="AB914">
            <v>60650</v>
          </cell>
        </row>
        <row r="915">
          <cell r="B915" t="str">
            <v>JRS CARINA</v>
          </cell>
          <cell r="C915" t="str">
            <v>CCL</v>
          </cell>
          <cell r="F915" t="str">
            <v>第51期</v>
          </cell>
          <cell r="I915" t="str">
            <v>2020.07.19-2020.08.03</v>
          </cell>
          <cell r="Y915" t="str">
            <v>船东费</v>
          </cell>
          <cell r="AA915">
            <v>70307.360000000001</v>
          </cell>
          <cell r="AB915">
            <v>70304.960000000006</v>
          </cell>
        </row>
        <row r="916">
          <cell r="B916" t="str">
            <v>Heung-A Jakarta</v>
          </cell>
          <cell r="C916" t="str">
            <v>DYS</v>
          </cell>
          <cell r="F916" t="str">
            <v>第09期</v>
          </cell>
          <cell r="I916" t="str">
            <v>2020.07.20-2020.08.04</v>
          </cell>
          <cell r="Y916" t="str">
            <v>1.25%佣金</v>
          </cell>
          <cell r="AA916">
            <v>79956.25</v>
          </cell>
          <cell r="AB916">
            <v>79919.11</v>
          </cell>
        </row>
        <row r="917">
          <cell r="B917" t="str">
            <v>Heung-A Manila</v>
          </cell>
          <cell r="C917" t="str">
            <v>PAN</v>
          </cell>
          <cell r="F917" t="str">
            <v>第09期</v>
          </cell>
          <cell r="I917" t="str">
            <v>2020.07.21-2020.08.05</v>
          </cell>
          <cell r="AA917">
            <v>80937.5</v>
          </cell>
          <cell r="AB917">
            <v>80917.5</v>
          </cell>
        </row>
        <row r="918">
          <cell r="B918" t="str">
            <v>ACACIA TAURUS</v>
          </cell>
          <cell r="C918" t="str">
            <v>STM</v>
          </cell>
          <cell r="F918" t="str">
            <v>第04期</v>
          </cell>
          <cell r="I918" t="str">
            <v>2020.07.21-2020.08.05</v>
          </cell>
          <cell r="AA918">
            <v>60650</v>
          </cell>
          <cell r="AB918">
            <v>60650</v>
          </cell>
        </row>
        <row r="919">
          <cell r="B919" t="str">
            <v>LISBOA</v>
          </cell>
          <cell r="C919" t="str">
            <v>STM</v>
          </cell>
          <cell r="F919" t="str">
            <v>第06期</v>
          </cell>
          <cell r="I919" t="str">
            <v>2020.07.23-2020.08.07</v>
          </cell>
          <cell r="AA919">
            <v>72700</v>
          </cell>
          <cell r="AB919">
            <v>72700</v>
          </cell>
        </row>
        <row r="920">
          <cell r="B920" t="str">
            <v>ACACIA REI</v>
          </cell>
          <cell r="C920" t="str">
            <v>STM</v>
          </cell>
          <cell r="F920" t="str">
            <v>第07期</v>
          </cell>
          <cell r="I920" t="str">
            <v>2020.07.23-2020.08.07</v>
          </cell>
          <cell r="Y920" t="str">
            <v>船东费</v>
          </cell>
          <cell r="AA920">
            <v>87230.89</v>
          </cell>
          <cell r="AB920">
            <v>87230.89</v>
          </cell>
        </row>
        <row r="921">
          <cell r="B921" t="str">
            <v>ACACIA LIBRA</v>
          </cell>
          <cell r="C921" t="str">
            <v>PAN</v>
          </cell>
          <cell r="F921" t="str">
            <v>第01期</v>
          </cell>
          <cell r="I921" t="str">
            <v>2020.07.26-2020.08.10</v>
          </cell>
          <cell r="Y921" t="str">
            <v>交船检验费</v>
          </cell>
          <cell r="AA921">
            <v>83887.5</v>
          </cell>
          <cell r="AB921">
            <v>83860.28</v>
          </cell>
        </row>
        <row r="922">
          <cell r="B922" t="str">
            <v>ACACIA LAN</v>
          </cell>
          <cell r="C922" t="str">
            <v>STM</v>
          </cell>
          <cell r="F922" t="str">
            <v>第17期</v>
          </cell>
          <cell r="I922" t="str">
            <v>2020.07.25-2020.08.09</v>
          </cell>
          <cell r="Y922" t="str">
            <v>船东费</v>
          </cell>
          <cell r="AA922">
            <v>60238.59</v>
          </cell>
          <cell r="AB922">
            <v>60238.59</v>
          </cell>
        </row>
        <row r="923">
          <cell r="B923" t="str">
            <v>JRS CORVUS</v>
          </cell>
          <cell r="C923" t="str">
            <v>CMS</v>
          </cell>
          <cell r="F923" t="str">
            <v>第02期</v>
          </cell>
          <cell r="I923" t="str">
            <v>2020.07.26-2020.08.10</v>
          </cell>
          <cell r="AA923">
            <v>70939.726027397293</v>
          </cell>
          <cell r="AB923">
            <v>70912.52</v>
          </cell>
        </row>
        <row r="924">
          <cell r="B924" t="str">
            <v>ACACIA WA</v>
          </cell>
          <cell r="C924" t="str">
            <v>NS</v>
          </cell>
          <cell r="F924" t="str">
            <v>第01期</v>
          </cell>
          <cell r="I924" t="str">
            <v>2020.07.30-2020.08.14</v>
          </cell>
          <cell r="Y924" t="str">
            <v>1.25%佣金/交船检验费/停租 1.8986天/船东费</v>
          </cell>
          <cell r="AA924">
            <v>42794.517166666701</v>
          </cell>
          <cell r="AB924">
            <v>42794.52</v>
          </cell>
        </row>
        <row r="925">
          <cell r="B925" t="str">
            <v>ACACIA MING</v>
          </cell>
          <cell r="C925" t="str">
            <v>TYS</v>
          </cell>
          <cell r="F925" t="str">
            <v>第09期</v>
          </cell>
          <cell r="I925" t="str">
            <v>2020.07.30-2020.08.14</v>
          </cell>
          <cell r="Y925" t="str">
            <v>1.25%佣金</v>
          </cell>
          <cell r="AA925">
            <v>74944.905821917797</v>
          </cell>
          <cell r="AB925">
            <v>74937.679999999993</v>
          </cell>
        </row>
        <row r="926">
          <cell r="B926" t="str">
            <v>ACACIA HAWK</v>
          </cell>
          <cell r="C926" t="str">
            <v>CMS</v>
          </cell>
          <cell r="F926" t="str">
            <v>第62期</v>
          </cell>
          <cell r="I926" t="str">
            <v>2020.07.31-2020.08.15</v>
          </cell>
          <cell r="Y926" t="str">
            <v>HAWK停租6.24 2235LT 仁川还船入坞/JRCV 2020.06.26 12:48LT交船 1.5924天</v>
          </cell>
          <cell r="AA926">
            <v>28048.915589041098</v>
          </cell>
          <cell r="AB926">
            <v>28048.9</v>
          </cell>
        </row>
        <row r="927">
          <cell r="B927" t="str">
            <v>Heung-A Singapore</v>
          </cell>
          <cell r="C927" t="str">
            <v>SNL</v>
          </cell>
          <cell r="F927" t="str">
            <v>第20期</v>
          </cell>
          <cell r="I927" t="str">
            <v>2020.08.02-2020.08.17</v>
          </cell>
          <cell r="AA927">
            <v>79825</v>
          </cell>
          <cell r="AB927">
            <v>79785.259999999995</v>
          </cell>
        </row>
        <row r="928">
          <cell r="B928" t="str">
            <v>ACACIA MAKOTO</v>
          </cell>
          <cell r="C928" t="str">
            <v>STM</v>
          </cell>
          <cell r="F928" t="str">
            <v>第52期</v>
          </cell>
          <cell r="I928" t="str">
            <v>2020.08.02-2020.08.17</v>
          </cell>
          <cell r="Y928" t="str">
            <v>船东费</v>
          </cell>
          <cell r="AA928">
            <v>89200.61</v>
          </cell>
          <cell r="AB928">
            <v>89200.61</v>
          </cell>
        </row>
        <row r="929">
          <cell r="B929" t="str">
            <v>ACACIA ARIES</v>
          </cell>
          <cell r="C929" t="str">
            <v>STM</v>
          </cell>
          <cell r="F929" t="str">
            <v>第12期</v>
          </cell>
          <cell r="I929" t="str">
            <v>2020.08.03-2020.08.18</v>
          </cell>
          <cell r="Y929" t="str">
            <v>船东费</v>
          </cell>
          <cell r="AA929">
            <v>60159.63</v>
          </cell>
          <cell r="AB929">
            <v>60159.63</v>
          </cell>
        </row>
        <row r="930">
          <cell r="B930" t="str">
            <v>JRS CARINA</v>
          </cell>
          <cell r="C930" t="str">
            <v>CCL</v>
          </cell>
          <cell r="F930" t="str">
            <v>第52期</v>
          </cell>
          <cell r="I930" t="str">
            <v>2020.08.03-2020.08.18</v>
          </cell>
          <cell r="Y930" t="str">
            <v>船东费</v>
          </cell>
          <cell r="AA930">
            <v>70387.17</v>
          </cell>
          <cell r="AB930">
            <v>70384.77</v>
          </cell>
        </row>
        <row r="931">
          <cell r="B931" t="str">
            <v>Heung-A Jakarta</v>
          </cell>
          <cell r="C931" t="str">
            <v>DYS</v>
          </cell>
          <cell r="F931" t="str">
            <v>第10期</v>
          </cell>
          <cell r="I931" t="str">
            <v>2020.08.04-2020.08.19</v>
          </cell>
          <cell r="Y931" t="str">
            <v>1.25%佣金/船东费</v>
          </cell>
          <cell r="AA931">
            <v>75204.77</v>
          </cell>
          <cell r="AB931">
            <v>75167.53</v>
          </cell>
        </row>
        <row r="932">
          <cell r="B932" t="str">
            <v>Heung-A Manila</v>
          </cell>
          <cell r="C932" t="str">
            <v>PAN</v>
          </cell>
          <cell r="F932" t="str">
            <v>第10期</v>
          </cell>
          <cell r="I932" t="str">
            <v>2020.08.05-2020.08.20</v>
          </cell>
          <cell r="Y932" t="str">
            <v>船东费</v>
          </cell>
          <cell r="AA932">
            <v>79235.09</v>
          </cell>
          <cell r="AB932">
            <v>79207.839999999997</v>
          </cell>
        </row>
        <row r="933">
          <cell r="B933" t="str">
            <v>ACACIA TAURUS</v>
          </cell>
          <cell r="C933" t="str">
            <v>STM</v>
          </cell>
          <cell r="F933" t="str">
            <v>第05期</v>
          </cell>
          <cell r="I933" t="str">
            <v>2020.08.05-2020.08.20</v>
          </cell>
          <cell r="Y933" t="str">
            <v>船东费</v>
          </cell>
          <cell r="AA933">
            <v>59749.599999999999</v>
          </cell>
          <cell r="AB933">
            <v>59749.59</v>
          </cell>
        </row>
        <row r="934">
          <cell r="B934" t="str">
            <v>LISBOA</v>
          </cell>
          <cell r="C934" t="str">
            <v>STM</v>
          </cell>
          <cell r="F934" t="str">
            <v>第07期</v>
          </cell>
          <cell r="I934" t="str">
            <v>2020.08.07-2020.08.22</v>
          </cell>
          <cell r="AA934">
            <v>72700</v>
          </cell>
          <cell r="AB934">
            <v>72700</v>
          </cell>
        </row>
        <row r="935">
          <cell r="B935" t="str">
            <v>ACACIA REI</v>
          </cell>
          <cell r="C935" t="str">
            <v>STM</v>
          </cell>
          <cell r="F935" t="str">
            <v>第08期</v>
          </cell>
          <cell r="I935" t="str">
            <v>2020.08.07-2020.08.22</v>
          </cell>
          <cell r="AA935">
            <v>91200</v>
          </cell>
          <cell r="AB935">
            <v>91200</v>
          </cell>
        </row>
        <row r="936">
          <cell r="B936" t="str">
            <v>ACACIA LAN</v>
          </cell>
          <cell r="C936" t="str">
            <v>STM</v>
          </cell>
          <cell r="F936" t="str">
            <v>第18期</v>
          </cell>
          <cell r="I936" t="str">
            <v>2020.08.09-2020.08.24</v>
          </cell>
          <cell r="AA936">
            <v>60650</v>
          </cell>
          <cell r="AB936">
            <v>60650</v>
          </cell>
        </row>
        <row r="937">
          <cell r="B937" t="str">
            <v>ACACIA LIBRA</v>
          </cell>
          <cell r="C937" t="str">
            <v>PAN</v>
          </cell>
          <cell r="F937" t="str">
            <v>第02期</v>
          </cell>
          <cell r="I937" t="str">
            <v>2020.08.10-2020.08.25</v>
          </cell>
          <cell r="AA937">
            <v>84187.5</v>
          </cell>
          <cell r="AB937">
            <v>84160.23</v>
          </cell>
        </row>
        <row r="938">
          <cell r="B938" t="str">
            <v>JRS CORVUS</v>
          </cell>
          <cell r="C938" t="str">
            <v>CMS</v>
          </cell>
          <cell r="F938" t="str">
            <v>第03期</v>
          </cell>
          <cell r="I938" t="str">
            <v>2020.08.10-2020.08.25</v>
          </cell>
          <cell r="AA938">
            <v>70939.726027397293</v>
          </cell>
          <cell r="AB938">
            <v>70912.490000000005</v>
          </cell>
        </row>
        <row r="939">
          <cell r="B939" t="str">
            <v>ACACIA WA</v>
          </cell>
          <cell r="C939" t="str">
            <v>NS</v>
          </cell>
          <cell r="F939" t="str">
            <v>第02期</v>
          </cell>
          <cell r="I939" t="str">
            <v>2020.08.14-2020.08.29</v>
          </cell>
          <cell r="Y939" t="str">
            <v>1.25%佣金/船东费预留</v>
          </cell>
          <cell r="AA939">
            <v>23099.41</v>
          </cell>
          <cell r="AB939">
            <v>23062.05</v>
          </cell>
        </row>
        <row r="940">
          <cell r="B940" t="str">
            <v>ACACIA MING</v>
          </cell>
          <cell r="C940" t="str">
            <v>TYS</v>
          </cell>
          <cell r="F940" t="str">
            <v>prefinal</v>
          </cell>
          <cell r="I940" t="str">
            <v>2020.08.14-2020.08.29</v>
          </cell>
          <cell r="Y940" t="str">
            <v>1.25%佣金/还船检验费/船东费预留/停租2020.04.18</v>
          </cell>
          <cell r="AA940">
            <v>23706.488821917799</v>
          </cell>
          <cell r="AB940">
            <v>23699.22</v>
          </cell>
        </row>
        <row r="941">
          <cell r="B941" t="str">
            <v>ACACIA MING</v>
          </cell>
          <cell r="C941" t="str">
            <v>TYS</v>
          </cell>
          <cell r="F941" t="str">
            <v>final</v>
          </cell>
          <cell r="I941" t="str">
            <v>2020.08.14-2020.08.29</v>
          </cell>
          <cell r="Y941" t="str">
            <v>1.25%佣金/返还船东费预留</v>
          </cell>
          <cell r="AA941">
            <v>10000</v>
          </cell>
          <cell r="AB941">
            <v>9982.6</v>
          </cell>
        </row>
        <row r="942">
          <cell r="B942" t="str">
            <v>ACACIA HAWK</v>
          </cell>
          <cell r="C942" t="str">
            <v>CMS</v>
          </cell>
          <cell r="F942" t="str">
            <v>第63期</v>
          </cell>
          <cell r="I942" t="str">
            <v>2020.08.15-2020.08.30</v>
          </cell>
          <cell r="AA942">
            <v>70742.465753424694</v>
          </cell>
          <cell r="AB942">
            <v>70714.77</v>
          </cell>
        </row>
        <row r="943">
          <cell r="B943" t="str">
            <v>Heung-A Singapore</v>
          </cell>
          <cell r="C943" t="str">
            <v>SNL</v>
          </cell>
          <cell r="F943" t="str">
            <v>第21期</v>
          </cell>
          <cell r="I943" t="str">
            <v>2020.08.17-2020.09.01</v>
          </cell>
          <cell r="Y943" t="str">
            <v>停租（2020/7/16 2300 To 2020/7/17 2300 1天）</v>
          </cell>
          <cell r="AA943">
            <v>74102.013333333307</v>
          </cell>
          <cell r="AB943">
            <v>74102.009999999995</v>
          </cell>
        </row>
        <row r="944">
          <cell r="B944" t="str">
            <v>ACACIA MAKOTO</v>
          </cell>
          <cell r="C944" t="str">
            <v>STM</v>
          </cell>
          <cell r="F944" t="str">
            <v>第53期</v>
          </cell>
          <cell r="I944" t="str">
            <v>2020.08.17-2020.09.01</v>
          </cell>
          <cell r="AA944">
            <v>91200</v>
          </cell>
          <cell r="AB944">
            <v>91200</v>
          </cell>
        </row>
        <row r="945">
          <cell r="B945" t="str">
            <v>ACACIA ARIES</v>
          </cell>
          <cell r="C945" t="str">
            <v>STM</v>
          </cell>
          <cell r="F945" t="str">
            <v>第13期</v>
          </cell>
          <cell r="I945" t="str">
            <v>2020.08.18-2020.09.02</v>
          </cell>
          <cell r="AA945">
            <v>60650</v>
          </cell>
          <cell r="AB945">
            <v>60650</v>
          </cell>
        </row>
        <row r="946">
          <cell r="B946" t="str">
            <v>JRS CARINA</v>
          </cell>
          <cell r="C946" t="str">
            <v>CCL</v>
          </cell>
          <cell r="F946" t="str">
            <v>第53期</v>
          </cell>
          <cell r="I946" t="str">
            <v>2020.08.18-2020.09.02</v>
          </cell>
          <cell r="Y946" t="str">
            <v>船东费</v>
          </cell>
          <cell r="AA946">
            <v>70443.89</v>
          </cell>
          <cell r="AB946">
            <v>70441.490000000005</v>
          </cell>
        </row>
        <row r="947">
          <cell r="B947" t="str">
            <v>Heung-A Jakarta</v>
          </cell>
          <cell r="C947" t="str">
            <v>DYS</v>
          </cell>
          <cell r="F947" t="str">
            <v>第11期</v>
          </cell>
          <cell r="I947" t="str">
            <v>2020.08.19-2020.09.03</v>
          </cell>
          <cell r="Y947" t="str">
            <v>1.25%佣金</v>
          </cell>
          <cell r="AA947">
            <v>79956.25</v>
          </cell>
          <cell r="AB947">
            <v>79918.97</v>
          </cell>
        </row>
        <row r="948">
          <cell r="B948" t="str">
            <v>Heung-A Manila</v>
          </cell>
          <cell r="C948" t="str">
            <v>PAN</v>
          </cell>
          <cell r="F948" t="str">
            <v>第11期</v>
          </cell>
          <cell r="I948" t="str">
            <v>2020.08.20-2020.09.04</v>
          </cell>
          <cell r="Y948" t="str">
            <v>船东费</v>
          </cell>
          <cell r="AA948">
            <v>78519.17</v>
          </cell>
          <cell r="AB948">
            <v>78491.91</v>
          </cell>
        </row>
        <row r="949">
          <cell r="B949" t="str">
            <v>ACACIA TAURUS</v>
          </cell>
          <cell r="C949" t="str">
            <v>STM</v>
          </cell>
          <cell r="F949" t="str">
            <v>第06期</v>
          </cell>
          <cell r="I949" t="str">
            <v>2020.08.20-2020.09.04</v>
          </cell>
          <cell r="AA949">
            <v>60650</v>
          </cell>
          <cell r="AB949">
            <v>60650</v>
          </cell>
        </row>
        <row r="950">
          <cell r="B950" t="str">
            <v>ACACIA VIRGO</v>
          </cell>
          <cell r="C950" t="str">
            <v>SCP</v>
          </cell>
          <cell r="F950" t="str">
            <v>第01期</v>
          </cell>
          <cell r="I950" t="str">
            <v>2020.08.20-2020.09.04</v>
          </cell>
          <cell r="Y950" t="str">
            <v>1.25%佣金</v>
          </cell>
          <cell r="AA950">
            <v>81196.575342465803</v>
          </cell>
          <cell r="AB950">
            <v>81196.58</v>
          </cell>
        </row>
        <row r="951">
          <cell r="B951" t="str">
            <v>LISBOA</v>
          </cell>
          <cell r="C951" t="str">
            <v>STM</v>
          </cell>
          <cell r="F951" t="str">
            <v>第08期</v>
          </cell>
          <cell r="I951" t="str">
            <v>2020.08.22-2020.09.06</v>
          </cell>
          <cell r="AA951">
            <v>72700</v>
          </cell>
          <cell r="AB951">
            <v>72700</v>
          </cell>
        </row>
        <row r="952">
          <cell r="B952" t="str">
            <v>ACACIA REI</v>
          </cell>
          <cell r="C952" t="str">
            <v>STM</v>
          </cell>
          <cell r="F952" t="str">
            <v>FINAL</v>
          </cell>
          <cell r="I952" t="str">
            <v>2020.08.22-2020.08.31</v>
          </cell>
          <cell r="Y952" t="str">
            <v>船东费</v>
          </cell>
          <cell r="AA952">
            <v>-325810.103</v>
          </cell>
          <cell r="AB952">
            <v>-325810.09999999998</v>
          </cell>
        </row>
        <row r="953">
          <cell r="B953" t="str">
            <v>ACACIA LAN</v>
          </cell>
          <cell r="C953" t="str">
            <v>STM</v>
          </cell>
          <cell r="F953" t="str">
            <v>第19期</v>
          </cell>
          <cell r="I953" t="str">
            <v>2020.08.24-2020.09.08</v>
          </cell>
          <cell r="Y953" t="str">
            <v>船东费</v>
          </cell>
          <cell r="AA953">
            <v>60267.49</v>
          </cell>
          <cell r="AB953">
            <v>60267.49</v>
          </cell>
        </row>
        <row r="954">
          <cell r="B954" t="str">
            <v>ACACIA LIBRA</v>
          </cell>
          <cell r="C954" t="str">
            <v>PAN</v>
          </cell>
          <cell r="F954" t="str">
            <v>prefinal</v>
          </cell>
          <cell r="I954" t="str">
            <v>2020.08.25-2020.09.05</v>
          </cell>
          <cell r="Y954" t="str">
            <v>还船检验费/船东费预留/船东费</v>
          </cell>
          <cell r="AA954">
            <v>44929.916037499999</v>
          </cell>
          <cell r="AB954">
            <v>44902.65</v>
          </cell>
        </row>
        <row r="955">
          <cell r="B955" t="str">
            <v>JRS CORVUS</v>
          </cell>
          <cell r="C955" t="str">
            <v>CMS</v>
          </cell>
          <cell r="F955" t="str">
            <v>第04期</v>
          </cell>
          <cell r="I955" t="str">
            <v>2020.08.25-2020.09.09</v>
          </cell>
          <cell r="AA955">
            <v>70939.726027397293</v>
          </cell>
          <cell r="AB955">
            <v>70912.479999999996</v>
          </cell>
        </row>
        <row r="956">
          <cell r="B956" t="str">
            <v>ACACIA WA</v>
          </cell>
          <cell r="C956" t="str">
            <v>NS</v>
          </cell>
          <cell r="F956" t="str">
            <v>prefinal</v>
          </cell>
          <cell r="I956" t="str">
            <v>2020.08.29-2020.09.09</v>
          </cell>
          <cell r="Y956" t="str">
            <v>1.25%佣金/还船检验费/船员劳务费</v>
          </cell>
          <cell r="AA956">
            <v>10411.966249999999</v>
          </cell>
        </row>
        <row r="957">
          <cell r="B957" t="str">
            <v>ACACIA WA</v>
          </cell>
          <cell r="C957" t="str">
            <v>NS</v>
          </cell>
          <cell r="F957" t="str">
            <v>final</v>
          </cell>
          <cell r="I957" t="str">
            <v>2020.08.29-2020.09.09</v>
          </cell>
          <cell r="Y957" t="str">
            <v>返还船东费预留</v>
          </cell>
          <cell r="AA957">
            <v>5000</v>
          </cell>
        </row>
        <row r="958">
          <cell r="B958" t="str">
            <v>ACACIA HAWK</v>
          </cell>
          <cell r="C958" t="str">
            <v>CMS</v>
          </cell>
          <cell r="F958" t="str">
            <v>第64期</v>
          </cell>
          <cell r="I958" t="str">
            <v>2020.08.30-2020.09.14</v>
          </cell>
          <cell r="AA958">
            <v>70742.465753424694</v>
          </cell>
          <cell r="AB958">
            <v>70714.77</v>
          </cell>
        </row>
        <row r="959">
          <cell r="B959" t="str">
            <v>A KOU</v>
          </cell>
          <cell r="C959" t="str">
            <v>COSCO</v>
          </cell>
          <cell r="F959" t="str">
            <v>第01期</v>
          </cell>
          <cell r="I959" t="str">
            <v>2020.08.31-2020.09.05</v>
          </cell>
          <cell r="AA959">
            <v>33887.5</v>
          </cell>
          <cell r="AB959">
            <v>33887.5</v>
          </cell>
        </row>
        <row r="960">
          <cell r="B960" t="str">
            <v>ACACIA REI</v>
          </cell>
          <cell r="C960" t="str">
            <v>STM</v>
          </cell>
          <cell r="F960" t="str">
            <v>第01期</v>
          </cell>
          <cell r="I960" t="str">
            <v>2020.08.31-2020.09.15</v>
          </cell>
          <cell r="AA960">
            <v>468817.11300000001</v>
          </cell>
          <cell r="AB960">
            <v>468817.11</v>
          </cell>
        </row>
        <row r="961">
          <cell r="B961" t="str">
            <v>Heung-A Singapore</v>
          </cell>
          <cell r="C961" t="str">
            <v>SNL</v>
          </cell>
          <cell r="F961" t="str">
            <v>第22期</v>
          </cell>
          <cell r="I961" t="str">
            <v>2020.09.01-2020.09.16</v>
          </cell>
          <cell r="Y961" t="str">
            <v>停租（2020.8.10 0400-08.12 0400GMT 2天）</v>
          </cell>
          <cell r="AA961">
            <v>66738.52</v>
          </cell>
          <cell r="AB961">
            <v>66698.75</v>
          </cell>
        </row>
        <row r="962">
          <cell r="B962" t="str">
            <v>ACACIA MAKOTO</v>
          </cell>
          <cell r="C962" t="str">
            <v>STM</v>
          </cell>
          <cell r="F962" t="str">
            <v>第54期</v>
          </cell>
          <cell r="I962" t="str">
            <v>2020.09.01-2020.09.16</v>
          </cell>
          <cell r="Y962" t="str">
            <v>船东费</v>
          </cell>
          <cell r="AA962">
            <v>89554.67</v>
          </cell>
          <cell r="AB962">
            <v>89554.67</v>
          </cell>
        </row>
        <row r="963">
          <cell r="B963" t="str">
            <v>ACACIA ARIES</v>
          </cell>
          <cell r="C963" t="str">
            <v>STM</v>
          </cell>
          <cell r="F963" t="str">
            <v>第14期</v>
          </cell>
          <cell r="I963" t="str">
            <v>2020.09.02-2020.09.17</v>
          </cell>
          <cell r="Y963" t="str">
            <v>船东费</v>
          </cell>
          <cell r="AA963">
            <v>60300.78</v>
          </cell>
          <cell r="AB963">
            <v>60300.78</v>
          </cell>
        </row>
        <row r="964">
          <cell r="B964" t="str">
            <v>JRS CARINA</v>
          </cell>
          <cell r="C964" t="str">
            <v>CCL</v>
          </cell>
          <cell r="F964" t="str">
            <v>第54期</v>
          </cell>
          <cell r="I964" t="str">
            <v>2020.09.02-2020.09.17</v>
          </cell>
          <cell r="AA964">
            <v>70600</v>
          </cell>
          <cell r="AB964">
            <v>70597.600000000006</v>
          </cell>
        </row>
        <row r="965">
          <cell r="B965" t="str">
            <v>ACACIA MING</v>
          </cell>
          <cell r="C965" t="str">
            <v>NS</v>
          </cell>
          <cell r="F965" t="str">
            <v>第01期</v>
          </cell>
          <cell r="I965" t="str">
            <v>2020.09.04-2020.09.19</v>
          </cell>
          <cell r="Y965" t="str">
            <v>1.25%佣金/交船检验费</v>
          </cell>
          <cell r="AA965">
            <v>66812.5</v>
          </cell>
          <cell r="AB965">
            <v>66808.87</v>
          </cell>
        </row>
        <row r="966">
          <cell r="B966" t="str">
            <v>Heung-A Jakarta</v>
          </cell>
          <cell r="C966" t="str">
            <v>DYS</v>
          </cell>
          <cell r="F966" t="str">
            <v>prefinal</v>
          </cell>
          <cell r="I966" t="str">
            <v>2020.09.03-2020.09.21</v>
          </cell>
          <cell r="Y966" t="str">
            <v>1.25%佣金/还船检验费/船东费预留/船东费及预估/船员劳务费V.036W-0.39W</v>
          </cell>
          <cell r="AA966">
            <v>27770.3308666667</v>
          </cell>
          <cell r="AB966">
            <v>27733.09</v>
          </cell>
        </row>
        <row r="967">
          <cell r="B967" t="str">
            <v>Heung-A Jakarta</v>
          </cell>
          <cell r="C967" t="str">
            <v>DYS</v>
          </cell>
          <cell r="F967" t="str">
            <v>final</v>
          </cell>
          <cell r="I967" t="str">
            <v>2020.09.03-2020.09.21</v>
          </cell>
          <cell r="Y967" t="str">
            <v>返还船东费预留</v>
          </cell>
          <cell r="AA967">
            <v>7000</v>
          </cell>
          <cell r="AB967">
            <v>6962.51</v>
          </cell>
        </row>
        <row r="968">
          <cell r="B968" t="str">
            <v>Heung-A Manila</v>
          </cell>
          <cell r="C968" t="str">
            <v>PAN</v>
          </cell>
          <cell r="F968" t="str">
            <v>第12期</v>
          </cell>
          <cell r="I968" t="str">
            <v>2020.09.04-2020.09.19</v>
          </cell>
          <cell r="Y968" t="str">
            <v>船东费</v>
          </cell>
          <cell r="AA968">
            <v>66126.28</v>
          </cell>
          <cell r="AB968">
            <v>66099.05</v>
          </cell>
        </row>
        <row r="969">
          <cell r="B969" t="str">
            <v>ACACIA TAURUS</v>
          </cell>
          <cell r="C969" t="str">
            <v>STM</v>
          </cell>
          <cell r="F969" t="str">
            <v>第07期</v>
          </cell>
          <cell r="I969" t="str">
            <v>2020.09.04-2020.09.19</v>
          </cell>
          <cell r="Y969" t="str">
            <v>船东费</v>
          </cell>
          <cell r="AA969">
            <v>60090.879999999997</v>
          </cell>
          <cell r="AB969">
            <v>60090.87</v>
          </cell>
        </row>
        <row r="970">
          <cell r="B970" t="str">
            <v>ACACIA VIRGO</v>
          </cell>
          <cell r="C970" t="str">
            <v>SCP</v>
          </cell>
          <cell r="F970" t="str">
            <v>第02期</v>
          </cell>
          <cell r="I970" t="str">
            <v>2020.09.04-2020.09.19</v>
          </cell>
          <cell r="Y970" t="str">
            <v>1.25%佣金/交船检验费</v>
          </cell>
          <cell r="AA970">
            <v>185956.445342466</v>
          </cell>
          <cell r="AB970">
            <v>186249.18</v>
          </cell>
        </row>
        <row r="971">
          <cell r="B971" t="str">
            <v>A KOU</v>
          </cell>
          <cell r="C971" t="str">
            <v>COSCO</v>
          </cell>
          <cell r="F971" t="str">
            <v>prefinal</v>
          </cell>
          <cell r="I971" t="str">
            <v>2020.09.05-2020.09.11</v>
          </cell>
          <cell r="Y971" t="str">
            <v>交还船检验费/船东费预留/船员劳务费</v>
          </cell>
          <cell r="AA971">
            <v>44002.895949999998</v>
          </cell>
          <cell r="AB971">
            <v>44002.92</v>
          </cell>
        </row>
        <row r="972">
          <cell r="B972" t="str">
            <v>A KOU</v>
          </cell>
          <cell r="C972" t="str">
            <v>COSCO</v>
          </cell>
          <cell r="F972" t="str">
            <v>final</v>
          </cell>
          <cell r="I972" t="str">
            <v>2020.09.05-2020.09.11</v>
          </cell>
          <cell r="Y972" t="str">
            <v>船东费预留返还</v>
          </cell>
          <cell r="AA972">
            <v>2000</v>
          </cell>
        </row>
        <row r="973">
          <cell r="B973" t="str">
            <v>ACACIA LIBRA</v>
          </cell>
          <cell r="C973" t="str">
            <v>PAN</v>
          </cell>
          <cell r="F973" t="str">
            <v>prefinal2</v>
          </cell>
          <cell r="I973" t="str">
            <v>2020.09.05-2020.09.06</v>
          </cell>
          <cell r="Y973" t="str">
            <v>船员劳务费V.1011-1021</v>
          </cell>
          <cell r="AA973">
            <v>6997.6887499999903</v>
          </cell>
          <cell r="AB973">
            <v>6970.41</v>
          </cell>
        </row>
        <row r="974">
          <cell r="B974" t="str">
            <v>ACACIA LIBRA</v>
          </cell>
          <cell r="C974" t="str">
            <v>PAN</v>
          </cell>
          <cell r="F974" t="str">
            <v>final</v>
          </cell>
          <cell r="I974" t="str">
            <v>2020.09.05-2020.09.06</v>
          </cell>
          <cell r="Y974" t="str">
            <v>返还船东费预留</v>
          </cell>
          <cell r="AA974">
            <v>8000</v>
          </cell>
          <cell r="AB974">
            <v>7962.53</v>
          </cell>
        </row>
        <row r="975">
          <cell r="B975" t="str">
            <v>LISBOA</v>
          </cell>
          <cell r="C975" t="str">
            <v>STM</v>
          </cell>
          <cell r="F975" t="str">
            <v>第09期</v>
          </cell>
          <cell r="I975" t="str">
            <v>2020.09.06-2020.09.21</v>
          </cell>
          <cell r="AA975">
            <v>72700</v>
          </cell>
          <cell r="AB975">
            <v>72700</v>
          </cell>
        </row>
        <row r="976">
          <cell r="B976" t="str">
            <v>ACACIA LAN</v>
          </cell>
          <cell r="C976" t="str">
            <v>STM</v>
          </cell>
          <cell r="F976" t="str">
            <v>第20期</v>
          </cell>
          <cell r="I976" t="str">
            <v>2020.09.08-2020.09.23</v>
          </cell>
          <cell r="AA976">
            <v>60650</v>
          </cell>
          <cell r="AB976">
            <v>60650</v>
          </cell>
        </row>
        <row r="977">
          <cell r="B977" t="str">
            <v>JRS CORVUS</v>
          </cell>
          <cell r="C977" t="str">
            <v>CMS</v>
          </cell>
          <cell r="F977" t="str">
            <v>第05期</v>
          </cell>
          <cell r="I977" t="str">
            <v>2020.09.09-2020.09.24</v>
          </cell>
          <cell r="AA977">
            <v>70939.726027397293</v>
          </cell>
          <cell r="AB977">
            <v>70912.460000000006</v>
          </cell>
        </row>
        <row r="978">
          <cell r="B978" t="str">
            <v>ACACIA LIBRA</v>
          </cell>
          <cell r="C978" t="str">
            <v>COSCO</v>
          </cell>
          <cell r="F978" t="str">
            <v>第01期</v>
          </cell>
          <cell r="I978" t="str">
            <v>2020.09.10-2020.09.25</v>
          </cell>
          <cell r="AA978">
            <v>83962.5</v>
          </cell>
          <cell r="AB978">
            <v>83960.56</v>
          </cell>
        </row>
        <row r="979">
          <cell r="B979" t="str">
            <v>A KOU</v>
          </cell>
          <cell r="C979" t="str">
            <v>KMTC</v>
          </cell>
          <cell r="F979" t="str">
            <v>第01期</v>
          </cell>
          <cell r="I979" t="str">
            <v>2020.09.13-2020.09.27</v>
          </cell>
          <cell r="Y979" t="str">
            <v>1.25%佣金</v>
          </cell>
          <cell r="AA979">
            <v>95025</v>
          </cell>
          <cell r="AB979">
            <v>95025</v>
          </cell>
        </row>
        <row r="980">
          <cell r="B980" t="str">
            <v>ACACIA HAWK</v>
          </cell>
          <cell r="C980" t="str">
            <v>CMS</v>
          </cell>
          <cell r="F980" t="str">
            <v>第65期</v>
          </cell>
          <cell r="I980" t="str">
            <v>2020.09.14-2020.09.29</v>
          </cell>
          <cell r="AA980">
            <v>70742.465753424694</v>
          </cell>
          <cell r="AB980">
            <v>70705.149999999994</v>
          </cell>
        </row>
        <row r="981">
          <cell r="B981" t="str">
            <v>ACACIA REI</v>
          </cell>
          <cell r="C981" t="str">
            <v>STM</v>
          </cell>
          <cell r="F981" t="str">
            <v>第02期</v>
          </cell>
          <cell r="I981" t="str">
            <v>2020.09.15-2020.09.30</v>
          </cell>
          <cell r="AA981">
            <v>91200</v>
          </cell>
          <cell r="AB981">
            <v>91200</v>
          </cell>
        </row>
        <row r="982">
          <cell r="B982" t="str">
            <v>Heung-A Singapore</v>
          </cell>
          <cell r="C982" t="str">
            <v>SNL</v>
          </cell>
          <cell r="F982" t="str">
            <v>prefinal</v>
          </cell>
          <cell r="I982" t="str">
            <v>2020.09.16-2020.10.07</v>
          </cell>
          <cell r="Y982" t="str">
            <v>还船检验费/船东费/船东费预留</v>
          </cell>
          <cell r="AA982">
            <v>29086.32</v>
          </cell>
          <cell r="AB982">
            <v>29046.6</v>
          </cell>
        </row>
        <row r="983">
          <cell r="B983" t="str">
            <v>ACACIA MAKOTO</v>
          </cell>
          <cell r="C983" t="str">
            <v>STM</v>
          </cell>
          <cell r="F983" t="str">
            <v>第55期</v>
          </cell>
          <cell r="I983" t="str">
            <v>2020.09.16-2020.10.01</v>
          </cell>
          <cell r="AA983">
            <v>91200</v>
          </cell>
          <cell r="AB983">
            <v>91200</v>
          </cell>
        </row>
        <row r="984">
          <cell r="B984" t="str">
            <v>ACACIA ARIES</v>
          </cell>
          <cell r="C984" t="str">
            <v>STM</v>
          </cell>
          <cell r="F984" t="str">
            <v>第15期</v>
          </cell>
          <cell r="I984" t="str">
            <v>2020.09.17-2020.10.02</v>
          </cell>
          <cell r="AA984">
            <v>60650</v>
          </cell>
          <cell r="AB984">
            <v>60650</v>
          </cell>
        </row>
        <row r="985">
          <cell r="B985" t="str">
            <v>JRS CARINA</v>
          </cell>
          <cell r="C985" t="str">
            <v>CCL</v>
          </cell>
          <cell r="F985" t="str">
            <v>第55期</v>
          </cell>
          <cell r="I985" t="str">
            <v>2020.09.17-2020.10.02</v>
          </cell>
          <cell r="AA985">
            <v>70600</v>
          </cell>
          <cell r="AB985">
            <v>70592.679999999993</v>
          </cell>
        </row>
        <row r="986">
          <cell r="B986" t="str">
            <v>ACACIA MING</v>
          </cell>
          <cell r="C986" t="str">
            <v>NS</v>
          </cell>
          <cell r="F986" t="str">
            <v>第02期</v>
          </cell>
          <cell r="I986" t="str">
            <v>2020.09.19-2020.10.04</v>
          </cell>
          <cell r="Y986" t="str">
            <v>1.25%佣金</v>
          </cell>
          <cell r="AA986">
            <v>67112.5</v>
          </cell>
          <cell r="AB986">
            <v>67112.5</v>
          </cell>
        </row>
        <row r="987">
          <cell r="B987" t="str">
            <v>Heung-A Manila</v>
          </cell>
          <cell r="C987" t="str">
            <v>PAN</v>
          </cell>
          <cell r="F987" t="str">
            <v>prefinal</v>
          </cell>
          <cell r="I987" t="str">
            <v>2020.09.19-2020.10.19</v>
          </cell>
          <cell r="Y987" t="str">
            <v>还船检验费/船东费预留/船东费</v>
          </cell>
          <cell r="AA987">
            <v>74544.182916666701</v>
          </cell>
          <cell r="AB987">
            <v>74516.77</v>
          </cell>
        </row>
        <row r="988">
          <cell r="B988" t="str">
            <v>Heung-A Manila</v>
          </cell>
          <cell r="C988" t="str">
            <v>PAN</v>
          </cell>
          <cell r="F988" t="str">
            <v>final</v>
          </cell>
          <cell r="I988" t="str">
            <v>2020.09.19-2020.10.19</v>
          </cell>
          <cell r="Y988" t="str">
            <v>返还船东费预留</v>
          </cell>
          <cell r="AA988">
            <v>7000</v>
          </cell>
          <cell r="AB988">
            <v>7000</v>
          </cell>
        </row>
        <row r="989">
          <cell r="B989" t="str">
            <v>ACACIA TAURUS</v>
          </cell>
          <cell r="C989" t="str">
            <v>STM</v>
          </cell>
          <cell r="F989" t="str">
            <v>第08期</v>
          </cell>
          <cell r="I989" t="str">
            <v>2020.09.19-2020.10.04</v>
          </cell>
          <cell r="AA989">
            <v>60650</v>
          </cell>
          <cell r="AB989">
            <v>60650</v>
          </cell>
        </row>
        <row r="990">
          <cell r="B990" t="str">
            <v>ACACIA VIRGO</v>
          </cell>
          <cell r="C990" t="str">
            <v>SCP</v>
          </cell>
          <cell r="F990" t="str">
            <v>第03期</v>
          </cell>
          <cell r="I990" t="str">
            <v>2020.09.19-2020.10.04</v>
          </cell>
          <cell r="Y990" t="str">
            <v>1.25%佣金</v>
          </cell>
          <cell r="AA990">
            <v>81196.575342465803</v>
          </cell>
          <cell r="AB990">
            <v>81189.259999999995</v>
          </cell>
        </row>
        <row r="991">
          <cell r="B991" t="str">
            <v>LISBOA</v>
          </cell>
          <cell r="C991" t="str">
            <v>STM</v>
          </cell>
          <cell r="F991" t="str">
            <v>final</v>
          </cell>
          <cell r="I991" t="str">
            <v>2020.09.21-2020.10.04</v>
          </cell>
          <cell r="AA991">
            <v>-32924.126833333299</v>
          </cell>
          <cell r="AB991">
            <v>-32924.1</v>
          </cell>
        </row>
        <row r="992">
          <cell r="B992" t="str">
            <v>ACACIA LAN</v>
          </cell>
          <cell r="C992" t="str">
            <v>STM</v>
          </cell>
          <cell r="F992" t="str">
            <v>第21期</v>
          </cell>
          <cell r="I992" t="str">
            <v>2020.09.23-2020.10.08</v>
          </cell>
          <cell r="AA992">
            <v>60650</v>
          </cell>
          <cell r="AB992">
            <v>60650</v>
          </cell>
        </row>
        <row r="993">
          <cell r="B993" t="str">
            <v>JRS CORVUS</v>
          </cell>
          <cell r="C993" t="str">
            <v>CMS</v>
          </cell>
          <cell r="F993" t="str">
            <v>第06期</v>
          </cell>
          <cell r="I993" t="str">
            <v>2020.09.24-2020.10.09</v>
          </cell>
          <cell r="AA993">
            <v>70939.726027397293</v>
          </cell>
          <cell r="AB993">
            <v>70912.509999999995</v>
          </cell>
        </row>
        <row r="994">
          <cell r="B994" t="str">
            <v>ACACIA LIBRA</v>
          </cell>
          <cell r="C994" t="str">
            <v>COSCO</v>
          </cell>
          <cell r="F994" t="str">
            <v>第02期</v>
          </cell>
          <cell r="I994" t="str">
            <v>2020.09.25-2020.10.10</v>
          </cell>
          <cell r="Y994" t="str">
            <v>交船检验费</v>
          </cell>
          <cell r="AA994">
            <v>83612.5</v>
          </cell>
          <cell r="AB994">
            <v>83610.559999999998</v>
          </cell>
        </row>
        <row r="995">
          <cell r="B995" t="str">
            <v>A KOU</v>
          </cell>
          <cell r="C995" t="str">
            <v>KMTC</v>
          </cell>
          <cell r="F995" t="str">
            <v>第02期</v>
          </cell>
          <cell r="I995" t="str">
            <v>2020.09.27-2020.10.10</v>
          </cell>
          <cell r="Y995" t="str">
            <v>1.25%佣金/交船检验费</v>
          </cell>
          <cell r="AA995">
            <v>155448.86799999999</v>
          </cell>
          <cell r="AB995">
            <v>155441.37</v>
          </cell>
        </row>
        <row r="996">
          <cell r="B996" t="str">
            <v>A FUKU</v>
          </cell>
          <cell r="C996" t="str">
            <v>TSL</v>
          </cell>
          <cell r="F996" t="str">
            <v>第01期</v>
          </cell>
          <cell r="I996" t="str">
            <v>2020.09.27-2020.10.15</v>
          </cell>
          <cell r="Y996" t="str">
            <v>1.25%佣金</v>
          </cell>
          <cell r="AA996">
            <v>125743.35616438399</v>
          </cell>
          <cell r="AB996">
            <v>125726.11</v>
          </cell>
        </row>
        <row r="997">
          <cell r="B997" t="str">
            <v>ACACIA HAWK</v>
          </cell>
          <cell r="C997" t="str">
            <v>CMS</v>
          </cell>
          <cell r="F997" t="str">
            <v>第66期</v>
          </cell>
          <cell r="I997" t="str">
            <v>2020.09.29-2020.10.14</v>
          </cell>
          <cell r="AA997">
            <v>70742.465753424694</v>
          </cell>
          <cell r="AB997">
            <v>70715.25</v>
          </cell>
        </row>
        <row r="998">
          <cell r="B998" t="str">
            <v>ACACIA REI</v>
          </cell>
          <cell r="C998" t="str">
            <v>STM</v>
          </cell>
          <cell r="F998" t="str">
            <v>第03期</v>
          </cell>
          <cell r="I998" t="str">
            <v>2020.09.30-2020.10.15</v>
          </cell>
          <cell r="Y998" t="str">
            <v>船东费</v>
          </cell>
          <cell r="AA998">
            <v>90404.24</v>
          </cell>
          <cell r="AB998">
            <v>90404.23</v>
          </cell>
        </row>
        <row r="999">
          <cell r="B999" t="str">
            <v>ACACIA MAKOTO</v>
          </cell>
          <cell r="C999" t="str">
            <v>STM</v>
          </cell>
          <cell r="F999" t="str">
            <v>第56期</v>
          </cell>
          <cell r="I999" t="str">
            <v>2020.10.01-2020.10.16</v>
          </cell>
          <cell r="Y999" t="str">
            <v>船东费</v>
          </cell>
          <cell r="AA999">
            <v>88455</v>
          </cell>
          <cell r="AB999">
            <v>88455</v>
          </cell>
        </row>
        <row r="1000">
          <cell r="B1000" t="str">
            <v>ACACIA ARIES</v>
          </cell>
          <cell r="C1000" t="str">
            <v>STM</v>
          </cell>
          <cell r="F1000" t="str">
            <v>第16期</v>
          </cell>
          <cell r="I1000" t="str">
            <v>2020.10.02-2020.10.17</v>
          </cell>
          <cell r="Y1000" t="str">
            <v>船东费</v>
          </cell>
          <cell r="AA1000">
            <v>60272.11</v>
          </cell>
          <cell r="AB1000">
            <v>60272.1</v>
          </cell>
        </row>
        <row r="1001">
          <cell r="B1001" t="str">
            <v>JRS CARINA</v>
          </cell>
          <cell r="C1001" t="str">
            <v>CCL</v>
          </cell>
          <cell r="F1001" t="str">
            <v>第56期</v>
          </cell>
          <cell r="I1001" t="str">
            <v>2020.10.02-2020.10.17</v>
          </cell>
          <cell r="AA1001">
            <v>70600</v>
          </cell>
          <cell r="AB1001">
            <v>70592.69</v>
          </cell>
        </row>
        <row r="1002">
          <cell r="B1002" t="str">
            <v>ACACIA WA</v>
          </cell>
          <cell r="C1002" t="str">
            <v>STM</v>
          </cell>
          <cell r="F1002" t="str">
            <v>第01期</v>
          </cell>
          <cell r="I1002" t="str">
            <v>2020.10.03-2020.10.18</v>
          </cell>
          <cell r="AA1002">
            <v>72700</v>
          </cell>
          <cell r="AB1002">
            <v>72700</v>
          </cell>
        </row>
        <row r="1003">
          <cell r="B1003" t="str">
            <v>ACACIA MING</v>
          </cell>
          <cell r="C1003" t="str">
            <v>NS</v>
          </cell>
          <cell r="F1003" t="str">
            <v>prefinal</v>
          </cell>
          <cell r="I1003" t="str">
            <v>2020.10.04-2020.10.21</v>
          </cell>
          <cell r="Y1003" t="str">
            <v>1.25%佣金/船员劳务费/船东费预留/交还船检验费/停租1.90903天</v>
          </cell>
          <cell r="AA1003">
            <v>62597.984358333299</v>
          </cell>
          <cell r="AB1003">
            <v>62574.31</v>
          </cell>
        </row>
        <row r="1004">
          <cell r="B1004" t="str">
            <v>ACACIA TAURUS</v>
          </cell>
          <cell r="C1004" t="str">
            <v>STM</v>
          </cell>
          <cell r="F1004" t="str">
            <v>第09期</v>
          </cell>
          <cell r="I1004" t="str">
            <v>2020.10.04-2020.10.19</v>
          </cell>
          <cell r="Y1004" t="str">
            <v>船东费</v>
          </cell>
          <cell r="AA1004">
            <v>60462.96</v>
          </cell>
          <cell r="AB1004">
            <v>60462.97</v>
          </cell>
        </row>
        <row r="1005">
          <cell r="B1005" t="str">
            <v>ACACIA VIRGO</v>
          </cell>
          <cell r="C1005" t="str">
            <v>SCP</v>
          </cell>
          <cell r="F1005" t="str">
            <v>第04期</v>
          </cell>
          <cell r="I1005" t="str">
            <v>2020.10.04-2020.10.19</v>
          </cell>
          <cell r="Y1005" t="str">
            <v>1.25%佣金</v>
          </cell>
          <cell r="AA1005">
            <v>81196.575342465803</v>
          </cell>
          <cell r="AB1005">
            <v>81189.289999999994</v>
          </cell>
        </row>
        <row r="1006">
          <cell r="B1006" t="str">
            <v>LISBOA</v>
          </cell>
          <cell r="C1006" t="str">
            <v>WHJDS</v>
          </cell>
          <cell r="F1006" t="str">
            <v>第01期</v>
          </cell>
          <cell r="I1006" t="str">
            <v>2020.10.05-2020.10.15</v>
          </cell>
          <cell r="AA1006">
            <v>56451.612903225803</v>
          </cell>
          <cell r="AB1006">
            <v>56405.91</v>
          </cell>
        </row>
        <row r="1007">
          <cell r="B1007" t="str">
            <v>Heung-A Singapore</v>
          </cell>
          <cell r="C1007" t="str">
            <v>SNL</v>
          </cell>
          <cell r="F1007" t="str">
            <v>prefinal2</v>
          </cell>
          <cell r="I1007" t="str">
            <v>2020.10.07-2020.10.11</v>
          </cell>
          <cell r="Y1007" t="str">
            <v>停租（ 20.9.27 1635-20.9.28 0235  GMT 0.4167day）</v>
          </cell>
          <cell r="AA1007">
            <v>12318.0902333333</v>
          </cell>
          <cell r="AB1007">
            <v>12278.09</v>
          </cell>
        </row>
        <row r="1008">
          <cell r="B1008" t="str">
            <v>Heung-A Singapore</v>
          </cell>
          <cell r="C1008" t="str">
            <v>SNL</v>
          </cell>
          <cell r="F1008" t="str">
            <v>final</v>
          </cell>
          <cell r="I1008" t="str">
            <v>2020.10.07-2020.10.11</v>
          </cell>
          <cell r="Y1008" t="str">
            <v>返还船东费预留/收回强制性船东费</v>
          </cell>
          <cell r="AA1008">
            <v>27459.599999999999</v>
          </cell>
        </row>
        <row r="1009">
          <cell r="B1009" t="str">
            <v>ACACIA LAN</v>
          </cell>
          <cell r="C1009" t="str">
            <v>STM</v>
          </cell>
          <cell r="F1009" t="str">
            <v>第22期</v>
          </cell>
          <cell r="I1009" t="str">
            <v>2020.10.08-2020.10.23</v>
          </cell>
          <cell r="Y1009" t="str">
            <v>船东费</v>
          </cell>
          <cell r="AA1009">
            <v>60228.24</v>
          </cell>
          <cell r="AB1009">
            <v>60228.23</v>
          </cell>
        </row>
        <row r="1010">
          <cell r="B1010" t="str">
            <v>JRS CORVUS</v>
          </cell>
          <cell r="C1010" t="str">
            <v>CMS</v>
          </cell>
          <cell r="F1010" t="str">
            <v>第07期</v>
          </cell>
          <cell r="I1010" t="str">
            <v>2020.10.09-2020.10.24</v>
          </cell>
          <cell r="AA1010">
            <v>70939.726027397293</v>
          </cell>
          <cell r="AB1010">
            <v>70912.42</v>
          </cell>
        </row>
        <row r="1011">
          <cell r="B1011" t="str">
            <v>ACACIA LIBRA</v>
          </cell>
          <cell r="C1011" t="str">
            <v>COSCO</v>
          </cell>
          <cell r="F1011" t="str">
            <v>第03期</v>
          </cell>
          <cell r="I1011" t="str">
            <v>2020.10.10-2020.10.25</v>
          </cell>
          <cell r="AA1011">
            <v>83962.5</v>
          </cell>
          <cell r="AB1011">
            <v>83960.56</v>
          </cell>
        </row>
        <row r="1012">
          <cell r="B1012" t="str">
            <v>A KOU</v>
          </cell>
          <cell r="C1012" t="str">
            <v>KMTC</v>
          </cell>
          <cell r="F1012" t="str">
            <v>第03期</v>
          </cell>
          <cell r="I1012" t="str">
            <v>2020.10.10-2020.10.25</v>
          </cell>
          <cell r="Y1012" t="str">
            <v>1.25%佣金</v>
          </cell>
          <cell r="AA1012">
            <v>107400</v>
          </cell>
          <cell r="AB1012">
            <v>107400</v>
          </cell>
        </row>
        <row r="1013">
          <cell r="B1013" t="str">
            <v>ACACIA HAWK</v>
          </cell>
          <cell r="C1013" t="str">
            <v>CMS</v>
          </cell>
          <cell r="F1013" t="str">
            <v>第67期</v>
          </cell>
          <cell r="I1013" t="str">
            <v>2020.10.14-2020.10.29</v>
          </cell>
          <cell r="Y1013" t="str">
            <v>船东费</v>
          </cell>
          <cell r="AA1013">
            <v>69922.735753424698</v>
          </cell>
          <cell r="AB1013">
            <v>69895.42</v>
          </cell>
        </row>
        <row r="1014">
          <cell r="B1014" t="str">
            <v>A FUKU</v>
          </cell>
          <cell r="C1014" t="str">
            <v>TSL</v>
          </cell>
          <cell r="F1014" t="str">
            <v>第02期</v>
          </cell>
          <cell r="I1014" t="str">
            <v>2020.10.15-2020.10.31</v>
          </cell>
          <cell r="Y1014" t="str">
            <v>1.25%佣金</v>
          </cell>
          <cell r="AA1014">
            <v>110600</v>
          </cell>
          <cell r="AB1014">
            <v>110582.69</v>
          </cell>
        </row>
        <row r="1015">
          <cell r="B1015" t="str">
            <v>ACACIA REI</v>
          </cell>
          <cell r="C1015" t="str">
            <v>STM</v>
          </cell>
          <cell r="F1015" t="str">
            <v>第04期</v>
          </cell>
          <cell r="I1015" t="str">
            <v>2020.10.15-2020.10.30</v>
          </cell>
          <cell r="AA1015">
            <v>91200</v>
          </cell>
          <cell r="AB1015">
            <v>91200</v>
          </cell>
        </row>
        <row r="1016">
          <cell r="B1016" t="str">
            <v>LISBOA</v>
          </cell>
          <cell r="C1016" t="str">
            <v>WHJDS</v>
          </cell>
          <cell r="F1016" t="str">
            <v>final</v>
          </cell>
          <cell r="I1016" t="str">
            <v>2020.10.15-2020.10.15</v>
          </cell>
          <cell r="Y1016" t="str">
            <v>交还船检验费/v.0286ew-0289ew劳务费</v>
          </cell>
          <cell r="AA1016">
            <v>-817.86938884941696</v>
          </cell>
          <cell r="AB1016">
            <v>-817.87</v>
          </cell>
        </row>
        <row r="1017">
          <cell r="B1017" t="str">
            <v>Heung-A Jakarta</v>
          </cell>
          <cell r="C1017" t="str">
            <v>PAN</v>
          </cell>
          <cell r="F1017" t="str">
            <v>第01期</v>
          </cell>
          <cell r="I1017" t="str">
            <v>2020.10.16-2020.10.31</v>
          </cell>
          <cell r="Y1017" t="str">
            <v>交船检验费</v>
          </cell>
          <cell r="AA1017">
            <v>138761.60999999999</v>
          </cell>
          <cell r="AB1017">
            <v>138741.60999999999</v>
          </cell>
        </row>
        <row r="1018">
          <cell r="B1018" t="str">
            <v>ACACIA MAKOTO</v>
          </cell>
          <cell r="C1018" t="str">
            <v>STM</v>
          </cell>
          <cell r="F1018" t="str">
            <v>第57期</v>
          </cell>
          <cell r="I1018" t="str">
            <v>2020.10.16-2020.10.31</v>
          </cell>
          <cell r="AA1018">
            <v>91200</v>
          </cell>
          <cell r="AB1018">
            <v>91200</v>
          </cell>
        </row>
        <row r="1019">
          <cell r="B1019" t="str">
            <v>ACACIA ARIES</v>
          </cell>
          <cell r="C1019" t="str">
            <v>STM</v>
          </cell>
          <cell r="F1019" t="str">
            <v>第17期</v>
          </cell>
          <cell r="I1019" t="str">
            <v>2020.10.17-2020.11.01</v>
          </cell>
          <cell r="AA1019">
            <v>60650</v>
          </cell>
          <cell r="AB1019">
            <v>60650</v>
          </cell>
        </row>
        <row r="1020">
          <cell r="B1020" t="str">
            <v>JRS CARINA</v>
          </cell>
          <cell r="C1020" t="str">
            <v>CCL</v>
          </cell>
          <cell r="F1020" t="str">
            <v>第57期</v>
          </cell>
          <cell r="I1020" t="str">
            <v>2020.10.17-2020.11.01</v>
          </cell>
          <cell r="Y1020" t="str">
            <v>船东费/停租10月12日15：08 - 17:00 0.0778天</v>
          </cell>
          <cell r="AA1020">
            <v>57828.6597666667</v>
          </cell>
          <cell r="AB1020">
            <v>57821.18</v>
          </cell>
        </row>
        <row r="1021">
          <cell r="B1021" t="str">
            <v>ACACIA WA</v>
          </cell>
          <cell r="C1021" t="str">
            <v>STM</v>
          </cell>
          <cell r="F1021" t="str">
            <v>prefinal</v>
          </cell>
          <cell r="I1021" t="str">
            <v>2020.10.18-2020.10.25</v>
          </cell>
          <cell r="Y1021" t="str">
            <v>船东费预留</v>
          </cell>
          <cell r="AA1021">
            <v>-24547.831333333299</v>
          </cell>
          <cell r="AB1021">
            <v>-24547.62</v>
          </cell>
        </row>
        <row r="1022">
          <cell r="B1022" t="str">
            <v>ACACIA WA</v>
          </cell>
          <cell r="C1022" t="str">
            <v>STM</v>
          </cell>
          <cell r="F1022" t="str">
            <v>final</v>
          </cell>
          <cell r="I1022" t="str">
            <v>2020.10.18-2020.10.25</v>
          </cell>
          <cell r="Y1022" t="str">
            <v>返还船东费预留</v>
          </cell>
          <cell r="AA1022">
            <v>2000</v>
          </cell>
        </row>
        <row r="1023">
          <cell r="B1023" t="str">
            <v>ACACIA TAURUS</v>
          </cell>
          <cell r="C1023" t="str">
            <v>STM</v>
          </cell>
          <cell r="F1023" t="str">
            <v>prefinal</v>
          </cell>
          <cell r="I1023" t="str">
            <v>2020.10.19-2020.11.06</v>
          </cell>
          <cell r="Y1023" t="str">
            <v>停租2020.10.21 0400L-2100L和绕航 TTL：1.1088天</v>
          </cell>
          <cell r="AA1023">
            <v>-15151.020853333301</v>
          </cell>
          <cell r="AB1023">
            <v>-15151.02</v>
          </cell>
        </row>
        <row r="1024">
          <cell r="B1024" t="str">
            <v>ACACIA VIRGO</v>
          </cell>
          <cell r="C1024" t="str">
            <v>SCP</v>
          </cell>
          <cell r="F1024" t="str">
            <v>第05期</v>
          </cell>
          <cell r="I1024" t="str">
            <v>2020.10.19-2020.11.03</v>
          </cell>
          <cell r="Y1024" t="str">
            <v>1.25%佣金/v.2034EW 劳务费及招待费</v>
          </cell>
          <cell r="AA1024">
            <v>82982.575342465803</v>
          </cell>
          <cell r="AB1024">
            <v>82625.27</v>
          </cell>
        </row>
        <row r="1025">
          <cell r="B1025" t="str">
            <v>ACACIA MING</v>
          </cell>
          <cell r="C1025" t="str">
            <v>NS</v>
          </cell>
          <cell r="F1025" t="str">
            <v>prefinal2</v>
          </cell>
          <cell r="I1025" t="str">
            <v>2020.10.21-2020.10.21</v>
          </cell>
          <cell r="Y1025" t="str">
            <v>1.25%佣金/返还交船检验费/返还船东费预留</v>
          </cell>
          <cell r="AA1025">
            <v>-4998.0398083333303</v>
          </cell>
        </row>
        <row r="1026">
          <cell r="B1026" t="str">
            <v>ACACIA MING</v>
          </cell>
          <cell r="C1026" t="str">
            <v>CMS</v>
          </cell>
          <cell r="F1026" t="str">
            <v>final</v>
          </cell>
          <cell r="I1026" t="str">
            <v>2020.10.22-2020.10.27</v>
          </cell>
          <cell r="Y1026" t="str">
            <v>船东费</v>
          </cell>
          <cell r="AA1026">
            <v>-3662.3080931506902</v>
          </cell>
        </row>
        <row r="1027">
          <cell r="B1027" t="str">
            <v>ACACIA LAN</v>
          </cell>
          <cell r="C1027" t="str">
            <v>STM</v>
          </cell>
          <cell r="F1027" t="str">
            <v>第23期</v>
          </cell>
          <cell r="I1027" t="str">
            <v>2020.10.23-2020.11.07</v>
          </cell>
          <cell r="Y1027" t="str">
            <v>船东费</v>
          </cell>
          <cell r="AA1027">
            <v>60464.86</v>
          </cell>
          <cell r="AB1027">
            <v>60464.86</v>
          </cell>
        </row>
        <row r="1028">
          <cell r="B1028" t="str">
            <v>JRS CORVUS</v>
          </cell>
          <cell r="C1028" t="str">
            <v>CMS</v>
          </cell>
          <cell r="F1028" t="str">
            <v>第08期</v>
          </cell>
          <cell r="I1028" t="str">
            <v>2020.10.24-2020.11.08</v>
          </cell>
          <cell r="AA1028">
            <v>70939.726027397293</v>
          </cell>
          <cell r="AB1028">
            <v>70912.41</v>
          </cell>
        </row>
        <row r="1029">
          <cell r="B1029" t="str">
            <v>LISBOA</v>
          </cell>
          <cell r="C1029" t="str">
            <v>STM</v>
          </cell>
          <cell r="F1029" t="str">
            <v>第01期</v>
          </cell>
          <cell r="I1029" t="str">
            <v>2020.10.23-2020.11.07</v>
          </cell>
          <cell r="Y1029" t="str">
            <v>停租0.6146天</v>
          </cell>
          <cell r="AA1029">
            <v>160239.51866666699</v>
          </cell>
          <cell r="AB1029">
            <v>160239.51999999999</v>
          </cell>
        </row>
        <row r="1030">
          <cell r="B1030" t="str">
            <v>ACACIA WA</v>
          </cell>
          <cell r="C1030" t="str">
            <v>CCL</v>
          </cell>
          <cell r="F1030" t="str">
            <v>第01期</v>
          </cell>
          <cell r="I1030" t="str">
            <v>2020.10.25-2020.11.01</v>
          </cell>
          <cell r="Y1030" t="str">
            <v>停租2020.10.25 1553-2330 0.3174天/10.29 0030-0430 0.1667天/船东费</v>
          </cell>
          <cell r="AA1030">
            <v>46699.030666666702</v>
          </cell>
          <cell r="AB1030">
            <v>46691.54</v>
          </cell>
        </row>
        <row r="1031">
          <cell r="B1031" t="str">
            <v>ACACIA LIBRA</v>
          </cell>
          <cell r="C1031" t="str">
            <v>COSCO</v>
          </cell>
          <cell r="F1031" t="str">
            <v>第04期</v>
          </cell>
          <cell r="I1031" t="str">
            <v>2020.10.25-2020.11.09</v>
          </cell>
          <cell r="AA1031">
            <v>83962.5</v>
          </cell>
          <cell r="AB1031">
            <v>83960.56</v>
          </cell>
        </row>
        <row r="1032">
          <cell r="B1032" t="str">
            <v>A KOU</v>
          </cell>
          <cell r="C1032" t="str">
            <v>KMTC</v>
          </cell>
          <cell r="F1032" t="str">
            <v>第04期</v>
          </cell>
          <cell r="I1032" t="str">
            <v>2020.10.25-2020.11.09</v>
          </cell>
          <cell r="Y1032" t="str">
            <v>1.25%佣金</v>
          </cell>
          <cell r="AA1032">
            <v>107400</v>
          </cell>
          <cell r="AB1032">
            <v>107400</v>
          </cell>
        </row>
        <row r="1033">
          <cell r="B1033" t="str">
            <v>A ROKU</v>
          </cell>
          <cell r="C1033" t="str">
            <v>TSL</v>
          </cell>
          <cell r="F1033" t="str">
            <v>第01期</v>
          </cell>
          <cell r="I1033" t="str">
            <v>2020.10.27-2020.11.15</v>
          </cell>
          <cell r="Y1033" t="str">
            <v>1.25%佣金</v>
          </cell>
          <cell r="AA1033">
            <v>175767.962328767</v>
          </cell>
          <cell r="AB1033">
            <v>146577.4</v>
          </cell>
        </row>
        <row r="1034">
          <cell r="B1034" t="str">
            <v>ACACIA MING</v>
          </cell>
          <cell r="C1034" t="str">
            <v>TYS</v>
          </cell>
          <cell r="F1034" t="str">
            <v>第01期</v>
          </cell>
          <cell r="I1034" t="str">
            <v>2020.10.28-2020.11.02</v>
          </cell>
          <cell r="Y1034" t="str">
            <v>1.25%佣金/交船检验费</v>
          </cell>
          <cell r="AA1034">
            <v>26066.010273972599</v>
          </cell>
          <cell r="AB1034">
            <v>26058.639999999999</v>
          </cell>
        </row>
        <row r="1035">
          <cell r="B1035" t="str">
            <v>ACACIA HAWK</v>
          </cell>
          <cell r="C1035" t="str">
            <v>CMS</v>
          </cell>
          <cell r="F1035" t="str">
            <v>第68期</v>
          </cell>
          <cell r="I1035" t="str">
            <v>2020.10.29-2020.11.13</v>
          </cell>
          <cell r="AA1035">
            <v>70742.465753424694</v>
          </cell>
          <cell r="AB1035">
            <v>70715.19</v>
          </cell>
        </row>
        <row r="1036">
          <cell r="B1036" t="str">
            <v>ACACIA REI</v>
          </cell>
          <cell r="C1036" t="str">
            <v>STM</v>
          </cell>
          <cell r="F1036" t="str">
            <v>第05期</v>
          </cell>
          <cell r="I1036" t="str">
            <v>2020.10.30-2020.11.14</v>
          </cell>
          <cell r="Y1036" t="str">
            <v>船东费</v>
          </cell>
          <cell r="AA1036">
            <v>90095.31</v>
          </cell>
          <cell r="AB1036">
            <v>90095.31</v>
          </cell>
        </row>
        <row r="1037">
          <cell r="B1037" t="str">
            <v>Heung-A Jakarta</v>
          </cell>
          <cell r="C1037" t="str">
            <v>PAN</v>
          </cell>
          <cell r="F1037" t="str">
            <v>第02期</v>
          </cell>
          <cell r="I1037" t="str">
            <v>2020.10.31-2020.11.15</v>
          </cell>
          <cell r="AA1037">
            <v>78462.5</v>
          </cell>
          <cell r="AB1037">
            <v>78435.22</v>
          </cell>
        </row>
        <row r="1038">
          <cell r="B1038" t="str">
            <v>ACACIA MAKOTO</v>
          </cell>
          <cell r="C1038" t="str">
            <v>STM</v>
          </cell>
          <cell r="F1038" t="str">
            <v>第58期</v>
          </cell>
          <cell r="I1038" t="str">
            <v>2020.10.31-2020.11.15</v>
          </cell>
          <cell r="Y1038" t="str">
            <v>船东费</v>
          </cell>
          <cell r="AA1038">
            <v>89244.87</v>
          </cell>
          <cell r="AB1038">
            <v>89244.88</v>
          </cell>
        </row>
        <row r="1039">
          <cell r="B1039" t="str">
            <v>A FUKU</v>
          </cell>
          <cell r="C1039" t="str">
            <v>TSL</v>
          </cell>
          <cell r="F1039" t="str">
            <v>第03期</v>
          </cell>
          <cell r="I1039" t="str">
            <v>2020.10.31-2020.11.16</v>
          </cell>
          <cell r="Y1039" t="str">
            <v>1.25%佣金/交船检验费</v>
          </cell>
          <cell r="AA1039">
            <v>110366.50020547899</v>
          </cell>
          <cell r="AB1039">
            <v>110349.21</v>
          </cell>
        </row>
        <row r="1040">
          <cell r="B1040" t="str">
            <v>Heung-A Manila</v>
          </cell>
          <cell r="C1040" t="str">
            <v>MIS</v>
          </cell>
          <cell r="F1040" t="str">
            <v>第01期</v>
          </cell>
          <cell r="I1040" t="str">
            <v>2020.10.31-2020.11.15</v>
          </cell>
          <cell r="Y1040" t="str">
            <v>1.25%佣金</v>
          </cell>
          <cell r="AA1040">
            <v>86504.280821917797</v>
          </cell>
          <cell r="AB1040">
            <v>86486.91</v>
          </cell>
        </row>
        <row r="1041">
          <cell r="B1041" t="str">
            <v>ACACIA ARIES</v>
          </cell>
          <cell r="C1041" t="str">
            <v>STM</v>
          </cell>
          <cell r="F1041" t="str">
            <v>第18期</v>
          </cell>
          <cell r="I1041" t="str">
            <v>2020.11.01-2020.11.16</v>
          </cell>
          <cell r="Y1041" t="str">
            <v>船东费</v>
          </cell>
          <cell r="AA1041">
            <v>60438.87</v>
          </cell>
          <cell r="AB1041">
            <v>60438.87</v>
          </cell>
        </row>
        <row r="1042">
          <cell r="B1042" t="str">
            <v>JRS CARINA</v>
          </cell>
          <cell r="C1042" t="str">
            <v>CCL</v>
          </cell>
          <cell r="F1042" t="str">
            <v>第58期</v>
          </cell>
          <cell r="I1042" t="str">
            <v>2020.11.01-2020.11.16</v>
          </cell>
          <cell r="AA1042">
            <v>70600</v>
          </cell>
          <cell r="AB1042">
            <v>70592.710000000006</v>
          </cell>
        </row>
        <row r="1043">
          <cell r="B1043" t="str">
            <v>ACACIA MING</v>
          </cell>
          <cell r="C1043" t="str">
            <v>TYS</v>
          </cell>
          <cell r="F1043" t="str">
            <v>PREFINAL</v>
          </cell>
          <cell r="I1043" t="str">
            <v>2020.11.02-2020.11.08</v>
          </cell>
          <cell r="Y1043" t="str">
            <v>1.25%佣金/船东费预留/还船检验费</v>
          </cell>
          <cell r="AA1043">
            <v>29693.424637842501</v>
          </cell>
          <cell r="AB1043">
            <v>29685.93</v>
          </cell>
        </row>
        <row r="1044">
          <cell r="B1044" t="str">
            <v>ACACIA MING</v>
          </cell>
          <cell r="C1044" t="str">
            <v>TYS</v>
          </cell>
          <cell r="F1044" t="str">
            <v>final</v>
          </cell>
          <cell r="I1044" t="str">
            <v>2020.11.02-2020.11.08</v>
          </cell>
          <cell r="Y1044" t="str">
            <v>返还船东费预留</v>
          </cell>
          <cell r="AA1044">
            <v>5000</v>
          </cell>
          <cell r="AB1044">
            <v>4963.4799999999996</v>
          </cell>
        </row>
        <row r="1045">
          <cell r="B1045" t="str">
            <v>ACACIA VIRGO</v>
          </cell>
          <cell r="C1045" t="str">
            <v>SCP</v>
          </cell>
          <cell r="F1045" t="str">
            <v>第06期</v>
          </cell>
          <cell r="I1045" t="str">
            <v>2020.11.03-2020.11.18</v>
          </cell>
          <cell r="Y1045" t="str">
            <v>1.25%佣金</v>
          </cell>
          <cell r="AA1045">
            <v>81196.575342465803</v>
          </cell>
          <cell r="AB1045">
            <v>81189.210000000006</v>
          </cell>
        </row>
        <row r="1046">
          <cell r="B1046" t="str">
            <v>ACACIA TAURUS</v>
          </cell>
          <cell r="C1046" t="str">
            <v>DWS</v>
          </cell>
          <cell r="F1046" t="str">
            <v>第01期</v>
          </cell>
          <cell r="I1046" t="str">
            <v>2020.11.06-2020.11.21</v>
          </cell>
          <cell r="AA1046">
            <v>78591.780821917797</v>
          </cell>
          <cell r="AB1046">
            <v>78554.42</v>
          </cell>
        </row>
        <row r="1047">
          <cell r="B1047" t="str">
            <v>ACACIA WA</v>
          </cell>
          <cell r="C1047" t="str">
            <v>STM</v>
          </cell>
          <cell r="F1047" t="str">
            <v>第01期</v>
          </cell>
          <cell r="I1047" t="str">
            <v>2020.11.05-2020.11.20</v>
          </cell>
          <cell r="AA1047">
            <v>167477.94</v>
          </cell>
          <cell r="AB1047">
            <v>167477.94</v>
          </cell>
        </row>
        <row r="1048">
          <cell r="B1048" t="str">
            <v>ACACIA LAN</v>
          </cell>
          <cell r="C1048" t="str">
            <v>STM</v>
          </cell>
          <cell r="F1048" t="str">
            <v>第24期</v>
          </cell>
          <cell r="I1048" t="str">
            <v>2020.11.07-2020.11.22</v>
          </cell>
          <cell r="AA1048">
            <v>60650</v>
          </cell>
          <cell r="AB1048">
            <v>60650</v>
          </cell>
        </row>
        <row r="1049">
          <cell r="B1049" t="str">
            <v>A KEIGA</v>
          </cell>
          <cell r="C1049" t="str">
            <v>TCL</v>
          </cell>
          <cell r="F1049" t="str">
            <v>第01期</v>
          </cell>
          <cell r="I1049" t="str">
            <v>2020.11.08-2020.11.18</v>
          </cell>
          <cell r="AA1049">
            <v>58400</v>
          </cell>
          <cell r="AB1049">
            <v>58360.1</v>
          </cell>
        </row>
        <row r="1050">
          <cell r="B1050" t="str">
            <v>JRS CORVUS</v>
          </cell>
          <cell r="C1050" t="str">
            <v>CMS</v>
          </cell>
          <cell r="F1050" t="str">
            <v>第09期</v>
          </cell>
          <cell r="I1050" t="str">
            <v>2020.11.08-2020.11.23</v>
          </cell>
          <cell r="AA1050">
            <v>70939.726027397293</v>
          </cell>
          <cell r="AB1050">
            <v>70912.42</v>
          </cell>
        </row>
        <row r="1051">
          <cell r="B1051" t="str">
            <v>LISBOA</v>
          </cell>
          <cell r="C1051" t="str">
            <v>STM</v>
          </cell>
          <cell r="F1051" t="str">
            <v>第02期</v>
          </cell>
          <cell r="I1051" t="str">
            <v>2020.11.07-2020.11.22</v>
          </cell>
          <cell r="AA1051">
            <v>72700</v>
          </cell>
          <cell r="AB1051">
            <v>72700</v>
          </cell>
        </row>
        <row r="1052">
          <cell r="B1052" t="str">
            <v>ACACIA LIBRA</v>
          </cell>
          <cell r="C1052" t="str">
            <v>COSCO</v>
          </cell>
          <cell r="F1052" t="str">
            <v>第05期</v>
          </cell>
          <cell r="I1052" t="str">
            <v>2020.11.09-2020.11.24</v>
          </cell>
          <cell r="AA1052">
            <v>83962.5</v>
          </cell>
          <cell r="AB1052">
            <v>83960.56</v>
          </cell>
        </row>
        <row r="1053">
          <cell r="B1053" t="str">
            <v>A KOU</v>
          </cell>
          <cell r="C1053" t="str">
            <v>KMTC</v>
          </cell>
          <cell r="F1053" t="str">
            <v>第05期</v>
          </cell>
          <cell r="I1053" t="str">
            <v>2020.11.09-2020.11.24</v>
          </cell>
          <cell r="Y1053" t="str">
            <v>1.25%佣金</v>
          </cell>
          <cell r="AA1053">
            <v>107400</v>
          </cell>
          <cell r="AB1053">
            <v>107400</v>
          </cell>
        </row>
        <row r="1054">
          <cell r="B1054" t="str">
            <v>ACACIA MING</v>
          </cell>
          <cell r="C1054" t="str">
            <v>TCL</v>
          </cell>
          <cell r="F1054" t="str">
            <v>第01期</v>
          </cell>
          <cell r="I1054" t="str">
            <v>2020.11.09-2020.11.24</v>
          </cell>
          <cell r="Y1054" t="str">
            <v>交船检验费</v>
          </cell>
          <cell r="AA1054">
            <v>87300</v>
          </cell>
          <cell r="AB1054">
            <v>87260.1</v>
          </cell>
        </row>
        <row r="1055">
          <cell r="B1055" t="str">
            <v>Heung-A Singapore</v>
          </cell>
          <cell r="C1055" t="str">
            <v>EAS</v>
          </cell>
          <cell r="F1055" t="str">
            <v>第01期</v>
          </cell>
          <cell r="I1055" t="str">
            <v>2020.11.16-2020.11.21</v>
          </cell>
          <cell r="Y1055" t="str">
            <v>还船检验费/船东预留</v>
          </cell>
          <cell r="AA1055">
            <v>44867.388472602703</v>
          </cell>
          <cell r="AB1055">
            <v>44839.97</v>
          </cell>
        </row>
        <row r="1056">
          <cell r="B1056" t="str">
            <v>Heung-A Singapore</v>
          </cell>
          <cell r="C1056" t="str">
            <v>EAS</v>
          </cell>
          <cell r="F1056" t="str">
            <v>final</v>
          </cell>
          <cell r="I1056" t="str">
            <v>2020.11.16-2020.11.21</v>
          </cell>
          <cell r="Y1056" t="str">
            <v>返还船东预留/2045E船员劳务费</v>
          </cell>
          <cell r="AA1056">
            <v>2519</v>
          </cell>
          <cell r="AB1056">
            <v>2486.6</v>
          </cell>
        </row>
        <row r="1057">
          <cell r="B1057" t="str">
            <v>Contship Day</v>
          </cell>
          <cell r="C1057" t="str">
            <v>APL</v>
          </cell>
          <cell r="F1057" t="str">
            <v>第01期</v>
          </cell>
          <cell r="I1057" t="str">
            <v>2020.11.11-2020.11.21</v>
          </cell>
          <cell r="Y1057" t="str">
            <v>油样检测费</v>
          </cell>
          <cell r="AA1057">
            <v>56559.325873972601</v>
          </cell>
          <cell r="AB1057">
            <v>56499.37</v>
          </cell>
        </row>
        <row r="1058">
          <cell r="B1058" t="str">
            <v>ACACIA HAWK</v>
          </cell>
          <cell r="C1058" t="str">
            <v>CMS</v>
          </cell>
          <cell r="F1058" t="str">
            <v>第69期</v>
          </cell>
          <cell r="I1058" t="str">
            <v>2020.11.13-2020.11.28</v>
          </cell>
          <cell r="AA1058">
            <v>70742.465753424694</v>
          </cell>
          <cell r="AB1058">
            <v>70715.12</v>
          </cell>
        </row>
        <row r="1059">
          <cell r="B1059" t="str">
            <v>ACACIA REI</v>
          </cell>
          <cell r="C1059" t="str">
            <v>STM</v>
          </cell>
          <cell r="F1059" t="str">
            <v>第06期</v>
          </cell>
          <cell r="I1059" t="str">
            <v>2020.11.14-2020.11.29</v>
          </cell>
          <cell r="AA1059">
            <v>91200</v>
          </cell>
          <cell r="AB1059">
            <v>91200</v>
          </cell>
        </row>
        <row r="1060">
          <cell r="B1060" t="str">
            <v>A ROKU</v>
          </cell>
          <cell r="C1060" t="str">
            <v>TSL</v>
          </cell>
          <cell r="F1060" t="str">
            <v>第02期</v>
          </cell>
          <cell r="I1060" t="str">
            <v>2020.11.15-2020.11.30</v>
          </cell>
          <cell r="Y1060" t="str">
            <v>1.25%佣金</v>
          </cell>
          <cell r="AA1060">
            <v>137156.25</v>
          </cell>
          <cell r="AB1060">
            <v>137138.87</v>
          </cell>
        </row>
        <row r="1061">
          <cell r="B1061" t="str">
            <v>A FUKU</v>
          </cell>
          <cell r="C1061" t="str">
            <v>TSL</v>
          </cell>
          <cell r="F1061" t="str">
            <v>第04期</v>
          </cell>
          <cell r="I1061" t="str">
            <v>2020.11.16-2020.12.01</v>
          </cell>
          <cell r="Y1061" t="str">
            <v>1.25%佣金/国庆节停租（2020.10.13 1501-10.18 0730LT 4.69天）</v>
          </cell>
          <cell r="AA1061">
            <v>67933.694863013705</v>
          </cell>
          <cell r="AB1061">
            <v>67916.320000000007</v>
          </cell>
        </row>
        <row r="1062">
          <cell r="B1062" t="str">
            <v>Heung-A Jakarta</v>
          </cell>
          <cell r="C1062" t="str">
            <v>PAN</v>
          </cell>
          <cell r="F1062" t="str">
            <v>第03期</v>
          </cell>
          <cell r="I1062" t="str">
            <v>2020.11.15-2020.11.30</v>
          </cell>
          <cell r="Y1062" t="str">
            <v>船东费</v>
          </cell>
          <cell r="AA1062">
            <v>70731.98</v>
          </cell>
          <cell r="AB1062">
            <v>70704.58</v>
          </cell>
        </row>
        <row r="1063">
          <cell r="B1063" t="str">
            <v>ACACIA MAKOTO</v>
          </cell>
          <cell r="C1063" t="str">
            <v>STM</v>
          </cell>
          <cell r="F1063" t="str">
            <v>第59期</v>
          </cell>
          <cell r="I1063" t="str">
            <v>2020.11.15-2020.11.30</v>
          </cell>
          <cell r="AA1063">
            <v>91200</v>
          </cell>
          <cell r="AB1063">
            <v>91200</v>
          </cell>
        </row>
        <row r="1064">
          <cell r="B1064" t="str">
            <v>Heung-A Manila</v>
          </cell>
          <cell r="C1064" t="str">
            <v>MIS</v>
          </cell>
          <cell r="F1064" t="str">
            <v>第02期</v>
          </cell>
          <cell r="I1064" t="str">
            <v>2020.11.15-2020.11.30</v>
          </cell>
          <cell r="Y1064" t="str">
            <v>1.25%佣金</v>
          </cell>
          <cell r="AA1064">
            <v>86504.280821917797</v>
          </cell>
          <cell r="AB1064">
            <v>86486.89</v>
          </cell>
        </row>
        <row r="1065">
          <cell r="B1065" t="str">
            <v>ACACIA ARIES</v>
          </cell>
          <cell r="C1065" t="str">
            <v>STM</v>
          </cell>
          <cell r="F1065" t="str">
            <v>第19期</v>
          </cell>
          <cell r="I1065" t="str">
            <v>2020.11.16-2020.12.01</v>
          </cell>
          <cell r="AA1065">
            <v>60650</v>
          </cell>
          <cell r="AB1065">
            <v>60650</v>
          </cell>
        </row>
        <row r="1066">
          <cell r="B1066" t="str">
            <v>JRS CARINA</v>
          </cell>
          <cell r="C1066" t="str">
            <v>CCL</v>
          </cell>
          <cell r="F1066" t="str">
            <v>第59期</v>
          </cell>
          <cell r="I1066" t="str">
            <v>2020.11.16-2020.12.01</v>
          </cell>
          <cell r="Y1066" t="str">
            <v>船东费</v>
          </cell>
          <cell r="AA1066">
            <v>70332.399999999994</v>
          </cell>
          <cell r="AB1066">
            <v>70324.98</v>
          </cell>
        </row>
        <row r="1067">
          <cell r="B1067" t="str">
            <v>ACACIA VIRGO</v>
          </cell>
          <cell r="C1067" t="str">
            <v>SCP</v>
          </cell>
          <cell r="F1067" t="str">
            <v>第07期</v>
          </cell>
          <cell r="I1067" t="str">
            <v>2020.11.18-2020.12.03</v>
          </cell>
          <cell r="Y1067" t="str">
            <v>1.25%佣金</v>
          </cell>
          <cell r="AA1067">
            <v>81196.575342465803</v>
          </cell>
          <cell r="AB1067">
            <v>81189.19</v>
          </cell>
        </row>
        <row r="1068">
          <cell r="B1068" t="str">
            <v>A KEIGA</v>
          </cell>
          <cell r="C1068" t="str">
            <v>TCL</v>
          </cell>
          <cell r="F1068" t="str">
            <v>prefinal</v>
          </cell>
          <cell r="I1068" t="str">
            <v>2020.11.18-2020.11.24</v>
          </cell>
          <cell r="Y1068" t="str">
            <v>交还船检验费/船东费预留</v>
          </cell>
          <cell r="AA1068">
            <v>27676.158800000001</v>
          </cell>
          <cell r="AB1068">
            <v>27636.21</v>
          </cell>
        </row>
        <row r="1069">
          <cell r="B1069" t="str">
            <v>A KEIGA</v>
          </cell>
          <cell r="C1069" t="str">
            <v>TCL</v>
          </cell>
          <cell r="F1069" t="str">
            <v>final</v>
          </cell>
          <cell r="I1069" t="str">
            <v>2020.11.18-2020.11.24</v>
          </cell>
          <cell r="Y1069" t="str">
            <v>返还船东费预留</v>
          </cell>
          <cell r="AA1069">
            <v>1826.27</v>
          </cell>
        </row>
        <row r="1070">
          <cell r="B1070" t="str">
            <v>ACACIA TAURUS</v>
          </cell>
          <cell r="C1070" t="str">
            <v>DWS</v>
          </cell>
          <cell r="F1070" t="str">
            <v>第02期</v>
          </cell>
          <cell r="I1070" t="str">
            <v>2020.11.21-2020.12.06</v>
          </cell>
          <cell r="Y1070" t="str">
            <v>交船检验费</v>
          </cell>
          <cell r="AA1070">
            <v>78341.780821917797</v>
          </cell>
          <cell r="AB1070">
            <v>78304.39</v>
          </cell>
        </row>
        <row r="1071">
          <cell r="B1071" t="str">
            <v>ACACIA WA</v>
          </cell>
          <cell r="C1071" t="str">
            <v>STM</v>
          </cell>
          <cell r="F1071" t="str">
            <v>第02期</v>
          </cell>
          <cell r="I1071" t="str">
            <v>2020.11.20-2020.12.05</v>
          </cell>
          <cell r="AA1071">
            <v>72700</v>
          </cell>
          <cell r="AB1071">
            <v>72700</v>
          </cell>
        </row>
        <row r="1072">
          <cell r="B1072" t="str">
            <v>Heung-A Singapore</v>
          </cell>
          <cell r="C1072" t="str">
            <v>NS</v>
          </cell>
          <cell r="F1072" t="str">
            <v>第01期</v>
          </cell>
          <cell r="I1072" t="str">
            <v>2020.11.21-2020.12.06</v>
          </cell>
          <cell r="Y1072" t="str">
            <v>交船检验费/1.25%佣金</v>
          </cell>
          <cell r="AA1072">
            <v>143285.78750000001</v>
          </cell>
          <cell r="AB1072">
            <v>143248.37</v>
          </cell>
        </row>
        <row r="1073">
          <cell r="B1073" t="str">
            <v>ACACIA LAN</v>
          </cell>
          <cell r="C1073" t="str">
            <v>STM</v>
          </cell>
          <cell r="F1073" t="str">
            <v>第25期</v>
          </cell>
          <cell r="I1073" t="str">
            <v>2020.11.22-2020.12.07</v>
          </cell>
          <cell r="AA1073">
            <v>60650</v>
          </cell>
          <cell r="AB1073">
            <v>60650</v>
          </cell>
        </row>
        <row r="1074">
          <cell r="B1074" t="str">
            <v>JRS CORVUS</v>
          </cell>
          <cell r="C1074" t="str">
            <v>CMS</v>
          </cell>
          <cell r="F1074" t="str">
            <v>PREFINAL</v>
          </cell>
          <cell r="I1074" t="str">
            <v>2020.11.23-2020.12.15</v>
          </cell>
          <cell r="V1074">
            <v>-150</v>
          </cell>
          <cell r="Y1074" t="str">
            <v>船东费预留/还船检验费/v.2044E-2049E劳务费</v>
          </cell>
          <cell r="AA1074">
            <v>102221.787116438</v>
          </cell>
          <cell r="AB1074">
            <v>102194.14</v>
          </cell>
        </row>
        <row r="1075">
          <cell r="B1075" t="str">
            <v>JRS CORVUS</v>
          </cell>
          <cell r="C1075" t="str">
            <v>CMS</v>
          </cell>
          <cell r="F1075" t="str">
            <v>final</v>
          </cell>
          <cell r="I1075" t="str">
            <v>2020.11.23-2020.12.15</v>
          </cell>
          <cell r="Y1075" t="str">
            <v>返还船东费预留</v>
          </cell>
          <cell r="AA1075">
            <v>1517.75</v>
          </cell>
        </row>
        <row r="1076">
          <cell r="B1076" t="str">
            <v>LISBOA</v>
          </cell>
          <cell r="C1076" t="str">
            <v>STM</v>
          </cell>
          <cell r="F1076" t="str">
            <v>prefinal</v>
          </cell>
          <cell r="I1076" t="str">
            <v>2020.11.22-2020.12.08</v>
          </cell>
          <cell r="AA1076">
            <v>72700</v>
          </cell>
          <cell r="AB1076">
            <v>72700</v>
          </cell>
        </row>
        <row r="1077">
          <cell r="B1077" t="str">
            <v>LISBOA</v>
          </cell>
          <cell r="C1077" t="str">
            <v>STM</v>
          </cell>
          <cell r="F1077" t="str">
            <v>prefinal</v>
          </cell>
          <cell r="I1077" t="str">
            <v>2020.11.22-2020.12.08</v>
          </cell>
          <cell r="Y1077" t="str">
            <v>船东费预留</v>
          </cell>
          <cell r="AA1077">
            <v>-180239.59899999999</v>
          </cell>
          <cell r="AB1077">
            <v>-180239.73</v>
          </cell>
        </row>
        <row r="1078">
          <cell r="B1078" t="str">
            <v>LISBOA</v>
          </cell>
          <cell r="C1078" t="str">
            <v>STM</v>
          </cell>
          <cell r="F1078" t="str">
            <v>final</v>
          </cell>
          <cell r="I1078" t="str">
            <v>2020.11.22-2020.12.08</v>
          </cell>
          <cell r="Y1078" t="str">
            <v>船东费预收回</v>
          </cell>
          <cell r="AA1078">
            <v>-11591.34</v>
          </cell>
        </row>
        <row r="1079">
          <cell r="B1079" t="str">
            <v>ACACIA LIBRA</v>
          </cell>
          <cell r="C1079" t="str">
            <v>COSCO</v>
          </cell>
          <cell r="F1079" t="str">
            <v>第06期</v>
          </cell>
          <cell r="I1079" t="str">
            <v>2020.11.24-2020.12.09</v>
          </cell>
          <cell r="AA1079">
            <v>83962.5</v>
          </cell>
          <cell r="AB1079">
            <v>83960.56</v>
          </cell>
        </row>
        <row r="1080">
          <cell r="B1080" t="str">
            <v>A KOU</v>
          </cell>
          <cell r="C1080" t="str">
            <v>KMTC</v>
          </cell>
          <cell r="F1080" t="str">
            <v>第06期</v>
          </cell>
          <cell r="I1080" t="str">
            <v>2020.11.24-2020.12.09</v>
          </cell>
          <cell r="Y1080" t="str">
            <v>1.25%佣金</v>
          </cell>
          <cell r="AA1080">
            <v>107400</v>
          </cell>
          <cell r="AB1080">
            <v>107400</v>
          </cell>
        </row>
        <row r="1081">
          <cell r="B1081" t="str">
            <v>ACACIA MING</v>
          </cell>
          <cell r="C1081" t="str">
            <v>TCL</v>
          </cell>
          <cell r="F1081" t="str">
            <v>第02期</v>
          </cell>
          <cell r="I1081" t="str">
            <v>2020.11.24-2020.12.09</v>
          </cell>
          <cell r="Y1081" t="str">
            <v>停租（2020.11.15 1900-2200 0.125天）</v>
          </cell>
          <cell r="AA1081">
            <v>86788.37</v>
          </cell>
          <cell r="AB1081">
            <v>86748.45</v>
          </cell>
        </row>
        <row r="1082">
          <cell r="B1082" t="str">
            <v>Contship Day</v>
          </cell>
          <cell r="C1082" t="str">
            <v>APL</v>
          </cell>
          <cell r="F1082" t="str">
            <v>第02期</v>
          </cell>
          <cell r="I1082" t="str">
            <v>2020.11.21-2020.12.06</v>
          </cell>
          <cell r="Y1082" t="str">
            <v>油样检测费</v>
          </cell>
          <cell r="AA1082">
            <v>73188.698630137005</v>
          </cell>
          <cell r="AB1082">
            <v>73181.3</v>
          </cell>
        </row>
        <row r="1083">
          <cell r="B1083" t="str">
            <v>ACACIA HAWK</v>
          </cell>
          <cell r="C1083" t="str">
            <v>CMS</v>
          </cell>
          <cell r="F1083" t="str">
            <v>第70期</v>
          </cell>
          <cell r="I1083" t="str">
            <v>2020.11.28-2020.12.11</v>
          </cell>
          <cell r="Y1083" t="str">
            <v>停租2020.10.25 2200-10.26 0850LT 0.4521天</v>
          </cell>
          <cell r="AA1083">
            <v>58445.819068493103</v>
          </cell>
          <cell r="AB1083">
            <v>58445.82</v>
          </cell>
        </row>
        <row r="1084">
          <cell r="B1084" t="str">
            <v>ACACIA HAWK</v>
          </cell>
          <cell r="C1084" t="str">
            <v>CMS</v>
          </cell>
          <cell r="F1084" t="str">
            <v>第70期</v>
          </cell>
          <cell r="I1084" t="str">
            <v>2020.12.11-2020.12.13</v>
          </cell>
          <cell r="AA1084">
            <v>14072.328767123299</v>
          </cell>
          <cell r="AB1084">
            <v>14044.91</v>
          </cell>
        </row>
        <row r="1085">
          <cell r="B1085" t="str">
            <v>ACACIA REI</v>
          </cell>
          <cell r="C1085" t="str">
            <v>STM</v>
          </cell>
          <cell r="F1085" t="str">
            <v>第07期</v>
          </cell>
          <cell r="I1085" t="str">
            <v>2020.11.29-2020.12.14</v>
          </cell>
          <cell r="Y1085" t="str">
            <v>船东费</v>
          </cell>
          <cell r="AA1085">
            <v>90115.33</v>
          </cell>
          <cell r="AB1085">
            <v>90115.33</v>
          </cell>
        </row>
        <row r="1086">
          <cell r="B1086" t="str">
            <v>A ROKU</v>
          </cell>
          <cell r="C1086" t="str">
            <v>TSL</v>
          </cell>
          <cell r="F1086" t="str">
            <v>第03期</v>
          </cell>
          <cell r="I1086" t="str">
            <v>2020.11.30-2020.12.16</v>
          </cell>
          <cell r="Y1086" t="str">
            <v>1.25%佣金/交船检验费</v>
          </cell>
          <cell r="AA1086">
            <v>150773.77388013701</v>
          </cell>
          <cell r="AB1086">
            <v>179964.89</v>
          </cell>
        </row>
        <row r="1087">
          <cell r="B1087" t="str">
            <v>Heung-A Jakarta</v>
          </cell>
          <cell r="C1087" t="str">
            <v>PAN</v>
          </cell>
          <cell r="F1087" t="str">
            <v>第04期</v>
          </cell>
          <cell r="I1087" t="str">
            <v>2020.11.30-2020.12.15</v>
          </cell>
          <cell r="AA1087">
            <v>78462.5</v>
          </cell>
          <cell r="AB1087">
            <v>78435.08</v>
          </cell>
        </row>
        <row r="1088">
          <cell r="B1088" t="str">
            <v>ACACIA MAKOTO</v>
          </cell>
          <cell r="C1088" t="str">
            <v>STM</v>
          </cell>
          <cell r="F1088" t="str">
            <v>第60期</v>
          </cell>
          <cell r="I1088" t="str">
            <v>2020.11.30-2020.12.15</v>
          </cell>
          <cell r="Y1088" t="str">
            <v>船东费</v>
          </cell>
          <cell r="AA1088">
            <v>89445.28</v>
          </cell>
          <cell r="AB1088">
            <v>89445.27</v>
          </cell>
        </row>
        <row r="1089">
          <cell r="B1089" t="str">
            <v>Heung-A Manila</v>
          </cell>
          <cell r="C1089" t="str">
            <v>MIS</v>
          </cell>
          <cell r="F1089" t="str">
            <v>第03期</v>
          </cell>
          <cell r="I1089" t="str">
            <v>2020.11.30-2020.12.15</v>
          </cell>
          <cell r="Y1089" t="str">
            <v>1.25%佣金</v>
          </cell>
          <cell r="AA1089">
            <v>86504.280821917797</v>
          </cell>
          <cell r="AB1089">
            <v>86486.86</v>
          </cell>
        </row>
        <row r="1090">
          <cell r="B1090" t="str">
            <v>A FUKU</v>
          </cell>
          <cell r="C1090" t="str">
            <v>TSL</v>
          </cell>
          <cell r="F1090" t="str">
            <v>第05期</v>
          </cell>
          <cell r="I1090" t="str">
            <v>2020.12.01-2020.12.16</v>
          </cell>
          <cell r="Y1090" t="str">
            <v>1.25%佣金</v>
          </cell>
          <cell r="AA1090">
            <v>104287.5</v>
          </cell>
          <cell r="AB1090">
            <v>104270.08</v>
          </cell>
        </row>
        <row r="1091">
          <cell r="B1091" t="str">
            <v>JRS CARINA</v>
          </cell>
          <cell r="C1091" t="str">
            <v>CCL</v>
          </cell>
          <cell r="F1091" t="str">
            <v>第60期</v>
          </cell>
          <cell r="I1091" t="str">
            <v>2020.12.01-2020.12.16</v>
          </cell>
          <cell r="Y1091" t="str">
            <v>船东费</v>
          </cell>
          <cell r="AA1091">
            <v>70099.960000000006</v>
          </cell>
          <cell r="AB1091">
            <v>70099.960000000006</v>
          </cell>
        </row>
        <row r="1092">
          <cell r="B1092" t="str">
            <v>ACACIA ARIES</v>
          </cell>
          <cell r="C1092" t="str">
            <v>STM</v>
          </cell>
          <cell r="F1092" t="str">
            <v>第20期</v>
          </cell>
          <cell r="I1092" t="str">
            <v>2020.12.01-2020.12.16</v>
          </cell>
          <cell r="Y1092" t="str">
            <v>船东费</v>
          </cell>
          <cell r="AA1092">
            <v>59911.58</v>
          </cell>
          <cell r="AB1092">
            <v>59911.58</v>
          </cell>
        </row>
        <row r="1093">
          <cell r="B1093" t="str">
            <v>ACACIA VIRGO</v>
          </cell>
          <cell r="C1093" t="str">
            <v>SCP</v>
          </cell>
          <cell r="F1093" t="str">
            <v>第08期</v>
          </cell>
          <cell r="I1093" t="str">
            <v>2020.12.03-2020.12.18</v>
          </cell>
          <cell r="Y1093" t="str">
            <v>1.25%佣金/v.2035-2041 劳务费/v.143e-149e DLC招待费</v>
          </cell>
          <cell r="AA1093">
            <v>89640.215342465803</v>
          </cell>
          <cell r="AB1093">
            <v>89975.39</v>
          </cell>
        </row>
        <row r="1094">
          <cell r="B1094" t="str">
            <v>A KIBO</v>
          </cell>
          <cell r="C1094" t="str">
            <v>GMS</v>
          </cell>
          <cell r="F1094" t="str">
            <v>第01期</v>
          </cell>
          <cell r="I1094" t="str">
            <v>2020.12.02-2020.12.17</v>
          </cell>
          <cell r="Y1094" t="str">
            <v>1.25%佣金</v>
          </cell>
          <cell r="AA1094">
            <v>171243.75</v>
          </cell>
          <cell r="AB1094">
            <v>171243.75</v>
          </cell>
        </row>
        <row r="1095">
          <cell r="B1095" t="str">
            <v>ACACIA WA</v>
          </cell>
          <cell r="C1095" t="str">
            <v>STM</v>
          </cell>
          <cell r="F1095" t="str">
            <v>第03期</v>
          </cell>
          <cell r="I1095" t="str">
            <v>2020.12.05-2020.12.20</v>
          </cell>
          <cell r="AA1095">
            <v>72700</v>
          </cell>
          <cell r="AB1095">
            <v>72700</v>
          </cell>
        </row>
        <row r="1096">
          <cell r="B1096" t="str">
            <v>ACACIA TAURUS</v>
          </cell>
          <cell r="C1096" t="str">
            <v>DWS</v>
          </cell>
          <cell r="F1096" t="str">
            <v>第03期</v>
          </cell>
          <cell r="I1096" t="str">
            <v>2020.12.06-2020.12.21</v>
          </cell>
          <cell r="AA1096">
            <v>78591.780821917797</v>
          </cell>
          <cell r="AB1096">
            <v>78554.33</v>
          </cell>
        </row>
        <row r="1097">
          <cell r="B1097" t="str">
            <v>Heung-A Singapore</v>
          </cell>
          <cell r="C1097" t="str">
            <v>NS</v>
          </cell>
          <cell r="F1097" t="str">
            <v>第02期</v>
          </cell>
          <cell r="I1097" t="str">
            <v>2020.12.06-2020.12.21</v>
          </cell>
          <cell r="Y1097" t="str">
            <v>1.25%佣金</v>
          </cell>
          <cell r="AA1097">
            <v>93968.75</v>
          </cell>
          <cell r="AB1097">
            <v>93931.34</v>
          </cell>
        </row>
        <row r="1098">
          <cell r="B1098" t="str">
            <v>Contship Day</v>
          </cell>
          <cell r="C1098" t="str">
            <v>APL</v>
          </cell>
          <cell r="F1098" t="str">
            <v>第03期</v>
          </cell>
          <cell r="I1098" t="str">
            <v>2020.12.06-2020.12.21</v>
          </cell>
          <cell r="Y1098" t="str">
            <v>油样检测费/原船东费用/停租2020.11.08 2224-11.11 2000 2.9天，原船东租期停租）</v>
          </cell>
          <cell r="AA1098">
            <v>35397.208630137</v>
          </cell>
          <cell r="AB1098">
            <v>40204.620000000003</v>
          </cell>
        </row>
        <row r="1099">
          <cell r="B1099" t="str">
            <v>Contship Day</v>
          </cell>
          <cell r="C1099" t="str">
            <v>APL</v>
          </cell>
          <cell r="F1099" t="str">
            <v>第03期</v>
          </cell>
          <cell r="I1099" t="str">
            <v>2020.12.06-2020.12.21</v>
          </cell>
          <cell r="Y1099" t="str">
            <v>收回原船东费用</v>
          </cell>
          <cell r="AA1099">
            <v>21725.72</v>
          </cell>
          <cell r="AB1099">
            <v>21660.53</v>
          </cell>
        </row>
        <row r="1100">
          <cell r="B1100" t="str">
            <v>ACACIA LAN</v>
          </cell>
          <cell r="C1100" t="str">
            <v>STM</v>
          </cell>
          <cell r="F1100" t="str">
            <v>第26期</v>
          </cell>
          <cell r="I1100" t="str">
            <v>2020.12.07-2020.12.22</v>
          </cell>
          <cell r="Y1100" t="str">
            <v>船东费</v>
          </cell>
          <cell r="AA1100">
            <v>57349.49</v>
          </cell>
          <cell r="AB1100">
            <v>57349.49</v>
          </cell>
        </row>
        <row r="1101">
          <cell r="B1101" t="str">
            <v>A KEIGA</v>
          </cell>
          <cell r="C1101" t="str">
            <v>STM</v>
          </cell>
          <cell r="F1101" t="str">
            <v>第01期</v>
          </cell>
          <cell r="I1101" t="str">
            <v>2020.12.05-2020.12.20</v>
          </cell>
          <cell r="Y1101" t="str">
            <v>船东费预留</v>
          </cell>
          <cell r="AA1101">
            <v>94347.033933333296</v>
          </cell>
          <cell r="AB1101">
            <v>94346.84</v>
          </cell>
        </row>
        <row r="1102">
          <cell r="B1102" t="str">
            <v>A KEIGA</v>
          </cell>
          <cell r="C1102" t="str">
            <v>STM</v>
          </cell>
          <cell r="F1102" t="str">
            <v>final</v>
          </cell>
          <cell r="I1102" t="str">
            <v>2020.12.05-2020.12.20</v>
          </cell>
          <cell r="Y1102" t="str">
            <v>返还船东费预留</v>
          </cell>
          <cell r="AA1102">
            <v>1000</v>
          </cell>
          <cell r="AB1102">
            <v>1000</v>
          </cell>
        </row>
        <row r="1103">
          <cell r="B1103" t="str">
            <v>ACACIA MING</v>
          </cell>
          <cell r="C1103" t="str">
            <v>TCL</v>
          </cell>
          <cell r="F1103" t="str">
            <v>第03期</v>
          </cell>
          <cell r="I1103" t="str">
            <v>2020.12.09-2020.12.24</v>
          </cell>
          <cell r="Y1103" t="str">
            <v>停租（2020.11.11 0600-11.21 0815 1.06389天）</v>
          </cell>
          <cell r="AA1103">
            <v>80739.16</v>
          </cell>
          <cell r="AB1103">
            <v>80699.23</v>
          </cell>
        </row>
        <row r="1104">
          <cell r="B1104" t="str">
            <v>ACACIA LIBRA</v>
          </cell>
          <cell r="C1104" t="str">
            <v>COSCO</v>
          </cell>
          <cell r="F1104" t="str">
            <v>第07期</v>
          </cell>
          <cell r="I1104" t="str">
            <v>2020.12.09-2020.12.24</v>
          </cell>
          <cell r="AA1104">
            <v>83962.5</v>
          </cell>
          <cell r="AB1104">
            <v>83960.56</v>
          </cell>
        </row>
        <row r="1105">
          <cell r="B1105" t="str">
            <v>A KOU</v>
          </cell>
          <cell r="C1105" t="str">
            <v>KMTC</v>
          </cell>
          <cell r="F1105" t="str">
            <v>第07期</v>
          </cell>
          <cell r="I1105" t="str">
            <v>2020.12.09-2020.12.24</v>
          </cell>
          <cell r="Y1105" t="str">
            <v>1.25%佣金</v>
          </cell>
          <cell r="AA1105">
            <v>107400</v>
          </cell>
          <cell r="AB1105">
            <v>107400</v>
          </cell>
        </row>
        <row r="1106">
          <cell r="B1106" t="str">
            <v>ACACIA HAWK</v>
          </cell>
          <cell r="C1106" t="str">
            <v>CMS</v>
          </cell>
          <cell r="F1106" t="str">
            <v>第71期</v>
          </cell>
          <cell r="I1106" t="str">
            <v>2020.12.13-2020.12.28</v>
          </cell>
          <cell r="AA1106">
            <v>105542.465753425</v>
          </cell>
          <cell r="AB1106">
            <v>105515.03</v>
          </cell>
        </row>
        <row r="1107">
          <cell r="B1107" t="str">
            <v>ACACIA REI</v>
          </cell>
          <cell r="C1107" t="str">
            <v>STM</v>
          </cell>
          <cell r="F1107" t="str">
            <v>第08期</v>
          </cell>
          <cell r="I1107" t="str">
            <v>2020.12.14-2020.12.21</v>
          </cell>
          <cell r="AA1107">
            <v>42560</v>
          </cell>
          <cell r="AB1107">
            <v>42560</v>
          </cell>
        </row>
        <row r="1108">
          <cell r="B1108" t="str">
            <v>ACACIA REI</v>
          </cell>
          <cell r="C1108" t="str">
            <v>STM</v>
          </cell>
          <cell r="F1108" t="str">
            <v>第08期</v>
          </cell>
          <cell r="I1108" t="str">
            <v>2020.12.21-2020.12.29</v>
          </cell>
          <cell r="AA1108">
            <v>96640</v>
          </cell>
          <cell r="AB1108">
            <v>96640</v>
          </cell>
        </row>
        <row r="1109">
          <cell r="B1109" t="str">
            <v>JRS CORVUS</v>
          </cell>
          <cell r="C1109" t="str">
            <v>QIF</v>
          </cell>
          <cell r="F1109" t="str">
            <v>第01期</v>
          </cell>
          <cell r="I1109" t="str">
            <v>2020.12.16-2021.12.18</v>
          </cell>
          <cell r="Y1109" t="str">
            <v>交还船检验费</v>
          </cell>
          <cell r="AA1109">
            <v>50061.142394931499</v>
          </cell>
          <cell r="AB1109">
            <v>50057.42</v>
          </cell>
        </row>
        <row r="1110">
          <cell r="B1110" t="str">
            <v>A ROKU</v>
          </cell>
          <cell r="C1110" t="str">
            <v>TSL</v>
          </cell>
          <cell r="F1110" t="str">
            <v>第04期</v>
          </cell>
          <cell r="I1110" t="str">
            <v>2020.12.16-2021.01.01</v>
          </cell>
          <cell r="Y1110" t="str">
            <v>1.25%佣金/停租（2020.11.10 0630-11.12 2236 2.67天）/船东费/理赔款</v>
          </cell>
          <cell r="AA1110">
            <v>47165.58</v>
          </cell>
          <cell r="AB1110">
            <v>47148.12</v>
          </cell>
        </row>
        <row r="1111">
          <cell r="B1111" t="str">
            <v>Heung-A Jakarta</v>
          </cell>
          <cell r="C1111" t="str">
            <v>PAN</v>
          </cell>
          <cell r="F1111" t="str">
            <v>第05期</v>
          </cell>
          <cell r="I1111" t="str">
            <v>2020.12.15-2020.12.30</v>
          </cell>
          <cell r="AA1111">
            <v>78462.5</v>
          </cell>
          <cell r="AB1111">
            <v>78435.070000000007</v>
          </cell>
        </row>
        <row r="1112">
          <cell r="B1112" t="str">
            <v>ACACIA MAKOTO</v>
          </cell>
          <cell r="C1112" t="str">
            <v>STM</v>
          </cell>
          <cell r="F1112" t="str">
            <v>第61期</v>
          </cell>
          <cell r="I1112" t="str">
            <v>2020.12.15-2020.12.22</v>
          </cell>
          <cell r="AA1112">
            <v>42560</v>
          </cell>
          <cell r="AB1112">
            <v>42560</v>
          </cell>
        </row>
        <row r="1113">
          <cell r="B1113" t="str">
            <v>ACACIA MAKOTO</v>
          </cell>
          <cell r="C1113" t="str">
            <v>STM</v>
          </cell>
          <cell r="F1113" t="str">
            <v>第61期</v>
          </cell>
          <cell r="I1113" t="str">
            <v>2020.12.22-2020.12.30</v>
          </cell>
          <cell r="AA1113">
            <v>88640</v>
          </cell>
          <cell r="AB1113">
            <v>88640.05</v>
          </cell>
        </row>
        <row r="1114">
          <cell r="B1114" t="str">
            <v>Heung-A Manila</v>
          </cell>
          <cell r="C1114" t="str">
            <v>MIS</v>
          </cell>
          <cell r="F1114" t="str">
            <v>第04期</v>
          </cell>
          <cell r="I1114" t="str">
            <v>2020.12.15-2020.12.30</v>
          </cell>
          <cell r="Y1114" t="str">
            <v>1.25%佣金</v>
          </cell>
          <cell r="AA1114">
            <v>86504.280821917797</v>
          </cell>
          <cell r="AB1114">
            <v>86486.84</v>
          </cell>
        </row>
        <row r="1115">
          <cell r="B1115" t="str">
            <v>A FUKU</v>
          </cell>
          <cell r="C1115" t="str">
            <v>TSL</v>
          </cell>
          <cell r="F1115" t="str">
            <v>第06期</v>
          </cell>
          <cell r="I1115" t="str">
            <v>2020.12.16-2021.01.01</v>
          </cell>
          <cell r="Y1115" t="str">
            <v>1.25%佣金</v>
          </cell>
          <cell r="AA1115">
            <v>111200</v>
          </cell>
          <cell r="AB1115">
            <v>111182.53</v>
          </cell>
        </row>
        <row r="1116">
          <cell r="B1116" t="str">
            <v>JRS CARINA</v>
          </cell>
          <cell r="C1116" t="str">
            <v>CCL</v>
          </cell>
          <cell r="F1116" t="str">
            <v>第61期</v>
          </cell>
          <cell r="I1116" t="str">
            <v>2020.12.16-2020.12.30</v>
          </cell>
          <cell r="AA1116">
            <v>65893.333333333299</v>
          </cell>
          <cell r="AB1116">
            <v>65885.84</v>
          </cell>
        </row>
        <row r="1117">
          <cell r="B1117" t="str">
            <v>JRS CARINA</v>
          </cell>
          <cell r="C1117" t="str">
            <v>CCL</v>
          </cell>
          <cell r="F1117" t="str">
            <v>第61期</v>
          </cell>
          <cell r="I1117" t="str">
            <v>2020.12.30-2020.12.31</v>
          </cell>
          <cell r="AA1117">
            <v>7326.6666666666697</v>
          </cell>
          <cell r="AB1117">
            <v>7326.67</v>
          </cell>
        </row>
        <row r="1118">
          <cell r="B1118" t="str">
            <v>ACACIA ARIES</v>
          </cell>
          <cell r="C1118" t="str">
            <v>STM</v>
          </cell>
          <cell r="F1118" t="str">
            <v>第21期</v>
          </cell>
          <cell r="I1118" t="str">
            <v>2020.12.16-2020.12.23</v>
          </cell>
          <cell r="AA1118">
            <v>28303.333333333299</v>
          </cell>
          <cell r="AB1118">
            <v>28303.33</v>
          </cell>
        </row>
        <row r="1119">
          <cell r="B1119" t="str">
            <v>ACACIA ARIES</v>
          </cell>
          <cell r="C1119" t="str">
            <v>STM</v>
          </cell>
          <cell r="F1119" t="str">
            <v>第21期</v>
          </cell>
          <cell r="I1119" t="str">
            <v>2020.12.23-2020.12.31</v>
          </cell>
          <cell r="AA1119">
            <v>44346.666666666701</v>
          </cell>
          <cell r="AB1119">
            <v>44346.67</v>
          </cell>
        </row>
        <row r="1120">
          <cell r="B1120" t="str">
            <v>A KIBO</v>
          </cell>
          <cell r="C1120" t="str">
            <v>GMS</v>
          </cell>
          <cell r="F1120" t="str">
            <v>第02期</v>
          </cell>
          <cell r="I1120" t="str">
            <v>2020.12.17-2021.01.01</v>
          </cell>
          <cell r="Y1120" t="str">
            <v>1.25%佣金</v>
          </cell>
          <cell r="AA1120">
            <v>356681.24599999998</v>
          </cell>
          <cell r="AB1120">
            <v>356681.25</v>
          </cell>
        </row>
        <row r="1121">
          <cell r="B1121" t="str">
            <v>ACACIA VIRGO</v>
          </cell>
          <cell r="C1121" t="str">
            <v>SCP</v>
          </cell>
          <cell r="F1121" t="str">
            <v>第09期</v>
          </cell>
          <cell r="I1121" t="str">
            <v>2020.12.18-2021.01.02</v>
          </cell>
          <cell r="Y1121" t="str">
            <v>1.25%佣金/船东费/停租预估</v>
          </cell>
          <cell r="AA1121">
            <v>71089.865342465797</v>
          </cell>
          <cell r="AB1121">
            <v>71082.38</v>
          </cell>
        </row>
        <row r="1122">
          <cell r="B1122" t="str">
            <v>ACACIA WA</v>
          </cell>
          <cell r="C1122" t="str">
            <v>STM</v>
          </cell>
          <cell r="F1122" t="str">
            <v>第04期</v>
          </cell>
          <cell r="I1122" t="str">
            <v>2020.12.20-2021.01.04</v>
          </cell>
          <cell r="AA1122">
            <v>105700</v>
          </cell>
          <cell r="AB1122">
            <v>105700</v>
          </cell>
        </row>
        <row r="1123">
          <cell r="B1123" t="str">
            <v>JRS CORVUS</v>
          </cell>
          <cell r="C1123" t="str">
            <v>STM</v>
          </cell>
          <cell r="F1123" t="str">
            <v>第01期</v>
          </cell>
          <cell r="I1123" t="str">
            <v>2020.12.20-2020.12.27</v>
          </cell>
          <cell r="AA1123">
            <v>194146.98466666701</v>
          </cell>
          <cell r="AB1123">
            <v>194146.98</v>
          </cell>
        </row>
        <row r="1124">
          <cell r="B1124" t="str">
            <v>JRS CORVUS</v>
          </cell>
          <cell r="C1124" t="str">
            <v>STM</v>
          </cell>
          <cell r="F1124" t="str">
            <v>第01期</v>
          </cell>
          <cell r="I1124" t="str">
            <v>2020.12.27-2021.01.04</v>
          </cell>
          <cell r="AA1124">
            <v>56373.333333333299</v>
          </cell>
          <cell r="AB1124">
            <v>56373.29</v>
          </cell>
        </row>
        <row r="1125">
          <cell r="B1125" t="str">
            <v>ACACIA TAURUS</v>
          </cell>
          <cell r="C1125" t="str">
            <v>DWS</v>
          </cell>
          <cell r="F1125" t="str">
            <v>第04期</v>
          </cell>
          <cell r="I1125" t="str">
            <v>2020.12.21-2021.01.05</v>
          </cell>
          <cell r="AA1125">
            <v>78591.780821917797</v>
          </cell>
          <cell r="AB1125">
            <v>78554.34</v>
          </cell>
        </row>
        <row r="1126">
          <cell r="B1126" t="str">
            <v>Heung-A Singapore</v>
          </cell>
          <cell r="C1126" t="str">
            <v>NS</v>
          </cell>
          <cell r="F1126" t="str">
            <v>第03期</v>
          </cell>
          <cell r="I1126" t="str">
            <v>2020.12.21-2021.01.05</v>
          </cell>
          <cell r="Y1126" t="str">
            <v>1.25%佣金</v>
          </cell>
          <cell r="AA1126">
            <v>93968.75</v>
          </cell>
          <cell r="AB1126">
            <v>93931.28</v>
          </cell>
        </row>
        <row r="1127">
          <cell r="B1127" t="str">
            <v>Contship Day</v>
          </cell>
          <cell r="C1127" t="str">
            <v>APL</v>
          </cell>
          <cell r="F1127" t="str">
            <v>第04期</v>
          </cell>
          <cell r="I1127" t="str">
            <v>2020.12.21-2021.01.05</v>
          </cell>
          <cell r="Y1127" t="str">
            <v>油样检测费</v>
          </cell>
          <cell r="AA1127">
            <v>73188.698630137005</v>
          </cell>
          <cell r="AB1127">
            <v>73181.27</v>
          </cell>
        </row>
        <row r="1128">
          <cell r="B1128" t="str">
            <v>ACACIA LAN</v>
          </cell>
          <cell r="C1128" t="str">
            <v>STM</v>
          </cell>
          <cell r="F1128" t="str">
            <v>第27期</v>
          </cell>
          <cell r="I1128" t="str">
            <v>2020.12.22-2021.01.06</v>
          </cell>
          <cell r="AA1128">
            <v>83150</v>
          </cell>
          <cell r="AB1128">
            <v>83150</v>
          </cell>
        </row>
        <row r="1129">
          <cell r="B1129" t="str">
            <v>ACACIA MING</v>
          </cell>
          <cell r="C1129" t="str">
            <v>TCL</v>
          </cell>
          <cell r="F1129" t="str">
            <v>第04期</v>
          </cell>
          <cell r="I1129" t="str">
            <v>2020.12.24-2021.01.08</v>
          </cell>
          <cell r="AA1129">
            <v>87600</v>
          </cell>
          <cell r="AB1129">
            <v>87564.53</v>
          </cell>
        </row>
        <row r="1130">
          <cell r="B1130" t="str">
            <v>ACACIA LIBRA</v>
          </cell>
          <cell r="C1130" t="str">
            <v>COSCO</v>
          </cell>
          <cell r="F1130" t="str">
            <v>第08期</v>
          </cell>
          <cell r="I1130" t="str">
            <v>2020.12.24-2021.01.08</v>
          </cell>
          <cell r="Y1130" t="str">
            <v>停租2020.12.20 1330-12.22 1212 1.94583天/船东费</v>
          </cell>
          <cell r="AA1130">
            <v>70103.986575000003</v>
          </cell>
          <cell r="AB1130">
            <v>70102.05</v>
          </cell>
        </row>
        <row r="1131">
          <cell r="B1131" t="str">
            <v>A KOU</v>
          </cell>
          <cell r="C1131" t="str">
            <v>KMTC</v>
          </cell>
          <cell r="F1131" t="str">
            <v>第08期</v>
          </cell>
          <cell r="I1131" t="str">
            <v>2020.12.24-2021.01.08</v>
          </cell>
          <cell r="Y1131" t="str">
            <v>1.25%佣金</v>
          </cell>
          <cell r="AA1131">
            <v>107400</v>
          </cell>
          <cell r="AB1131">
            <v>107400</v>
          </cell>
        </row>
        <row r="1132">
          <cell r="B1132" t="str">
            <v>A KEIGA</v>
          </cell>
          <cell r="C1132" t="str">
            <v>DBR</v>
          </cell>
          <cell r="F1132" t="str">
            <v>第01期</v>
          </cell>
          <cell r="I1132" t="str">
            <v>2020.12.25-2021.01.09</v>
          </cell>
          <cell r="AA1132">
            <v>97350</v>
          </cell>
          <cell r="AB1132">
            <v>97350</v>
          </cell>
        </row>
        <row r="1133">
          <cell r="B1133" t="str">
            <v>ACACIA HAWK</v>
          </cell>
          <cell r="C1133" t="str">
            <v>CMS</v>
          </cell>
          <cell r="F1133" t="str">
            <v>第72期</v>
          </cell>
          <cell r="I1133" t="str">
            <v>2020.12.28-2021.01.12</v>
          </cell>
          <cell r="AA1133">
            <v>105542.465753425</v>
          </cell>
          <cell r="AB1133">
            <v>105514.99</v>
          </cell>
        </row>
        <row r="1134">
          <cell r="B1134" t="str">
            <v>ACACIA REI</v>
          </cell>
          <cell r="C1134" t="str">
            <v>STM</v>
          </cell>
          <cell r="F1134" t="str">
            <v>第09期</v>
          </cell>
          <cell r="I1134" t="str">
            <v>2020.12.29-2021.01.13</v>
          </cell>
          <cell r="AA1134">
            <v>181200</v>
          </cell>
          <cell r="AB1134">
            <v>181200</v>
          </cell>
        </row>
        <row r="1135">
          <cell r="B1135" t="str">
            <v>Heung-A Jakarta</v>
          </cell>
          <cell r="C1135" t="str">
            <v>PAN</v>
          </cell>
          <cell r="F1135" t="str">
            <v>第06期</v>
          </cell>
          <cell r="I1135" t="str">
            <v>2020.12.30-2021.01.14</v>
          </cell>
          <cell r="Y1135" t="str">
            <v>船东费</v>
          </cell>
          <cell r="AA1135">
            <v>63190.31</v>
          </cell>
          <cell r="AB1135">
            <v>63162.81</v>
          </cell>
        </row>
        <row r="1136">
          <cell r="B1136" t="str">
            <v>ACACIA MAKOTO</v>
          </cell>
          <cell r="C1136" t="str">
            <v>STM</v>
          </cell>
          <cell r="F1136" t="str">
            <v>第62期</v>
          </cell>
          <cell r="I1136" t="str">
            <v>2020.12.30-2021.01.14</v>
          </cell>
          <cell r="AA1136">
            <v>166200</v>
          </cell>
          <cell r="AB1136">
            <v>166200</v>
          </cell>
        </row>
        <row r="1137">
          <cell r="B1137" t="str">
            <v>Heung-A Manila</v>
          </cell>
          <cell r="C1137" t="str">
            <v>MIS</v>
          </cell>
          <cell r="F1137" t="str">
            <v>第05期</v>
          </cell>
          <cell r="I1137" t="str">
            <v>2020.12.30-2021.01.14</v>
          </cell>
          <cell r="Y1137" t="str">
            <v>1.25%佣金/船东费</v>
          </cell>
          <cell r="AA1137">
            <v>62024.380821917803</v>
          </cell>
          <cell r="AB1137">
            <v>62006.84</v>
          </cell>
        </row>
        <row r="1138">
          <cell r="B1138" t="str">
            <v>JRS CARINA</v>
          </cell>
          <cell r="C1138" t="str">
            <v>CCL</v>
          </cell>
          <cell r="F1138" t="str">
            <v>第62期</v>
          </cell>
          <cell r="I1138" t="str">
            <v>2020.12.31-2021.01.15</v>
          </cell>
          <cell r="Y1138" t="str">
            <v>船东费</v>
          </cell>
          <cell r="AA1138">
            <v>109881.46</v>
          </cell>
          <cell r="AB1138">
            <v>109873.95</v>
          </cell>
        </row>
        <row r="1139">
          <cell r="B1139" t="str">
            <v>ACACIA ARIES</v>
          </cell>
          <cell r="C1139" t="str">
            <v>STM</v>
          </cell>
          <cell r="F1139" t="str">
            <v>第22期</v>
          </cell>
          <cell r="I1139" t="str">
            <v>2020.12.31-2021.01.15</v>
          </cell>
          <cell r="AA1139">
            <v>83150</v>
          </cell>
          <cell r="AB1139">
            <v>83150</v>
          </cell>
        </row>
        <row r="1140">
          <cell r="B1140" t="str">
            <v>A ROKU</v>
          </cell>
          <cell r="C1140" t="str">
            <v>TSL</v>
          </cell>
          <cell r="F1140" t="str">
            <v>第05期</v>
          </cell>
          <cell r="I1140" t="str">
            <v>2021.01.01-2021.01.16</v>
          </cell>
          <cell r="Y1140" t="str">
            <v>1.25%佣金/停租（2020.11.25-11.30 5.22天）</v>
          </cell>
          <cell r="AA1140">
            <v>82715</v>
          </cell>
          <cell r="AB1140">
            <v>82697.48</v>
          </cell>
        </row>
        <row r="1141">
          <cell r="B1141" t="str">
            <v>A FUKU</v>
          </cell>
          <cell r="C1141" t="str">
            <v>TSL</v>
          </cell>
          <cell r="F1141" t="str">
            <v>第07期</v>
          </cell>
          <cell r="I1141" t="str">
            <v>2021.01.01-2021.01.16</v>
          </cell>
          <cell r="Y1141" t="str">
            <v>1.25%佣金</v>
          </cell>
          <cell r="AA1141">
            <v>104287.5</v>
          </cell>
          <cell r="AB1141">
            <v>104269.98</v>
          </cell>
        </row>
        <row r="1142">
          <cell r="B1142" t="str">
            <v>A KIBO</v>
          </cell>
          <cell r="C1142" t="str">
            <v>GMS</v>
          </cell>
          <cell r="F1142" t="str">
            <v>第03期</v>
          </cell>
          <cell r="I1142" t="str">
            <v>2021.01.01-2021.01.16</v>
          </cell>
          <cell r="Y1142" t="str">
            <v>1.25%佣金</v>
          </cell>
          <cell r="AA1142">
            <v>171243.75</v>
          </cell>
          <cell r="AB1142">
            <v>171243.75</v>
          </cell>
        </row>
        <row r="1143">
          <cell r="B1143" t="str">
            <v>ACACIA VIRGO</v>
          </cell>
          <cell r="C1143" t="str">
            <v>SCP</v>
          </cell>
          <cell r="F1143" t="str">
            <v>第10期</v>
          </cell>
          <cell r="I1143" t="str">
            <v>2021.01.02-2021.01.17</v>
          </cell>
          <cell r="Y1143" t="str">
            <v>1.25%佣金/停租2020.11.09 0.55天，2020.12.7 0.62天/收回停租预估</v>
          </cell>
          <cell r="AA1143">
            <v>81884.802465753397</v>
          </cell>
          <cell r="AB1143">
            <v>81884.800000000003</v>
          </cell>
        </row>
        <row r="1144">
          <cell r="B1144" t="str">
            <v>ACACIA WA</v>
          </cell>
          <cell r="C1144" t="str">
            <v>STM</v>
          </cell>
          <cell r="F1144" t="str">
            <v>第05期</v>
          </cell>
          <cell r="I1144" t="str">
            <v>2021.01.04-2021.01.19</v>
          </cell>
          <cell r="AA1144">
            <v>105700</v>
          </cell>
          <cell r="AB1144">
            <v>105700</v>
          </cell>
        </row>
        <row r="1145">
          <cell r="B1145" t="str">
            <v>JRS CORVUS</v>
          </cell>
          <cell r="C1145" t="str">
            <v>STM</v>
          </cell>
          <cell r="F1145" t="str">
            <v>第02期</v>
          </cell>
          <cell r="I1145" t="str">
            <v>2021.01.04-2021.01.19</v>
          </cell>
          <cell r="AA1145">
            <v>105700</v>
          </cell>
          <cell r="AB1145">
            <v>105700</v>
          </cell>
        </row>
        <row r="1146">
          <cell r="B1146" t="str">
            <v>LISBOA</v>
          </cell>
          <cell r="C1146" t="str">
            <v>STM</v>
          </cell>
          <cell r="F1146" t="str">
            <v>第01期</v>
          </cell>
          <cell r="I1146" t="str">
            <v>2021.01.02-2021.01.17</v>
          </cell>
          <cell r="AA1146">
            <v>267232.47899999999</v>
          </cell>
          <cell r="AB1146">
            <v>267232.48</v>
          </cell>
        </row>
        <row r="1147">
          <cell r="B1147" t="str">
            <v>ACACIA TAURUS</v>
          </cell>
          <cell r="C1147" t="str">
            <v>DWS</v>
          </cell>
          <cell r="F1147" t="str">
            <v>第05期</v>
          </cell>
          <cell r="I1147" t="str">
            <v>2021.01.05-2021.01.15</v>
          </cell>
          <cell r="AA1147">
            <v>52394.520547945198</v>
          </cell>
          <cell r="AB1147">
            <v>52356.99</v>
          </cell>
        </row>
        <row r="1148">
          <cell r="B1148" t="str">
            <v>Heung-A Singapore</v>
          </cell>
          <cell r="C1148" t="str">
            <v>NS</v>
          </cell>
          <cell r="F1148" t="str">
            <v>第04期</v>
          </cell>
          <cell r="I1148" t="str">
            <v>2021.01.05-2021.01.20</v>
          </cell>
          <cell r="Y1148" t="str">
            <v>1.25%佣金</v>
          </cell>
          <cell r="AA1148">
            <v>93968.75</v>
          </cell>
          <cell r="AB1148">
            <v>93931.22</v>
          </cell>
        </row>
        <row r="1149">
          <cell r="B1149" t="str">
            <v>Contship Day</v>
          </cell>
          <cell r="C1149" t="str">
            <v>APL</v>
          </cell>
          <cell r="F1149" t="str">
            <v>第05期</v>
          </cell>
          <cell r="I1149" t="str">
            <v>2021.01.05-2021.01.20</v>
          </cell>
          <cell r="Y1149" t="str">
            <v>油样检测费/原船东费用</v>
          </cell>
          <cell r="AA1149">
            <v>61014.0883561644</v>
          </cell>
          <cell r="AB1149">
            <v>56320.32</v>
          </cell>
        </row>
        <row r="1150">
          <cell r="B1150" t="str">
            <v>Contship Day</v>
          </cell>
          <cell r="C1150" t="str">
            <v>APL</v>
          </cell>
          <cell r="F1150" t="str">
            <v>第05期</v>
          </cell>
          <cell r="I1150" t="str">
            <v>2021.01.05-2021.01.20</v>
          </cell>
          <cell r="Y1150" t="str">
            <v>向原船东收回费用</v>
          </cell>
          <cell r="AA1150">
            <v>15831.48</v>
          </cell>
        </row>
        <row r="1151">
          <cell r="B1151" t="str">
            <v>ACACIA LAN</v>
          </cell>
          <cell r="C1151" t="str">
            <v>STM</v>
          </cell>
          <cell r="F1151" t="str">
            <v>第28期</v>
          </cell>
          <cell r="I1151" t="str">
            <v>2021.01.06-2021.01.21</v>
          </cell>
          <cell r="Y1151" t="str">
            <v>停租釡山换船员2020.11.12 0.88917天/2020/12/06 威海换船员1.35天</v>
          </cell>
          <cell r="AA1151">
            <v>72144.08</v>
          </cell>
          <cell r="AB1151">
            <v>72144.08</v>
          </cell>
        </row>
        <row r="1152">
          <cell r="B1152" t="str">
            <v>ACACIA MING</v>
          </cell>
          <cell r="C1152" t="str">
            <v>TCL</v>
          </cell>
          <cell r="F1152" t="str">
            <v>第05期</v>
          </cell>
          <cell r="I1152" t="str">
            <v>2021.01.08-2021.01.23</v>
          </cell>
          <cell r="AA1152">
            <v>87600</v>
          </cell>
          <cell r="AB1152">
            <v>87559.96</v>
          </cell>
        </row>
        <row r="1153">
          <cell r="B1153" t="str">
            <v>A KOU</v>
          </cell>
          <cell r="C1153" t="str">
            <v>KMTC</v>
          </cell>
          <cell r="F1153" t="str">
            <v>第09期</v>
          </cell>
          <cell r="I1153" t="str">
            <v>2021.01.08-2021.01.23</v>
          </cell>
          <cell r="Y1153" t="str">
            <v>1.25%佣金</v>
          </cell>
          <cell r="AA1153">
            <v>107400</v>
          </cell>
          <cell r="AB1153">
            <v>107400</v>
          </cell>
        </row>
        <row r="1154">
          <cell r="B1154" t="str">
            <v>ACACIA LIBRA</v>
          </cell>
          <cell r="C1154" t="str">
            <v>COSCO</v>
          </cell>
          <cell r="F1154" t="str">
            <v>第09期</v>
          </cell>
          <cell r="I1154" t="str">
            <v>2021.01.08-2021.01.10</v>
          </cell>
          <cell r="V1154">
            <v>-6658.43</v>
          </cell>
          <cell r="Y1154" t="str">
            <v>船员劳务费9-11月</v>
          </cell>
          <cell r="AA1154">
            <v>17853.43</v>
          </cell>
          <cell r="AB1154">
            <v>17853.43</v>
          </cell>
        </row>
        <row r="1155">
          <cell r="B1155" t="str">
            <v>ACACIA LIBRA</v>
          </cell>
          <cell r="C1155" t="str">
            <v>COSCO</v>
          </cell>
          <cell r="F1155" t="str">
            <v>第09期</v>
          </cell>
          <cell r="I1155" t="str">
            <v>2021.01.10-2021.01.23</v>
          </cell>
          <cell r="AA1155">
            <v>124735</v>
          </cell>
          <cell r="AB1155">
            <v>124733.06</v>
          </cell>
        </row>
        <row r="1156">
          <cell r="B1156" t="str">
            <v>LISBOA</v>
          </cell>
          <cell r="C1156" t="str">
            <v>STM</v>
          </cell>
          <cell r="F1156" t="str">
            <v>第02期</v>
          </cell>
          <cell r="I1156" t="str">
            <v>2021.01.17-2021.02.01</v>
          </cell>
          <cell r="Y1156" t="str">
            <v>停租机损事故2020.12.07 3.54583天</v>
          </cell>
          <cell r="AA1156">
            <v>86575.245999999999</v>
          </cell>
          <cell r="AB1156">
            <v>86575.23</v>
          </cell>
        </row>
        <row r="1157">
          <cell r="B1157" t="str">
            <v>A KEIGA</v>
          </cell>
          <cell r="C1157" t="str">
            <v>DBR</v>
          </cell>
          <cell r="F1157" t="str">
            <v>第02期</v>
          </cell>
          <cell r="I1157" t="str">
            <v>2021.01.09-2021.01.24</v>
          </cell>
          <cell r="AA1157">
            <v>174861.28589999999</v>
          </cell>
          <cell r="AB1157">
            <v>174861.29</v>
          </cell>
        </row>
        <row r="1158">
          <cell r="B1158" t="str">
            <v>A MIZUHO</v>
          </cell>
          <cell r="C1158" t="str">
            <v>SNL</v>
          </cell>
          <cell r="F1158" t="str">
            <v>第01期</v>
          </cell>
          <cell r="I1158" t="str">
            <v>2021.01.11-2021.01.16</v>
          </cell>
          <cell r="AA1158">
            <v>50266.666666666701</v>
          </cell>
          <cell r="AB1158">
            <v>50226.71</v>
          </cell>
        </row>
        <row r="1159">
          <cell r="B1159" t="str">
            <v>ACACIA HAWK</v>
          </cell>
          <cell r="C1159" t="str">
            <v>CMS</v>
          </cell>
          <cell r="F1159" t="str">
            <v>第73期</v>
          </cell>
          <cell r="I1159" t="str">
            <v>2021.01.12-2021.01.27</v>
          </cell>
          <cell r="AA1159">
            <v>105542.465753425</v>
          </cell>
          <cell r="AB1159">
            <v>105515.01</v>
          </cell>
        </row>
        <row r="1160">
          <cell r="B1160" t="str">
            <v>ACACIA REI</v>
          </cell>
          <cell r="C1160" t="str">
            <v>STM</v>
          </cell>
          <cell r="F1160" t="str">
            <v>第10期</v>
          </cell>
          <cell r="I1160" t="str">
            <v>2021.01.13-2021.01.28</v>
          </cell>
          <cell r="AA1160">
            <v>181200</v>
          </cell>
          <cell r="AB1160">
            <v>181200</v>
          </cell>
        </row>
        <row r="1161">
          <cell r="B1161" t="str">
            <v>Heung-A Jakarta</v>
          </cell>
          <cell r="C1161" t="str">
            <v>PAN</v>
          </cell>
          <cell r="F1161" t="str">
            <v>第07期</v>
          </cell>
          <cell r="I1161" t="str">
            <v>2021.01.14-2021.01.29</v>
          </cell>
          <cell r="Y1161" t="str">
            <v>船东费</v>
          </cell>
          <cell r="AA1161">
            <v>73204.87</v>
          </cell>
          <cell r="AB1161">
            <v>73177.39</v>
          </cell>
        </row>
        <row r="1162">
          <cell r="B1162" t="str">
            <v>ACACIA MAKOTO</v>
          </cell>
          <cell r="C1162" t="str">
            <v>STM</v>
          </cell>
          <cell r="F1162" t="str">
            <v>第63期</v>
          </cell>
          <cell r="I1162" t="str">
            <v>2021.01.14-2021.01.29</v>
          </cell>
          <cell r="Y1162" t="str">
            <v>停租电罗经故障2020/12/06 1.30958天/2020.10.29釜山更换船员0.66667天</v>
          </cell>
          <cell r="AA1162">
            <v>133593.65</v>
          </cell>
          <cell r="AB1162">
            <v>133593.65</v>
          </cell>
        </row>
        <row r="1163">
          <cell r="B1163" t="str">
            <v>Heung-A Manila</v>
          </cell>
          <cell r="C1163" t="str">
            <v>MIS</v>
          </cell>
          <cell r="F1163" t="str">
            <v>第06期</v>
          </cell>
          <cell r="I1163" t="str">
            <v>2021.01.14-2021.01.29</v>
          </cell>
          <cell r="Y1163" t="str">
            <v>1.25%佣金/供船备用金</v>
          </cell>
          <cell r="AA1163">
            <v>81454.280821917797</v>
          </cell>
          <cell r="AB1163">
            <v>81436.820000000007</v>
          </cell>
        </row>
        <row r="1164">
          <cell r="B1164" t="str">
            <v>A FUJI</v>
          </cell>
          <cell r="C1164" t="str">
            <v>APL</v>
          </cell>
          <cell r="F1164" t="str">
            <v>第01期</v>
          </cell>
          <cell r="I1164" t="str">
            <v>2021.01.14-2021.01.29</v>
          </cell>
          <cell r="Y1164" t="str">
            <v>油样检测费</v>
          </cell>
          <cell r="AA1164">
            <v>246900</v>
          </cell>
          <cell r="AB1164">
            <v>246892.52</v>
          </cell>
        </row>
        <row r="1165">
          <cell r="B1165" t="str">
            <v>ACACIA TAURUS</v>
          </cell>
          <cell r="C1165" t="str">
            <v>DWS</v>
          </cell>
          <cell r="F1165" t="str">
            <v>第06期</v>
          </cell>
          <cell r="I1165" t="str">
            <v>2021.01.15-2021.01.30</v>
          </cell>
          <cell r="AA1165">
            <v>81591.780821917797</v>
          </cell>
          <cell r="AB1165">
            <v>81554.31</v>
          </cell>
        </row>
        <row r="1166">
          <cell r="B1166" t="str">
            <v>A MIZUHO</v>
          </cell>
          <cell r="C1166" t="str">
            <v>SNL</v>
          </cell>
          <cell r="F1166" t="str">
            <v>prefinal</v>
          </cell>
          <cell r="I1166" t="str">
            <v>2021.01.16-2021.01.21</v>
          </cell>
          <cell r="Y1166" t="str">
            <v>交还船检验费</v>
          </cell>
          <cell r="AA1166">
            <v>76346.7831846154</v>
          </cell>
          <cell r="AB1166">
            <v>76306.81</v>
          </cell>
        </row>
        <row r="1167">
          <cell r="B1167" t="str">
            <v>A MIZUHO</v>
          </cell>
          <cell r="C1167" t="str">
            <v>SNL</v>
          </cell>
          <cell r="F1167" t="str">
            <v>final</v>
          </cell>
          <cell r="I1167" t="str">
            <v>2021.01.16-2021.01.21</v>
          </cell>
          <cell r="V1167">
            <v>-1110</v>
          </cell>
          <cell r="Y1167" t="str">
            <v>V.2102劳务费</v>
          </cell>
          <cell r="AA1167">
            <v>4110</v>
          </cell>
        </row>
        <row r="1168">
          <cell r="B1168" t="str">
            <v>A ROKU</v>
          </cell>
          <cell r="C1168" t="str">
            <v>TSL</v>
          </cell>
          <cell r="F1168" t="str">
            <v>第06期</v>
          </cell>
          <cell r="I1168" t="str">
            <v>2021.01.16-2021.02.01</v>
          </cell>
          <cell r="Y1168" t="str">
            <v>1.25%佣金/船东费</v>
          </cell>
          <cell r="AA1168">
            <v>142829.35</v>
          </cell>
          <cell r="AB1168">
            <v>142811.9</v>
          </cell>
        </row>
        <row r="1169">
          <cell r="B1169" t="str">
            <v>A FUKU</v>
          </cell>
          <cell r="C1169" t="str">
            <v>TSL</v>
          </cell>
          <cell r="F1169" t="str">
            <v>第08期</v>
          </cell>
          <cell r="I1169" t="str">
            <v>2021.01.16-2021.02.01</v>
          </cell>
          <cell r="Y1169" t="str">
            <v>1.25%佣金/船东费</v>
          </cell>
          <cell r="AA1169">
            <v>108916.67</v>
          </cell>
          <cell r="AB1169">
            <v>108899.2</v>
          </cell>
        </row>
        <row r="1170">
          <cell r="B1170" t="str">
            <v>JRS CARINA</v>
          </cell>
          <cell r="C1170" t="str">
            <v>CCL</v>
          </cell>
          <cell r="F1170" t="str">
            <v>第63期</v>
          </cell>
          <cell r="I1170" t="str">
            <v>2021.01.15-2021.01.30</v>
          </cell>
          <cell r="AA1170">
            <v>109900</v>
          </cell>
          <cell r="AB1170">
            <v>109892.54</v>
          </cell>
        </row>
        <row r="1171">
          <cell r="B1171" t="str">
            <v>ACACIA ARIES</v>
          </cell>
          <cell r="C1171" t="str">
            <v>STM</v>
          </cell>
          <cell r="F1171" t="str">
            <v>第23期</v>
          </cell>
          <cell r="I1171" t="str">
            <v>2021.01.15-2021.01.30</v>
          </cell>
          <cell r="Y1171" t="str">
            <v>停租2020.10.28 釜山换船员1.1775天/ 2020.11.03 - 2020.11.04 在神户更换船员1.1292天</v>
          </cell>
          <cell r="AA1171">
            <v>70218.11</v>
          </cell>
          <cell r="AB1171">
            <v>70218.25</v>
          </cell>
        </row>
        <row r="1172">
          <cell r="B1172" t="str">
            <v>A MIZUHO</v>
          </cell>
          <cell r="C1172" t="str">
            <v>DBR</v>
          </cell>
          <cell r="F1172" t="str">
            <v>第01期</v>
          </cell>
          <cell r="I1172" t="str">
            <v>2021.01.24-2021.02.03</v>
          </cell>
          <cell r="Y1172" t="str">
            <v>交船检验费</v>
          </cell>
          <cell r="AA1172">
            <v>99750</v>
          </cell>
          <cell r="AB1172">
            <v>99750</v>
          </cell>
        </row>
        <row r="1173">
          <cell r="B1173" t="str">
            <v>A KIBO</v>
          </cell>
          <cell r="C1173" t="str">
            <v>GMS</v>
          </cell>
          <cell r="F1173" t="str">
            <v>第04期</v>
          </cell>
          <cell r="I1173" t="str">
            <v>2021.01.16-2021.01.31</v>
          </cell>
          <cell r="Y1173" t="str">
            <v>1.25%佣金</v>
          </cell>
          <cell r="AA1173">
            <v>171243.75</v>
          </cell>
          <cell r="AB1173">
            <v>171243.75</v>
          </cell>
        </row>
        <row r="1174">
          <cell r="B1174" t="str">
            <v>ACACIA VIRGO</v>
          </cell>
          <cell r="C1174" t="str">
            <v>SCP</v>
          </cell>
          <cell r="F1174" t="str">
            <v>prefinal</v>
          </cell>
          <cell r="I1174" t="str">
            <v>2021.01.17-2021.01.20</v>
          </cell>
          <cell r="Y1174" t="str">
            <v>1.25%佣金/停租2021.01.03 1130-1.06 1000UTC 2.9375天空置</v>
          </cell>
          <cell r="AA1174">
            <v>409.13006849315002</v>
          </cell>
          <cell r="AB1174">
            <v>412.07</v>
          </cell>
        </row>
        <row r="1175">
          <cell r="B1175" t="str">
            <v>ACACIA VIRGO</v>
          </cell>
          <cell r="C1175" t="str">
            <v>SCP</v>
          </cell>
          <cell r="F1175" t="str">
            <v>prefinal</v>
          </cell>
          <cell r="I1175" t="str">
            <v>2021.01.20-2021.02.01</v>
          </cell>
          <cell r="Y1175" t="str">
            <v>1.25%佣金</v>
          </cell>
          <cell r="AA1175">
            <v>93727.520273972594</v>
          </cell>
          <cell r="AB1175">
            <v>93717.2</v>
          </cell>
        </row>
        <row r="1176">
          <cell r="B1176" t="str">
            <v>ACACIA WA</v>
          </cell>
          <cell r="C1176" t="str">
            <v>STM</v>
          </cell>
          <cell r="F1176" t="str">
            <v>第06期</v>
          </cell>
          <cell r="I1176" t="str">
            <v>2021.01.19-2021.02.03</v>
          </cell>
          <cell r="AA1176">
            <v>105700</v>
          </cell>
          <cell r="AB1176">
            <v>105700</v>
          </cell>
        </row>
        <row r="1177">
          <cell r="B1177" t="str">
            <v>JRS CORVUS</v>
          </cell>
          <cell r="C1177" t="str">
            <v>STM</v>
          </cell>
          <cell r="F1177" t="str">
            <v>第03期</v>
          </cell>
          <cell r="I1177" t="str">
            <v>2021.01.19-2121.02.03</v>
          </cell>
          <cell r="AA1177">
            <v>105700</v>
          </cell>
          <cell r="AB1177">
            <v>105700</v>
          </cell>
        </row>
        <row r="1178">
          <cell r="B1178" t="str">
            <v>Heung-A Singapore</v>
          </cell>
          <cell r="C1178" t="str">
            <v>NS</v>
          </cell>
          <cell r="F1178" t="str">
            <v>第05期</v>
          </cell>
          <cell r="I1178" t="str">
            <v>2021.01.20-2021.02.04</v>
          </cell>
          <cell r="Y1178" t="str">
            <v>1.25%佣金</v>
          </cell>
          <cell r="AA1178">
            <v>93968.75</v>
          </cell>
          <cell r="AB1178">
            <v>93931.29</v>
          </cell>
        </row>
        <row r="1179">
          <cell r="B1179" t="str">
            <v>Contship Day</v>
          </cell>
          <cell r="C1179" t="str">
            <v>APL</v>
          </cell>
          <cell r="F1179" t="str">
            <v>第06期</v>
          </cell>
          <cell r="I1179" t="str">
            <v>2021.01.20-2021.02.04</v>
          </cell>
          <cell r="V1179">
            <v>-12872</v>
          </cell>
          <cell r="Y1179" t="str">
            <v>油样检测费/船员劳务费11-12月</v>
          </cell>
          <cell r="AA1179">
            <v>86072</v>
          </cell>
          <cell r="AB1179">
            <v>73192.509999999995</v>
          </cell>
        </row>
        <row r="1180">
          <cell r="B1180" t="str">
            <v>ACACIA LAN</v>
          </cell>
          <cell r="C1180" t="str">
            <v>STM</v>
          </cell>
          <cell r="F1180" t="str">
            <v>prefinal</v>
          </cell>
          <cell r="I1180" t="str">
            <v>2021.01.21-2021.02.02</v>
          </cell>
          <cell r="V1180">
            <v>-8100</v>
          </cell>
          <cell r="AA1180">
            <v>-159197.29166666701</v>
          </cell>
          <cell r="AB1180">
            <v>-159197.29</v>
          </cell>
        </row>
        <row r="1181">
          <cell r="B1181" t="str">
            <v>ACACIA LAN</v>
          </cell>
          <cell r="C1181" t="str">
            <v>STM</v>
          </cell>
          <cell r="F1181" t="str">
            <v>final</v>
          </cell>
          <cell r="I1181" t="str">
            <v>2021.01.21-2021.02.02</v>
          </cell>
          <cell r="AA1181">
            <v>1314.36</v>
          </cell>
          <cell r="AB1181">
            <v>1314.3500000000099</v>
          </cell>
        </row>
        <row r="1182">
          <cell r="B1182" t="str">
            <v>ACACIA MING</v>
          </cell>
          <cell r="C1182" t="str">
            <v>TCL</v>
          </cell>
          <cell r="F1182" t="str">
            <v>第06期</v>
          </cell>
          <cell r="I1182" t="str">
            <v>2021.01.23-2021.02.07</v>
          </cell>
          <cell r="Y1182" t="str">
            <v>停租（2021.01.20.0700LT--1.21 1305LT 1.253472天 )</v>
          </cell>
          <cell r="AA1182">
            <v>77931.924620000005</v>
          </cell>
          <cell r="AB1182">
            <v>77891.960000000006</v>
          </cell>
        </row>
        <row r="1183">
          <cell r="B1183" t="str">
            <v>A KOU</v>
          </cell>
          <cell r="C1183" t="str">
            <v>KMTC</v>
          </cell>
          <cell r="F1183" t="str">
            <v>第10期</v>
          </cell>
          <cell r="I1183" t="str">
            <v>2021.01.23-2021.02.07</v>
          </cell>
          <cell r="Y1183" t="str">
            <v>1.25%佣金</v>
          </cell>
          <cell r="AA1183">
            <v>107400</v>
          </cell>
          <cell r="AB1183">
            <v>107400</v>
          </cell>
        </row>
        <row r="1184">
          <cell r="B1184" t="str">
            <v>ACACIA LIBRA</v>
          </cell>
          <cell r="C1184" t="str">
            <v>COSCO</v>
          </cell>
          <cell r="F1184" t="str">
            <v>第10期</v>
          </cell>
          <cell r="I1184" t="str">
            <v>2021.01.23-2021.02.07</v>
          </cell>
          <cell r="V1184">
            <v>-2623.8</v>
          </cell>
          <cell r="Y1184" t="str">
            <v>船员劳务费12月</v>
          </cell>
          <cell r="AA1184">
            <v>146548.79999999999</v>
          </cell>
          <cell r="AB1184">
            <v>146546.85999999999</v>
          </cell>
        </row>
        <row r="1185">
          <cell r="B1185" t="str">
            <v>A KEIGA</v>
          </cell>
          <cell r="C1185" t="str">
            <v>DBR</v>
          </cell>
          <cell r="F1185" t="str">
            <v>第03期</v>
          </cell>
          <cell r="I1185" t="str">
            <v>2021.01.24-2021.02.08</v>
          </cell>
          <cell r="Y1185" t="str">
            <v>交船检验费</v>
          </cell>
          <cell r="AA1185">
            <v>97700</v>
          </cell>
          <cell r="AB1185">
            <v>97700</v>
          </cell>
        </row>
        <row r="1186">
          <cell r="B1186" t="str">
            <v>ACACIA HAWK</v>
          </cell>
          <cell r="C1186" t="str">
            <v>CMS</v>
          </cell>
          <cell r="F1186" t="str">
            <v>第74期</v>
          </cell>
          <cell r="I1186" t="str">
            <v>2021.01.27-2021.02.11</v>
          </cell>
          <cell r="AA1186">
            <v>105542.465753425</v>
          </cell>
          <cell r="AB1186">
            <v>105514.98</v>
          </cell>
        </row>
        <row r="1187">
          <cell r="B1187" t="str">
            <v>ACACIA REI</v>
          </cell>
          <cell r="C1187" t="str">
            <v>STM</v>
          </cell>
          <cell r="F1187" t="str">
            <v>第11期</v>
          </cell>
          <cell r="I1187" t="str">
            <v>2021.01.28-2021.02.12</v>
          </cell>
          <cell r="AA1187">
            <v>181200</v>
          </cell>
          <cell r="AB1187">
            <v>181200</v>
          </cell>
        </row>
        <row r="1188">
          <cell r="B1188" t="str">
            <v>Heung-A Jakarta</v>
          </cell>
          <cell r="C1188" t="str">
            <v>PAN</v>
          </cell>
          <cell r="F1188" t="str">
            <v>第08期</v>
          </cell>
          <cell r="I1188" t="str">
            <v>2021.01.29-2021.02.13</v>
          </cell>
          <cell r="AA1188">
            <v>78462.5</v>
          </cell>
          <cell r="AB1188">
            <v>78435.039999999994</v>
          </cell>
        </row>
        <row r="1189">
          <cell r="B1189" t="str">
            <v>ACACIA MAKOTO</v>
          </cell>
          <cell r="C1189" t="str">
            <v>STM</v>
          </cell>
          <cell r="F1189" t="str">
            <v>第64期</v>
          </cell>
          <cell r="I1189" t="str">
            <v>2021.01.29-2021.02.13</v>
          </cell>
          <cell r="AA1189">
            <v>166200</v>
          </cell>
          <cell r="AB1189">
            <v>166200</v>
          </cell>
        </row>
        <row r="1190">
          <cell r="B1190" t="str">
            <v>A FUJI</v>
          </cell>
          <cell r="C1190" t="str">
            <v>APL</v>
          </cell>
          <cell r="F1190" t="str">
            <v>第02期</v>
          </cell>
          <cell r="I1190" t="str">
            <v>2021.01.29-2021.02.13</v>
          </cell>
          <cell r="Y1190" t="str">
            <v>油样检测费</v>
          </cell>
          <cell r="AA1190">
            <v>369315.33299999998</v>
          </cell>
          <cell r="AB1190">
            <v>369308.42</v>
          </cell>
        </row>
        <row r="1191">
          <cell r="B1191" t="str">
            <v>Heung-A Manila</v>
          </cell>
          <cell r="C1191" t="str">
            <v>MIS</v>
          </cell>
          <cell r="F1191" t="str">
            <v>final</v>
          </cell>
          <cell r="I1191" t="str">
            <v>2021.01.29-2021.02.02</v>
          </cell>
          <cell r="Y1191" t="str">
            <v>1.25%佣金/停租左舷舷梯损坏只能右舷靠泊 2021/2/2 0600-1600 0.417天</v>
          </cell>
          <cell r="AA1191">
            <v>-1896.57845343843</v>
          </cell>
          <cell r="AB1191">
            <v>-1896.44</v>
          </cell>
        </row>
        <row r="1192">
          <cell r="B1192" t="str">
            <v>A ROKU</v>
          </cell>
          <cell r="C1192" t="str">
            <v>TSL</v>
          </cell>
          <cell r="F1192" t="str">
            <v>第07期</v>
          </cell>
          <cell r="I1192" t="str">
            <v>2021.02.01-2021.02.16</v>
          </cell>
          <cell r="V1192">
            <v>-742.52</v>
          </cell>
          <cell r="Y1192" t="str">
            <v>1.25%佣金/冷箱劳务费/停租货柜倒塌（2020.11.10 0630-11.12 2106 2.61天）</v>
          </cell>
          <cell r="AA1192">
            <v>139720.337705479</v>
          </cell>
          <cell r="AB1192">
            <v>139702.87</v>
          </cell>
        </row>
        <row r="1193">
          <cell r="B1193" t="str">
            <v>JRS CARINA</v>
          </cell>
          <cell r="C1193" t="str">
            <v>CCL</v>
          </cell>
          <cell r="F1193" t="str">
            <v>第64期</v>
          </cell>
          <cell r="I1193" t="str">
            <v>2021.01.30-2021.02.14</v>
          </cell>
          <cell r="Y1193" t="str">
            <v>船东费</v>
          </cell>
          <cell r="AA1193">
            <v>109657.69</v>
          </cell>
          <cell r="AB1193">
            <v>109650.23</v>
          </cell>
        </row>
        <row r="1194">
          <cell r="B1194" t="str">
            <v>ACACIA ARIES</v>
          </cell>
          <cell r="C1194" t="str">
            <v>STM</v>
          </cell>
          <cell r="F1194" t="str">
            <v>第24期</v>
          </cell>
          <cell r="I1194" t="str">
            <v>2021.01.30-2021.02.14</v>
          </cell>
          <cell r="AA1194">
            <v>83150</v>
          </cell>
          <cell r="AB1194">
            <v>83150</v>
          </cell>
        </row>
        <row r="1195">
          <cell r="B1195" t="str">
            <v>ACACIA TAURUS</v>
          </cell>
          <cell r="C1195" t="str">
            <v>DWS</v>
          </cell>
          <cell r="F1195" t="str">
            <v>第07期</v>
          </cell>
          <cell r="I1195" t="str">
            <v>2021.01.30-2021.02.14</v>
          </cell>
          <cell r="Y1195" t="str">
            <v>船东费</v>
          </cell>
          <cell r="AA1195">
            <v>81388.310821917796</v>
          </cell>
          <cell r="AB1195">
            <v>81350.84</v>
          </cell>
        </row>
        <row r="1196">
          <cell r="B1196" t="str">
            <v>A KIBO</v>
          </cell>
          <cell r="C1196" t="str">
            <v>GMS</v>
          </cell>
          <cell r="F1196" t="str">
            <v>第05期</v>
          </cell>
          <cell r="I1196" t="str">
            <v>2021.01.31-2021.02.15</v>
          </cell>
          <cell r="Y1196" t="str">
            <v>1.25%佣金/交船检验费/停租2021.01.05 0250-1300 0.42361天，香港上船员</v>
          </cell>
          <cell r="AA1196">
            <v>165337.38233749999</v>
          </cell>
          <cell r="AB1196">
            <v>165337.35999999999</v>
          </cell>
        </row>
        <row r="1197">
          <cell r="B1197" t="str">
            <v>A FUKU</v>
          </cell>
          <cell r="C1197" t="str">
            <v>TSL</v>
          </cell>
          <cell r="F1197" t="str">
            <v>第09期</v>
          </cell>
          <cell r="I1197" t="str">
            <v>2021.02.01-2021.02.16</v>
          </cell>
          <cell r="Y1197" t="str">
            <v>1.25%佣金</v>
          </cell>
          <cell r="AA1197">
            <v>104287.5</v>
          </cell>
          <cell r="AB1197">
            <v>104270.05</v>
          </cell>
        </row>
        <row r="1198">
          <cell r="B1198" t="str">
            <v>LISBOA</v>
          </cell>
          <cell r="C1198" t="str">
            <v>STM</v>
          </cell>
          <cell r="F1198" t="str">
            <v>prefinal</v>
          </cell>
          <cell r="I1198" t="str">
            <v>2021.02.01-2021.02.21</v>
          </cell>
          <cell r="AA1198">
            <v>130627.726</v>
          </cell>
          <cell r="AB1198">
            <v>130627.39</v>
          </cell>
        </row>
        <row r="1199">
          <cell r="B1199" t="str">
            <v>LISBOA</v>
          </cell>
          <cell r="C1199" t="str">
            <v>STM</v>
          </cell>
          <cell r="F1199" t="str">
            <v>final</v>
          </cell>
          <cell r="I1199" t="str">
            <v>2021.02.01-2021.02.21</v>
          </cell>
          <cell r="V1199">
            <v>-2860</v>
          </cell>
          <cell r="Y1199" t="str">
            <v>劳务费V.2044-2106</v>
          </cell>
          <cell r="AA1199">
            <v>2860</v>
          </cell>
        </row>
        <row r="1200">
          <cell r="B1200" t="str">
            <v>ACACIA VIRGO</v>
          </cell>
          <cell r="C1200" t="str">
            <v>SCP</v>
          </cell>
          <cell r="F1200" t="str">
            <v>prefinal2</v>
          </cell>
          <cell r="I1200" t="str">
            <v>2021.02.01-2021.02.07</v>
          </cell>
          <cell r="V1200">
            <v>-6701</v>
          </cell>
          <cell r="Y1200" t="str">
            <v>1.25%佣金/还船检验费/DLC招待费/船员劳务费v.2042-2052 v.2101-2104/收回不合理9期船东费/</v>
          </cell>
          <cell r="AA1200">
            <v>-454.09774543380303</v>
          </cell>
        </row>
        <row r="1201">
          <cell r="B1201" t="str">
            <v>ACACIA VIRGO</v>
          </cell>
          <cell r="C1201" t="str">
            <v>SCP</v>
          </cell>
          <cell r="F1201" t="str">
            <v>final</v>
          </cell>
          <cell r="I1201" t="str">
            <v>2021.02.01-2021.02.07</v>
          </cell>
          <cell r="AA1201">
            <v>1104.55</v>
          </cell>
        </row>
        <row r="1202">
          <cell r="B1202" t="str">
            <v>Heung-A Manila</v>
          </cell>
          <cell r="C1202" t="str">
            <v>SCP</v>
          </cell>
          <cell r="F1202" t="str">
            <v>第01期</v>
          </cell>
          <cell r="I1202" t="str">
            <v>2021.02.02-2021.02.17</v>
          </cell>
          <cell r="Y1202" t="str">
            <v>1.25%佣金</v>
          </cell>
          <cell r="AA1202">
            <v>130631.834229637</v>
          </cell>
          <cell r="AB1202">
            <v>130276.63</v>
          </cell>
        </row>
        <row r="1203">
          <cell r="B1203" t="str">
            <v>ACACIA WA</v>
          </cell>
          <cell r="C1203" t="str">
            <v>STM</v>
          </cell>
          <cell r="F1203" t="str">
            <v>第07期</v>
          </cell>
          <cell r="I1203" t="str">
            <v>2021.02.03-2021.02.18</v>
          </cell>
          <cell r="AA1203">
            <v>105700</v>
          </cell>
          <cell r="AB1203">
            <v>105700</v>
          </cell>
        </row>
        <row r="1204">
          <cell r="B1204" t="str">
            <v>JRS CORVUS</v>
          </cell>
          <cell r="C1204" t="str">
            <v>STM</v>
          </cell>
          <cell r="F1204" t="str">
            <v>第04期</v>
          </cell>
          <cell r="I1204" t="str">
            <v>2021.02.03-2021.02.18</v>
          </cell>
          <cell r="Y1204" t="str">
            <v>停租主机故障（日本）2021/02/08 16:00 - 2021/02/08 21:00 0.20833天</v>
          </cell>
          <cell r="AA1204">
            <v>104083.567933333</v>
          </cell>
          <cell r="AB1204">
            <v>104083.54</v>
          </cell>
        </row>
        <row r="1205">
          <cell r="B1205" t="str">
            <v>A MIZUHO</v>
          </cell>
          <cell r="C1205" t="str">
            <v>DBR</v>
          </cell>
          <cell r="F1205" t="str">
            <v>prefinal</v>
          </cell>
          <cell r="I1205" t="str">
            <v>2021.02.03-2021.02.05</v>
          </cell>
          <cell r="V1205">
            <v>-2735</v>
          </cell>
          <cell r="Y1205" t="str">
            <v>还船检验费/劳务费1.29-2.01</v>
          </cell>
          <cell r="AA1205">
            <v>119502.5346</v>
          </cell>
          <cell r="AB1205">
            <v>119502.54</v>
          </cell>
        </row>
        <row r="1206">
          <cell r="B1206" t="str">
            <v>A MIZUHO</v>
          </cell>
          <cell r="C1206" t="str">
            <v>DBR</v>
          </cell>
          <cell r="F1206" t="str">
            <v>final</v>
          </cell>
          <cell r="I1206" t="str">
            <v>2021.02.03-2021.02.05</v>
          </cell>
          <cell r="AA1206">
            <v>1000</v>
          </cell>
          <cell r="AB1206">
            <v>1000</v>
          </cell>
        </row>
        <row r="1207">
          <cell r="B1207" t="str">
            <v>Heung-A Singapore</v>
          </cell>
          <cell r="C1207" t="str">
            <v>NS</v>
          </cell>
          <cell r="F1207" t="str">
            <v>第06期</v>
          </cell>
          <cell r="I1207" t="str">
            <v>2021.02.04-2021.02.19</v>
          </cell>
          <cell r="Y1207" t="str">
            <v>1.25%佣金</v>
          </cell>
          <cell r="AA1207">
            <v>93968.75</v>
          </cell>
          <cell r="AB1207">
            <v>93931.3</v>
          </cell>
        </row>
        <row r="1208">
          <cell r="B1208" t="str">
            <v>Contship Day</v>
          </cell>
          <cell r="C1208" t="str">
            <v>APL</v>
          </cell>
          <cell r="F1208" t="str">
            <v>第07期</v>
          </cell>
          <cell r="I1208" t="str">
            <v>2021.02.04-2021.02.19</v>
          </cell>
          <cell r="Y1208" t="str">
            <v>油样检测费</v>
          </cell>
          <cell r="AA1208">
            <v>73211.31</v>
          </cell>
          <cell r="AB1208">
            <v>73276.25</v>
          </cell>
        </row>
        <row r="1209">
          <cell r="B1209" t="str">
            <v>ACACIA MING</v>
          </cell>
          <cell r="C1209" t="str">
            <v>TCL</v>
          </cell>
          <cell r="F1209" t="str">
            <v>prefinal</v>
          </cell>
          <cell r="I1209" t="str">
            <v>2021.02.07-2021.02.09</v>
          </cell>
          <cell r="Y1209" t="str">
            <v>还船检验费/主机失控，2020.02.06 1500时-2.09 1055 2.829861天/主机故障，1.23 1918时-2245时  停租0.14375天</v>
          </cell>
          <cell r="AA1209">
            <v>-18103.7991</v>
          </cell>
        </row>
        <row r="1210">
          <cell r="B1210" t="str">
            <v>ACACIA MING</v>
          </cell>
          <cell r="C1210" t="str">
            <v>TCL</v>
          </cell>
          <cell r="F1210" t="str">
            <v>prefinal</v>
          </cell>
          <cell r="I1210" t="str">
            <v>2021.02.09-2021.02.20</v>
          </cell>
          <cell r="Y1210" t="str">
            <v>还船右锚脱落，02.15 1640时-02.19 0945时在太仓抛锚，扣租3.711806天</v>
          </cell>
          <cell r="AA1210">
            <v>23993.878348248702</v>
          </cell>
        </row>
        <row r="1211">
          <cell r="B1211" t="str">
            <v>ACACIA MING</v>
          </cell>
          <cell r="C1211" t="str">
            <v>TCL</v>
          </cell>
          <cell r="F1211" t="str">
            <v>final</v>
          </cell>
          <cell r="I1211" t="str">
            <v>2021.02.07-2021.02.20</v>
          </cell>
          <cell r="Y1211" t="str">
            <v>还船检验费</v>
          </cell>
          <cell r="AA1211">
            <v>5000</v>
          </cell>
        </row>
        <row r="1212">
          <cell r="B1212" t="str">
            <v>A KOU</v>
          </cell>
          <cell r="C1212" t="str">
            <v>KMTC</v>
          </cell>
          <cell r="F1212" t="str">
            <v>第11期</v>
          </cell>
          <cell r="I1212" t="str">
            <v>2021.02.07-2021.02.22</v>
          </cell>
          <cell r="Y1212" t="str">
            <v>1.25%佣金</v>
          </cell>
          <cell r="AA1212">
            <v>57400</v>
          </cell>
          <cell r="AB1212">
            <v>57400</v>
          </cell>
        </row>
        <row r="1213">
          <cell r="B1213" t="str">
            <v>ACACIA LIBRA</v>
          </cell>
          <cell r="C1213" t="str">
            <v>COSCO</v>
          </cell>
          <cell r="F1213" t="str">
            <v>第11期</v>
          </cell>
          <cell r="I1213" t="str">
            <v>2021.02.07-2021.02.22</v>
          </cell>
          <cell r="AA1213">
            <v>139633.75</v>
          </cell>
          <cell r="AB1213">
            <v>139601.04999999999</v>
          </cell>
        </row>
        <row r="1214">
          <cell r="B1214" t="str">
            <v>A MIZUHO</v>
          </cell>
          <cell r="C1214" t="str">
            <v>Heung-A</v>
          </cell>
          <cell r="F1214" t="str">
            <v>第01期</v>
          </cell>
          <cell r="I1214" t="str">
            <v>2021.02.07-2021.02.22</v>
          </cell>
          <cell r="AA1214">
            <v>153616.438356164</v>
          </cell>
          <cell r="AB1214">
            <v>153617.5</v>
          </cell>
        </row>
        <row r="1215">
          <cell r="B1215" t="str">
            <v>A KEIGA</v>
          </cell>
          <cell r="C1215" t="str">
            <v>DBR</v>
          </cell>
          <cell r="F1215" t="str">
            <v>第04期</v>
          </cell>
          <cell r="I1215" t="str">
            <v>2021.02.08-2021.02.23</v>
          </cell>
          <cell r="AA1215">
            <v>97350</v>
          </cell>
          <cell r="AB1215">
            <v>97350</v>
          </cell>
        </row>
        <row r="1216">
          <cell r="B1216" t="str">
            <v>ACACIA VIRGO</v>
          </cell>
          <cell r="C1216" t="str">
            <v>FESCO</v>
          </cell>
          <cell r="F1216" t="str">
            <v>第01期</v>
          </cell>
          <cell r="I1216" t="str">
            <v>2021.02.09-2021.02.19</v>
          </cell>
          <cell r="AA1216">
            <v>99433.333333333299</v>
          </cell>
          <cell r="AB1216">
            <v>99433.33</v>
          </cell>
        </row>
        <row r="1217">
          <cell r="B1217" t="str">
            <v>ACACIA HAWK</v>
          </cell>
          <cell r="C1217" t="str">
            <v>CMS</v>
          </cell>
          <cell r="F1217" t="str">
            <v>第75期</v>
          </cell>
          <cell r="I1217" t="str">
            <v>2021.02.11-2021.02.26</v>
          </cell>
          <cell r="AA1217">
            <v>105542.465753425</v>
          </cell>
          <cell r="AB1217">
            <v>105514.98</v>
          </cell>
        </row>
        <row r="1218">
          <cell r="B1218" t="str">
            <v>ACACIA REI</v>
          </cell>
          <cell r="C1218" t="str">
            <v>STM</v>
          </cell>
          <cell r="F1218" t="str">
            <v>第12期</v>
          </cell>
          <cell r="I1218" t="str">
            <v>2021.02.12-2021.02.27</v>
          </cell>
          <cell r="AA1218">
            <v>179553.08</v>
          </cell>
          <cell r="AB1218">
            <v>179553.09</v>
          </cell>
        </row>
        <row r="1219">
          <cell r="B1219" t="str">
            <v>Heung-A Jakarta</v>
          </cell>
          <cell r="C1219" t="str">
            <v>PAN</v>
          </cell>
          <cell r="F1219" t="str">
            <v>第09期</v>
          </cell>
          <cell r="I1219" t="str">
            <v>2021.02.13-2021.02.28</v>
          </cell>
          <cell r="AA1219">
            <v>78065.460000000006</v>
          </cell>
          <cell r="AB1219">
            <v>78037.97</v>
          </cell>
        </row>
        <row r="1220">
          <cell r="B1220" t="str">
            <v>ACACIA MAKOTO</v>
          </cell>
          <cell r="C1220" t="str">
            <v>STM</v>
          </cell>
          <cell r="F1220" t="str">
            <v>第65期</v>
          </cell>
          <cell r="I1220" t="str">
            <v>2021.02.13-2021.02.28</v>
          </cell>
          <cell r="AA1220">
            <v>162671.01</v>
          </cell>
          <cell r="AB1220">
            <v>162671</v>
          </cell>
        </row>
        <row r="1221">
          <cell r="B1221" t="str">
            <v>A FUJI</v>
          </cell>
          <cell r="C1221" t="str">
            <v>APL</v>
          </cell>
          <cell r="F1221" t="str">
            <v>第03期</v>
          </cell>
          <cell r="I1221" t="str">
            <v>2021.02.13-2021.02.28</v>
          </cell>
          <cell r="Y1221" t="str">
            <v>油样检测费</v>
          </cell>
          <cell r="AA1221">
            <v>246900</v>
          </cell>
          <cell r="AB1221">
            <v>246892.52</v>
          </cell>
        </row>
        <row r="1222">
          <cell r="B1222" t="str">
            <v>A ROKU</v>
          </cell>
          <cell r="C1222" t="str">
            <v>TSL</v>
          </cell>
          <cell r="F1222" t="str">
            <v>第08期</v>
          </cell>
          <cell r="I1222" t="str">
            <v>2021.02.16-2021.03.01</v>
          </cell>
          <cell r="Y1222" t="str">
            <v>1.25%佣金</v>
          </cell>
          <cell r="AA1222">
            <v>119768.75</v>
          </cell>
          <cell r="AB1222">
            <v>119751.28</v>
          </cell>
        </row>
        <row r="1223">
          <cell r="B1223" t="str">
            <v>JRS CARINA</v>
          </cell>
          <cell r="C1223" t="str">
            <v>CCL</v>
          </cell>
          <cell r="F1223" t="str">
            <v>第65期</v>
          </cell>
          <cell r="I1223" t="str">
            <v>2021.02.14-2021.03.01</v>
          </cell>
          <cell r="AA1223">
            <v>109900</v>
          </cell>
          <cell r="AB1223">
            <v>109892.47</v>
          </cell>
        </row>
        <row r="1224">
          <cell r="B1224" t="str">
            <v>ACACIA ARIES</v>
          </cell>
          <cell r="C1224" t="str">
            <v>STM</v>
          </cell>
          <cell r="F1224" t="str">
            <v>第25期</v>
          </cell>
          <cell r="I1224" t="str">
            <v>2021.02.14-2021.03.01</v>
          </cell>
          <cell r="AA1224">
            <v>81539.87</v>
          </cell>
          <cell r="AB1224">
            <v>81539.88</v>
          </cell>
        </row>
        <row r="1225">
          <cell r="B1225" t="str">
            <v>ACACIA TAURUS</v>
          </cell>
          <cell r="C1225" t="str">
            <v>DWS</v>
          </cell>
          <cell r="F1225" t="str">
            <v>prefinal</v>
          </cell>
          <cell r="I1225" t="str">
            <v>2021.02.14-2021.02.21</v>
          </cell>
          <cell r="AA1225">
            <v>34689.504383561602</v>
          </cell>
          <cell r="AB1225">
            <v>34651.99</v>
          </cell>
        </row>
        <row r="1226">
          <cell r="B1226" t="str">
            <v>A KIBO</v>
          </cell>
          <cell r="C1226" t="str">
            <v>GMS</v>
          </cell>
          <cell r="F1226" t="str">
            <v>第06期</v>
          </cell>
          <cell r="I1226" t="str">
            <v>2021.02.15-2021.03.02</v>
          </cell>
          <cell r="Y1226" t="str">
            <v>1.25%佣金</v>
          </cell>
          <cell r="AA1226">
            <v>171243.75</v>
          </cell>
          <cell r="AB1226">
            <v>171243.75</v>
          </cell>
        </row>
        <row r="1227">
          <cell r="B1227" t="str">
            <v>A FUKU</v>
          </cell>
          <cell r="C1227" t="str">
            <v>TSL</v>
          </cell>
          <cell r="F1227" t="str">
            <v>第10期</v>
          </cell>
          <cell r="I1227" t="str">
            <v>2021.02.16-2021.02.27</v>
          </cell>
          <cell r="Y1227" t="str">
            <v>1.25%佣金</v>
          </cell>
          <cell r="AA1227">
            <v>73964.395000000004</v>
          </cell>
          <cell r="AB1227">
            <v>73964.399999999994</v>
          </cell>
        </row>
        <row r="1228">
          <cell r="B1228" t="str">
            <v>A FUKU</v>
          </cell>
          <cell r="C1228" t="str">
            <v>TSL</v>
          </cell>
          <cell r="F1228" t="str">
            <v>第10期</v>
          </cell>
          <cell r="I1228" t="str">
            <v>2021.02.27-2021.03.01</v>
          </cell>
          <cell r="Y1228" t="str">
            <v>1.25%佣金</v>
          </cell>
          <cell r="AA1228">
            <v>18670.575000000001</v>
          </cell>
          <cell r="AB1228">
            <v>18653.09</v>
          </cell>
        </row>
        <row r="1229">
          <cell r="B1229" t="str">
            <v>Heung-A Manila</v>
          </cell>
          <cell r="C1229" t="str">
            <v>SCP</v>
          </cell>
          <cell r="F1229" t="str">
            <v>第02期</v>
          </cell>
          <cell r="I1229" t="str">
            <v>2021.02.17-2021.03.04</v>
          </cell>
          <cell r="Y1229" t="str">
            <v>1.25%佣金</v>
          </cell>
          <cell r="AA1229">
            <v>248342.49534246599</v>
          </cell>
          <cell r="AB1229">
            <v>248335</v>
          </cell>
        </row>
        <row r="1230">
          <cell r="B1230" t="str">
            <v>ACACIA WA</v>
          </cell>
          <cell r="C1230" t="str">
            <v>STM</v>
          </cell>
          <cell r="F1230" t="str">
            <v>第08期</v>
          </cell>
          <cell r="I1230" t="str">
            <v>2021.02.18-2021.03.05</v>
          </cell>
          <cell r="AA1230">
            <v>88152.07</v>
          </cell>
          <cell r="AB1230">
            <v>88152.07</v>
          </cell>
        </row>
        <row r="1231">
          <cell r="B1231" t="str">
            <v>JRS CORVUS</v>
          </cell>
          <cell r="C1231" t="str">
            <v>STM</v>
          </cell>
          <cell r="F1231" t="str">
            <v>第05期</v>
          </cell>
          <cell r="I1231" t="str">
            <v>2021.02.18-2021.03.05</v>
          </cell>
          <cell r="AA1231">
            <v>105700</v>
          </cell>
          <cell r="AB1231">
            <v>105700</v>
          </cell>
        </row>
        <row r="1232">
          <cell r="B1232" t="str">
            <v>ACACIA VIRGO</v>
          </cell>
          <cell r="C1232" t="str">
            <v>FESCO</v>
          </cell>
          <cell r="F1232" t="str">
            <v>第02期</v>
          </cell>
          <cell r="I1232" t="str">
            <v>2021.02.19-2021.03.01</v>
          </cell>
          <cell r="AA1232">
            <v>99433.333333333299</v>
          </cell>
          <cell r="AB1232">
            <v>99425.86</v>
          </cell>
        </row>
        <row r="1233">
          <cell r="B1233" t="str">
            <v>LISBOA</v>
          </cell>
          <cell r="C1233" t="str">
            <v>QIF</v>
          </cell>
          <cell r="F1233" t="str">
            <v>第01期</v>
          </cell>
          <cell r="I1233" t="str">
            <v>2021.02.22-2021.03.04</v>
          </cell>
          <cell r="AA1233">
            <v>76427.397260273996</v>
          </cell>
          <cell r="AB1233">
            <v>76423.63</v>
          </cell>
        </row>
        <row r="1234">
          <cell r="B1234" t="str">
            <v>Heung-A Singapore</v>
          </cell>
          <cell r="C1234" t="str">
            <v>NS</v>
          </cell>
          <cell r="F1234" t="str">
            <v>第07期</v>
          </cell>
          <cell r="I1234" t="str">
            <v>2021.02.19-2021.03.06</v>
          </cell>
          <cell r="Y1234" t="str">
            <v>1.25%佣金</v>
          </cell>
          <cell r="AA1234">
            <v>93968.75</v>
          </cell>
          <cell r="AB1234">
            <v>93931.28</v>
          </cell>
        </row>
        <row r="1235">
          <cell r="B1235" t="str">
            <v>Contship Day</v>
          </cell>
          <cell r="C1235" t="str">
            <v>APL</v>
          </cell>
          <cell r="F1235" t="str">
            <v>第08期</v>
          </cell>
          <cell r="I1235" t="str">
            <v>2021.02.19-2021.03.06</v>
          </cell>
          <cell r="Y1235" t="str">
            <v>油样检测费/停租02.04 0000-02.08 2400 5天/2.13 00-2.20 0000 7天</v>
          </cell>
          <cell r="AA1235">
            <v>-7286.97</v>
          </cell>
          <cell r="AB1235">
            <v>-7286.97</v>
          </cell>
        </row>
        <row r="1236">
          <cell r="B1236" t="str">
            <v>Contship Day</v>
          </cell>
          <cell r="C1236" t="str">
            <v>APL</v>
          </cell>
          <cell r="F1236" t="str">
            <v>第08期</v>
          </cell>
          <cell r="I1236" t="str">
            <v>2021.02.19-2021.03.06</v>
          </cell>
          <cell r="Y1236" t="str">
            <v>收回原船东费用</v>
          </cell>
          <cell r="AA1236">
            <v>22425.69</v>
          </cell>
        </row>
        <row r="1237">
          <cell r="B1237" t="str">
            <v>ACACIA TAURUS</v>
          </cell>
          <cell r="C1237" t="str">
            <v>DWS</v>
          </cell>
          <cell r="F1237" t="str">
            <v>prefinal2</v>
          </cell>
          <cell r="I1237" t="str">
            <v>2021.02.21-2021.02.24</v>
          </cell>
          <cell r="AA1237">
            <v>66123.816131506901</v>
          </cell>
          <cell r="AB1237">
            <v>66086.399999999994</v>
          </cell>
        </row>
        <row r="1238">
          <cell r="B1238" t="str">
            <v>ACACIA TAURUS</v>
          </cell>
          <cell r="C1238" t="str">
            <v>DWS</v>
          </cell>
          <cell r="F1238" t="str">
            <v>final</v>
          </cell>
          <cell r="I1238" t="str">
            <v>2021.02.21-2021.02.24</v>
          </cell>
          <cell r="AA1238">
            <v>2547.08</v>
          </cell>
          <cell r="AB1238">
            <v>2509.61</v>
          </cell>
        </row>
        <row r="1239">
          <cell r="B1239" t="str">
            <v>A MYOKO</v>
          </cell>
          <cell r="C1239" t="str">
            <v>DBR</v>
          </cell>
          <cell r="F1239" t="str">
            <v>第01期</v>
          </cell>
          <cell r="I1239" t="str">
            <v>2021.02.24-2021.03.11</v>
          </cell>
          <cell r="AA1239">
            <v>97700</v>
          </cell>
          <cell r="AB1239">
            <v>97700</v>
          </cell>
        </row>
        <row r="1240">
          <cell r="B1240" t="str">
            <v>A KOU</v>
          </cell>
          <cell r="C1240" t="str">
            <v>KMTC</v>
          </cell>
          <cell r="F1240" t="str">
            <v>prefinal</v>
          </cell>
          <cell r="I1240" t="str">
            <v>2021.02.22-2021.03.07</v>
          </cell>
          <cell r="Y1240" t="str">
            <v>1.25%佣金</v>
          </cell>
          <cell r="AA1240">
            <v>-22578.184700000002</v>
          </cell>
          <cell r="AB1240">
            <v>-22578.18</v>
          </cell>
        </row>
        <row r="1241">
          <cell r="B1241" t="str">
            <v>A KOU</v>
          </cell>
          <cell r="C1241" t="str">
            <v>KMTC</v>
          </cell>
          <cell r="F1241" t="str">
            <v>final</v>
          </cell>
          <cell r="I1241" t="str">
            <v>2021.02.22-2021.03.07</v>
          </cell>
          <cell r="Y1241" t="str">
            <v>1.25%佣金/停租船员重做核酸检测2021.01.30 1942-1.31 2006 1.01667天</v>
          </cell>
          <cell r="AA1241">
            <v>12118.772499999999</v>
          </cell>
          <cell r="AB1241">
            <v>12118.77</v>
          </cell>
        </row>
        <row r="1242">
          <cell r="B1242" t="str">
            <v>ACACIA LIBRA</v>
          </cell>
          <cell r="C1242" t="str">
            <v>COSCO</v>
          </cell>
          <cell r="F1242" t="str">
            <v>第12期</v>
          </cell>
          <cell r="I1242" t="str">
            <v>2021.02.22-2021.03.09</v>
          </cell>
          <cell r="AA1242">
            <v>143925</v>
          </cell>
          <cell r="AB1242">
            <v>143923.06</v>
          </cell>
        </row>
        <row r="1243">
          <cell r="B1243" t="str">
            <v>A MIZUHO</v>
          </cell>
          <cell r="C1243" t="str">
            <v>Heung-A</v>
          </cell>
          <cell r="F1243" t="str">
            <v>第02期</v>
          </cell>
          <cell r="I1243" t="str">
            <v>2021.02.22-2021.03.09</v>
          </cell>
          <cell r="AA1243">
            <v>249808.32835616401</v>
          </cell>
          <cell r="AB1243">
            <v>249792.27</v>
          </cell>
        </row>
        <row r="1244">
          <cell r="B1244" t="str">
            <v>A KEIGA</v>
          </cell>
          <cell r="C1244" t="str">
            <v>DBR</v>
          </cell>
          <cell r="F1244" t="str">
            <v>第05期</v>
          </cell>
          <cell r="I1244" t="str">
            <v>2021.02.23-2021.03.10</v>
          </cell>
          <cell r="AA1244">
            <v>97350</v>
          </cell>
          <cell r="AB1244">
            <v>97350</v>
          </cell>
        </row>
        <row r="1245">
          <cell r="B1245" t="str">
            <v>ACACIA MING</v>
          </cell>
          <cell r="C1245" t="str">
            <v>STM</v>
          </cell>
          <cell r="F1245" t="str">
            <v>第01期</v>
          </cell>
          <cell r="I1245" t="str">
            <v>2021.02.25-2021.03.16</v>
          </cell>
          <cell r="AA1245">
            <v>92156.212066666703</v>
          </cell>
          <cell r="AB1245">
            <v>92156.21</v>
          </cell>
        </row>
        <row r="1246">
          <cell r="B1246" t="str">
            <v>ACACIA MING</v>
          </cell>
          <cell r="C1246" t="str">
            <v>STM</v>
          </cell>
          <cell r="F1246" t="str">
            <v>final</v>
          </cell>
          <cell r="I1246" t="str">
            <v>2021.02.25-2021.03.16</v>
          </cell>
          <cell r="AA1246">
            <v>-9369.2000000000007</v>
          </cell>
        </row>
        <row r="1247">
          <cell r="B1247" t="str">
            <v>ACACIA HAWK</v>
          </cell>
          <cell r="C1247" t="str">
            <v>CMS</v>
          </cell>
          <cell r="F1247" t="str">
            <v>第76期</v>
          </cell>
          <cell r="I1247" t="str">
            <v>2021.02.26-2021.03.13</v>
          </cell>
          <cell r="AA1247">
            <v>105542.465753425</v>
          </cell>
          <cell r="AB1247">
            <v>105514.95</v>
          </cell>
        </row>
        <row r="1248">
          <cell r="B1248" t="str">
            <v>ACACIA REI</v>
          </cell>
          <cell r="C1248" t="str">
            <v>STM</v>
          </cell>
          <cell r="F1248" t="str">
            <v>第13期</v>
          </cell>
          <cell r="I1248" t="str">
            <v>2021.02.27-2021.03.14</v>
          </cell>
          <cell r="AA1248">
            <v>181200</v>
          </cell>
          <cell r="AB1248">
            <v>181200</v>
          </cell>
        </row>
        <row r="1249">
          <cell r="B1249" t="str">
            <v>ACACIA TAURUS</v>
          </cell>
          <cell r="C1249" t="str">
            <v>RHF</v>
          </cell>
          <cell r="F1249" t="str">
            <v>第01期</v>
          </cell>
          <cell r="I1249" t="str">
            <v>2021.02.26-2021.03.05</v>
          </cell>
          <cell r="AA1249">
            <v>42980</v>
          </cell>
          <cell r="AB1249">
            <v>42962.53</v>
          </cell>
        </row>
        <row r="1250">
          <cell r="B1250" t="str">
            <v>Heung-A Jakarta</v>
          </cell>
          <cell r="C1250" t="str">
            <v>PAN</v>
          </cell>
          <cell r="F1250" t="str">
            <v>第10期</v>
          </cell>
          <cell r="I1250" t="str">
            <v>2021.02.28-2021.03.15</v>
          </cell>
          <cell r="AA1250">
            <v>74093.649999999994</v>
          </cell>
          <cell r="AB1250">
            <v>74066.17</v>
          </cell>
        </row>
        <row r="1251">
          <cell r="B1251" t="str">
            <v>ACACIA MAKOTO</v>
          </cell>
          <cell r="C1251" t="str">
            <v>STM</v>
          </cell>
          <cell r="F1251" t="str">
            <v>第66期</v>
          </cell>
          <cell r="I1251" t="str">
            <v>2021.02.28-2021.03.15</v>
          </cell>
          <cell r="AA1251">
            <v>166200</v>
          </cell>
          <cell r="AB1251">
            <v>166200</v>
          </cell>
        </row>
        <row r="1252">
          <cell r="B1252" t="str">
            <v>A FUJI</v>
          </cell>
          <cell r="C1252" t="str">
            <v>APL</v>
          </cell>
          <cell r="F1252" t="str">
            <v>第04期</v>
          </cell>
          <cell r="I1252" t="str">
            <v>2021.02.28-2021.03.15</v>
          </cell>
          <cell r="Y1252" t="str">
            <v>油样检测费/交船检验费</v>
          </cell>
          <cell r="AA1252">
            <v>246359.481</v>
          </cell>
          <cell r="AB1252">
            <v>246352.01</v>
          </cell>
        </row>
        <row r="1253">
          <cell r="B1253" t="str">
            <v>ACACIA VIRGO</v>
          </cell>
          <cell r="C1253" t="str">
            <v>FESCO</v>
          </cell>
          <cell r="F1253" t="str">
            <v>第03期</v>
          </cell>
          <cell r="I1253" t="str">
            <v>2021.03.01-2021.03.11</v>
          </cell>
          <cell r="AA1253">
            <v>99433.333333333299</v>
          </cell>
          <cell r="AB1253">
            <v>99433.33</v>
          </cell>
        </row>
        <row r="1254">
          <cell r="B1254" t="str">
            <v>JRS CARINA</v>
          </cell>
          <cell r="C1254" t="str">
            <v>CCL</v>
          </cell>
          <cell r="F1254" t="str">
            <v>第66期</v>
          </cell>
          <cell r="I1254" t="str">
            <v>2021.03.01-2021.03.16</v>
          </cell>
          <cell r="Y1254" t="str">
            <v>船东费</v>
          </cell>
          <cell r="AA1254">
            <v>109638.81</v>
          </cell>
          <cell r="AB1254">
            <v>109631.36</v>
          </cell>
        </row>
        <row r="1255">
          <cell r="B1255" t="str">
            <v>ACACIA ARIES</v>
          </cell>
          <cell r="C1255" t="str">
            <v>STM</v>
          </cell>
          <cell r="F1255" t="str">
            <v>第26期</v>
          </cell>
          <cell r="I1255" t="str">
            <v>2021.03.01-2021.03.16</v>
          </cell>
          <cell r="AA1255">
            <v>83150</v>
          </cell>
          <cell r="AB1255">
            <v>83150</v>
          </cell>
        </row>
        <row r="1256">
          <cell r="B1256" t="str">
            <v>A ROKU</v>
          </cell>
          <cell r="C1256" t="str">
            <v>TSL</v>
          </cell>
          <cell r="F1256" t="str">
            <v>第09期</v>
          </cell>
          <cell r="I1256" t="str">
            <v>2021.03.01-2021.03.16</v>
          </cell>
          <cell r="Y1256" t="str">
            <v>1.25%佣金</v>
          </cell>
          <cell r="AA1256">
            <v>138056.25</v>
          </cell>
          <cell r="AB1256">
            <v>138038.79999999999</v>
          </cell>
        </row>
        <row r="1257">
          <cell r="B1257" t="str">
            <v>A FUKU</v>
          </cell>
          <cell r="C1257" t="str">
            <v>TSL</v>
          </cell>
          <cell r="F1257" t="str">
            <v>第11期</v>
          </cell>
          <cell r="I1257" t="str">
            <v>2021.03.01-2021.03.16</v>
          </cell>
          <cell r="Y1257" t="str">
            <v>1.25%佣金</v>
          </cell>
          <cell r="AA1257">
            <v>154237.5</v>
          </cell>
          <cell r="AB1257">
            <v>154220.03</v>
          </cell>
        </row>
        <row r="1258">
          <cell r="B1258" t="str">
            <v>LISBOA</v>
          </cell>
          <cell r="C1258" t="str">
            <v>QIF</v>
          </cell>
          <cell r="F1258" t="str">
            <v>final</v>
          </cell>
          <cell r="I1258" t="str">
            <v>2021.03.04-2021.03.06</v>
          </cell>
          <cell r="V1258">
            <v>-245</v>
          </cell>
          <cell r="Y1258" t="str">
            <v>交还船检验费/劳务费V.2101W-2104W</v>
          </cell>
          <cell r="AA1258">
            <v>13258.1404876712</v>
          </cell>
          <cell r="AB1258">
            <v>13254.47</v>
          </cell>
        </row>
        <row r="1259">
          <cell r="B1259" t="str">
            <v>A KIBO</v>
          </cell>
          <cell r="C1259" t="str">
            <v>GMS</v>
          </cell>
          <cell r="F1259" t="str">
            <v>第07期</v>
          </cell>
          <cell r="I1259" t="str">
            <v>2021.03.02-2021.03.17</v>
          </cell>
          <cell r="V1259">
            <v>-862</v>
          </cell>
          <cell r="Y1259" t="str">
            <v>1.25%佣金/船员劳务费V.002S</v>
          </cell>
          <cell r="AA1259">
            <v>172105.75</v>
          </cell>
          <cell r="AB1259">
            <v>172105.75</v>
          </cell>
        </row>
        <row r="1260">
          <cell r="B1260" t="str">
            <v>Heung-A Manila</v>
          </cell>
          <cell r="C1260" t="str">
            <v>SCP</v>
          </cell>
          <cell r="F1260" t="str">
            <v>第03期</v>
          </cell>
          <cell r="I1260" t="str">
            <v>2021.03.04-2021.03.19</v>
          </cell>
          <cell r="Y1260" t="str">
            <v>1.25%佣金</v>
          </cell>
          <cell r="AA1260">
            <v>130284.07534246601</v>
          </cell>
          <cell r="AB1260">
            <v>130276.66</v>
          </cell>
        </row>
        <row r="1261">
          <cell r="B1261" t="str">
            <v>ACACIA WA</v>
          </cell>
          <cell r="C1261" t="str">
            <v>STM</v>
          </cell>
          <cell r="F1261" t="str">
            <v>第09期</v>
          </cell>
          <cell r="I1261" t="str">
            <v>2021.03.05-2021.03.20</v>
          </cell>
          <cell r="AA1261">
            <v>105700</v>
          </cell>
          <cell r="AB1261">
            <v>105700</v>
          </cell>
        </row>
        <row r="1262">
          <cell r="B1262" t="str">
            <v>JRS CORVUS</v>
          </cell>
          <cell r="C1262" t="str">
            <v>STM</v>
          </cell>
          <cell r="F1262" t="str">
            <v>第06期</v>
          </cell>
          <cell r="I1262" t="str">
            <v>2021.03.05-2021.03.20</v>
          </cell>
          <cell r="Y1262" t="str">
            <v>春节停班 2021/2/21 22:46-2021/2/26 19:38 4.8431天</v>
          </cell>
          <cell r="AA1262">
            <v>64162.588666666699</v>
          </cell>
          <cell r="AB1262">
            <v>64162.59</v>
          </cell>
        </row>
        <row r="1263">
          <cell r="B1263" t="str">
            <v>Heung-A Singapore</v>
          </cell>
          <cell r="C1263" t="str">
            <v>NS</v>
          </cell>
          <cell r="F1263" t="str">
            <v>第08期</v>
          </cell>
          <cell r="I1263" t="str">
            <v>2021.03.06-2021.03.21</v>
          </cell>
          <cell r="Y1263" t="str">
            <v>1.25%佣金</v>
          </cell>
          <cell r="AA1263">
            <v>93968.75</v>
          </cell>
          <cell r="AB1263">
            <v>93931.33</v>
          </cell>
        </row>
        <row r="1264">
          <cell r="B1264" t="str">
            <v>Contship Day</v>
          </cell>
          <cell r="C1264" t="str">
            <v>APL</v>
          </cell>
          <cell r="F1264" t="str">
            <v>第09期</v>
          </cell>
          <cell r="I1264" t="str">
            <v>2021.03.06-2021.03.21</v>
          </cell>
          <cell r="Y1264" t="str">
            <v>油样检测费</v>
          </cell>
          <cell r="AA1264">
            <v>73200</v>
          </cell>
          <cell r="AB1264">
            <v>73192.58</v>
          </cell>
        </row>
        <row r="1265">
          <cell r="B1265" t="str">
            <v>LISBOA</v>
          </cell>
          <cell r="C1265" t="str">
            <v>KMTC</v>
          </cell>
          <cell r="F1265" t="str">
            <v>第01期</v>
          </cell>
          <cell r="I1265" t="str">
            <v>2021.03.08-2021.03.23</v>
          </cell>
          <cell r="AA1265">
            <v>119200</v>
          </cell>
          <cell r="AB1265">
            <v>119198.06</v>
          </cell>
        </row>
        <row r="1266">
          <cell r="B1266" t="str">
            <v>ACACIA VIRGO</v>
          </cell>
          <cell r="C1266" t="str">
            <v>FESCO</v>
          </cell>
          <cell r="F1266" t="str">
            <v>第04期</v>
          </cell>
          <cell r="I1266" t="str">
            <v>2021.03.11-2021.03.21</v>
          </cell>
          <cell r="AA1266">
            <v>99433.333333333299</v>
          </cell>
          <cell r="AB1266">
            <v>99433.33</v>
          </cell>
        </row>
        <row r="1267">
          <cell r="B1267" t="str">
            <v>ACACIA TAURUS</v>
          </cell>
          <cell r="C1267" t="str">
            <v>RHF</v>
          </cell>
          <cell r="F1267" t="str">
            <v>prefinal</v>
          </cell>
          <cell r="I1267" t="str">
            <v>2021.03.05-2021.03.12</v>
          </cell>
          <cell r="V1267">
            <v>-4700.3900000000003</v>
          </cell>
          <cell r="Y1267" t="str">
            <v>劳务费V.K017-020W</v>
          </cell>
          <cell r="AA1267">
            <v>99010.39</v>
          </cell>
          <cell r="AB1267">
            <v>98975.61</v>
          </cell>
        </row>
        <row r="1268">
          <cell r="B1268" t="str">
            <v>ACACIA LIBRA</v>
          </cell>
          <cell r="C1268" t="str">
            <v>COSCO</v>
          </cell>
          <cell r="F1268" t="str">
            <v>第13期</v>
          </cell>
          <cell r="I1268" t="str">
            <v>2021.03.09-2021.03.24</v>
          </cell>
          <cell r="Y1268" t="str">
            <v>停租主机故障2021.02.04 1530-2.05 1515 0.98958天</v>
          </cell>
          <cell r="AA1268">
            <v>132972.4791</v>
          </cell>
          <cell r="AB1268">
            <v>132970.54</v>
          </cell>
        </row>
        <row r="1269">
          <cell r="B1269" t="str">
            <v>A MIZUHO</v>
          </cell>
          <cell r="C1269" t="str">
            <v>Heung-A</v>
          </cell>
          <cell r="F1269" t="str">
            <v>第03期</v>
          </cell>
          <cell r="I1269" t="str">
            <v>2021.03.09-2021.03.24</v>
          </cell>
          <cell r="AA1269">
            <v>153616.438356164</v>
          </cell>
          <cell r="AB1269">
            <v>153609.06</v>
          </cell>
        </row>
        <row r="1270">
          <cell r="B1270" t="str">
            <v>A KOU</v>
          </cell>
          <cell r="C1270" t="str">
            <v>TSL</v>
          </cell>
          <cell r="F1270" t="str">
            <v>第01期</v>
          </cell>
          <cell r="I1270" t="str">
            <v>2021.03.09-2021.03.16</v>
          </cell>
          <cell r="Y1270" t="str">
            <v>1.25%佣金</v>
          </cell>
          <cell r="AA1270">
            <v>87188.918753424703</v>
          </cell>
          <cell r="AB1270">
            <v>71344.100000000006</v>
          </cell>
        </row>
        <row r="1271">
          <cell r="B1271" t="str">
            <v>A KEIGA</v>
          </cell>
          <cell r="C1271" t="str">
            <v>DBR</v>
          </cell>
          <cell r="F1271" t="str">
            <v>第06期</v>
          </cell>
          <cell r="I1271" t="str">
            <v>2021.03.10-2021.03.25</v>
          </cell>
          <cell r="AA1271">
            <v>97350</v>
          </cell>
          <cell r="AB1271">
            <v>97350</v>
          </cell>
        </row>
        <row r="1272">
          <cell r="B1272" t="str">
            <v>A MYOKO</v>
          </cell>
          <cell r="C1272" t="str">
            <v>DBR</v>
          </cell>
          <cell r="F1272" t="str">
            <v>第02期</v>
          </cell>
          <cell r="I1272" t="str">
            <v>2021.03.11-2021.03.26</v>
          </cell>
          <cell r="AA1272">
            <v>245116.03878</v>
          </cell>
          <cell r="AB1272">
            <v>245116.04</v>
          </cell>
        </row>
        <row r="1273">
          <cell r="B1273" t="str">
            <v>ACACIA TAURUS</v>
          </cell>
          <cell r="C1273" t="str">
            <v>RHF</v>
          </cell>
          <cell r="F1273" t="str">
            <v>final</v>
          </cell>
          <cell r="I1273" t="str">
            <v>2021.03.12-2021.03.11</v>
          </cell>
          <cell r="V1273">
            <v>-2460.66</v>
          </cell>
          <cell r="Y1273" t="str">
            <v>劳务费V.K020W-021W</v>
          </cell>
          <cell r="AA1273">
            <v>20414.23</v>
          </cell>
          <cell r="AB1273">
            <v>20396.75</v>
          </cell>
        </row>
        <row r="1274">
          <cell r="B1274" t="str">
            <v>ACACIA HAWK</v>
          </cell>
          <cell r="C1274" t="str">
            <v>CMS</v>
          </cell>
          <cell r="F1274" t="str">
            <v>第77期</v>
          </cell>
          <cell r="I1274" t="str">
            <v>2021.03.13-2021.03.28</v>
          </cell>
          <cell r="AA1274">
            <v>105542.465753425</v>
          </cell>
          <cell r="AB1274">
            <v>105515.06</v>
          </cell>
        </row>
        <row r="1275">
          <cell r="B1275" t="str">
            <v>ACACIA TAURUS</v>
          </cell>
          <cell r="C1275" t="str">
            <v>STM</v>
          </cell>
          <cell r="F1275" t="str">
            <v>第01期</v>
          </cell>
          <cell r="I1275" t="str">
            <v>2021.03.13-2021.03.28</v>
          </cell>
          <cell r="AA1275">
            <v>239762.75399999999</v>
          </cell>
          <cell r="AB1275">
            <v>239762.78</v>
          </cell>
        </row>
        <row r="1276">
          <cell r="B1276" t="str">
            <v>ACACIA REI</v>
          </cell>
          <cell r="C1276" t="str">
            <v>STM</v>
          </cell>
          <cell r="F1276" t="str">
            <v>第14期</v>
          </cell>
          <cell r="I1276" t="str">
            <v>2021.03.14-2021.03.29</v>
          </cell>
          <cell r="AA1276">
            <v>181200</v>
          </cell>
          <cell r="AB1276">
            <v>181200</v>
          </cell>
        </row>
        <row r="1277">
          <cell r="B1277" t="str">
            <v>Heung-A Jakarta</v>
          </cell>
          <cell r="C1277" t="str">
            <v>PAN</v>
          </cell>
          <cell r="F1277" t="str">
            <v>第11期</v>
          </cell>
          <cell r="I1277" t="str">
            <v>2021.03.15-2021.03.30</v>
          </cell>
          <cell r="AA1277">
            <v>78462.5</v>
          </cell>
          <cell r="AB1277">
            <v>78435.13</v>
          </cell>
        </row>
        <row r="1278">
          <cell r="B1278" t="str">
            <v>ACACIA MAKOTO</v>
          </cell>
          <cell r="C1278" t="str">
            <v>STM</v>
          </cell>
          <cell r="F1278" t="str">
            <v>第67期</v>
          </cell>
          <cell r="I1278" t="str">
            <v>2021.03.15-2021.03.30</v>
          </cell>
          <cell r="AA1278">
            <v>166200</v>
          </cell>
          <cell r="AB1278">
            <v>166200</v>
          </cell>
        </row>
        <row r="1279">
          <cell r="B1279" t="str">
            <v>A FUJI</v>
          </cell>
          <cell r="C1279" t="str">
            <v>APL</v>
          </cell>
          <cell r="F1279" t="str">
            <v>第05期</v>
          </cell>
          <cell r="I1279" t="str">
            <v>2021.03.15-2021.03.30</v>
          </cell>
          <cell r="Y1279" t="str">
            <v>油样检测费</v>
          </cell>
          <cell r="AA1279">
            <v>246900</v>
          </cell>
          <cell r="AB1279">
            <v>246892.62</v>
          </cell>
        </row>
        <row r="1280">
          <cell r="B1280" t="str">
            <v>ACACIA MING</v>
          </cell>
          <cell r="C1280" t="str">
            <v>EAS</v>
          </cell>
          <cell r="F1280" t="str">
            <v>第01期</v>
          </cell>
          <cell r="I1280" t="str">
            <v>2021.03.16-2021.03.31</v>
          </cell>
          <cell r="AA1280">
            <v>123641.095890411</v>
          </cell>
          <cell r="AB1280">
            <v>123623.73</v>
          </cell>
        </row>
        <row r="1281">
          <cell r="B1281" t="str">
            <v>JRS CARINA</v>
          </cell>
          <cell r="C1281" t="str">
            <v>CCL</v>
          </cell>
          <cell r="F1281" t="str">
            <v>第67期</v>
          </cell>
          <cell r="I1281" t="str">
            <v>2021.03.16-2021.03.31</v>
          </cell>
          <cell r="AA1281">
            <v>109900</v>
          </cell>
          <cell r="AB1281">
            <v>109892.63</v>
          </cell>
        </row>
        <row r="1282">
          <cell r="B1282" t="str">
            <v>ACACIA ARIES</v>
          </cell>
          <cell r="C1282" t="str">
            <v>STM</v>
          </cell>
          <cell r="F1282" t="str">
            <v>第27期</v>
          </cell>
          <cell r="I1282" t="str">
            <v>2021.03.16-2021.03.31</v>
          </cell>
          <cell r="Y1282" t="str">
            <v>春节停租2021/2/16  1:05-2021/2/25 08:38 9.3461天</v>
          </cell>
          <cell r="AA1282">
            <v>16433.915333333302</v>
          </cell>
          <cell r="AB1282">
            <v>16434.28</v>
          </cell>
        </row>
        <row r="1283">
          <cell r="B1283" t="str">
            <v>A ROKU</v>
          </cell>
          <cell r="C1283" t="str">
            <v>TSL</v>
          </cell>
          <cell r="F1283" t="str">
            <v>第10期</v>
          </cell>
          <cell r="I1283" t="str">
            <v>2021.03.16-2021.04.01</v>
          </cell>
          <cell r="Y1283" t="str">
            <v>1.25%佣金</v>
          </cell>
          <cell r="AA1283">
            <v>147200</v>
          </cell>
          <cell r="AB1283">
            <v>147182.62</v>
          </cell>
        </row>
        <row r="1284">
          <cell r="B1284" t="str">
            <v>A FUKU</v>
          </cell>
          <cell r="C1284" t="str">
            <v>TSL</v>
          </cell>
          <cell r="F1284" t="str">
            <v>第12期</v>
          </cell>
          <cell r="I1284" t="str">
            <v>2021.03.16-2021.04.01</v>
          </cell>
          <cell r="Y1284" t="str">
            <v>1.25%佣金/停租蛇口修理 2021.1.21 2022-1.23 1655 1.86天</v>
          </cell>
          <cell r="AA1284">
            <v>148630.11677808201</v>
          </cell>
          <cell r="AB1284">
            <v>148612.73000000001</v>
          </cell>
        </row>
        <row r="1285">
          <cell r="B1285" t="str">
            <v>A KOU</v>
          </cell>
          <cell r="C1285" t="str">
            <v>TSL</v>
          </cell>
          <cell r="F1285" t="str">
            <v>第01期</v>
          </cell>
          <cell r="I1285" t="str">
            <v>2021.03.16-2021.04.01</v>
          </cell>
          <cell r="Y1285" t="str">
            <v>1.25%佣金</v>
          </cell>
          <cell r="AA1285">
            <v>190231.23287671199</v>
          </cell>
          <cell r="AB1285">
            <v>190231.23</v>
          </cell>
        </row>
        <row r="1286">
          <cell r="B1286" t="str">
            <v>A KIBO</v>
          </cell>
          <cell r="C1286" t="str">
            <v>GMS</v>
          </cell>
          <cell r="F1286" t="str">
            <v>第08期</v>
          </cell>
          <cell r="I1286" t="str">
            <v>2021.03.17-2021.04.01</v>
          </cell>
          <cell r="V1286">
            <v>-1098</v>
          </cell>
          <cell r="Y1286" t="str">
            <v>1.25%佣金/船员劳务费V.003S/001S</v>
          </cell>
          <cell r="AA1286">
            <v>170857.62</v>
          </cell>
          <cell r="AB1286">
            <v>170857.62</v>
          </cell>
        </row>
        <row r="1287">
          <cell r="B1287" t="str">
            <v>Heung-A Manila</v>
          </cell>
          <cell r="C1287" t="str">
            <v>SCP</v>
          </cell>
          <cell r="F1287" t="str">
            <v>第04期</v>
          </cell>
          <cell r="I1287" t="str">
            <v>2021.03.19-2021.04.03</v>
          </cell>
          <cell r="V1287">
            <v>-2100</v>
          </cell>
          <cell r="Y1287" t="str">
            <v>1.25%佣金/劳务费V.2105W-2106W</v>
          </cell>
          <cell r="AA1287">
            <v>132384.07534246601</v>
          </cell>
          <cell r="AB1287">
            <v>114747.12</v>
          </cell>
        </row>
        <row r="1288">
          <cell r="B1288" t="str">
            <v>ACACIA WA</v>
          </cell>
          <cell r="C1288" t="str">
            <v>STM</v>
          </cell>
          <cell r="F1288" t="str">
            <v>第10期</v>
          </cell>
          <cell r="I1288" t="str">
            <v>2021.03.20-2021.04.04</v>
          </cell>
          <cell r="Y1288" t="str">
            <v>春节停租2021/2/23 05-2021/2/25 08:38 3.5833天</v>
          </cell>
          <cell r="AA1288">
            <v>71677.249333333297</v>
          </cell>
          <cell r="AB1288">
            <v>71677.02</v>
          </cell>
        </row>
        <row r="1289">
          <cell r="B1289" t="str">
            <v>JRS CORVUS</v>
          </cell>
          <cell r="C1289" t="str">
            <v>STM</v>
          </cell>
          <cell r="F1289" t="str">
            <v>第07期</v>
          </cell>
          <cell r="I1289" t="str">
            <v>2021.03.20-2021.04.04</v>
          </cell>
          <cell r="AA1289">
            <v>105069.07</v>
          </cell>
          <cell r="AB1289">
            <v>105069.06</v>
          </cell>
        </row>
        <row r="1290">
          <cell r="B1290" t="str">
            <v>Heung-A Singapore</v>
          </cell>
          <cell r="C1290" t="str">
            <v>NS</v>
          </cell>
          <cell r="F1290" t="str">
            <v>第09期</v>
          </cell>
          <cell r="I1290" t="str">
            <v>2021.03.21-2021.04.05</v>
          </cell>
          <cell r="Y1290" t="str">
            <v>1.25%佣金</v>
          </cell>
          <cell r="AA1290">
            <v>93968.75</v>
          </cell>
          <cell r="AB1290">
            <v>93931.36</v>
          </cell>
        </row>
        <row r="1291">
          <cell r="B1291" t="str">
            <v>Contship Day</v>
          </cell>
          <cell r="C1291" t="str">
            <v>APL</v>
          </cell>
          <cell r="F1291" t="str">
            <v>第10期</v>
          </cell>
          <cell r="I1291" t="str">
            <v>2021.03.21-2021.04.05</v>
          </cell>
          <cell r="V1291">
            <v>-8864</v>
          </cell>
          <cell r="Y1291" t="str">
            <v>油样检测费/船员劳务费1-2月</v>
          </cell>
          <cell r="AA1291">
            <v>80787.17</v>
          </cell>
          <cell r="AB1291">
            <v>93651.78</v>
          </cell>
        </row>
        <row r="1292">
          <cell r="B1292" t="str">
            <v>LISBOA</v>
          </cell>
          <cell r="C1292" t="str">
            <v>KMTC</v>
          </cell>
          <cell r="F1292" t="str">
            <v>第02期</v>
          </cell>
          <cell r="I1292" t="str">
            <v>2021.03.23-2021.04.07</v>
          </cell>
          <cell r="AA1292">
            <v>198947.905</v>
          </cell>
          <cell r="AB1292">
            <v>198945.97</v>
          </cell>
        </row>
        <row r="1293">
          <cell r="B1293" t="str">
            <v>ACACIA VIRGO</v>
          </cell>
          <cell r="C1293" t="str">
            <v>FESCO</v>
          </cell>
          <cell r="F1293" t="str">
            <v>final</v>
          </cell>
          <cell r="I1293" t="str">
            <v>2021.03.21-2021.04.03</v>
          </cell>
          <cell r="V1293">
            <v>-243</v>
          </cell>
          <cell r="Y1293" t="str">
            <v>交还船检验费/劳务费2.11-4.03/停租修船02.22 1215-03.20 1130GMT 25.9688天</v>
          </cell>
          <cell r="AA1293">
            <v>-222783.86739999999</v>
          </cell>
          <cell r="AB1293">
            <v>-222783.87</v>
          </cell>
        </row>
        <row r="1294">
          <cell r="B1294" t="str">
            <v>ACACIA LIBRA</v>
          </cell>
          <cell r="C1294" t="str">
            <v>COSCO</v>
          </cell>
          <cell r="F1294" t="str">
            <v>第14期</v>
          </cell>
          <cell r="I1294" t="str">
            <v>2021.03.24-2021.04.08</v>
          </cell>
          <cell r="V1294">
            <v>-2565.33</v>
          </cell>
          <cell r="Y1294" t="str">
            <v>船员劳务费01月</v>
          </cell>
          <cell r="AA1294">
            <v>146490.32999999999</v>
          </cell>
          <cell r="AB1294">
            <v>146488.4</v>
          </cell>
        </row>
        <row r="1295">
          <cell r="B1295" t="str">
            <v>A MIZUHO</v>
          </cell>
          <cell r="C1295" t="str">
            <v>Heung-A</v>
          </cell>
          <cell r="F1295" t="str">
            <v>第04期</v>
          </cell>
          <cell r="I1295" t="str">
            <v>2021.03.24-2021.04.08</v>
          </cell>
          <cell r="AA1295">
            <v>153616.438356164</v>
          </cell>
          <cell r="AB1295">
            <v>153609.07</v>
          </cell>
        </row>
        <row r="1296">
          <cell r="B1296" t="str">
            <v>A KEIGA</v>
          </cell>
          <cell r="C1296" t="str">
            <v>DBR</v>
          </cell>
          <cell r="F1296" t="str">
            <v>第07期</v>
          </cell>
          <cell r="I1296" t="str">
            <v>2021.03.25-2021.04.09</v>
          </cell>
          <cell r="AA1296">
            <v>97350</v>
          </cell>
          <cell r="AB1296">
            <v>97350</v>
          </cell>
        </row>
        <row r="1297">
          <cell r="B1297" t="str">
            <v>A MYOKO</v>
          </cell>
          <cell r="C1297" t="str">
            <v>DBR</v>
          </cell>
          <cell r="F1297" t="str">
            <v>第03期</v>
          </cell>
          <cell r="I1297" t="str">
            <v>2021.03.26-2021.04.10</v>
          </cell>
          <cell r="AA1297">
            <v>97350</v>
          </cell>
          <cell r="AB1297">
            <v>97350</v>
          </cell>
        </row>
        <row r="1298">
          <cell r="B1298" t="str">
            <v>ACACIA TAURUS</v>
          </cell>
          <cell r="C1298" t="str">
            <v>STM</v>
          </cell>
          <cell r="F1298" t="str">
            <v>第02期</v>
          </cell>
          <cell r="I1298" t="str">
            <v>2021.03.28-2021.04.12</v>
          </cell>
          <cell r="AA1298">
            <v>80005.070000000007</v>
          </cell>
          <cell r="AB1298">
            <v>80005.09</v>
          </cell>
        </row>
        <row r="1299">
          <cell r="B1299" t="str">
            <v>ACACIA REI</v>
          </cell>
          <cell r="C1299" t="str">
            <v>STM</v>
          </cell>
          <cell r="F1299" t="str">
            <v>第15期</v>
          </cell>
          <cell r="I1299" t="str">
            <v>2021.03.29-2021.04.13</v>
          </cell>
          <cell r="AA1299">
            <v>180379.78</v>
          </cell>
          <cell r="AB1299">
            <v>180379.78</v>
          </cell>
        </row>
        <row r="1300">
          <cell r="B1300" t="str">
            <v>ACACIA HAWK</v>
          </cell>
          <cell r="C1300" t="str">
            <v>CMS</v>
          </cell>
          <cell r="F1300" t="str">
            <v>第78期</v>
          </cell>
          <cell r="I1300" t="str">
            <v>2021.03.28-2021.04.12</v>
          </cell>
          <cell r="AA1300">
            <v>105542.465753425</v>
          </cell>
          <cell r="AB1300">
            <v>105515.1</v>
          </cell>
        </row>
        <row r="1301">
          <cell r="B1301" t="str">
            <v>Heung-A Jakarta</v>
          </cell>
          <cell r="C1301" t="str">
            <v>PAN</v>
          </cell>
          <cell r="F1301" t="str">
            <v>第12期</v>
          </cell>
          <cell r="I1301" t="str">
            <v>2021.03.30-2021.04.14</v>
          </cell>
          <cell r="AA1301">
            <v>78462.5</v>
          </cell>
          <cell r="AB1301">
            <v>78435.11</v>
          </cell>
        </row>
        <row r="1302">
          <cell r="B1302" t="str">
            <v>ACACIA MAKOTO</v>
          </cell>
          <cell r="C1302" t="str">
            <v>STM</v>
          </cell>
          <cell r="F1302" t="str">
            <v>第68期</v>
          </cell>
          <cell r="I1302" t="str">
            <v>2021.03.30-2021.04.14</v>
          </cell>
          <cell r="AA1302">
            <v>152249.35</v>
          </cell>
          <cell r="AB1302">
            <v>152249.35</v>
          </cell>
        </row>
        <row r="1303">
          <cell r="B1303" t="str">
            <v>A FUJI</v>
          </cell>
          <cell r="C1303" t="str">
            <v>APL</v>
          </cell>
          <cell r="F1303" t="str">
            <v>第06期</v>
          </cell>
          <cell r="I1303" t="str">
            <v>2021.03.30-2021.04.14</v>
          </cell>
          <cell r="Y1303" t="str">
            <v>油样检测费</v>
          </cell>
          <cell r="AA1303">
            <v>246900</v>
          </cell>
          <cell r="AB1303">
            <v>246892.62</v>
          </cell>
        </row>
        <row r="1304">
          <cell r="B1304" t="str">
            <v>A BOTE</v>
          </cell>
          <cell r="C1304" t="str">
            <v>TCL</v>
          </cell>
          <cell r="F1304" t="str">
            <v>第01期</v>
          </cell>
          <cell r="I1304" t="str">
            <v>2021.03.31-2021.04.15</v>
          </cell>
          <cell r="AA1304">
            <v>266438.84999999998</v>
          </cell>
          <cell r="AB1304">
            <v>266398.94</v>
          </cell>
        </row>
        <row r="1305">
          <cell r="B1305" t="str">
            <v>JRS CARINA</v>
          </cell>
          <cell r="C1305" t="str">
            <v>CCL</v>
          </cell>
          <cell r="F1305" t="str">
            <v>第68期</v>
          </cell>
          <cell r="I1305" t="str">
            <v>2021.03.31-2021.04.15</v>
          </cell>
          <cell r="Y1305" t="str">
            <v>船东费</v>
          </cell>
          <cell r="AA1305">
            <v>109478.76</v>
          </cell>
          <cell r="AB1305">
            <v>109471.39</v>
          </cell>
        </row>
        <row r="1306">
          <cell r="B1306" t="str">
            <v>ACACIA ARIES</v>
          </cell>
          <cell r="C1306" t="str">
            <v>STM</v>
          </cell>
          <cell r="F1306" t="str">
            <v>第28期</v>
          </cell>
          <cell r="I1306" t="str">
            <v>2021.03.31-2021.04.15</v>
          </cell>
          <cell r="AA1306">
            <v>82498.429999999993</v>
          </cell>
          <cell r="AB1306">
            <v>82498.429999999993</v>
          </cell>
        </row>
        <row r="1307">
          <cell r="B1307" t="str">
            <v>ACACIA MING</v>
          </cell>
          <cell r="C1307" t="str">
            <v>EAS</v>
          </cell>
          <cell r="F1307" t="str">
            <v>第02期</v>
          </cell>
          <cell r="I1307" t="str">
            <v>2021.03.31-2021.04.15</v>
          </cell>
          <cell r="AA1307">
            <v>272269.14589041099</v>
          </cell>
          <cell r="AB1307">
            <v>272236.77</v>
          </cell>
        </row>
        <row r="1308">
          <cell r="B1308" t="str">
            <v>ACACIA VIRGO</v>
          </cell>
          <cell r="C1308" t="str">
            <v>APL</v>
          </cell>
          <cell r="F1308" t="str">
            <v>final</v>
          </cell>
          <cell r="I1308" t="str">
            <v>2018.08.09-2018.08.27</v>
          </cell>
          <cell r="Y1308" t="str">
            <v>船东费预留返还/已扣油款返还/劳务费V.001-007/已收款/夏威夷油污费/OSRO费/船东费6-7月/SLUDGE 35CBM</v>
          </cell>
          <cell r="AA1308">
            <v>11938.842377397301</v>
          </cell>
          <cell r="AB1308">
            <v>11934.87</v>
          </cell>
        </row>
        <row r="1309">
          <cell r="B1309" t="str">
            <v>A ROKU</v>
          </cell>
          <cell r="C1309" t="str">
            <v>TSL</v>
          </cell>
          <cell r="F1309" t="str">
            <v>第11期</v>
          </cell>
          <cell r="I1309" t="str">
            <v>2021.04.01-2021.04.16</v>
          </cell>
          <cell r="Y1309" t="str">
            <v>1.25%佣金</v>
          </cell>
          <cell r="AA1309">
            <v>138056.25</v>
          </cell>
          <cell r="AB1309">
            <v>138038.87</v>
          </cell>
        </row>
        <row r="1310">
          <cell r="B1310" t="str">
            <v>A FUKU</v>
          </cell>
          <cell r="C1310" t="str">
            <v>TSL</v>
          </cell>
          <cell r="F1310" t="str">
            <v>第13期</v>
          </cell>
          <cell r="I1310" t="str">
            <v>2021.04.01-2021.04.16</v>
          </cell>
          <cell r="Y1310" t="str">
            <v>1.25%佣金</v>
          </cell>
          <cell r="AA1310">
            <v>154237.5</v>
          </cell>
          <cell r="AB1310">
            <v>154220.12</v>
          </cell>
        </row>
        <row r="1311">
          <cell r="B1311" t="str">
            <v>A KOU</v>
          </cell>
          <cell r="C1311" t="str">
            <v>TSL</v>
          </cell>
          <cell r="F1311" t="str">
            <v>第02期</v>
          </cell>
          <cell r="I1311" t="str">
            <v>2021.04.01-2021.04.16</v>
          </cell>
          <cell r="Y1311" t="str">
            <v>1.25%佣金</v>
          </cell>
          <cell r="AA1311">
            <v>326617.14600000001</v>
          </cell>
          <cell r="AB1311">
            <v>326617.15000000002</v>
          </cell>
        </row>
        <row r="1312">
          <cell r="B1312" t="str">
            <v>A KIBO</v>
          </cell>
          <cell r="C1312" t="str">
            <v>GMS</v>
          </cell>
          <cell r="F1312" t="str">
            <v>第09期</v>
          </cell>
          <cell r="I1312" t="str">
            <v>2021.04.01-2021.04.16</v>
          </cell>
          <cell r="V1312">
            <v>-768</v>
          </cell>
          <cell r="Y1312" t="str">
            <v>1.25%佣金/船员劳务费V.004S/停租修船 20210213 1820-0224 09300GMT 10.631944天</v>
          </cell>
          <cell r="AA1312">
            <v>32196.546549999999</v>
          </cell>
          <cell r="AB1312">
            <v>32196.55</v>
          </cell>
        </row>
        <row r="1313">
          <cell r="B1313" t="str">
            <v>Heung-A Manila</v>
          </cell>
          <cell r="C1313" t="str">
            <v>SCP</v>
          </cell>
          <cell r="F1313" t="str">
            <v>第05期</v>
          </cell>
          <cell r="I1313" t="str">
            <v>2021.04.03-2021.04.18</v>
          </cell>
          <cell r="V1313">
            <v>-1800</v>
          </cell>
          <cell r="Y1313" t="str">
            <v>1.25%佣金/劳务费V.2107W-2111W</v>
          </cell>
          <cell r="AA1313">
            <v>132084.07534246601</v>
          </cell>
          <cell r="AB1313">
            <v>149698.88</v>
          </cell>
        </row>
        <row r="1314">
          <cell r="B1314" t="str">
            <v>ACACIA WA</v>
          </cell>
          <cell r="C1314" t="str">
            <v>STM</v>
          </cell>
          <cell r="F1314" t="str">
            <v>prefinal</v>
          </cell>
          <cell r="I1314" t="str">
            <v>2021.04.04-2021.04.22</v>
          </cell>
          <cell r="AA1314">
            <v>-32588.636666666702</v>
          </cell>
        </row>
        <row r="1315">
          <cell r="B1315" t="str">
            <v>JRS CORVUS</v>
          </cell>
          <cell r="C1315" t="str">
            <v>STM</v>
          </cell>
          <cell r="F1315" t="str">
            <v>第08期</v>
          </cell>
          <cell r="I1315" t="str">
            <v>2021.04.04-2021.04.19</v>
          </cell>
          <cell r="AA1315">
            <v>105700</v>
          </cell>
          <cell r="AB1315">
            <v>105700</v>
          </cell>
        </row>
        <row r="1316">
          <cell r="B1316" t="str">
            <v>Heung-A Singapore</v>
          </cell>
          <cell r="C1316" t="str">
            <v>NS</v>
          </cell>
          <cell r="F1316" t="str">
            <v>第10期</v>
          </cell>
          <cell r="I1316" t="str">
            <v>2021.04.05-2021.04.20</v>
          </cell>
          <cell r="Y1316" t="str">
            <v>1.25%佣金</v>
          </cell>
          <cell r="AA1316">
            <v>93968.75</v>
          </cell>
          <cell r="AB1316">
            <v>93931.37</v>
          </cell>
        </row>
        <row r="1317">
          <cell r="B1317" t="str">
            <v>Contship Day</v>
          </cell>
          <cell r="C1317" t="str">
            <v>APL</v>
          </cell>
          <cell r="F1317" t="str">
            <v>第11期</v>
          </cell>
          <cell r="I1317" t="str">
            <v>2021.04.05-2021.04.20</v>
          </cell>
          <cell r="Y1317" t="str">
            <v>油样检测费</v>
          </cell>
          <cell r="AA1317">
            <v>57448.49</v>
          </cell>
          <cell r="AB1317">
            <v>57441.07</v>
          </cell>
        </row>
        <row r="1318">
          <cell r="B1318" t="str">
            <v>LISBOA</v>
          </cell>
          <cell r="C1318" t="str">
            <v>KMTC</v>
          </cell>
          <cell r="F1318" t="str">
            <v>第03期</v>
          </cell>
          <cell r="I1318" t="str">
            <v>2021.04.07-2021.04.22</v>
          </cell>
          <cell r="AA1318">
            <v>119200</v>
          </cell>
          <cell r="AB1318">
            <v>119198.07</v>
          </cell>
        </row>
        <row r="1319">
          <cell r="B1319" t="str">
            <v>ACACIA VIRGO</v>
          </cell>
          <cell r="C1319" t="str">
            <v>SKR</v>
          </cell>
          <cell r="F1319" t="str">
            <v>第01期</v>
          </cell>
          <cell r="I1319" t="str">
            <v>2021.04.05-2021.04.20</v>
          </cell>
          <cell r="Y1319" t="str">
            <v>1.25%佣金</v>
          </cell>
          <cell r="AA1319">
            <v>155881.25</v>
          </cell>
          <cell r="AB1319">
            <v>156223.84</v>
          </cell>
        </row>
        <row r="1320">
          <cell r="B1320" t="str">
            <v>ACACIA LIBRA</v>
          </cell>
          <cell r="C1320" t="str">
            <v>COSCO</v>
          </cell>
          <cell r="F1320" t="str">
            <v>第15期</v>
          </cell>
          <cell r="I1320" t="str">
            <v>2021.04.08-2021.04.23</v>
          </cell>
          <cell r="V1320">
            <v>-2002.69</v>
          </cell>
          <cell r="Y1320" t="str">
            <v>船员劳务费02月/尾轴漏油 2021.3.14 04:12-2021.3.18 19:18LT 4.62917天</v>
          </cell>
          <cell r="AA1320">
            <v>93598.505399999995</v>
          </cell>
          <cell r="AB1320">
            <v>93596.6</v>
          </cell>
        </row>
        <row r="1321">
          <cell r="B1321" t="str">
            <v>A MIZUHO</v>
          </cell>
          <cell r="C1321" t="str">
            <v>Heung-A</v>
          </cell>
          <cell r="F1321" t="str">
            <v>第05期</v>
          </cell>
          <cell r="I1321" t="str">
            <v>2021.04.08-2021.04.23</v>
          </cell>
          <cell r="AA1321">
            <v>153616.438356164</v>
          </cell>
          <cell r="AB1321">
            <v>153609.03</v>
          </cell>
        </row>
        <row r="1322">
          <cell r="B1322" t="str">
            <v>Bremen Trader</v>
          </cell>
          <cell r="C1322" t="str">
            <v>sealand</v>
          </cell>
          <cell r="F1322" t="str">
            <v>第01期</v>
          </cell>
          <cell r="I1322" t="str">
            <v>2021.04.10-2021.05.01</v>
          </cell>
          <cell r="Y1322" t="str">
            <v>油样检测</v>
          </cell>
          <cell r="AA1322">
            <v>361742.09375</v>
          </cell>
          <cell r="AB1322">
            <v>361742.09</v>
          </cell>
        </row>
        <row r="1323">
          <cell r="B1323" t="str">
            <v>A KEIGA</v>
          </cell>
          <cell r="C1323" t="str">
            <v>DBR</v>
          </cell>
          <cell r="F1323" t="str">
            <v>第08期</v>
          </cell>
          <cell r="I1323" t="str">
            <v>2021.04.09-2021.04.24</v>
          </cell>
          <cell r="AA1323">
            <v>97350</v>
          </cell>
          <cell r="AB1323">
            <v>97350</v>
          </cell>
        </row>
        <row r="1324">
          <cell r="B1324" t="str">
            <v>A MYOKO</v>
          </cell>
          <cell r="C1324" t="str">
            <v>DBR</v>
          </cell>
          <cell r="F1324" t="str">
            <v>第04期</v>
          </cell>
          <cell r="I1324" t="str">
            <v>2021.04.10-2021.04.25</v>
          </cell>
          <cell r="AA1324">
            <v>97350</v>
          </cell>
          <cell r="AB1324">
            <v>97350</v>
          </cell>
        </row>
        <row r="1325">
          <cell r="B1325" t="str">
            <v>ACACIA TAURUS</v>
          </cell>
          <cell r="C1325" t="str">
            <v>STM</v>
          </cell>
          <cell r="F1325" t="str">
            <v>第03期</v>
          </cell>
          <cell r="I1325" t="str">
            <v>2021.04.12-2021.04.27</v>
          </cell>
          <cell r="AA1325">
            <v>83150</v>
          </cell>
          <cell r="AB1325">
            <v>83150</v>
          </cell>
        </row>
        <row r="1326">
          <cell r="B1326" t="str">
            <v>ACACIA REI</v>
          </cell>
          <cell r="C1326" t="str">
            <v>STM</v>
          </cell>
          <cell r="F1326" t="str">
            <v>第16期</v>
          </cell>
          <cell r="I1326" t="str">
            <v>2021.04.13-2021.04.28</v>
          </cell>
          <cell r="AA1326">
            <v>181200</v>
          </cell>
          <cell r="AB1326">
            <v>181200</v>
          </cell>
        </row>
        <row r="1327">
          <cell r="B1327" t="str">
            <v>ACACIA HAWK</v>
          </cell>
          <cell r="C1327" t="str">
            <v>CMS</v>
          </cell>
          <cell r="F1327" t="str">
            <v>第79期</v>
          </cell>
          <cell r="I1327" t="str">
            <v>2021.04.12-2021.04.27</v>
          </cell>
          <cell r="Y1327" t="str">
            <v>停租仁川故障（2021.03.17 21:15-23:15 0.0833天）</v>
          </cell>
          <cell r="AA1327">
            <v>104711.116060662</v>
          </cell>
          <cell r="AB1327">
            <v>104683.72</v>
          </cell>
        </row>
        <row r="1328">
          <cell r="B1328" t="str">
            <v>ACACIA MAKOTO</v>
          </cell>
          <cell r="C1328" t="str">
            <v>STM</v>
          </cell>
          <cell r="F1328" t="str">
            <v>第69期</v>
          </cell>
          <cell r="I1328" t="str">
            <v>2021.04.14-2021.04.29</v>
          </cell>
          <cell r="AA1328">
            <v>166200</v>
          </cell>
          <cell r="AB1328">
            <v>166200</v>
          </cell>
        </row>
        <row r="1329">
          <cell r="B1329" t="str">
            <v>A FUJI</v>
          </cell>
          <cell r="C1329" t="str">
            <v>APL</v>
          </cell>
          <cell r="F1329" t="str">
            <v>第07期</v>
          </cell>
          <cell r="I1329" t="str">
            <v>2021.04.14-2021.04.24</v>
          </cell>
          <cell r="Y1329" t="str">
            <v>油样检测费</v>
          </cell>
          <cell r="AA1329">
            <v>159113.88200000001</v>
          </cell>
          <cell r="AB1329">
            <v>159113.88</v>
          </cell>
        </row>
        <row r="1330">
          <cell r="B1330" t="str">
            <v>A FUJI</v>
          </cell>
          <cell r="C1330" t="str">
            <v>APL</v>
          </cell>
          <cell r="F1330" t="str">
            <v>第07期</v>
          </cell>
          <cell r="I1330" t="str">
            <v>2021.04.24-2021.04.29</v>
          </cell>
          <cell r="Y1330" t="str">
            <v>油样检测费</v>
          </cell>
          <cell r="AA1330">
            <v>92932.752500000002</v>
          </cell>
          <cell r="AB1330">
            <v>87778.7</v>
          </cell>
        </row>
        <row r="1331">
          <cell r="B1331" t="str">
            <v>Heung-A Jakarta</v>
          </cell>
          <cell r="C1331" t="str">
            <v>PAN</v>
          </cell>
          <cell r="F1331" t="str">
            <v>第13期</v>
          </cell>
          <cell r="I1331" t="str">
            <v>2021.04.14-2021.04.16</v>
          </cell>
          <cell r="AA1331">
            <v>10461.666666666701</v>
          </cell>
          <cell r="AB1331">
            <v>10461.67</v>
          </cell>
        </row>
        <row r="1332">
          <cell r="B1332" t="str">
            <v>Heung-A Jakarta</v>
          </cell>
          <cell r="C1332" t="str">
            <v>PAN</v>
          </cell>
          <cell r="F1332" t="str">
            <v>第13期</v>
          </cell>
          <cell r="I1332" t="str">
            <v>2021.04.16-2021.04.29</v>
          </cell>
          <cell r="AA1332">
            <v>143433.33333333299</v>
          </cell>
          <cell r="AB1332">
            <v>143405.89000000001</v>
          </cell>
        </row>
        <row r="1333">
          <cell r="B1333" t="str">
            <v>A BOTE</v>
          </cell>
          <cell r="C1333" t="str">
            <v>TCL</v>
          </cell>
          <cell r="F1333" t="str">
            <v>第02期</v>
          </cell>
          <cell r="I1333" t="str">
            <v>2021.04.15-2021.04.30</v>
          </cell>
          <cell r="AA1333">
            <v>188100</v>
          </cell>
          <cell r="AB1333">
            <v>188060.1</v>
          </cell>
        </row>
        <row r="1334">
          <cell r="B1334" t="str">
            <v>ACACIA MING</v>
          </cell>
          <cell r="C1334" t="str">
            <v>EAS</v>
          </cell>
          <cell r="F1334" t="str">
            <v>第03期</v>
          </cell>
          <cell r="I1334" t="str">
            <v>2021.04.15-2021.04.30</v>
          </cell>
          <cell r="AA1334">
            <v>123641.095890411</v>
          </cell>
          <cell r="AB1334">
            <v>123608.67</v>
          </cell>
        </row>
        <row r="1335">
          <cell r="B1335" t="str">
            <v>JRS CARINA</v>
          </cell>
          <cell r="C1335" t="str">
            <v>CCL</v>
          </cell>
          <cell r="F1335" t="str">
            <v>第69期</v>
          </cell>
          <cell r="I1335" t="str">
            <v>2021.04.15-2021.04.30</v>
          </cell>
          <cell r="AA1335">
            <v>109900</v>
          </cell>
          <cell r="AB1335">
            <v>109892.56</v>
          </cell>
        </row>
        <row r="1336">
          <cell r="B1336" t="str">
            <v>ACACIA ARIES</v>
          </cell>
          <cell r="C1336" t="str">
            <v>STM</v>
          </cell>
          <cell r="F1336" t="str">
            <v>第29期</v>
          </cell>
          <cell r="I1336" t="str">
            <v>2021.04.15-2021.04.30</v>
          </cell>
          <cell r="AA1336">
            <v>83150</v>
          </cell>
          <cell r="AB1336">
            <v>83150</v>
          </cell>
        </row>
        <row r="1337">
          <cell r="B1337" t="str">
            <v>A ROKU</v>
          </cell>
          <cell r="C1337" t="str">
            <v>TSL</v>
          </cell>
          <cell r="F1337" t="str">
            <v>第12期</v>
          </cell>
          <cell r="I1337" t="str">
            <v>2021.04.16-2021.04.27</v>
          </cell>
          <cell r="Y1337" t="str">
            <v>1.25%佣金</v>
          </cell>
          <cell r="AA1337">
            <v>98463.8125</v>
          </cell>
          <cell r="AB1337">
            <v>98463.81</v>
          </cell>
        </row>
        <row r="1338">
          <cell r="B1338" t="str">
            <v>A ROKU</v>
          </cell>
          <cell r="C1338" t="str">
            <v>TSL</v>
          </cell>
          <cell r="F1338" t="str">
            <v>第12期</v>
          </cell>
          <cell r="I1338" t="str">
            <v>2021.04.27-2021.05.01</v>
          </cell>
          <cell r="Y1338" t="str">
            <v>1.25%佣金</v>
          </cell>
          <cell r="AA1338">
            <v>81241.625</v>
          </cell>
          <cell r="AB1338">
            <v>81224.19</v>
          </cell>
        </row>
        <row r="1339">
          <cell r="B1339" t="str">
            <v>A FUKU</v>
          </cell>
          <cell r="C1339" t="str">
            <v>TSL</v>
          </cell>
          <cell r="F1339" t="str">
            <v>第14期</v>
          </cell>
          <cell r="I1339" t="str">
            <v>2021.04.16-2021.05.01</v>
          </cell>
          <cell r="Y1339" t="str">
            <v>1.25%佣金</v>
          </cell>
          <cell r="AA1339">
            <v>156885.73000000001</v>
          </cell>
          <cell r="AB1339">
            <v>156868.29</v>
          </cell>
        </row>
        <row r="1340">
          <cell r="B1340" t="str">
            <v>A KOU</v>
          </cell>
          <cell r="C1340" t="str">
            <v>TSL</v>
          </cell>
          <cell r="F1340" t="str">
            <v>第03期</v>
          </cell>
          <cell r="I1340" t="str">
            <v>2021.04.16-2021.05.01</v>
          </cell>
          <cell r="Y1340" t="str">
            <v>1.25%佣金/交船检验费</v>
          </cell>
          <cell r="AA1340">
            <v>177441.47705360601</v>
          </cell>
          <cell r="AB1340">
            <v>193237.02</v>
          </cell>
        </row>
        <row r="1341">
          <cell r="B1341" t="str">
            <v>A KIBO</v>
          </cell>
          <cell r="C1341" t="str">
            <v>GMS</v>
          </cell>
          <cell r="F1341" t="str">
            <v>第10期</v>
          </cell>
          <cell r="I1341" t="str">
            <v>2021.04.16-2021.05.01</v>
          </cell>
          <cell r="Y1341" t="str">
            <v>1.25%佣金</v>
          </cell>
          <cell r="AA1341">
            <v>171243.75</v>
          </cell>
          <cell r="AB1341">
            <v>171243.75</v>
          </cell>
        </row>
        <row r="1342">
          <cell r="B1342" t="str">
            <v>Heung-A Manila</v>
          </cell>
          <cell r="C1342" t="str">
            <v>SCP</v>
          </cell>
          <cell r="F1342" t="str">
            <v>第06期</v>
          </cell>
          <cell r="I1342" t="str">
            <v>2021.04.18-2021.05.03</v>
          </cell>
          <cell r="Y1342" t="str">
            <v>1.25%佣金</v>
          </cell>
          <cell r="AA1342">
            <v>130284.07534246601</v>
          </cell>
          <cell r="AB1342">
            <v>130276.65</v>
          </cell>
        </row>
        <row r="1343">
          <cell r="B1343" t="str">
            <v>ACACIA WA</v>
          </cell>
          <cell r="C1343" t="str">
            <v>CKL</v>
          </cell>
          <cell r="F1343" t="str">
            <v>第01期</v>
          </cell>
          <cell r="I1343" t="str">
            <v>2021.04.24-2021.05.09</v>
          </cell>
          <cell r="AA1343">
            <v>140718.75</v>
          </cell>
          <cell r="AB1343">
            <v>140711.26</v>
          </cell>
        </row>
        <row r="1344">
          <cell r="B1344" t="str">
            <v>JRS CORVUS</v>
          </cell>
          <cell r="C1344" t="str">
            <v>STM</v>
          </cell>
          <cell r="F1344" t="str">
            <v>第09期</v>
          </cell>
          <cell r="I1344" t="str">
            <v>2021.04.19-2021.05.04</v>
          </cell>
          <cell r="AA1344">
            <v>105700</v>
          </cell>
          <cell r="AB1344">
            <v>105700</v>
          </cell>
        </row>
        <row r="1345">
          <cell r="B1345" t="str">
            <v>Heung-A Singapore</v>
          </cell>
          <cell r="C1345" t="str">
            <v>NS</v>
          </cell>
          <cell r="F1345" t="str">
            <v>第11期</v>
          </cell>
          <cell r="I1345" t="str">
            <v>2021.04.20-2021.05.05</v>
          </cell>
          <cell r="Y1345" t="str">
            <v>1.25%佣金</v>
          </cell>
          <cell r="AA1345">
            <v>93968.75</v>
          </cell>
          <cell r="AB1345">
            <v>93931.27</v>
          </cell>
        </row>
        <row r="1346">
          <cell r="B1346" t="str">
            <v>Contship Day</v>
          </cell>
          <cell r="C1346" t="str">
            <v>APL</v>
          </cell>
          <cell r="F1346" t="str">
            <v>第12期</v>
          </cell>
          <cell r="I1346" t="str">
            <v>2021.04.20-2021.05.05</v>
          </cell>
          <cell r="V1346">
            <v>-5864</v>
          </cell>
          <cell r="Y1346" t="str">
            <v>油样检测费/船员劳务费3月</v>
          </cell>
          <cell r="AA1346">
            <v>79064</v>
          </cell>
          <cell r="AB1346">
            <v>73192.52</v>
          </cell>
        </row>
        <row r="1347">
          <cell r="B1347" t="str">
            <v>LISBOA</v>
          </cell>
          <cell r="C1347" t="str">
            <v>KMTC</v>
          </cell>
          <cell r="F1347" t="str">
            <v>第04期</v>
          </cell>
          <cell r="I1347" t="str">
            <v>2021.04.22-2021.05.07</v>
          </cell>
          <cell r="AA1347">
            <v>119200</v>
          </cell>
          <cell r="AB1347">
            <v>119198.06</v>
          </cell>
        </row>
        <row r="1348">
          <cell r="B1348" t="str">
            <v>ACACIA VIRGO</v>
          </cell>
          <cell r="C1348" t="str">
            <v>SKR</v>
          </cell>
          <cell r="F1348" t="str">
            <v>第02期</v>
          </cell>
          <cell r="I1348" t="str">
            <v>2021.04.20-2021.05.05</v>
          </cell>
          <cell r="Y1348" t="str">
            <v>1.25%佣金</v>
          </cell>
          <cell r="AA1348">
            <v>241132.96</v>
          </cell>
          <cell r="AB1348">
            <v>241095.87</v>
          </cell>
        </row>
        <row r="1349">
          <cell r="B1349" t="str">
            <v>ACACIA LIBRA</v>
          </cell>
          <cell r="C1349" t="str">
            <v>COSCO</v>
          </cell>
          <cell r="F1349" t="str">
            <v>第16期</v>
          </cell>
          <cell r="I1349" t="str">
            <v>2021.04.23-2021.05.08</v>
          </cell>
          <cell r="Y1349" t="str">
            <v>修理之后要求的双方量油检验</v>
          </cell>
          <cell r="AA1349">
            <v>138257.72</v>
          </cell>
          <cell r="AB1349">
            <v>138255.78</v>
          </cell>
        </row>
        <row r="1350">
          <cell r="B1350" t="str">
            <v>A MIZUHO</v>
          </cell>
          <cell r="C1350" t="str">
            <v>Heung-A</v>
          </cell>
          <cell r="F1350" t="str">
            <v>第06期</v>
          </cell>
          <cell r="I1350" t="str">
            <v>2021.04.23-2021.05.08</v>
          </cell>
          <cell r="AA1350">
            <v>153616.438356164</v>
          </cell>
          <cell r="AB1350">
            <v>153608.95999999999</v>
          </cell>
        </row>
        <row r="1351">
          <cell r="B1351" t="str">
            <v>A KEIGA</v>
          </cell>
          <cell r="C1351" t="str">
            <v>DBR</v>
          </cell>
          <cell r="F1351" t="str">
            <v>第09期</v>
          </cell>
          <cell r="I1351" t="str">
            <v>2021.04.24-2021.05.09</v>
          </cell>
          <cell r="V1351">
            <v>-13260</v>
          </cell>
          <cell r="Y1351" t="str">
            <v>劳务费V.2053-2107</v>
          </cell>
          <cell r="AA1351">
            <v>110000.77</v>
          </cell>
          <cell r="AB1351">
            <v>110000.77</v>
          </cell>
        </row>
        <row r="1352">
          <cell r="B1352" t="str">
            <v>A MYOKO</v>
          </cell>
          <cell r="C1352" t="str">
            <v>DBR</v>
          </cell>
          <cell r="F1352" t="str">
            <v>第05期</v>
          </cell>
          <cell r="I1352" t="str">
            <v>2021.04.25-2021.05.10</v>
          </cell>
          <cell r="AA1352">
            <v>97350</v>
          </cell>
          <cell r="AB1352">
            <v>97350</v>
          </cell>
        </row>
        <row r="1353">
          <cell r="B1353" t="str">
            <v>ACACIA TAURUS</v>
          </cell>
          <cell r="C1353" t="str">
            <v>STM</v>
          </cell>
          <cell r="F1353" t="str">
            <v>第04期</v>
          </cell>
          <cell r="I1353" t="str">
            <v>2021.04.27-2021.05.12</v>
          </cell>
          <cell r="AA1353">
            <v>83150</v>
          </cell>
          <cell r="AB1353">
            <v>83150</v>
          </cell>
        </row>
        <row r="1354">
          <cell r="B1354" t="str">
            <v>ACACIA REI</v>
          </cell>
          <cell r="C1354" t="str">
            <v>STM</v>
          </cell>
          <cell r="F1354" t="str">
            <v>第17期</v>
          </cell>
          <cell r="I1354" t="str">
            <v>2021.04.28-2021.05.13</v>
          </cell>
          <cell r="AA1354">
            <v>181200</v>
          </cell>
          <cell r="AB1354">
            <v>181200</v>
          </cell>
        </row>
        <row r="1355">
          <cell r="B1355" t="str">
            <v>ACACIA HAWK</v>
          </cell>
          <cell r="C1355" t="str">
            <v>CMS</v>
          </cell>
          <cell r="F1355" t="str">
            <v>第80期</v>
          </cell>
          <cell r="I1355" t="str">
            <v>2021.04.27-2021.05.12</v>
          </cell>
          <cell r="AA1355">
            <v>105542.465753425</v>
          </cell>
          <cell r="AB1355">
            <v>105514.98</v>
          </cell>
        </row>
        <row r="1356">
          <cell r="B1356" t="str">
            <v>ACACIA MAKOTO</v>
          </cell>
          <cell r="C1356" t="str">
            <v>STM</v>
          </cell>
          <cell r="F1356" t="str">
            <v>prefinal</v>
          </cell>
          <cell r="I1356" t="str">
            <v>2021.04.29-2021.05.25</v>
          </cell>
          <cell r="AA1356">
            <v>26193.786400000001</v>
          </cell>
          <cell r="AB1356">
            <v>26193.79</v>
          </cell>
        </row>
        <row r="1357">
          <cell r="B1357" t="str">
            <v>ACACIA MAKOTO</v>
          </cell>
          <cell r="C1357" t="str">
            <v>STM</v>
          </cell>
          <cell r="F1357" t="str">
            <v>final</v>
          </cell>
          <cell r="I1357" t="str">
            <v>2021.04.29-2021.05.25</v>
          </cell>
          <cell r="Y1357" t="str">
            <v>v.1928E QOAM9286104 货损免赔额租家承担</v>
          </cell>
          <cell r="AA1357">
            <v>-160197.34</v>
          </cell>
        </row>
        <row r="1358">
          <cell r="B1358" t="str">
            <v>A FUJI</v>
          </cell>
          <cell r="C1358" t="str">
            <v>APL</v>
          </cell>
          <cell r="F1358" t="str">
            <v>第08期</v>
          </cell>
          <cell r="I1358" t="str">
            <v>2021.04.29-2021.05.14</v>
          </cell>
          <cell r="V1358">
            <v>-2356</v>
          </cell>
          <cell r="Y1358" t="str">
            <v>油样检测费/船员劳务费1.15-4.13</v>
          </cell>
          <cell r="AA1358">
            <v>263731</v>
          </cell>
          <cell r="AB1358">
            <v>268870.18</v>
          </cell>
        </row>
        <row r="1359">
          <cell r="B1359" t="str">
            <v>A BOTE</v>
          </cell>
          <cell r="C1359" t="str">
            <v>TCL</v>
          </cell>
          <cell r="F1359" t="str">
            <v>第03期</v>
          </cell>
          <cell r="I1359" t="str">
            <v>2021.04.30-2021.05.15</v>
          </cell>
          <cell r="AA1359">
            <v>188100</v>
          </cell>
          <cell r="AB1359">
            <v>188060.03</v>
          </cell>
        </row>
        <row r="1360">
          <cell r="B1360" t="str">
            <v>Heung-A Jakarta</v>
          </cell>
          <cell r="C1360" t="str">
            <v>PAN</v>
          </cell>
          <cell r="F1360" t="str">
            <v>第14期</v>
          </cell>
          <cell r="I1360" t="str">
            <v>2021.04.29-2021.05.14</v>
          </cell>
          <cell r="AA1360">
            <v>157046.1</v>
          </cell>
          <cell r="AB1360">
            <v>157018.60999999999</v>
          </cell>
        </row>
        <row r="1361">
          <cell r="B1361" t="str">
            <v>ACACIA MING</v>
          </cell>
          <cell r="C1361" t="str">
            <v>EAS</v>
          </cell>
          <cell r="F1361" t="str">
            <v>第04期</v>
          </cell>
          <cell r="I1361" t="str">
            <v>2021.04.30-2021.05.15</v>
          </cell>
          <cell r="AA1361">
            <v>123641.095890411</v>
          </cell>
          <cell r="AB1361">
            <v>123608.61</v>
          </cell>
        </row>
        <row r="1362">
          <cell r="B1362" t="str">
            <v>JRS CARINA</v>
          </cell>
          <cell r="C1362" t="str">
            <v>CCL</v>
          </cell>
          <cell r="F1362" t="str">
            <v>第70期</v>
          </cell>
          <cell r="I1362" t="str">
            <v>2021.04.30-2021.05.15</v>
          </cell>
          <cell r="Y1362" t="str">
            <v>船东费</v>
          </cell>
          <cell r="AA1362">
            <v>109269.45</v>
          </cell>
          <cell r="AB1362">
            <v>109262.02</v>
          </cell>
        </row>
        <row r="1363">
          <cell r="B1363" t="str">
            <v>ACACIA ARIES</v>
          </cell>
          <cell r="C1363" t="str">
            <v>STM</v>
          </cell>
          <cell r="F1363" t="str">
            <v>第30期</v>
          </cell>
          <cell r="I1363" t="str">
            <v>2021.04.30-2021.05.15</v>
          </cell>
          <cell r="AA1363">
            <v>82787.87</v>
          </cell>
          <cell r="AB1363">
            <v>82787.87</v>
          </cell>
        </row>
        <row r="1364">
          <cell r="B1364" t="str">
            <v>Bremen Trader</v>
          </cell>
          <cell r="C1364" t="str">
            <v>sealand</v>
          </cell>
          <cell r="F1364" t="str">
            <v>第02期</v>
          </cell>
          <cell r="I1364" t="str">
            <v>2021.05.01-2021.06.01</v>
          </cell>
          <cell r="Y1364" t="str">
            <v>油样检测</v>
          </cell>
          <cell r="AA1364">
            <v>728535.65</v>
          </cell>
          <cell r="AB1364">
            <v>728535.65</v>
          </cell>
        </row>
        <row r="1365">
          <cell r="B1365" t="str">
            <v>A ROKU</v>
          </cell>
          <cell r="C1365" t="str">
            <v>TSL</v>
          </cell>
          <cell r="F1365" t="str">
            <v>第13期</v>
          </cell>
          <cell r="I1365" t="str">
            <v>2021.05.01-2021.05.06</v>
          </cell>
          <cell r="Y1365" t="str">
            <v>1.25%佣金</v>
          </cell>
          <cell r="AA1365">
            <v>94108.390410958906</v>
          </cell>
          <cell r="AB1365">
            <v>94090.94</v>
          </cell>
        </row>
        <row r="1366">
          <cell r="B1366" t="str">
            <v>A FUKU</v>
          </cell>
          <cell r="C1366" t="str">
            <v>TSL</v>
          </cell>
          <cell r="F1366" t="str">
            <v>第15期</v>
          </cell>
          <cell r="I1366" t="str">
            <v>2021.05.01-2021.05.16</v>
          </cell>
          <cell r="Y1366" t="str">
            <v>1.25%佣金</v>
          </cell>
          <cell r="AA1366">
            <v>154237.5</v>
          </cell>
          <cell r="AB1366">
            <v>154220.04</v>
          </cell>
        </row>
        <row r="1367">
          <cell r="B1367" t="str">
            <v>A KOU</v>
          </cell>
          <cell r="C1367" t="str">
            <v>TSL</v>
          </cell>
          <cell r="F1367" t="str">
            <v>第04期</v>
          </cell>
          <cell r="I1367" t="str">
            <v>2021.05.01-2021.05.16</v>
          </cell>
          <cell r="Y1367" t="str">
            <v>1.25%佣金</v>
          </cell>
          <cell r="AA1367">
            <v>178950</v>
          </cell>
          <cell r="AB1367">
            <v>178932.51</v>
          </cell>
        </row>
        <row r="1368">
          <cell r="B1368" t="str">
            <v>A KIBO</v>
          </cell>
          <cell r="C1368" t="str">
            <v>GMS</v>
          </cell>
          <cell r="F1368" t="str">
            <v>第11期</v>
          </cell>
          <cell r="I1368" t="str">
            <v>2021.05.01-2021.05.16</v>
          </cell>
          <cell r="Y1368" t="str">
            <v>1.25%佣金</v>
          </cell>
          <cell r="AA1368">
            <v>171243.75</v>
          </cell>
          <cell r="AB1368">
            <v>171243.75</v>
          </cell>
        </row>
        <row r="1369">
          <cell r="B1369" t="str">
            <v>A KINKA</v>
          </cell>
          <cell r="C1369" t="str">
            <v>SKR</v>
          </cell>
          <cell r="F1369" t="str">
            <v>第01期</v>
          </cell>
          <cell r="I1369" t="str">
            <v>2021.05.01-2021.05.16</v>
          </cell>
          <cell r="AA1369">
            <v>132625</v>
          </cell>
          <cell r="AB1369">
            <v>132617.57</v>
          </cell>
        </row>
        <row r="1370">
          <cell r="B1370" t="str">
            <v>Heung-A Manila</v>
          </cell>
          <cell r="C1370" t="str">
            <v>SCP</v>
          </cell>
          <cell r="F1370" t="str">
            <v>第07期</v>
          </cell>
          <cell r="I1370" t="str">
            <v>2021.05.03-2021.05.18</v>
          </cell>
          <cell r="V1370">
            <v>-159</v>
          </cell>
          <cell r="Y1370" t="str">
            <v>1.25%佣金/劳务费V.2105W-2111W 冷藏/停租主机故障 2021.4.23 0500-1506LT 0.42083天/ 4.15/0800 - 16/2220 1.59722天/ 4.12/2345 - 13/0645 0.29167天</v>
          </cell>
          <cell r="AA1370">
            <v>107456.879709132</v>
          </cell>
          <cell r="AB1370">
            <v>107441.95</v>
          </cell>
        </row>
        <row r="1371">
          <cell r="B1371" t="str">
            <v>ACACIA WA</v>
          </cell>
          <cell r="C1371" t="str">
            <v>CKL</v>
          </cell>
          <cell r="F1371" t="str">
            <v>第02期</v>
          </cell>
          <cell r="I1371" t="str">
            <v>2021.05.09-2021.05.24</v>
          </cell>
          <cell r="AA1371">
            <v>293027.09775000002</v>
          </cell>
          <cell r="AB1371">
            <v>293019.59999999998</v>
          </cell>
        </row>
        <row r="1372">
          <cell r="B1372" t="str">
            <v>JRS CORVUS</v>
          </cell>
          <cell r="C1372" t="str">
            <v>STM</v>
          </cell>
          <cell r="F1372" t="str">
            <v>第10期</v>
          </cell>
          <cell r="I1372" t="str">
            <v>2021.05.04-2021.05.19</v>
          </cell>
          <cell r="AA1372">
            <v>105700</v>
          </cell>
          <cell r="AB1372">
            <v>105700</v>
          </cell>
        </row>
        <row r="1373">
          <cell r="B1373" t="str">
            <v>Heung-A Singapore</v>
          </cell>
          <cell r="C1373" t="str">
            <v>NS</v>
          </cell>
          <cell r="F1373" t="str">
            <v>final</v>
          </cell>
          <cell r="I1373" t="str">
            <v>2021.05.05-2021.05.21</v>
          </cell>
          <cell r="V1373">
            <v>-75</v>
          </cell>
          <cell r="Y1373" t="str">
            <v>1.25%佣金/劳务费V.2115-2116</v>
          </cell>
          <cell r="AA1373">
            <v>-12454.7866666667</v>
          </cell>
          <cell r="AB1373">
            <v>-12454.79</v>
          </cell>
        </row>
        <row r="1374">
          <cell r="B1374" t="str">
            <v>Contship Day</v>
          </cell>
          <cell r="C1374" t="str">
            <v>APL</v>
          </cell>
          <cell r="F1374" t="str">
            <v>第13期</v>
          </cell>
          <cell r="I1374" t="str">
            <v>2021.05.05-2021.05.20</v>
          </cell>
          <cell r="Y1374" t="str">
            <v>油样检测费/停租船擦碰志不志码头及船长接受问询20210203 1042-20210208 1330，20210215 0942-20210219 1354 9.2917天</v>
          </cell>
          <cell r="AA1374">
            <v>81547.304000000004</v>
          </cell>
          <cell r="AB1374">
            <v>87404.05</v>
          </cell>
        </row>
        <row r="1375">
          <cell r="B1375" t="str">
            <v>A ROKU</v>
          </cell>
          <cell r="C1375" t="str">
            <v>TSL</v>
          </cell>
          <cell r="F1375" t="str">
            <v>prefinal</v>
          </cell>
          <cell r="I1375" t="str">
            <v>2021.05.06-2021.05.14</v>
          </cell>
          <cell r="V1375">
            <v>-2280</v>
          </cell>
          <cell r="Y1375" t="str">
            <v>1.25%佣金/劳务费21007-21009</v>
          </cell>
          <cell r="AA1375">
            <v>162682.13220547899</v>
          </cell>
          <cell r="AB1375">
            <v>2272.5100000000002</v>
          </cell>
        </row>
        <row r="1376">
          <cell r="B1376" t="str">
            <v>A ROKU</v>
          </cell>
          <cell r="C1376" t="str">
            <v>TSL</v>
          </cell>
          <cell r="F1376" t="str">
            <v>final</v>
          </cell>
          <cell r="I1376" t="str">
            <v>2021.05.06-2021.05.14</v>
          </cell>
          <cell r="AA1376">
            <v>5000</v>
          </cell>
        </row>
        <row r="1377">
          <cell r="B1377" t="str">
            <v>LISBOA</v>
          </cell>
          <cell r="C1377" t="str">
            <v>KMTC</v>
          </cell>
          <cell r="F1377" t="str">
            <v>第05期</v>
          </cell>
          <cell r="I1377" t="str">
            <v>2021.05.07-2021.05.22</v>
          </cell>
          <cell r="AA1377">
            <v>119200</v>
          </cell>
          <cell r="AB1377">
            <v>119198.07</v>
          </cell>
        </row>
        <row r="1378">
          <cell r="B1378" t="str">
            <v>ACACIA VIRGO</v>
          </cell>
          <cell r="C1378" t="str">
            <v>SKR</v>
          </cell>
          <cell r="F1378" t="str">
            <v>第03期</v>
          </cell>
          <cell r="I1378" t="str">
            <v>2021.05.05-2021.05.20</v>
          </cell>
          <cell r="Y1378" t="str">
            <v>1.25%佣金</v>
          </cell>
          <cell r="AA1378">
            <v>156231.25</v>
          </cell>
          <cell r="AB1378">
            <v>156223.79999999999</v>
          </cell>
        </row>
        <row r="1379">
          <cell r="B1379" t="str">
            <v>ACACIA LIBRA</v>
          </cell>
          <cell r="C1379" t="str">
            <v>COSCO</v>
          </cell>
          <cell r="F1379" t="str">
            <v>第17期</v>
          </cell>
          <cell r="I1379" t="str">
            <v>2021.05.08-2021.05.23</v>
          </cell>
          <cell r="V1379">
            <v>-2185.2600000000002</v>
          </cell>
          <cell r="Y1379" t="str">
            <v>船员劳务费03月</v>
          </cell>
          <cell r="AA1379">
            <v>146110.26</v>
          </cell>
          <cell r="AB1379">
            <v>146108.32</v>
          </cell>
        </row>
        <row r="1380">
          <cell r="B1380" t="str">
            <v>A MIZUHO</v>
          </cell>
          <cell r="C1380" t="str">
            <v>Heung-A</v>
          </cell>
          <cell r="F1380" t="str">
            <v>第07期</v>
          </cell>
          <cell r="I1380" t="str">
            <v>2021.05.08-2021.05.23</v>
          </cell>
          <cell r="AA1380">
            <v>153616.438356164</v>
          </cell>
          <cell r="AB1380">
            <v>153608.99</v>
          </cell>
        </row>
        <row r="1381">
          <cell r="B1381" t="str">
            <v>A KEIGA</v>
          </cell>
          <cell r="C1381" t="str">
            <v>DBR</v>
          </cell>
          <cell r="F1381" t="str">
            <v>第10期</v>
          </cell>
          <cell r="I1381" t="str">
            <v>2021.05.09-2021.05.24</v>
          </cell>
          <cell r="V1381">
            <v>-14190</v>
          </cell>
          <cell r="Y1381" t="str">
            <v>劳务费V.2109-2115</v>
          </cell>
          <cell r="AA1381">
            <v>111540</v>
          </cell>
          <cell r="AB1381">
            <v>111540</v>
          </cell>
        </row>
        <row r="1382">
          <cell r="B1382" t="str">
            <v>A MYOKO</v>
          </cell>
          <cell r="C1382" t="str">
            <v>DBR</v>
          </cell>
          <cell r="F1382" t="str">
            <v>第06期</v>
          </cell>
          <cell r="I1382" t="str">
            <v>2021.05.10-2021.05.25</v>
          </cell>
          <cell r="V1382">
            <v>-16135</v>
          </cell>
          <cell r="Y1382" t="str">
            <v>船员劳务费v.2104-2116</v>
          </cell>
          <cell r="AA1382">
            <v>113485</v>
          </cell>
          <cell r="AB1382">
            <v>113485</v>
          </cell>
        </row>
        <row r="1383">
          <cell r="B1383" t="str">
            <v>A Daisen</v>
          </cell>
          <cell r="C1383" t="str">
            <v>BAL</v>
          </cell>
          <cell r="F1383" t="str">
            <v>第01期</v>
          </cell>
          <cell r="I1383" t="str">
            <v>2021.05.10-2021.05.25</v>
          </cell>
          <cell r="AA1383">
            <v>510900</v>
          </cell>
          <cell r="AB1383">
            <v>510867.56</v>
          </cell>
        </row>
        <row r="1384">
          <cell r="B1384" t="str">
            <v>ACACIA TAURUS</v>
          </cell>
          <cell r="C1384" t="str">
            <v>STM</v>
          </cell>
          <cell r="F1384" t="str">
            <v>第05期</v>
          </cell>
          <cell r="I1384" t="str">
            <v>2021.05.12-2021.05.27</v>
          </cell>
          <cell r="AA1384">
            <v>83150</v>
          </cell>
          <cell r="AB1384">
            <v>83150</v>
          </cell>
        </row>
        <row r="1385">
          <cell r="B1385" t="str">
            <v>ACACIA REI</v>
          </cell>
          <cell r="C1385" t="str">
            <v>STM</v>
          </cell>
          <cell r="F1385" t="str">
            <v>第18期</v>
          </cell>
          <cell r="I1385" t="str">
            <v>2021.05.13-2021.05.28</v>
          </cell>
          <cell r="AA1385">
            <v>179892.29</v>
          </cell>
          <cell r="AB1385">
            <v>179892.27</v>
          </cell>
        </row>
        <row r="1386">
          <cell r="B1386" t="str">
            <v>ACACIA HAWK</v>
          </cell>
          <cell r="C1386" t="str">
            <v>CMS</v>
          </cell>
          <cell r="F1386" t="str">
            <v>第81期</v>
          </cell>
          <cell r="I1386" t="str">
            <v>2021.05.12-2021.05.27</v>
          </cell>
          <cell r="AA1386">
            <v>105542.465753425</v>
          </cell>
          <cell r="AB1386">
            <v>105514.99</v>
          </cell>
        </row>
        <row r="1387">
          <cell r="B1387" t="str">
            <v>A FUJI</v>
          </cell>
          <cell r="C1387" t="str">
            <v>APL</v>
          </cell>
          <cell r="F1387" t="str">
            <v>第09期</v>
          </cell>
          <cell r="I1387" t="str">
            <v>2021.05.14-2021.05.29</v>
          </cell>
          <cell r="Y1387" t="str">
            <v>油样检测费</v>
          </cell>
          <cell r="AA1387">
            <v>261375</v>
          </cell>
          <cell r="AB1387">
            <v>261367.56</v>
          </cell>
        </row>
        <row r="1388">
          <cell r="B1388" t="str">
            <v>A BOTE</v>
          </cell>
          <cell r="C1388" t="str">
            <v>TCL</v>
          </cell>
          <cell r="F1388" t="str">
            <v>第04期</v>
          </cell>
          <cell r="I1388" t="str">
            <v>2021.05.15-2021.05.30</v>
          </cell>
          <cell r="Y1388" t="str">
            <v>停租釜山船员核酸检测2021.04.09 2216-04.10 2242LT 1.018056天</v>
          </cell>
          <cell r="AA1388">
            <v>160019.94</v>
          </cell>
          <cell r="AB1388">
            <v>159980.01999999999</v>
          </cell>
        </row>
        <row r="1389">
          <cell r="B1389" t="str">
            <v>Heung-A Jakarta</v>
          </cell>
          <cell r="C1389" t="str">
            <v>PAN</v>
          </cell>
          <cell r="F1389" t="str">
            <v>第15期</v>
          </cell>
          <cell r="I1389" t="str">
            <v>2021.05.14-2021.05.29</v>
          </cell>
          <cell r="AA1389">
            <v>165500</v>
          </cell>
          <cell r="AB1389">
            <v>165472.57</v>
          </cell>
        </row>
        <row r="1390">
          <cell r="B1390" t="str">
            <v>ACACIA MING</v>
          </cell>
          <cell r="C1390" t="str">
            <v>EAS</v>
          </cell>
          <cell r="F1390" t="str">
            <v>第05期</v>
          </cell>
          <cell r="I1390" t="str">
            <v>2021.05.15-2021.05.30</v>
          </cell>
          <cell r="AA1390">
            <v>123542.77589041099</v>
          </cell>
          <cell r="AB1390">
            <v>123510.34</v>
          </cell>
        </row>
        <row r="1391">
          <cell r="B1391" t="str">
            <v>JRS CARINA</v>
          </cell>
          <cell r="C1391" t="str">
            <v>CCL</v>
          </cell>
          <cell r="F1391" t="str">
            <v>第71期</v>
          </cell>
          <cell r="I1391" t="str">
            <v>2021.05.15-2021.05.30</v>
          </cell>
          <cell r="AA1391">
            <v>109900</v>
          </cell>
          <cell r="AB1391">
            <v>109892.57</v>
          </cell>
        </row>
        <row r="1392">
          <cell r="B1392" t="str">
            <v>ACACIA ARIES</v>
          </cell>
          <cell r="C1392" t="str">
            <v>STM</v>
          </cell>
          <cell r="F1392" t="str">
            <v>第31期</v>
          </cell>
          <cell r="I1392" t="str">
            <v>2021.05.15-2021.05.30</v>
          </cell>
          <cell r="AA1392">
            <v>83150</v>
          </cell>
          <cell r="AB1392">
            <v>83150</v>
          </cell>
        </row>
        <row r="1393">
          <cell r="B1393" t="str">
            <v>A FUKU</v>
          </cell>
          <cell r="C1393" t="str">
            <v>TSL</v>
          </cell>
          <cell r="F1393" t="str">
            <v>第16期</v>
          </cell>
          <cell r="I1393" t="str">
            <v>2021.05.16-2021.06.01</v>
          </cell>
          <cell r="Y1393" t="str">
            <v>1.25%佣金</v>
          </cell>
          <cell r="AA1393">
            <v>163240</v>
          </cell>
          <cell r="AB1393">
            <v>163222.56</v>
          </cell>
        </row>
        <row r="1394">
          <cell r="B1394" t="str">
            <v>A KOU</v>
          </cell>
          <cell r="C1394" t="str">
            <v>TSL</v>
          </cell>
          <cell r="F1394" t="str">
            <v>第05期</v>
          </cell>
          <cell r="I1394" t="str">
            <v>2021.05.16-2021.06.01</v>
          </cell>
          <cell r="Y1394" t="str">
            <v>1.25%佣金/停租KOBE船员受伤 2021.04.03 0006-1210 0.5天</v>
          </cell>
          <cell r="AA1394">
            <v>182997.05147260299</v>
          </cell>
          <cell r="AB1394">
            <v>182979.62</v>
          </cell>
        </row>
        <row r="1395">
          <cell r="B1395" t="str">
            <v>A KIBO</v>
          </cell>
          <cell r="C1395" t="str">
            <v>GMS</v>
          </cell>
          <cell r="F1395" t="str">
            <v>第12期</v>
          </cell>
          <cell r="I1395" t="str">
            <v>2021.05.16-2021.05.31</v>
          </cell>
          <cell r="V1395">
            <v>-362</v>
          </cell>
          <cell r="Y1395" t="str">
            <v>1.25%佣金/船员劳务费005S</v>
          </cell>
          <cell r="AA1395">
            <v>170559.4</v>
          </cell>
          <cell r="AB1395">
            <v>170559.4</v>
          </cell>
        </row>
        <row r="1396">
          <cell r="B1396" t="str">
            <v>A KINKA</v>
          </cell>
          <cell r="C1396" t="str">
            <v>SKR</v>
          </cell>
          <cell r="F1396" t="str">
            <v>第02期</v>
          </cell>
          <cell r="I1396" t="str">
            <v>2021.05.16-2021.05.31</v>
          </cell>
          <cell r="AA1396">
            <v>132625</v>
          </cell>
          <cell r="AB1396">
            <v>132617.54999999999</v>
          </cell>
        </row>
        <row r="1397">
          <cell r="B1397" t="str">
            <v>Heung-A Manila</v>
          </cell>
          <cell r="C1397" t="str">
            <v>SCP</v>
          </cell>
          <cell r="F1397" t="str">
            <v>第08期</v>
          </cell>
          <cell r="I1397" t="str">
            <v>2021.05.18-2021.06.02</v>
          </cell>
          <cell r="Y1397" t="str">
            <v>1.25%佣金</v>
          </cell>
          <cell r="AA1397">
            <v>128541.345342466</v>
          </cell>
          <cell r="AB1397">
            <v>128533.88</v>
          </cell>
        </row>
        <row r="1398">
          <cell r="B1398" t="str">
            <v>JRS CORVUS</v>
          </cell>
          <cell r="C1398" t="str">
            <v>STM</v>
          </cell>
          <cell r="F1398" t="str">
            <v>第11期</v>
          </cell>
          <cell r="I1398" t="str">
            <v>2021.05.19-2021.06.03</v>
          </cell>
          <cell r="AA1398">
            <v>105700</v>
          </cell>
          <cell r="AB1398">
            <v>105700.01</v>
          </cell>
        </row>
        <row r="1399">
          <cell r="B1399" t="str">
            <v>Contship Day</v>
          </cell>
          <cell r="C1399" t="str">
            <v>APL</v>
          </cell>
          <cell r="F1399" t="str">
            <v>第14期</v>
          </cell>
          <cell r="I1399" t="str">
            <v>2021.05.20-2021.06.04</v>
          </cell>
          <cell r="V1399">
            <v>-7484</v>
          </cell>
          <cell r="Y1399" t="str">
            <v>油样检测费/船员劳务费4月</v>
          </cell>
          <cell r="AA1399">
            <v>3177.72</v>
          </cell>
          <cell r="AB1399">
            <v>3177.72</v>
          </cell>
        </row>
        <row r="1400">
          <cell r="B1400" t="str">
            <v>ACACIA VIRGO</v>
          </cell>
          <cell r="C1400" t="str">
            <v>SKR</v>
          </cell>
          <cell r="F1400" t="str">
            <v>第04期</v>
          </cell>
          <cell r="I1400" t="str">
            <v>2021.05.20-2021.06.04</v>
          </cell>
          <cell r="Y1400" t="str">
            <v>1.25%佣金</v>
          </cell>
          <cell r="AA1400">
            <v>156231.25</v>
          </cell>
          <cell r="AB1400">
            <v>156253.41</v>
          </cell>
        </row>
        <row r="1401">
          <cell r="B1401" t="str">
            <v>Heung-A Singapore</v>
          </cell>
          <cell r="C1401" t="str">
            <v>SKR</v>
          </cell>
          <cell r="F1401" t="str">
            <v>第01期</v>
          </cell>
          <cell r="I1401" t="str">
            <v>2021.05.21-2021.06.05</v>
          </cell>
          <cell r="AA1401">
            <v>233200</v>
          </cell>
          <cell r="AB1401">
            <v>233192.53</v>
          </cell>
        </row>
        <row r="1402">
          <cell r="B1402" t="str">
            <v>LISBOA</v>
          </cell>
          <cell r="C1402" t="str">
            <v>KMTC</v>
          </cell>
          <cell r="F1402" t="str">
            <v>第06期</v>
          </cell>
          <cell r="I1402" t="str">
            <v>2021.05.22-2021.06.06</v>
          </cell>
          <cell r="AA1402">
            <v>119200</v>
          </cell>
          <cell r="AB1402">
            <v>119198.06</v>
          </cell>
        </row>
        <row r="1403">
          <cell r="B1403" t="str">
            <v>A MAKOTO</v>
          </cell>
          <cell r="C1403" t="str">
            <v>STM</v>
          </cell>
          <cell r="F1403" t="str">
            <v>第01期</v>
          </cell>
          <cell r="I1403" t="str">
            <v>2021.05.24-2021.06.08</v>
          </cell>
          <cell r="AA1403">
            <v>291967.09999999998</v>
          </cell>
          <cell r="AB1403">
            <v>291967.09999999998</v>
          </cell>
        </row>
        <row r="1404">
          <cell r="B1404" t="str">
            <v>A ROKU</v>
          </cell>
          <cell r="C1404" t="str">
            <v>CUL</v>
          </cell>
          <cell r="F1404" t="str">
            <v>第01期</v>
          </cell>
          <cell r="I1404" t="str">
            <v>2021.05.22-2021.06.06</v>
          </cell>
          <cell r="AA1404">
            <v>390591.78082191799</v>
          </cell>
          <cell r="AB1404">
            <v>390591.78</v>
          </cell>
        </row>
        <row r="1405">
          <cell r="B1405" t="str">
            <v>ACACIA LIBRA</v>
          </cell>
          <cell r="C1405" t="str">
            <v>COSCO</v>
          </cell>
          <cell r="F1405" t="str">
            <v>第18期</v>
          </cell>
          <cell r="I1405" t="str">
            <v>2021.05.23-2021.06.07</v>
          </cell>
          <cell r="AA1405">
            <v>143925</v>
          </cell>
          <cell r="AB1405">
            <v>143923.06</v>
          </cell>
        </row>
        <row r="1406">
          <cell r="B1406" t="str">
            <v>A MIZUHO</v>
          </cell>
          <cell r="C1406" t="str">
            <v>Heung-A</v>
          </cell>
          <cell r="F1406" t="str">
            <v>第08期</v>
          </cell>
          <cell r="I1406" t="str">
            <v>2021.05.23-2021.06.07</v>
          </cell>
          <cell r="AA1406">
            <v>153616.438356164</v>
          </cell>
          <cell r="AB1406">
            <v>153608.98000000001</v>
          </cell>
        </row>
        <row r="1407">
          <cell r="B1407" t="str">
            <v>ACACIA WA</v>
          </cell>
          <cell r="C1407" t="str">
            <v>CKL</v>
          </cell>
          <cell r="F1407" t="str">
            <v>第03期</v>
          </cell>
          <cell r="I1407" t="str">
            <v>2021.05.24-2021.06.08</v>
          </cell>
          <cell r="AA1407">
            <v>142494.092465753</v>
          </cell>
          <cell r="AB1407">
            <v>142486.63</v>
          </cell>
        </row>
        <row r="1408">
          <cell r="B1408" t="str">
            <v>A KEIGA</v>
          </cell>
          <cell r="C1408" t="str">
            <v>DBR</v>
          </cell>
          <cell r="F1408" t="str">
            <v>第11期</v>
          </cell>
          <cell r="I1408" t="str">
            <v>2021.05.24-2021.06.08</v>
          </cell>
          <cell r="AA1408">
            <v>97350</v>
          </cell>
          <cell r="AB1408">
            <v>97350</v>
          </cell>
        </row>
        <row r="1409">
          <cell r="B1409" t="str">
            <v>A MYOKO</v>
          </cell>
          <cell r="C1409" t="str">
            <v>DBR</v>
          </cell>
          <cell r="F1409" t="str">
            <v>第07期</v>
          </cell>
          <cell r="I1409" t="str">
            <v>2021.05.25-2021.06.09</v>
          </cell>
          <cell r="AA1409">
            <v>97350</v>
          </cell>
          <cell r="AB1409">
            <v>97350</v>
          </cell>
        </row>
        <row r="1410">
          <cell r="B1410" t="str">
            <v>A Daisen</v>
          </cell>
          <cell r="C1410" t="str">
            <v>BAL</v>
          </cell>
          <cell r="F1410" t="str">
            <v>第02期</v>
          </cell>
          <cell r="I1410" t="str">
            <v>2021.05.25-2021.06.09</v>
          </cell>
          <cell r="Y1410" t="str">
            <v>停租 全船失电2021.05.19 1400-5.21 0218LT 1.5125天</v>
          </cell>
          <cell r="AA1410">
            <v>641037.30000000005</v>
          </cell>
          <cell r="AB1410">
            <v>641004.79</v>
          </cell>
        </row>
        <row r="1411">
          <cell r="B1411" t="str">
            <v>ACACIA TAURUS</v>
          </cell>
          <cell r="C1411" t="str">
            <v>STM</v>
          </cell>
          <cell r="F1411" t="str">
            <v>第06期</v>
          </cell>
          <cell r="I1411" t="str">
            <v>2021.05.27-2021.06.11</v>
          </cell>
          <cell r="AA1411">
            <v>83150</v>
          </cell>
          <cell r="AB1411">
            <v>83150</v>
          </cell>
        </row>
        <row r="1412">
          <cell r="B1412" t="str">
            <v>ACACIA REI</v>
          </cell>
          <cell r="C1412" t="str">
            <v>STM</v>
          </cell>
          <cell r="F1412" t="str">
            <v>第19期</v>
          </cell>
          <cell r="I1412" t="str">
            <v>2021.05.28-2021.06.12</v>
          </cell>
          <cell r="AA1412">
            <v>181200</v>
          </cell>
          <cell r="AB1412">
            <v>181200</v>
          </cell>
        </row>
        <row r="1413">
          <cell r="B1413" t="str">
            <v>ACACIA HAWK</v>
          </cell>
          <cell r="C1413" t="str">
            <v>CMS</v>
          </cell>
          <cell r="F1413" t="str">
            <v>第82期</v>
          </cell>
          <cell r="I1413" t="str">
            <v>2021.05.27-2021.06.11</v>
          </cell>
          <cell r="AA1413">
            <v>105542.465753425</v>
          </cell>
          <cell r="AB1413">
            <v>105514.98</v>
          </cell>
        </row>
        <row r="1414">
          <cell r="B1414" t="str">
            <v>A FUJI</v>
          </cell>
          <cell r="C1414" t="str">
            <v>APL</v>
          </cell>
          <cell r="F1414" t="str">
            <v>第10期</v>
          </cell>
          <cell r="I1414" t="str">
            <v>2021.05.29-2021.06.13</v>
          </cell>
          <cell r="Y1414" t="str">
            <v>油样检测费</v>
          </cell>
          <cell r="AA1414">
            <v>261375</v>
          </cell>
          <cell r="AB1414">
            <v>261367.51</v>
          </cell>
        </row>
        <row r="1415">
          <cell r="B1415" t="str">
            <v>A BOTE</v>
          </cell>
          <cell r="C1415" t="str">
            <v>TCL</v>
          </cell>
          <cell r="F1415" t="str">
            <v>第05期</v>
          </cell>
          <cell r="I1415" t="str">
            <v>2021.05.30-2021.06.14</v>
          </cell>
          <cell r="AA1415">
            <v>188100</v>
          </cell>
          <cell r="AB1415">
            <v>188058.04</v>
          </cell>
        </row>
        <row r="1416">
          <cell r="B1416" t="str">
            <v>Heung-A Jakarta</v>
          </cell>
          <cell r="C1416" t="str">
            <v>PAN</v>
          </cell>
          <cell r="F1416" t="str">
            <v>第16期</v>
          </cell>
          <cell r="I1416" t="str">
            <v>2021.05.29-2021.06.13</v>
          </cell>
          <cell r="AA1416">
            <v>165500</v>
          </cell>
          <cell r="AB1416">
            <v>165472.51</v>
          </cell>
        </row>
        <row r="1417">
          <cell r="B1417" t="str">
            <v>ACACIA MING</v>
          </cell>
          <cell r="C1417" t="str">
            <v>EAS</v>
          </cell>
          <cell r="F1417" t="str">
            <v>第06期</v>
          </cell>
          <cell r="I1417" t="str">
            <v>2021.05.30-2021.06.14</v>
          </cell>
          <cell r="AA1417">
            <v>123497.535890411</v>
          </cell>
          <cell r="AB1417">
            <v>123465.03</v>
          </cell>
        </row>
        <row r="1418">
          <cell r="B1418" t="str">
            <v>JRS CARINA</v>
          </cell>
          <cell r="C1418" t="str">
            <v>CCL</v>
          </cell>
          <cell r="F1418" t="str">
            <v>第72期</v>
          </cell>
          <cell r="I1418" t="str">
            <v>2021.05.30-2021.06.14</v>
          </cell>
          <cell r="AA1418">
            <v>109900</v>
          </cell>
          <cell r="AB1418">
            <v>109892.48</v>
          </cell>
        </row>
        <row r="1419">
          <cell r="B1419" t="str">
            <v>ACACIA ARIES</v>
          </cell>
          <cell r="C1419" t="str">
            <v>STM</v>
          </cell>
          <cell r="F1419" t="str">
            <v>第32期</v>
          </cell>
          <cell r="I1419" t="str">
            <v>2021.05.30-2021.06.14</v>
          </cell>
          <cell r="AA1419">
            <v>83150</v>
          </cell>
          <cell r="AB1419">
            <v>83150</v>
          </cell>
        </row>
        <row r="1420">
          <cell r="B1420" t="str">
            <v>A KIBO</v>
          </cell>
          <cell r="C1420" t="str">
            <v>GMS</v>
          </cell>
          <cell r="F1420" t="str">
            <v>第13期</v>
          </cell>
          <cell r="I1420" t="str">
            <v>2021.05.31-2021.06.15</v>
          </cell>
          <cell r="V1420">
            <v>-468</v>
          </cell>
          <cell r="Y1420" t="str">
            <v>1.25%佣金/船员劳务费006S</v>
          </cell>
          <cell r="AA1420">
            <v>171711.75</v>
          </cell>
          <cell r="AB1420">
            <v>171243.75</v>
          </cell>
        </row>
        <row r="1421">
          <cell r="B1421" t="str">
            <v>A KINKA</v>
          </cell>
          <cell r="C1421" t="str">
            <v>SKR</v>
          </cell>
          <cell r="F1421" t="str">
            <v>第03期</v>
          </cell>
          <cell r="I1421" t="str">
            <v>2021.05.31-2021.06.15</v>
          </cell>
          <cell r="Y1421" t="str">
            <v>停租锚地改船名2021.05.01 2136-05.03.1236GMT 1.625天</v>
          </cell>
          <cell r="AA1421">
            <v>113914.09166666699</v>
          </cell>
          <cell r="AB1421">
            <v>113906.58</v>
          </cell>
        </row>
        <row r="1422">
          <cell r="B1422" t="str">
            <v>Bremen Trader</v>
          </cell>
          <cell r="C1422" t="str">
            <v>sealand</v>
          </cell>
          <cell r="F1422" t="str">
            <v>第03期</v>
          </cell>
          <cell r="I1422" t="str">
            <v>2021.06.01-2021.07.01</v>
          </cell>
          <cell r="Y1422" t="str">
            <v>油样检测</v>
          </cell>
          <cell r="AA1422">
            <v>519887.5</v>
          </cell>
          <cell r="AB1422">
            <v>519887.5</v>
          </cell>
        </row>
        <row r="1423">
          <cell r="B1423" t="str">
            <v>A FUKU</v>
          </cell>
          <cell r="C1423" t="str">
            <v>TSL</v>
          </cell>
          <cell r="F1423" t="str">
            <v>第17期</v>
          </cell>
          <cell r="I1423" t="str">
            <v>2021.06.01-2021.06.16</v>
          </cell>
          <cell r="Y1423" t="str">
            <v>1.25%佣金</v>
          </cell>
          <cell r="AA1423">
            <v>154237.5</v>
          </cell>
          <cell r="AB1423">
            <v>154219.99</v>
          </cell>
        </row>
        <row r="1424">
          <cell r="B1424" t="str">
            <v>A KOU</v>
          </cell>
          <cell r="C1424" t="str">
            <v>TSL</v>
          </cell>
          <cell r="F1424" t="str">
            <v>第06期</v>
          </cell>
          <cell r="I1424" t="str">
            <v>2021.06.01-2021.06.16</v>
          </cell>
          <cell r="V1424">
            <v>-7260</v>
          </cell>
          <cell r="Y1424" t="str">
            <v>1.25%佣金/v.21010-21016劳务费</v>
          </cell>
          <cell r="AA1424">
            <v>186210</v>
          </cell>
          <cell r="AB1424">
            <v>186185</v>
          </cell>
        </row>
        <row r="1425">
          <cell r="B1425" t="str">
            <v>Heung-A Manila</v>
          </cell>
          <cell r="C1425" t="str">
            <v>SCP</v>
          </cell>
          <cell r="F1425" t="str">
            <v>第09期</v>
          </cell>
          <cell r="I1425" t="str">
            <v>2021.06.02-2021.06.17</v>
          </cell>
          <cell r="Y1425" t="str">
            <v>1.25%佣金</v>
          </cell>
          <cell r="AA1425">
            <v>130284.07534246601</v>
          </cell>
          <cell r="AB1425">
            <v>130276.56</v>
          </cell>
        </row>
        <row r="1426">
          <cell r="B1426" t="str">
            <v>JRS CORVUS</v>
          </cell>
          <cell r="C1426" t="str">
            <v>STM</v>
          </cell>
          <cell r="F1426" t="str">
            <v>第12期</v>
          </cell>
          <cell r="I1426" t="str">
            <v>2021.06.03-2021.06.18</v>
          </cell>
          <cell r="AA1426">
            <v>105700</v>
          </cell>
          <cell r="AB1426">
            <v>105700</v>
          </cell>
        </row>
        <row r="1427">
          <cell r="B1427" t="str">
            <v>Contship Day</v>
          </cell>
          <cell r="C1427" t="str">
            <v>APL</v>
          </cell>
          <cell r="F1427" t="str">
            <v>第15期</v>
          </cell>
          <cell r="I1427" t="str">
            <v>2021.06.04-2021.06.19</v>
          </cell>
          <cell r="Y1427" t="str">
            <v>油样检测费</v>
          </cell>
          <cell r="AA1427">
            <v>73200</v>
          </cell>
          <cell r="AB1427">
            <v>29806.85</v>
          </cell>
        </row>
        <row r="1428">
          <cell r="B1428" t="str">
            <v>ACACIA VIRGO</v>
          </cell>
          <cell r="C1428" t="str">
            <v>SKR</v>
          </cell>
          <cell r="F1428" t="str">
            <v>第05期</v>
          </cell>
          <cell r="I1428" t="str">
            <v>2021.06.04-2021.06.19</v>
          </cell>
          <cell r="Y1428" t="str">
            <v>1.25%佣金</v>
          </cell>
          <cell r="AA1428">
            <v>156231.25</v>
          </cell>
          <cell r="AB1428">
            <v>156223.78</v>
          </cell>
        </row>
        <row r="1429">
          <cell r="B1429" t="str">
            <v>Heung-A Singapore</v>
          </cell>
          <cell r="C1429" t="str">
            <v>SKR</v>
          </cell>
          <cell r="F1429" t="str">
            <v>第02期</v>
          </cell>
          <cell r="I1429" t="str">
            <v>2021.06.05-2021.06.20</v>
          </cell>
          <cell r="Y1429" t="str">
            <v>停租修船2021.05.23 0330-06.03 2030LT 11.70833天</v>
          </cell>
          <cell r="AA1429">
            <v>143527.03612666699</v>
          </cell>
          <cell r="AB1429">
            <v>143519.49</v>
          </cell>
        </row>
        <row r="1430">
          <cell r="B1430" t="str">
            <v>LISBOA</v>
          </cell>
          <cell r="C1430" t="str">
            <v>KMTC</v>
          </cell>
          <cell r="F1430" t="str">
            <v>第07期</v>
          </cell>
          <cell r="I1430" t="str">
            <v>2021.06.06-2021.06.21</v>
          </cell>
          <cell r="AA1430">
            <v>119200</v>
          </cell>
          <cell r="AB1430">
            <v>119198.06</v>
          </cell>
        </row>
        <row r="1431">
          <cell r="B1431" t="str">
            <v>A MAKOTO</v>
          </cell>
          <cell r="C1431" t="str">
            <v>STM</v>
          </cell>
          <cell r="F1431" t="str">
            <v>第02期</v>
          </cell>
          <cell r="I1431" t="str">
            <v>2021.06.08-2021.06.23</v>
          </cell>
          <cell r="AA1431">
            <v>181200</v>
          </cell>
          <cell r="AB1431">
            <v>181200</v>
          </cell>
        </row>
        <row r="1432">
          <cell r="B1432" t="str">
            <v>A ROKU</v>
          </cell>
          <cell r="C1432" t="str">
            <v>CUL</v>
          </cell>
          <cell r="F1432" t="str">
            <v>第02期</v>
          </cell>
          <cell r="I1432" t="str">
            <v>2021.06.06-2021.06.21</v>
          </cell>
          <cell r="AA1432">
            <v>454900.49082191801</v>
          </cell>
          <cell r="AB1432">
            <v>454900.49</v>
          </cell>
        </row>
        <row r="1433">
          <cell r="B1433" t="str">
            <v>ACACIA LIBRA</v>
          </cell>
          <cell r="C1433" t="str">
            <v>COSCO</v>
          </cell>
          <cell r="F1433" t="str">
            <v>第19期</v>
          </cell>
          <cell r="I1433" t="str">
            <v>2021.06.07-2021.06.22</v>
          </cell>
          <cell r="V1433">
            <v>-2572.9836714497801</v>
          </cell>
          <cell r="Y1433" t="str">
            <v>船员劳务费04月</v>
          </cell>
          <cell r="AA1433">
            <v>146497.98367145</v>
          </cell>
          <cell r="AB1433">
            <v>146496.04</v>
          </cell>
        </row>
        <row r="1434">
          <cell r="B1434" t="str">
            <v>A MIZUHO</v>
          </cell>
          <cell r="C1434" t="str">
            <v>Heung-A</v>
          </cell>
          <cell r="F1434" t="str">
            <v>第09期</v>
          </cell>
          <cell r="I1434" t="str">
            <v>2021.06.07-2021.06.22</v>
          </cell>
          <cell r="AA1434">
            <v>153616.438356164</v>
          </cell>
          <cell r="AB1434">
            <v>153608.94</v>
          </cell>
        </row>
        <row r="1435">
          <cell r="B1435" t="str">
            <v>ACACIA WA</v>
          </cell>
          <cell r="C1435" t="str">
            <v>CKL</v>
          </cell>
          <cell r="F1435" t="str">
            <v>第04期</v>
          </cell>
          <cell r="I1435" t="str">
            <v>2021.06.08-2021.06.23</v>
          </cell>
          <cell r="AA1435">
            <v>141310.53082191799</v>
          </cell>
          <cell r="AB1435">
            <v>141303.04000000001</v>
          </cell>
        </row>
        <row r="1436">
          <cell r="B1436" t="str">
            <v>A KEIGA</v>
          </cell>
          <cell r="C1436" t="str">
            <v>DBR</v>
          </cell>
          <cell r="F1436" t="str">
            <v>第12期</v>
          </cell>
          <cell r="I1436" t="str">
            <v>2021.06.08-2021.06.23</v>
          </cell>
          <cell r="AA1436">
            <v>97350</v>
          </cell>
          <cell r="AB1436">
            <v>97350</v>
          </cell>
        </row>
        <row r="1437">
          <cell r="B1437" t="str">
            <v>A MYOKO</v>
          </cell>
          <cell r="C1437" t="str">
            <v>DBR</v>
          </cell>
          <cell r="F1437" t="str">
            <v>第08期</v>
          </cell>
          <cell r="I1437" t="str">
            <v>2021.06.09-2021.06.24</v>
          </cell>
          <cell r="V1437">
            <v>-7210</v>
          </cell>
          <cell r="Y1437" t="str">
            <v>船员劳务费v.2118-2120</v>
          </cell>
          <cell r="AA1437">
            <v>104560</v>
          </cell>
          <cell r="AB1437">
            <v>104560</v>
          </cell>
        </row>
        <row r="1438">
          <cell r="B1438" t="str">
            <v>A Daisen</v>
          </cell>
          <cell r="C1438" t="str">
            <v>BAL</v>
          </cell>
          <cell r="F1438" t="str">
            <v>第03期</v>
          </cell>
          <cell r="I1438" t="str">
            <v>2021.06.09-2021.06.24</v>
          </cell>
          <cell r="AA1438">
            <v>510900</v>
          </cell>
          <cell r="AB1438">
            <v>510867.58</v>
          </cell>
        </row>
        <row r="1439">
          <cell r="B1439" t="str">
            <v>A HOKEN</v>
          </cell>
          <cell r="C1439" t="str">
            <v>COSCO</v>
          </cell>
          <cell r="F1439" t="str">
            <v>第01期</v>
          </cell>
          <cell r="I1439" t="str">
            <v>2021.06.09-2021.06.24</v>
          </cell>
          <cell r="AA1439">
            <v>176250</v>
          </cell>
          <cell r="AB1439">
            <v>176242.66</v>
          </cell>
        </row>
        <row r="1440">
          <cell r="B1440" t="str">
            <v>ACACIA TAURUS</v>
          </cell>
          <cell r="C1440" t="str">
            <v>STM</v>
          </cell>
          <cell r="F1440" t="str">
            <v>第07期</v>
          </cell>
          <cell r="I1440" t="str">
            <v>2021.06.11-2021.06.26</v>
          </cell>
          <cell r="AA1440">
            <v>83150</v>
          </cell>
          <cell r="AB1440">
            <v>83150.05</v>
          </cell>
        </row>
        <row r="1441">
          <cell r="B1441" t="str">
            <v>ACACIA REI</v>
          </cell>
          <cell r="C1441" t="str">
            <v>STM</v>
          </cell>
          <cell r="F1441" t="str">
            <v>第20期</v>
          </cell>
          <cell r="I1441" t="str">
            <v>2021.06.12-2021.06.27</v>
          </cell>
          <cell r="AA1441">
            <v>181200</v>
          </cell>
          <cell r="AB1441">
            <v>181200</v>
          </cell>
        </row>
        <row r="1442">
          <cell r="B1442" t="str">
            <v>ACACIA HAWK</v>
          </cell>
          <cell r="C1442" t="str">
            <v>CMS</v>
          </cell>
          <cell r="F1442" t="str">
            <v>第83期</v>
          </cell>
          <cell r="I1442" t="str">
            <v>2021.06.11-2021.06.26</v>
          </cell>
          <cell r="AA1442">
            <v>105542.465753425</v>
          </cell>
          <cell r="AB1442">
            <v>105514.98</v>
          </cell>
        </row>
        <row r="1443">
          <cell r="B1443" t="str">
            <v>A FUJI</v>
          </cell>
          <cell r="C1443" t="str">
            <v>APL</v>
          </cell>
          <cell r="F1443" t="str">
            <v>第11期</v>
          </cell>
          <cell r="I1443" t="str">
            <v>2021.06.13-2021.06.28</v>
          </cell>
          <cell r="V1443">
            <v>-1432</v>
          </cell>
          <cell r="Y1443" t="str">
            <v>油样检测费/船员劳务费4.14-5.26</v>
          </cell>
          <cell r="AA1443">
            <v>262317.58</v>
          </cell>
          <cell r="AB1443">
            <v>260878.07</v>
          </cell>
        </row>
        <row r="1444">
          <cell r="B1444" t="str">
            <v>A BOTE</v>
          </cell>
          <cell r="C1444" t="str">
            <v>TCL</v>
          </cell>
          <cell r="F1444" t="str">
            <v>第06期</v>
          </cell>
          <cell r="I1444" t="str">
            <v>2021.06.14-2021.06.29</v>
          </cell>
          <cell r="AA1444">
            <v>188100</v>
          </cell>
          <cell r="AB1444">
            <v>188061.49</v>
          </cell>
        </row>
        <row r="1445">
          <cell r="B1445" t="str">
            <v>Heung-A Jakarta</v>
          </cell>
          <cell r="C1445" t="str">
            <v>PAN</v>
          </cell>
          <cell r="F1445" t="str">
            <v>第17期</v>
          </cell>
          <cell r="I1445" t="str">
            <v>2021.06.13-2021.06.28</v>
          </cell>
          <cell r="AA1445">
            <v>165500</v>
          </cell>
          <cell r="AB1445">
            <v>165472.49</v>
          </cell>
        </row>
        <row r="1446">
          <cell r="B1446" t="str">
            <v>ACACIA MING</v>
          </cell>
          <cell r="C1446" t="str">
            <v>EAS</v>
          </cell>
          <cell r="F1446" t="str">
            <v>第07期</v>
          </cell>
          <cell r="I1446" t="str">
            <v>2021.06.14-2021.06.29</v>
          </cell>
          <cell r="AA1446">
            <v>123641.095890411</v>
          </cell>
          <cell r="AB1446">
            <v>123608.62</v>
          </cell>
        </row>
        <row r="1447">
          <cell r="B1447" t="str">
            <v>JRS CARINA</v>
          </cell>
          <cell r="C1447" t="str">
            <v>CCL</v>
          </cell>
          <cell r="F1447" t="str">
            <v>第73期</v>
          </cell>
          <cell r="I1447" t="str">
            <v>2021.06.14-2021.06.29</v>
          </cell>
          <cell r="AA1447">
            <v>109426.28</v>
          </cell>
          <cell r="AB1447">
            <v>109418.8</v>
          </cell>
        </row>
        <row r="1448">
          <cell r="B1448" t="str">
            <v>ACACIA ARIES</v>
          </cell>
          <cell r="C1448" t="str">
            <v>STM</v>
          </cell>
          <cell r="F1448" t="str">
            <v>第33期</v>
          </cell>
          <cell r="I1448" t="str">
            <v>2021.06.14-2021.06.29</v>
          </cell>
          <cell r="AA1448">
            <v>83150</v>
          </cell>
          <cell r="AB1448">
            <v>83150</v>
          </cell>
        </row>
        <row r="1449">
          <cell r="B1449" t="str">
            <v>A KIBO</v>
          </cell>
          <cell r="C1449" t="str">
            <v>GMS</v>
          </cell>
          <cell r="F1449" t="str">
            <v>第14期</v>
          </cell>
          <cell r="I1449" t="str">
            <v>2021.06.15-2021.06.30</v>
          </cell>
          <cell r="Y1449" t="str">
            <v>1.25%佣金</v>
          </cell>
          <cell r="AA1449">
            <v>171243.75</v>
          </cell>
          <cell r="AB1449">
            <v>171243.75</v>
          </cell>
        </row>
        <row r="1450">
          <cell r="B1450" t="str">
            <v>A KINKA</v>
          </cell>
          <cell r="C1450" t="str">
            <v>SKR</v>
          </cell>
          <cell r="F1450" t="str">
            <v>第04期</v>
          </cell>
          <cell r="I1450" t="str">
            <v>2021.06.15-2021.06.30</v>
          </cell>
          <cell r="AA1450">
            <v>132625</v>
          </cell>
          <cell r="AB1450">
            <v>132617.51999999999</v>
          </cell>
        </row>
        <row r="1451">
          <cell r="B1451" t="str">
            <v>A FUKU</v>
          </cell>
          <cell r="C1451" t="str">
            <v>TSL</v>
          </cell>
          <cell r="F1451" t="str">
            <v>第18期</v>
          </cell>
          <cell r="I1451" t="str">
            <v>2021.06.16-2021.07.01</v>
          </cell>
          <cell r="Y1451" t="str">
            <v>1.25%佣金</v>
          </cell>
          <cell r="AA1451">
            <v>153037.5</v>
          </cell>
          <cell r="AB1451">
            <v>153020.07</v>
          </cell>
        </row>
        <row r="1452">
          <cell r="B1452" t="str">
            <v>A KOU</v>
          </cell>
          <cell r="C1452" t="str">
            <v>TSL</v>
          </cell>
          <cell r="F1452" t="str">
            <v>第07期</v>
          </cell>
          <cell r="I1452" t="str">
            <v>2021.06.16-2021.07.01</v>
          </cell>
          <cell r="Y1452" t="str">
            <v>1.25%佣金</v>
          </cell>
          <cell r="AA1452">
            <v>172598.59</v>
          </cell>
          <cell r="AB1452">
            <v>172581.1</v>
          </cell>
        </row>
        <row r="1453">
          <cell r="B1453" t="str">
            <v>Heung-A Manila</v>
          </cell>
          <cell r="C1453" t="str">
            <v>SCP</v>
          </cell>
          <cell r="F1453" t="str">
            <v>第10期</v>
          </cell>
          <cell r="I1453" t="str">
            <v>2021.06.17-2021.07.02</v>
          </cell>
          <cell r="V1453">
            <v>-700</v>
          </cell>
          <cell r="Y1453" t="str">
            <v>1.25%佣金/劳务费V.2119W</v>
          </cell>
          <cell r="AA1453">
            <v>4092.34534246575</v>
          </cell>
          <cell r="AB1453">
            <v>4085.4</v>
          </cell>
        </row>
        <row r="1454">
          <cell r="B1454" t="str">
            <v>JRS CORVUS</v>
          </cell>
          <cell r="C1454" t="str">
            <v>STM</v>
          </cell>
          <cell r="F1454" t="str">
            <v>第13期</v>
          </cell>
          <cell r="I1454" t="str">
            <v>2021.06.18-2021.07.03</v>
          </cell>
          <cell r="AA1454">
            <v>105700</v>
          </cell>
          <cell r="AB1454">
            <v>105700</v>
          </cell>
        </row>
        <row r="1455">
          <cell r="B1455" t="str">
            <v>ACACIA VIRGO</v>
          </cell>
          <cell r="C1455" t="str">
            <v>SKR</v>
          </cell>
          <cell r="F1455" t="str">
            <v>第06期</v>
          </cell>
          <cell r="I1455" t="str">
            <v>2021.06.19-2021.07.04</v>
          </cell>
          <cell r="Y1455" t="str">
            <v>1.25%佣金/停租 平泽BV船级社检验缺陷项 2021/06/04 1100-1600LT 0.208333天</v>
          </cell>
          <cell r="AA1455">
            <v>153539.35499958301</v>
          </cell>
          <cell r="AB1455">
            <v>153531.97</v>
          </cell>
        </row>
        <row r="1456">
          <cell r="B1456" t="str">
            <v>Contship Day</v>
          </cell>
          <cell r="C1456" t="str">
            <v>APL</v>
          </cell>
          <cell r="F1456" t="str">
            <v>prefinal</v>
          </cell>
          <cell r="I1456" t="str">
            <v>2021.06.19-2021.06.20</v>
          </cell>
          <cell r="Y1456" t="str">
            <v>油样检测费</v>
          </cell>
          <cell r="AA1456">
            <v>4880</v>
          </cell>
          <cell r="AB1456">
            <v>48258.3</v>
          </cell>
        </row>
        <row r="1457">
          <cell r="B1457" t="str">
            <v>Contship Day</v>
          </cell>
          <cell r="C1457" t="str">
            <v>APL</v>
          </cell>
          <cell r="F1457" t="str">
            <v>prefinal2</v>
          </cell>
          <cell r="I1457" t="str">
            <v>2021.06.20-2021.06.20</v>
          </cell>
          <cell r="V1457">
            <v>-12716</v>
          </cell>
          <cell r="Y1457" t="str">
            <v>油样检测费/船员劳务费5-6月</v>
          </cell>
          <cell r="AA1457">
            <v>-52046.446100000001</v>
          </cell>
        </row>
        <row r="1458">
          <cell r="B1458" t="str">
            <v>Contship Day</v>
          </cell>
          <cell r="C1458" t="str">
            <v>APL</v>
          </cell>
          <cell r="F1458" t="str">
            <v>final</v>
          </cell>
          <cell r="I1458" t="str">
            <v>2021.06.20-2021.06.20</v>
          </cell>
          <cell r="AA1458">
            <v>14831.51</v>
          </cell>
        </row>
        <row r="1459">
          <cell r="B1459" t="str">
            <v>Heung-A Singapore</v>
          </cell>
          <cell r="C1459" t="str">
            <v>SKR</v>
          </cell>
          <cell r="F1459" t="str">
            <v>第03期</v>
          </cell>
          <cell r="I1459" t="str">
            <v>2021.06.20-2021.07.05</v>
          </cell>
          <cell r="AA1459">
            <v>221188.59</v>
          </cell>
          <cell r="AB1459">
            <v>221181.22</v>
          </cell>
        </row>
        <row r="1460">
          <cell r="B1460" t="str">
            <v>LISBOA</v>
          </cell>
          <cell r="C1460" t="str">
            <v>KMTC</v>
          </cell>
          <cell r="F1460" t="str">
            <v>第08期</v>
          </cell>
          <cell r="I1460" t="str">
            <v>2021.06.21-2021.07.06</v>
          </cell>
          <cell r="AA1460">
            <v>119200</v>
          </cell>
          <cell r="AB1460">
            <v>119198.06</v>
          </cell>
        </row>
        <row r="1461">
          <cell r="B1461" t="str">
            <v>A MAKOTO</v>
          </cell>
          <cell r="C1461" t="str">
            <v>STM</v>
          </cell>
          <cell r="F1461" t="str">
            <v>第03期</v>
          </cell>
          <cell r="I1461" t="str">
            <v>2021.06.23-2021.07.08</v>
          </cell>
          <cell r="AA1461">
            <v>181200</v>
          </cell>
          <cell r="AB1461">
            <v>181200</v>
          </cell>
        </row>
        <row r="1462">
          <cell r="B1462" t="str">
            <v>A ROKU</v>
          </cell>
          <cell r="C1462" t="str">
            <v>CUL</v>
          </cell>
          <cell r="F1462" t="str">
            <v>第03期</v>
          </cell>
          <cell r="I1462" t="str">
            <v>2021.06.21-2021.07.06</v>
          </cell>
          <cell r="AA1462">
            <v>390591.78082191799</v>
          </cell>
          <cell r="AB1462">
            <v>390591.78</v>
          </cell>
        </row>
        <row r="1463">
          <cell r="B1463" t="str">
            <v>A HOUOU</v>
          </cell>
          <cell r="C1463" t="str">
            <v>FESCO</v>
          </cell>
          <cell r="F1463" t="str">
            <v>第01期</v>
          </cell>
          <cell r="I1463" t="str">
            <v>2021.06.22-2021.07.07</v>
          </cell>
          <cell r="Y1463" t="str">
            <v>5%佣金</v>
          </cell>
          <cell r="AA1463">
            <v>287744.75</v>
          </cell>
          <cell r="AB1463">
            <v>287737.34999999998</v>
          </cell>
        </row>
        <row r="1464">
          <cell r="B1464" t="str">
            <v>ACACIA LIBRA</v>
          </cell>
          <cell r="C1464" t="str">
            <v>COSCO</v>
          </cell>
          <cell r="F1464" t="str">
            <v>第20期</v>
          </cell>
          <cell r="I1464" t="str">
            <v>2021.06.22-2021.07.07</v>
          </cell>
          <cell r="AA1464">
            <v>143925</v>
          </cell>
          <cell r="AB1464">
            <v>143923.06</v>
          </cell>
        </row>
        <row r="1465">
          <cell r="B1465" t="str">
            <v>A MIZUHO</v>
          </cell>
          <cell r="C1465" t="str">
            <v>Heung-A</v>
          </cell>
          <cell r="F1465" t="str">
            <v>第10期</v>
          </cell>
          <cell r="I1465" t="str">
            <v>2021.06.22-2021.07.07</v>
          </cell>
          <cell r="AA1465">
            <v>153616.438356164</v>
          </cell>
          <cell r="AB1465">
            <v>153609.07</v>
          </cell>
        </row>
        <row r="1466">
          <cell r="B1466" t="str">
            <v>ACACIA WA</v>
          </cell>
          <cell r="C1466" t="str">
            <v>CKL</v>
          </cell>
          <cell r="F1466" t="str">
            <v>第05期</v>
          </cell>
          <cell r="I1466" t="str">
            <v>2021.06.23-2021.07.08</v>
          </cell>
          <cell r="AA1466">
            <v>141310.53082191799</v>
          </cell>
          <cell r="AB1466">
            <v>141303.15</v>
          </cell>
        </row>
        <row r="1467">
          <cell r="B1467" t="str">
            <v>A KEIGA</v>
          </cell>
          <cell r="C1467" t="str">
            <v>DBR</v>
          </cell>
          <cell r="F1467" t="str">
            <v>第13期</v>
          </cell>
          <cell r="I1467" t="str">
            <v>2021.06.23-2021.07.08</v>
          </cell>
          <cell r="AA1467">
            <v>97350</v>
          </cell>
          <cell r="AB1467">
            <v>97350</v>
          </cell>
        </row>
        <row r="1468">
          <cell r="B1468" t="str">
            <v>A HOKEN</v>
          </cell>
          <cell r="C1468" t="str">
            <v>COSCO</v>
          </cell>
          <cell r="F1468" t="str">
            <v>第02期</v>
          </cell>
          <cell r="I1468" t="str">
            <v>2021.06.24-2021.07.16</v>
          </cell>
          <cell r="AA1468">
            <v>254779.1275</v>
          </cell>
          <cell r="AB1468">
            <v>254771.83</v>
          </cell>
        </row>
        <row r="1469">
          <cell r="B1469" t="str">
            <v>A MYOKO</v>
          </cell>
          <cell r="C1469" t="str">
            <v>DBR</v>
          </cell>
          <cell r="F1469" t="str">
            <v>第09期</v>
          </cell>
          <cell r="I1469" t="str">
            <v>2021.06.24-2021.07.09</v>
          </cell>
          <cell r="AA1469">
            <v>97350</v>
          </cell>
          <cell r="AB1469">
            <v>97350</v>
          </cell>
        </row>
        <row r="1470">
          <cell r="B1470" t="str">
            <v>A Daisen</v>
          </cell>
          <cell r="C1470" t="str">
            <v>BAL</v>
          </cell>
          <cell r="F1470" t="str">
            <v>第04期</v>
          </cell>
          <cell r="I1470" t="str">
            <v>2021.06.24-2021.07.09</v>
          </cell>
          <cell r="Y1470" t="str">
            <v>特战险</v>
          </cell>
          <cell r="AA1470">
            <v>517812</v>
          </cell>
          <cell r="AB1470">
            <v>517779.62</v>
          </cell>
        </row>
        <row r="1471">
          <cell r="B1471" t="str">
            <v>ACACIA TAURUS</v>
          </cell>
          <cell r="C1471" t="str">
            <v>STM</v>
          </cell>
          <cell r="F1471" t="str">
            <v>第08期</v>
          </cell>
          <cell r="I1471" t="str">
            <v>2021.06.26-2021.07.11</v>
          </cell>
          <cell r="AA1471">
            <v>83150</v>
          </cell>
          <cell r="AB1471">
            <v>83150</v>
          </cell>
        </row>
        <row r="1472">
          <cell r="B1472" t="str">
            <v>ACACIA REI</v>
          </cell>
          <cell r="C1472" t="str">
            <v>STM</v>
          </cell>
          <cell r="F1472" t="str">
            <v>第21期</v>
          </cell>
          <cell r="I1472" t="str">
            <v>2021.06.27-2021.07.12</v>
          </cell>
          <cell r="AA1472">
            <v>181200</v>
          </cell>
          <cell r="AB1472">
            <v>181200</v>
          </cell>
        </row>
        <row r="1473">
          <cell r="B1473" t="str">
            <v>ACACIA HAWK</v>
          </cell>
          <cell r="C1473" t="str">
            <v>CMS</v>
          </cell>
          <cell r="F1473" t="str">
            <v>第84期</v>
          </cell>
          <cell r="I1473" t="str">
            <v>2021.06.26-2021.07.11</v>
          </cell>
          <cell r="AA1473">
            <v>105542.465753425</v>
          </cell>
          <cell r="AB1473">
            <v>105515.09</v>
          </cell>
        </row>
        <row r="1474">
          <cell r="B1474" t="str">
            <v>A FUJI</v>
          </cell>
          <cell r="C1474" t="str">
            <v>APL</v>
          </cell>
          <cell r="F1474" t="str">
            <v>第12期</v>
          </cell>
          <cell r="I1474" t="str">
            <v>2021.06.28-2021.07.13</v>
          </cell>
          <cell r="Y1474" t="str">
            <v>油样检测费</v>
          </cell>
          <cell r="AA1474">
            <v>261375</v>
          </cell>
          <cell r="AB1474">
            <v>262799.62</v>
          </cell>
        </row>
        <row r="1475">
          <cell r="B1475" t="str">
            <v>A BOTE</v>
          </cell>
          <cell r="C1475" t="str">
            <v>TCL</v>
          </cell>
          <cell r="F1475" t="str">
            <v>第07期</v>
          </cell>
          <cell r="I1475" t="str">
            <v>2021.06.29-2021.07.14</v>
          </cell>
          <cell r="Y1475" t="str">
            <v>停租釜山机械故障 0850LT/4th JUN to 1242LT/4th JUN  0.16111天</v>
          </cell>
          <cell r="AA1475">
            <v>182778.59479259001</v>
          </cell>
          <cell r="AB1475">
            <v>182738.71</v>
          </cell>
        </row>
        <row r="1476">
          <cell r="B1476" t="str">
            <v>Heung-A Jakarta</v>
          </cell>
          <cell r="C1476" t="str">
            <v>PAN</v>
          </cell>
          <cell r="F1476" t="str">
            <v>第18期</v>
          </cell>
          <cell r="I1476" t="str">
            <v>2021.06.28-2021.07.13</v>
          </cell>
          <cell r="AA1476">
            <v>165500</v>
          </cell>
          <cell r="AB1476">
            <v>165472.60999999999</v>
          </cell>
        </row>
        <row r="1477">
          <cell r="B1477" t="str">
            <v>ACACIA MING</v>
          </cell>
          <cell r="C1477" t="str">
            <v>EAS</v>
          </cell>
          <cell r="F1477" t="str">
            <v>第08期</v>
          </cell>
          <cell r="I1477" t="str">
            <v>2021.06.29-2021.07.14</v>
          </cell>
          <cell r="AA1477">
            <v>123301.425890411</v>
          </cell>
          <cell r="AB1477">
            <v>123269.07</v>
          </cell>
        </row>
        <row r="1478">
          <cell r="B1478" t="str">
            <v>JRS CARINA</v>
          </cell>
          <cell r="C1478" t="str">
            <v>CCL</v>
          </cell>
          <cell r="F1478" t="str">
            <v>第74期</v>
          </cell>
          <cell r="I1478" t="str">
            <v>2021.06.29-2021.07.14</v>
          </cell>
          <cell r="AA1478">
            <v>109900</v>
          </cell>
          <cell r="AB1478">
            <v>109892.62</v>
          </cell>
        </row>
        <row r="1479">
          <cell r="B1479" t="str">
            <v>ACACIA ARIES</v>
          </cell>
          <cell r="C1479" t="str">
            <v>STM</v>
          </cell>
          <cell r="F1479" t="str">
            <v>第34期</v>
          </cell>
          <cell r="I1479" t="str">
            <v>2021.06.29-2021.07.14</v>
          </cell>
          <cell r="AA1479">
            <v>83150</v>
          </cell>
          <cell r="AB1479">
            <v>83150</v>
          </cell>
        </row>
        <row r="1480">
          <cell r="B1480" t="str">
            <v>A KIBO</v>
          </cell>
          <cell r="C1480" t="str">
            <v>GMS</v>
          </cell>
          <cell r="F1480" t="str">
            <v>第15期</v>
          </cell>
          <cell r="I1480" t="str">
            <v>2021.06.30-2021.07.15</v>
          </cell>
          <cell r="V1480">
            <v>-508</v>
          </cell>
          <cell r="Y1480" t="str">
            <v>1.25%佣金/船员劳务费007S</v>
          </cell>
          <cell r="AA1480">
            <v>171751.75</v>
          </cell>
          <cell r="AB1480">
            <v>171243.75</v>
          </cell>
        </row>
        <row r="1481">
          <cell r="B1481" t="str">
            <v>A KINKA</v>
          </cell>
          <cell r="C1481" t="str">
            <v>SKR</v>
          </cell>
          <cell r="F1481" t="str">
            <v>第05期</v>
          </cell>
          <cell r="I1481" t="str">
            <v>2021.06.30-2021.07.15</v>
          </cell>
          <cell r="AA1481">
            <v>132625</v>
          </cell>
          <cell r="AB1481">
            <v>132617.62</v>
          </cell>
        </row>
        <row r="1482">
          <cell r="B1482" t="str">
            <v>Bremen Trader</v>
          </cell>
          <cell r="C1482" t="str">
            <v>sealand</v>
          </cell>
          <cell r="F1482" t="str">
            <v>第04期</v>
          </cell>
          <cell r="I1482" t="str">
            <v>2021.07.01-2021.08.01</v>
          </cell>
          <cell r="Y1482" t="str">
            <v>油样检测</v>
          </cell>
          <cell r="AA1482">
            <v>537168.75</v>
          </cell>
          <cell r="AB1482">
            <v>537168.75</v>
          </cell>
        </row>
        <row r="1483">
          <cell r="B1483" t="str">
            <v>A FUKU</v>
          </cell>
          <cell r="C1483" t="str">
            <v>TSL</v>
          </cell>
          <cell r="F1483" t="str">
            <v>第19期</v>
          </cell>
          <cell r="I1483" t="str">
            <v>2021.07.01-2021.07.16</v>
          </cell>
          <cell r="Y1483" t="str">
            <v>1.25%佣金</v>
          </cell>
          <cell r="AA1483">
            <v>154237.5</v>
          </cell>
          <cell r="AB1483">
            <v>154220.14000000001</v>
          </cell>
        </row>
        <row r="1484">
          <cell r="B1484" t="str">
            <v>A KOU</v>
          </cell>
          <cell r="C1484" t="str">
            <v>TSL</v>
          </cell>
          <cell r="F1484" t="str">
            <v>第08期</v>
          </cell>
          <cell r="I1484" t="str">
            <v>2021.07.01-2021.07.16</v>
          </cell>
          <cell r="V1484">
            <v>-4450</v>
          </cell>
          <cell r="Y1484" t="str">
            <v>1.25%佣金/v.21017-21020 劳务费</v>
          </cell>
          <cell r="AA1484">
            <v>183400</v>
          </cell>
          <cell r="AB1484">
            <v>183375.23</v>
          </cell>
        </row>
        <row r="1485">
          <cell r="B1485" t="str">
            <v>Heung-A Manila</v>
          </cell>
          <cell r="C1485" t="str">
            <v>SCP</v>
          </cell>
          <cell r="F1485" t="str">
            <v>第11期</v>
          </cell>
          <cell r="I1485" t="str">
            <v>2021.07.02-2021.07.17</v>
          </cell>
          <cell r="Y1485" t="str">
            <v>1.25%佣金</v>
          </cell>
          <cell r="AA1485">
            <v>31296.315342465801</v>
          </cell>
          <cell r="AB1485">
            <v>31288.93</v>
          </cell>
        </row>
        <row r="1486">
          <cell r="B1486" t="str">
            <v>JRS CORVUS</v>
          </cell>
          <cell r="C1486" t="str">
            <v>STM</v>
          </cell>
          <cell r="F1486" t="str">
            <v>第14期</v>
          </cell>
          <cell r="I1486" t="str">
            <v>2021.07.03-2021.07.18</v>
          </cell>
          <cell r="AA1486">
            <v>105700</v>
          </cell>
          <cell r="AB1486">
            <v>105700</v>
          </cell>
        </row>
        <row r="1487">
          <cell r="B1487" t="str">
            <v>ACACIA VIRGO</v>
          </cell>
          <cell r="C1487" t="str">
            <v>SKR</v>
          </cell>
          <cell r="F1487" t="str">
            <v>第07期</v>
          </cell>
          <cell r="I1487" t="str">
            <v>2021.07.04-2021.07.19</v>
          </cell>
          <cell r="Y1487" t="str">
            <v>1.25%佣金</v>
          </cell>
          <cell r="AA1487">
            <v>156231.25</v>
          </cell>
          <cell r="AB1487">
            <v>156223.9</v>
          </cell>
        </row>
        <row r="1488">
          <cell r="B1488" t="str">
            <v>Heung-A Singapore</v>
          </cell>
          <cell r="C1488" t="str">
            <v>SKR</v>
          </cell>
          <cell r="F1488" t="str">
            <v>第04期</v>
          </cell>
          <cell r="I1488" t="str">
            <v>2021.07.05-2021.07.20</v>
          </cell>
          <cell r="AA1488">
            <v>245211.41</v>
          </cell>
          <cell r="AB1488">
            <v>245204.03</v>
          </cell>
        </row>
        <row r="1489">
          <cell r="B1489" t="str">
            <v>LISBOA</v>
          </cell>
          <cell r="C1489" t="str">
            <v>KMTC</v>
          </cell>
          <cell r="F1489" t="str">
            <v>第09期</v>
          </cell>
          <cell r="I1489" t="str">
            <v>2021.07.06-2021.07.21</v>
          </cell>
          <cell r="AA1489">
            <v>119200</v>
          </cell>
          <cell r="AB1489">
            <v>119198.07</v>
          </cell>
        </row>
        <row r="1490">
          <cell r="B1490" t="str">
            <v>A MAKOTO</v>
          </cell>
          <cell r="C1490" t="str">
            <v>STM</v>
          </cell>
          <cell r="F1490" t="str">
            <v>第04期</v>
          </cell>
          <cell r="I1490" t="str">
            <v>2021.07.08-2021.07.23</v>
          </cell>
          <cell r="AA1490">
            <v>181200</v>
          </cell>
          <cell r="AB1490">
            <v>181200</v>
          </cell>
        </row>
        <row r="1491">
          <cell r="B1491" t="str">
            <v>A ROKU</v>
          </cell>
          <cell r="C1491" t="str">
            <v>CUL</v>
          </cell>
          <cell r="F1491" t="str">
            <v>第04期</v>
          </cell>
          <cell r="I1491" t="str">
            <v>2021.07.06-2021.07.21</v>
          </cell>
          <cell r="AA1491">
            <v>390591.78082191799</v>
          </cell>
          <cell r="AB1491">
            <v>390591.78</v>
          </cell>
        </row>
        <row r="1492">
          <cell r="B1492" t="str">
            <v>A HOUOU</v>
          </cell>
          <cell r="C1492" t="str">
            <v>FESCO</v>
          </cell>
          <cell r="F1492" t="str">
            <v>第02期</v>
          </cell>
          <cell r="I1492" t="str">
            <v>2021.07.07-2021.07.22</v>
          </cell>
          <cell r="Y1492" t="str">
            <v>5%佣金</v>
          </cell>
          <cell r="AA1492">
            <v>431321.13750000001</v>
          </cell>
          <cell r="AB1492">
            <v>431313.81</v>
          </cell>
        </row>
        <row r="1493">
          <cell r="B1493" t="str">
            <v>ACACIA LIBRA</v>
          </cell>
          <cell r="C1493" t="str">
            <v>COSCO</v>
          </cell>
          <cell r="F1493" t="str">
            <v>第21期</v>
          </cell>
          <cell r="I1493" t="str">
            <v>2021.07.07-2021.07.22</v>
          </cell>
          <cell r="AA1493">
            <v>143925</v>
          </cell>
          <cell r="AB1493">
            <v>143923.07</v>
          </cell>
        </row>
        <row r="1494">
          <cell r="B1494" t="str">
            <v>A MIZUHO</v>
          </cell>
          <cell r="C1494" t="str">
            <v>Heung-A</v>
          </cell>
          <cell r="F1494" t="str">
            <v>第11期</v>
          </cell>
          <cell r="I1494" t="str">
            <v>2021.07.07-2021.07.22</v>
          </cell>
          <cell r="AA1494">
            <v>153616.438356164</v>
          </cell>
          <cell r="AB1494">
            <v>153609.04999999999</v>
          </cell>
        </row>
        <row r="1495">
          <cell r="B1495" t="str">
            <v>ACACIA WA</v>
          </cell>
          <cell r="C1495" t="str">
            <v>CKL</v>
          </cell>
          <cell r="F1495" t="str">
            <v>第06期</v>
          </cell>
          <cell r="I1495" t="str">
            <v>2021.07.08-2021.07.23</v>
          </cell>
          <cell r="AA1495">
            <v>141310.53082191799</v>
          </cell>
          <cell r="AB1495">
            <v>141303.17000000001</v>
          </cell>
        </row>
        <row r="1496">
          <cell r="B1496" t="str">
            <v>A KEIGA</v>
          </cell>
          <cell r="C1496" t="str">
            <v>DBR</v>
          </cell>
          <cell r="F1496" t="str">
            <v>prefinal</v>
          </cell>
          <cell r="I1496" t="str">
            <v>2021.07.08-2021.07.24</v>
          </cell>
          <cell r="V1496">
            <v>-24930</v>
          </cell>
          <cell r="Y1496" t="str">
            <v>劳务费V.2117-2129</v>
          </cell>
          <cell r="AA1496">
            <v>8249.5625846153907</v>
          </cell>
          <cell r="AB1496">
            <v>8249.56</v>
          </cell>
        </row>
        <row r="1497">
          <cell r="B1497" t="str">
            <v>A KEIGA</v>
          </cell>
          <cell r="C1497" t="str">
            <v>DBR</v>
          </cell>
          <cell r="F1497" t="str">
            <v>final</v>
          </cell>
          <cell r="I1497" t="str">
            <v>2021.07.08-2021.07.24</v>
          </cell>
          <cell r="AA1497">
            <v>1390.77</v>
          </cell>
          <cell r="AB1497">
            <v>1390.77</v>
          </cell>
        </row>
        <row r="1498">
          <cell r="B1498" t="str">
            <v>A MYOKO</v>
          </cell>
          <cell r="C1498" t="str">
            <v>DBR</v>
          </cell>
          <cell r="F1498" t="str">
            <v>第10期</v>
          </cell>
          <cell r="I1498" t="str">
            <v>2021.07.09-2021.07.24</v>
          </cell>
          <cell r="AA1498">
            <v>97350</v>
          </cell>
          <cell r="AB1498">
            <v>97350</v>
          </cell>
        </row>
        <row r="1499">
          <cell r="B1499" t="str">
            <v>A Daisen</v>
          </cell>
          <cell r="C1499" t="str">
            <v>BAL</v>
          </cell>
          <cell r="F1499" t="str">
            <v>prefinal</v>
          </cell>
          <cell r="I1499" t="str">
            <v>2021.07.09-2021.07.20</v>
          </cell>
          <cell r="V1499">
            <v>-890</v>
          </cell>
          <cell r="Y1499" t="str">
            <v>鹿特丹船员劳务费</v>
          </cell>
          <cell r="AA1499">
            <v>227627.5</v>
          </cell>
          <cell r="AB1499">
            <v>227595.24</v>
          </cell>
        </row>
        <row r="1500">
          <cell r="B1500" t="str">
            <v>A Daisen</v>
          </cell>
          <cell r="C1500" t="str">
            <v>BAL</v>
          </cell>
          <cell r="F1500" t="str">
            <v>prefinal2</v>
          </cell>
          <cell r="I1500" t="str">
            <v>2021.07.09-2021.07.20</v>
          </cell>
          <cell r="Y1500" t="str">
            <v>停租船舶失去动力5月19日1400-5月21日0218</v>
          </cell>
          <cell r="AA1500">
            <v>-1007.47639999997</v>
          </cell>
        </row>
        <row r="1501">
          <cell r="B1501" t="str">
            <v>A Daisen</v>
          </cell>
          <cell r="C1501" t="str">
            <v>BAL</v>
          </cell>
          <cell r="F1501" t="str">
            <v>final</v>
          </cell>
          <cell r="I1501" t="str">
            <v>2021.07.09-2021.07.20</v>
          </cell>
          <cell r="AA1501">
            <v>5000</v>
          </cell>
        </row>
        <row r="1502">
          <cell r="B1502" t="str">
            <v>ACACIA TAURUS</v>
          </cell>
          <cell r="C1502" t="str">
            <v>STM</v>
          </cell>
          <cell r="F1502" t="str">
            <v>第09期</v>
          </cell>
          <cell r="I1502" t="str">
            <v>2021.07.11-2021.07.26</v>
          </cell>
          <cell r="AA1502">
            <v>83150</v>
          </cell>
          <cell r="AB1502">
            <v>83150</v>
          </cell>
        </row>
        <row r="1503">
          <cell r="B1503" t="str">
            <v>ACACIA HAWK</v>
          </cell>
          <cell r="C1503" t="str">
            <v>CMS</v>
          </cell>
          <cell r="F1503" t="str">
            <v>第85期</v>
          </cell>
          <cell r="I1503" t="str">
            <v>2021.07.11-2021.07.26</v>
          </cell>
          <cell r="AA1503">
            <v>105542.465753425</v>
          </cell>
          <cell r="AB1503">
            <v>105515.13</v>
          </cell>
        </row>
        <row r="1504">
          <cell r="B1504" t="str">
            <v>ACACIA REI</v>
          </cell>
          <cell r="C1504" t="str">
            <v>STM</v>
          </cell>
          <cell r="F1504" t="str">
            <v>第22期</v>
          </cell>
          <cell r="I1504" t="str">
            <v>2021.07.12-2021.07.27</v>
          </cell>
          <cell r="AA1504">
            <v>181200</v>
          </cell>
          <cell r="AB1504">
            <v>181200</v>
          </cell>
        </row>
        <row r="1505">
          <cell r="B1505" t="str">
            <v>A FUJI</v>
          </cell>
          <cell r="C1505" t="str">
            <v>APL</v>
          </cell>
          <cell r="F1505" t="str">
            <v>第13期</v>
          </cell>
          <cell r="I1505" t="str">
            <v>2021.07.13-2021.07.28</v>
          </cell>
          <cell r="V1505">
            <v>-1344</v>
          </cell>
          <cell r="Y1505" t="str">
            <v>油样检测费/船员劳务费5.29-7.09</v>
          </cell>
          <cell r="AA1505">
            <v>6632.8</v>
          </cell>
          <cell r="AB1505">
            <v>5281.46</v>
          </cell>
        </row>
        <row r="1506">
          <cell r="B1506" t="str">
            <v>Contship Day</v>
          </cell>
          <cell r="C1506" t="str">
            <v>CKL</v>
          </cell>
          <cell r="F1506" t="str">
            <v>第01期</v>
          </cell>
          <cell r="I1506" t="str">
            <v>2021.07.13-2021.07.28</v>
          </cell>
          <cell r="Y1506" t="str">
            <v>1.25%佣金</v>
          </cell>
          <cell r="AA1506">
            <v>178350</v>
          </cell>
          <cell r="AB1506">
            <v>177742.7</v>
          </cell>
        </row>
        <row r="1507">
          <cell r="B1507" t="str">
            <v>Heung-A Jakarta</v>
          </cell>
          <cell r="C1507" t="str">
            <v>PAN</v>
          </cell>
          <cell r="F1507" t="str">
            <v>第19期</v>
          </cell>
          <cell r="I1507" t="str">
            <v>2021.07.13-2021.07.28</v>
          </cell>
          <cell r="AA1507">
            <v>165500</v>
          </cell>
          <cell r="AB1507">
            <v>165472.66</v>
          </cell>
        </row>
        <row r="1508">
          <cell r="B1508" t="str">
            <v>A BOTE</v>
          </cell>
          <cell r="C1508" t="str">
            <v>TCL</v>
          </cell>
          <cell r="F1508" t="str">
            <v>第08期</v>
          </cell>
          <cell r="I1508" t="str">
            <v>2021.07.14-2021.07.29</v>
          </cell>
          <cell r="Y1508" t="str">
            <v>停租太仓电罗经未稳 6.26 2200-6.27 1312 LT 0.63333天</v>
          </cell>
          <cell r="AA1508">
            <v>177297.71</v>
          </cell>
          <cell r="AB1508">
            <v>177257.85</v>
          </cell>
        </row>
        <row r="1509">
          <cell r="B1509" t="str">
            <v>ACACIA MING</v>
          </cell>
          <cell r="C1509" t="str">
            <v>EAS</v>
          </cell>
          <cell r="F1509" t="str">
            <v>第09期</v>
          </cell>
          <cell r="I1509" t="str">
            <v>2021.07.14-2021.07.29</v>
          </cell>
          <cell r="AA1509">
            <v>123641.095890411</v>
          </cell>
          <cell r="AB1509">
            <v>123641.1</v>
          </cell>
        </row>
        <row r="1510">
          <cell r="B1510" t="str">
            <v>JRS CARINA</v>
          </cell>
          <cell r="C1510" t="str">
            <v>CCL</v>
          </cell>
          <cell r="F1510" t="str">
            <v>第75期</v>
          </cell>
          <cell r="I1510" t="str">
            <v>2021.07.14-2021.07.29</v>
          </cell>
          <cell r="AA1510">
            <v>109697.45</v>
          </cell>
          <cell r="AB1510">
            <v>109690.18</v>
          </cell>
        </row>
        <row r="1511">
          <cell r="B1511" t="str">
            <v>ACACIA ARIES</v>
          </cell>
          <cell r="C1511" t="str">
            <v>STM</v>
          </cell>
          <cell r="F1511" t="str">
            <v>第35期</v>
          </cell>
          <cell r="I1511" t="str">
            <v>2021.07.14-2021.07.29</v>
          </cell>
          <cell r="AA1511">
            <v>83150</v>
          </cell>
          <cell r="AB1511">
            <v>83150</v>
          </cell>
        </row>
        <row r="1512">
          <cell r="B1512" t="str">
            <v>A KIBO</v>
          </cell>
          <cell r="C1512" t="str">
            <v>GMS</v>
          </cell>
          <cell r="F1512" t="str">
            <v>第16期</v>
          </cell>
          <cell r="I1512" t="str">
            <v>2021.07.15-2021.07.30</v>
          </cell>
          <cell r="V1512">
            <v>-548</v>
          </cell>
          <cell r="Y1512" t="str">
            <v>1.25%佣金/船员劳务费008S</v>
          </cell>
          <cell r="AA1512">
            <v>171791.75</v>
          </cell>
          <cell r="AB1512">
            <v>171791.75</v>
          </cell>
        </row>
        <row r="1513">
          <cell r="B1513" t="str">
            <v>A KINKA</v>
          </cell>
          <cell r="C1513" t="str">
            <v>SKR</v>
          </cell>
          <cell r="F1513" t="str">
            <v>prefinal</v>
          </cell>
          <cell r="I1513" t="str">
            <v>2021.07.15-2021.07.28</v>
          </cell>
          <cell r="AA1513">
            <v>-30484.708083333298</v>
          </cell>
          <cell r="AB1513">
            <v>-30484.68</v>
          </cell>
        </row>
        <row r="1514">
          <cell r="B1514" t="str">
            <v>A KINKA</v>
          </cell>
          <cell r="C1514" t="str">
            <v>SKR</v>
          </cell>
          <cell r="F1514" t="str">
            <v>final</v>
          </cell>
          <cell r="I1514" t="str">
            <v>2021.07.15-2021.07.28</v>
          </cell>
          <cell r="AA1514">
            <v>-1619.66</v>
          </cell>
          <cell r="AB1514" t="str">
            <v>租家在XINXIA10期扣除</v>
          </cell>
        </row>
        <row r="1515">
          <cell r="B1515" t="str">
            <v>A HOKEN</v>
          </cell>
          <cell r="C1515" t="str">
            <v>COSCO</v>
          </cell>
          <cell r="F1515" t="str">
            <v>第03期</v>
          </cell>
          <cell r="I1515" t="str">
            <v>2021.07.16-2021.08.01</v>
          </cell>
          <cell r="Y1515" t="str">
            <v>停租日本上船船员威海核酸检测06.13 0915-1600LT 0.28125天</v>
          </cell>
          <cell r="AA1515">
            <v>182185.66250000001</v>
          </cell>
          <cell r="AB1515">
            <v>182178.33</v>
          </cell>
        </row>
        <row r="1516">
          <cell r="B1516" t="str">
            <v>A FUKU</v>
          </cell>
          <cell r="C1516" t="str">
            <v>TSL</v>
          </cell>
          <cell r="F1516" t="str">
            <v>第20期</v>
          </cell>
          <cell r="I1516" t="str">
            <v>2021.07.16-2021.08.01</v>
          </cell>
          <cell r="Y1516" t="str">
            <v>1.25%佣金</v>
          </cell>
          <cell r="AA1516">
            <v>163240</v>
          </cell>
          <cell r="AB1516">
            <v>163222.68</v>
          </cell>
        </row>
        <row r="1517">
          <cell r="B1517" t="str">
            <v>A KOU</v>
          </cell>
          <cell r="C1517" t="str">
            <v>TSL</v>
          </cell>
          <cell r="F1517" t="str">
            <v>第09期</v>
          </cell>
          <cell r="I1517" t="str">
            <v>2021.07.16-2021.08.01</v>
          </cell>
          <cell r="Y1517" t="str">
            <v>1.25%佣金</v>
          </cell>
          <cell r="AA1517">
            <v>189600</v>
          </cell>
          <cell r="AB1517">
            <v>189592.67</v>
          </cell>
        </row>
        <row r="1518">
          <cell r="B1518" t="str">
            <v>Heung-A Manila</v>
          </cell>
          <cell r="C1518" t="str">
            <v>SCP</v>
          </cell>
          <cell r="F1518" t="str">
            <v>第12期</v>
          </cell>
          <cell r="I1518" t="str">
            <v>2021.07.17-2021.08.01</v>
          </cell>
          <cell r="V1518">
            <v>-800</v>
          </cell>
          <cell r="Y1518" t="str">
            <v>1.25%佣金/劳务费V.2119W-2124W</v>
          </cell>
          <cell r="AA1518">
            <v>-35952.104657534197</v>
          </cell>
          <cell r="AB1518">
            <v>-35952.1</v>
          </cell>
        </row>
        <row r="1519">
          <cell r="B1519" t="str">
            <v>JRS CORVUS</v>
          </cell>
          <cell r="C1519" t="str">
            <v>STM</v>
          </cell>
          <cell r="F1519" t="str">
            <v>第15期</v>
          </cell>
          <cell r="I1519" t="str">
            <v>2021.07.18-2021.08.02</v>
          </cell>
          <cell r="Y1519" t="str">
            <v>停租严重故障2021/4/25  8:35:00-2021/5/18  8:42:00 16天</v>
          </cell>
          <cell r="AA1519">
            <v>-29410.666666666701</v>
          </cell>
          <cell r="AB1519">
            <v>-29410.67</v>
          </cell>
        </row>
        <row r="1520">
          <cell r="B1520" t="str">
            <v>ACACIA VIRGO</v>
          </cell>
          <cell r="C1520" t="str">
            <v>SKR</v>
          </cell>
          <cell r="F1520" t="str">
            <v>第08期</v>
          </cell>
          <cell r="I1520" t="str">
            <v>2021.07.19-2021.08.03</v>
          </cell>
          <cell r="Y1520" t="str">
            <v>1.25%佣金</v>
          </cell>
          <cell r="AA1520">
            <v>156231.25</v>
          </cell>
          <cell r="AB1520">
            <v>156223.94</v>
          </cell>
        </row>
        <row r="1521">
          <cell r="B1521" t="str">
            <v>A XINXIA</v>
          </cell>
          <cell r="C1521" t="str">
            <v>SKR</v>
          </cell>
          <cell r="F1521" t="str">
            <v>第01期</v>
          </cell>
          <cell r="I1521" t="str">
            <v>2021.07.19-2021.08.03</v>
          </cell>
          <cell r="AA1521">
            <v>293250</v>
          </cell>
          <cell r="AB1521">
            <v>293242.7</v>
          </cell>
        </row>
        <row r="1522">
          <cell r="B1522" t="str">
            <v>Heung-A Singapore</v>
          </cell>
          <cell r="C1522" t="str">
            <v>SKR</v>
          </cell>
          <cell r="F1522" t="str">
            <v>第05期</v>
          </cell>
          <cell r="I1522" t="str">
            <v>2021.07.20-2021.08.04</v>
          </cell>
          <cell r="AA1522">
            <v>233200</v>
          </cell>
          <cell r="AB1522">
            <v>233192.69</v>
          </cell>
        </row>
        <row r="1523">
          <cell r="B1523" t="str">
            <v>A Daisen</v>
          </cell>
          <cell r="C1523" t="str">
            <v>CUL</v>
          </cell>
          <cell r="F1523" t="str">
            <v>第01期</v>
          </cell>
          <cell r="I1523" t="str">
            <v>2021.07.20-2021.08.04</v>
          </cell>
          <cell r="AA1523">
            <v>1125900</v>
          </cell>
          <cell r="AB1523">
            <v>1125900</v>
          </cell>
        </row>
        <row r="1524">
          <cell r="B1524" t="str">
            <v>LISBOA</v>
          </cell>
          <cell r="C1524" t="str">
            <v>KMTC</v>
          </cell>
          <cell r="F1524" t="str">
            <v>第10期</v>
          </cell>
          <cell r="I1524" t="str">
            <v>2021.07.21-2021.08.05</v>
          </cell>
          <cell r="AA1524">
            <v>119200</v>
          </cell>
          <cell r="AB1524">
            <v>119198.07</v>
          </cell>
        </row>
        <row r="1525">
          <cell r="B1525" t="str">
            <v>A MAKOTO</v>
          </cell>
          <cell r="C1525" t="str">
            <v>STM</v>
          </cell>
          <cell r="F1525" t="str">
            <v>第05期</v>
          </cell>
          <cell r="I1525" t="str">
            <v>2021.07.23-2021.08.07</v>
          </cell>
          <cell r="AA1525">
            <v>181200</v>
          </cell>
          <cell r="AB1525">
            <v>181200</v>
          </cell>
        </row>
        <row r="1526">
          <cell r="B1526" t="str">
            <v>A ROKU</v>
          </cell>
          <cell r="C1526" t="str">
            <v>CUL</v>
          </cell>
          <cell r="F1526" t="str">
            <v>第05期</v>
          </cell>
          <cell r="I1526" t="str">
            <v>2021.07.21-2021.08.05</v>
          </cell>
          <cell r="AA1526">
            <v>390591.78082191799</v>
          </cell>
          <cell r="AB1526">
            <v>390591.78</v>
          </cell>
        </row>
        <row r="1527">
          <cell r="B1527" t="str">
            <v>A HOUOU</v>
          </cell>
          <cell r="C1527" t="str">
            <v>FESCO</v>
          </cell>
          <cell r="F1527" t="str">
            <v>第03期</v>
          </cell>
          <cell r="I1527" t="str">
            <v>2021.07.22-2021.08.06</v>
          </cell>
          <cell r="Y1527" t="str">
            <v>5%佣金</v>
          </cell>
          <cell r="AA1527">
            <v>287744.75</v>
          </cell>
          <cell r="AB1527">
            <v>287737.49</v>
          </cell>
        </row>
        <row r="1528">
          <cell r="B1528" t="str">
            <v>ACACIA LIBRA</v>
          </cell>
          <cell r="C1528" t="str">
            <v>COSCO</v>
          </cell>
          <cell r="F1528" t="str">
            <v>第22期</v>
          </cell>
          <cell r="I1528" t="str">
            <v>2021.07.22-2021.08.06</v>
          </cell>
          <cell r="V1528">
            <v>-2531.3275336829902</v>
          </cell>
          <cell r="Y1528" t="str">
            <v>停租上海主机故障(221.06.24 0215-0945 0.3125天）/船员劳务费05月</v>
          </cell>
          <cell r="AA1528">
            <v>143224.65003368299</v>
          </cell>
          <cell r="AB1528">
            <v>143222.72</v>
          </cell>
        </row>
        <row r="1529">
          <cell r="B1529" t="str">
            <v>A MIZUHO</v>
          </cell>
          <cell r="C1529" t="str">
            <v>Heung-A</v>
          </cell>
          <cell r="F1529" t="str">
            <v>第12期</v>
          </cell>
          <cell r="I1529" t="str">
            <v>2021.07.22-2021.08.06</v>
          </cell>
          <cell r="AA1529">
            <v>153616.438356164</v>
          </cell>
          <cell r="AB1529">
            <v>153609.17000000001</v>
          </cell>
        </row>
        <row r="1530">
          <cell r="B1530" t="str">
            <v>ACACIA WA</v>
          </cell>
          <cell r="C1530" t="str">
            <v>CKL</v>
          </cell>
          <cell r="F1530" t="str">
            <v>第07期</v>
          </cell>
          <cell r="I1530" t="str">
            <v>2021.07.23-2021.08.07</v>
          </cell>
          <cell r="AA1530">
            <v>141310.53082191799</v>
          </cell>
          <cell r="AB1530">
            <v>141303.23000000001</v>
          </cell>
        </row>
        <row r="1531">
          <cell r="B1531" t="str">
            <v>A MYOKO</v>
          </cell>
          <cell r="C1531" t="str">
            <v>DBR</v>
          </cell>
          <cell r="F1531" t="str">
            <v>PREFINAL</v>
          </cell>
          <cell r="I1531" t="str">
            <v>2021.07.24-2021.08.16</v>
          </cell>
          <cell r="V1531">
            <v>-21775</v>
          </cell>
          <cell r="Y1531" t="str">
            <v>船员劳务费v.2122-2124-2126-2128-2130-2132/向租家收取轻油银行手续费</v>
          </cell>
          <cell r="AA1531">
            <v>-16170.483560000001</v>
          </cell>
          <cell r="AB1531">
            <v>-16170.48</v>
          </cell>
        </row>
        <row r="1532">
          <cell r="B1532" t="str">
            <v>A MYOKO</v>
          </cell>
          <cell r="C1532" t="str">
            <v>DBR</v>
          </cell>
          <cell r="F1532" t="str">
            <v>FINAL</v>
          </cell>
          <cell r="I1532" t="str">
            <v>2021.07.24-2021.08.16</v>
          </cell>
          <cell r="AA1532">
            <v>2000</v>
          </cell>
          <cell r="AB1532">
            <v>2000</v>
          </cell>
        </row>
        <row r="1533">
          <cell r="B1533" t="str">
            <v>A KEIGA</v>
          </cell>
          <cell r="C1533" t="str">
            <v>TFL</v>
          </cell>
          <cell r="F1533" t="str">
            <v>deposit</v>
          </cell>
          <cell r="AA1533">
            <v>240000</v>
          </cell>
          <cell r="AB1533">
            <v>240000</v>
          </cell>
        </row>
        <row r="1534">
          <cell r="B1534" t="str">
            <v>A KEIGA</v>
          </cell>
          <cell r="C1534" t="str">
            <v>TFL</v>
          </cell>
          <cell r="F1534" t="str">
            <v>第01期</v>
          </cell>
          <cell r="I1534" t="str">
            <v>2021.07.24-2021.08.08</v>
          </cell>
          <cell r="AA1534">
            <v>240750</v>
          </cell>
          <cell r="AB1534">
            <v>240750</v>
          </cell>
        </row>
        <row r="1535">
          <cell r="B1535" t="str">
            <v>ACACIA TAURUS</v>
          </cell>
          <cell r="C1535" t="str">
            <v>STM</v>
          </cell>
          <cell r="F1535" t="str">
            <v>第10期</v>
          </cell>
          <cell r="I1535" t="str">
            <v>2021.07.26-2021.08.10</v>
          </cell>
          <cell r="AA1535">
            <v>83150</v>
          </cell>
          <cell r="AB1535">
            <v>83150</v>
          </cell>
        </row>
        <row r="1536">
          <cell r="B1536" t="str">
            <v>ACACIA REI</v>
          </cell>
          <cell r="C1536" t="str">
            <v>STM</v>
          </cell>
          <cell r="F1536" t="str">
            <v>第23期</v>
          </cell>
          <cell r="I1536" t="str">
            <v>2021.07.27-2021.08.11</v>
          </cell>
          <cell r="AA1536">
            <v>181200</v>
          </cell>
          <cell r="AB1536">
            <v>181200</v>
          </cell>
        </row>
        <row r="1537">
          <cell r="B1537" t="str">
            <v>A FUJI</v>
          </cell>
          <cell r="C1537" t="str">
            <v>TFS</v>
          </cell>
          <cell r="F1537" t="str">
            <v>deposit</v>
          </cell>
          <cell r="AA1537">
            <v>2610000</v>
          </cell>
          <cell r="AB1537">
            <v>2610000</v>
          </cell>
        </row>
        <row r="1538">
          <cell r="B1538" t="str">
            <v>ACACIA HAWK</v>
          </cell>
          <cell r="C1538" t="str">
            <v>CMS</v>
          </cell>
          <cell r="F1538" t="str">
            <v>第86期</v>
          </cell>
          <cell r="I1538" t="str">
            <v>2021.07.26-2021.08.10</v>
          </cell>
          <cell r="AA1538">
            <v>105542.465753425</v>
          </cell>
          <cell r="AB1538">
            <v>105515.17</v>
          </cell>
        </row>
        <row r="1539">
          <cell r="B1539" t="str">
            <v>A FUJI</v>
          </cell>
          <cell r="C1539" t="str">
            <v>APL</v>
          </cell>
          <cell r="F1539" t="str">
            <v>prefinal</v>
          </cell>
          <cell r="I1539" t="str">
            <v>2021.07.28-2021.08.01</v>
          </cell>
          <cell r="Y1539" t="str">
            <v>油样检测费</v>
          </cell>
          <cell r="AA1539">
            <v>49187.802499999998</v>
          </cell>
          <cell r="AB1539">
            <v>49180.6</v>
          </cell>
        </row>
        <row r="1540">
          <cell r="B1540" t="str">
            <v>Contship Day</v>
          </cell>
          <cell r="C1540" t="str">
            <v>CKL</v>
          </cell>
          <cell r="F1540" t="str">
            <v>第02期</v>
          </cell>
          <cell r="I1540" t="str">
            <v>2021.07.28-2021.08.12</v>
          </cell>
          <cell r="Y1540" t="str">
            <v>1.25%佣金</v>
          </cell>
          <cell r="AA1540">
            <v>268263.91499999998</v>
          </cell>
          <cell r="AB1540">
            <v>268856.61</v>
          </cell>
        </row>
        <row r="1541">
          <cell r="B1541" t="str">
            <v>A KINKA</v>
          </cell>
          <cell r="C1541" t="str">
            <v>TFS</v>
          </cell>
          <cell r="F1541" t="str">
            <v>deposit</v>
          </cell>
          <cell r="AA1541">
            <v>2460000</v>
          </cell>
          <cell r="AB1541">
            <v>2460000</v>
          </cell>
        </row>
        <row r="1542">
          <cell r="B1542" t="str">
            <v>Heung-A Jakarta</v>
          </cell>
          <cell r="C1542" t="str">
            <v>PAN</v>
          </cell>
          <cell r="F1542" t="str">
            <v>第20期</v>
          </cell>
          <cell r="I1542" t="str">
            <v>2021.07.28-2021.08.12</v>
          </cell>
          <cell r="Y1542" t="str">
            <v>停租南沙 主机故障2021.04.13 2220-4.14 0412LT 0.24444天/停租黄埔 2021.05.23 0900-5.24 0430LT 0.8125天</v>
          </cell>
          <cell r="AA1542">
            <v>136978.75366666701</v>
          </cell>
          <cell r="AB1542">
            <v>138369.79</v>
          </cell>
        </row>
        <row r="1543">
          <cell r="B1543" t="str">
            <v>A KINKA</v>
          </cell>
          <cell r="C1543" t="str">
            <v>TFS</v>
          </cell>
          <cell r="F1543" t="str">
            <v>第01期</v>
          </cell>
          <cell r="I1543" t="str">
            <v>2021.07.28-2021.08.27</v>
          </cell>
          <cell r="AA1543">
            <v>2461800</v>
          </cell>
          <cell r="AB1543">
            <v>2461800</v>
          </cell>
        </row>
        <row r="1544">
          <cell r="B1544" t="str">
            <v>A BOTE</v>
          </cell>
          <cell r="C1544" t="str">
            <v>TCL</v>
          </cell>
          <cell r="F1544" t="str">
            <v>第09期</v>
          </cell>
          <cell r="I1544" t="str">
            <v>2021.07.29-2021.08.13</v>
          </cell>
          <cell r="Y1544" t="str">
            <v>停租太仓电罗经未稳 6.26 2200-6.27 1012 LT 0.50833天</v>
          </cell>
          <cell r="AA1544">
            <v>189611.1882</v>
          </cell>
          <cell r="AB1544">
            <v>188064.68</v>
          </cell>
        </row>
        <row r="1545">
          <cell r="B1545" t="str">
            <v>ACACIA MING</v>
          </cell>
          <cell r="C1545" t="str">
            <v>EAS</v>
          </cell>
          <cell r="F1545" t="str">
            <v>第10期</v>
          </cell>
          <cell r="I1545" t="str">
            <v>2021.07.29-2021.08.13</v>
          </cell>
          <cell r="AA1545">
            <v>123641.095890411</v>
          </cell>
          <cell r="AB1545">
            <v>123641.1</v>
          </cell>
        </row>
        <row r="1546">
          <cell r="B1546" t="str">
            <v>JRS CARINA</v>
          </cell>
          <cell r="C1546" t="str">
            <v>CCL</v>
          </cell>
          <cell r="F1546" t="str">
            <v>第76期</v>
          </cell>
          <cell r="I1546" t="str">
            <v>2021.07.29-2021.07.30</v>
          </cell>
          <cell r="AA1546">
            <v>7326.6666666666697</v>
          </cell>
          <cell r="AB1546">
            <v>7326.67</v>
          </cell>
        </row>
        <row r="1547">
          <cell r="B1547" t="str">
            <v>JRS CARINA</v>
          </cell>
          <cell r="C1547" t="str">
            <v>CCL</v>
          </cell>
          <cell r="F1547" t="str">
            <v>第76期</v>
          </cell>
          <cell r="I1547" t="str">
            <v>2021.07.30-2021.08.13</v>
          </cell>
          <cell r="AA1547">
            <v>217373.33333333299</v>
          </cell>
          <cell r="AB1547">
            <v>217366</v>
          </cell>
        </row>
        <row r="1548">
          <cell r="B1548" t="str">
            <v>ACACIA ARIES</v>
          </cell>
          <cell r="C1548" t="str">
            <v>STM</v>
          </cell>
          <cell r="F1548" t="str">
            <v>第36期</v>
          </cell>
          <cell r="I1548" t="str">
            <v>2021.07.29-2021.08.13</v>
          </cell>
          <cell r="AA1548">
            <v>83150</v>
          </cell>
          <cell r="AB1548">
            <v>83150</v>
          </cell>
        </row>
        <row r="1549">
          <cell r="B1549" t="str">
            <v>A KIBO</v>
          </cell>
          <cell r="C1549" t="str">
            <v>GMS</v>
          </cell>
          <cell r="F1549" t="str">
            <v>第17期</v>
          </cell>
          <cell r="I1549" t="str">
            <v>2021.07.30-2021.08.14</v>
          </cell>
          <cell r="V1549">
            <v>-562</v>
          </cell>
          <cell r="Y1549" t="str">
            <v>1.25%佣金/船员劳务费009S/停租蔚山年检202106.17 1330-06.18 0245 UTC 0.552083天</v>
          </cell>
          <cell r="AA1549">
            <v>164279.96315125001</v>
          </cell>
          <cell r="AB1549">
            <v>165255.95000000001</v>
          </cell>
        </row>
        <row r="1550">
          <cell r="B1550" t="str">
            <v>A FUJI</v>
          </cell>
          <cell r="C1550" t="str">
            <v>APL</v>
          </cell>
          <cell r="F1550" t="str">
            <v>prefinal2</v>
          </cell>
          <cell r="I1550" t="str">
            <v>2021.08.01-2021.08.03</v>
          </cell>
          <cell r="V1550">
            <v>-132</v>
          </cell>
          <cell r="Y1550" t="str">
            <v>油样检测费/船员劳务费7.21-7.31</v>
          </cell>
          <cell r="AA1550">
            <v>58935.530500000001</v>
          </cell>
        </row>
        <row r="1551">
          <cell r="B1551" t="str">
            <v>A FUJI</v>
          </cell>
          <cell r="C1551" t="str">
            <v>APL</v>
          </cell>
          <cell r="F1551" t="str">
            <v>final</v>
          </cell>
          <cell r="I1551" t="str">
            <v>2021.08.01-2021.08.03</v>
          </cell>
          <cell r="AA1551">
            <v>20050</v>
          </cell>
        </row>
        <row r="1552">
          <cell r="B1552" t="str">
            <v>A ASO</v>
          </cell>
          <cell r="C1552" t="str">
            <v>sealand</v>
          </cell>
          <cell r="F1552" t="str">
            <v>第01期</v>
          </cell>
          <cell r="I1552" t="str">
            <v>2021.08.01-2021.09.01</v>
          </cell>
          <cell r="Y1552" t="str">
            <v>1.25%经纪佣金/油样检测</v>
          </cell>
          <cell r="AA1552">
            <v>961126.196</v>
          </cell>
          <cell r="AB1552">
            <v>961116.4</v>
          </cell>
        </row>
        <row r="1553">
          <cell r="B1553" t="str">
            <v>Bremen Trader</v>
          </cell>
          <cell r="C1553" t="str">
            <v>sealand</v>
          </cell>
          <cell r="F1553" t="str">
            <v>第05期</v>
          </cell>
          <cell r="I1553" t="str">
            <v>2021.08.01-2021.09.01</v>
          </cell>
          <cell r="Y1553" t="str">
            <v>油样检测</v>
          </cell>
          <cell r="AA1553">
            <v>537168.75</v>
          </cell>
          <cell r="AB1553">
            <v>537168.75</v>
          </cell>
        </row>
        <row r="1554">
          <cell r="B1554" t="str">
            <v>A HOKEN</v>
          </cell>
          <cell r="C1554" t="str">
            <v>COSCO</v>
          </cell>
          <cell r="F1554" t="str">
            <v>第04期</v>
          </cell>
          <cell r="I1554" t="str">
            <v>2021.08.01-2021.08.16</v>
          </cell>
          <cell r="AA1554">
            <v>176250</v>
          </cell>
          <cell r="AB1554">
            <v>176242.67</v>
          </cell>
        </row>
        <row r="1555">
          <cell r="B1555" t="str">
            <v>A FUKU</v>
          </cell>
          <cell r="C1555" t="str">
            <v>TSL</v>
          </cell>
          <cell r="F1555" t="str">
            <v>第21期</v>
          </cell>
          <cell r="I1555" t="str">
            <v>2021.08.01-2021.08.16</v>
          </cell>
          <cell r="Y1555" t="str">
            <v>1.25%佣金</v>
          </cell>
          <cell r="AA1555">
            <v>154237.5</v>
          </cell>
          <cell r="AB1555">
            <v>154220.16</v>
          </cell>
        </row>
        <row r="1556">
          <cell r="B1556" t="str">
            <v>A KOU</v>
          </cell>
          <cell r="C1556" t="str">
            <v>TSL</v>
          </cell>
          <cell r="F1556" t="str">
            <v>第10期</v>
          </cell>
          <cell r="I1556" t="str">
            <v>2021.08.01-2021.08.16</v>
          </cell>
          <cell r="V1556">
            <v>-6580</v>
          </cell>
          <cell r="Y1556" t="str">
            <v>1.25%佣金/v.21021-21025 劳务费</v>
          </cell>
          <cell r="AA1556">
            <v>185530</v>
          </cell>
          <cell r="AB1556">
            <v>185505.36</v>
          </cell>
        </row>
        <row r="1557">
          <cell r="B1557" t="str">
            <v>Heung-A Manila</v>
          </cell>
          <cell r="C1557" t="str">
            <v>SCP</v>
          </cell>
          <cell r="F1557" t="str">
            <v>第13期</v>
          </cell>
          <cell r="I1557" t="str">
            <v>2021.08.01-2021.08.16</v>
          </cell>
          <cell r="V1557">
            <v>-1658</v>
          </cell>
          <cell r="Y1557" t="str">
            <v>1.25%佣金/劳务费.2125-2127W</v>
          </cell>
          <cell r="AA1557">
            <v>131942.07534246601</v>
          </cell>
          <cell r="AB1557">
            <v>131942.07999999999</v>
          </cell>
        </row>
        <row r="1558">
          <cell r="B1558" t="str">
            <v>JRS CORVUS</v>
          </cell>
          <cell r="C1558" t="str">
            <v>STM</v>
          </cell>
          <cell r="F1558" t="str">
            <v>第16期</v>
          </cell>
          <cell r="I1558" t="str">
            <v>2021.08.02-2021.08.17</v>
          </cell>
          <cell r="AA1558">
            <v>105700</v>
          </cell>
          <cell r="AB1558">
            <v>105700</v>
          </cell>
        </row>
        <row r="1559">
          <cell r="B1559" t="str">
            <v>A FUJI</v>
          </cell>
          <cell r="C1559" t="str">
            <v>TFS</v>
          </cell>
          <cell r="F1559" t="str">
            <v>第01期</v>
          </cell>
          <cell r="I1559" t="str">
            <v>2021.08.06-2021.09.05</v>
          </cell>
          <cell r="AA1559">
            <v>2611800</v>
          </cell>
          <cell r="AB1559">
            <v>2611800</v>
          </cell>
        </row>
        <row r="1560">
          <cell r="B1560" t="str">
            <v>A XINXIA</v>
          </cell>
          <cell r="C1560" t="str">
            <v>SKR</v>
          </cell>
          <cell r="F1560" t="str">
            <v>第02期</v>
          </cell>
          <cell r="I1560" t="str">
            <v>2021.08.03-2021.08.18</v>
          </cell>
          <cell r="AA1560">
            <v>439805.57</v>
          </cell>
          <cell r="AB1560">
            <v>439798.21</v>
          </cell>
        </row>
        <row r="1561">
          <cell r="B1561" t="str">
            <v>ACACIA VIRGO</v>
          </cell>
          <cell r="C1561" t="str">
            <v>SKR</v>
          </cell>
          <cell r="F1561" t="str">
            <v>第09期</v>
          </cell>
          <cell r="I1561" t="str">
            <v>2021.08.03-2021.08.18</v>
          </cell>
          <cell r="Y1561" t="str">
            <v>1.25%佣金</v>
          </cell>
          <cell r="AA1561">
            <v>156231.25</v>
          </cell>
          <cell r="AB1561">
            <v>156223.89000000001</v>
          </cell>
        </row>
        <row r="1562">
          <cell r="B1562" t="str">
            <v>A Daisen</v>
          </cell>
          <cell r="C1562" t="str">
            <v>CUL</v>
          </cell>
          <cell r="F1562" t="str">
            <v>第02期</v>
          </cell>
          <cell r="I1562" t="str">
            <v>2021.08.04-2021.08.19</v>
          </cell>
          <cell r="AA1562">
            <v>1125900</v>
          </cell>
          <cell r="AB1562">
            <v>1125900</v>
          </cell>
        </row>
        <row r="1563">
          <cell r="B1563" t="str">
            <v>Heung-A Singapore</v>
          </cell>
          <cell r="C1563" t="str">
            <v>SKR</v>
          </cell>
          <cell r="F1563" t="str">
            <v>第06期</v>
          </cell>
          <cell r="I1563" t="str">
            <v>2021.08.04-2021.08.19</v>
          </cell>
          <cell r="AA1563">
            <v>233200</v>
          </cell>
          <cell r="AB1563">
            <v>233192.66</v>
          </cell>
        </row>
        <row r="1564">
          <cell r="B1564" t="str">
            <v>LISBOA</v>
          </cell>
          <cell r="C1564" t="str">
            <v>KMTC</v>
          </cell>
          <cell r="F1564" t="str">
            <v>第11期</v>
          </cell>
          <cell r="I1564" t="str">
            <v>2021.08.05-2021.08.20</v>
          </cell>
          <cell r="AA1564">
            <v>75064.83</v>
          </cell>
          <cell r="AB1564">
            <v>75062.899999999994</v>
          </cell>
        </row>
        <row r="1565">
          <cell r="B1565" t="str">
            <v>A ROKU</v>
          </cell>
          <cell r="C1565" t="str">
            <v>CUL</v>
          </cell>
          <cell r="F1565" t="str">
            <v>prefinal</v>
          </cell>
          <cell r="I1565" t="str">
            <v>2021.08.05-2021.08.22</v>
          </cell>
          <cell r="AA1565">
            <v>240550.68493150701</v>
          </cell>
          <cell r="AB1565">
            <v>270481.34999999998</v>
          </cell>
        </row>
        <row r="1566">
          <cell r="B1566" t="str">
            <v>A ROKU</v>
          </cell>
          <cell r="C1566" t="str">
            <v>CUL</v>
          </cell>
          <cell r="F1566" t="str">
            <v>prefinal</v>
          </cell>
          <cell r="I1566" t="str">
            <v>2021.08.22-2021.08.27</v>
          </cell>
          <cell r="AA1566">
            <v>277267.10265205498</v>
          </cell>
          <cell r="AB1566">
            <v>247339.47</v>
          </cell>
        </row>
        <row r="1567">
          <cell r="B1567" t="str">
            <v>A HOUOU</v>
          </cell>
          <cell r="C1567" t="str">
            <v>FESCO</v>
          </cell>
          <cell r="F1567" t="str">
            <v>第04期</v>
          </cell>
          <cell r="I1567" t="str">
            <v>2021.08.06-2021.08.21</v>
          </cell>
          <cell r="Y1567" t="str">
            <v>5%佣金/停租釜山换船员2021.06.29 1330-1830 0.20833天</v>
          </cell>
          <cell r="AA1567">
            <v>283233.49592132203</v>
          </cell>
          <cell r="AB1567">
            <v>283226.15000000002</v>
          </cell>
        </row>
        <row r="1568">
          <cell r="B1568" t="str">
            <v>ACACIA LIBRA</v>
          </cell>
          <cell r="C1568" t="str">
            <v>COSCO</v>
          </cell>
          <cell r="F1568" t="str">
            <v>第23期</v>
          </cell>
          <cell r="I1568" t="str">
            <v>2021.08.06-2021.08.21</v>
          </cell>
          <cell r="V1568">
            <v>-2383.8640268726499</v>
          </cell>
          <cell r="Y1568" t="str">
            <v>船员劳务费06月</v>
          </cell>
          <cell r="AA1568">
            <v>146308.86402687299</v>
          </cell>
          <cell r="AB1568">
            <v>146306.93</v>
          </cell>
        </row>
        <row r="1569">
          <cell r="B1569" t="str">
            <v>A MIZUHO</v>
          </cell>
          <cell r="C1569" t="str">
            <v>Heung-A</v>
          </cell>
          <cell r="F1569" t="str">
            <v>第13期</v>
          </cell>
          <cell r="I1569" t="str">
            <v>2021.08.06-2021.08.21</v>
          </cell>
          <cell r="AA1569">
            <v>153616.438356164</v>
          </cell>
          <cell r="AB1569">
            <v>153609.07999999999</v>
          </cell>
        </row>
        <row r="1570">
          <cell r="B1570" t="str">
            <v>A MAKOTO</v>
          </cell>
          <cell r="C1570" t="str">
            <v>STM</v>
          </cell>
          <cell r="F1570" t="str">
            <v>第06期</v>
          </cell>
          <cell r="I1570" t="str">
            <v>2021.08.07-2021.08.22</v>
          </cell>
          <cell r="AA1570">
            <v>181200</v>
          </cell>
          <cell r="AB1570">
            <v>181200</v>
          </cell>
        </row>
        <row r="1571">
          <cell r="B1571" t="str">
            <v>KANWAY GALAXY</v>
          </cell>
          <cell r="C1571" t="str">
            <v>EMC</v>
          </cell>
          <cell r="F1571" t="str">
            <v>第03期</v>
          </cell>
          <cell r="I1571" t="str">
            <v>2021.08.06-2021.08.30</v>
          </cell>
          <cell r="V1571">
            <v>1430</v>
          </cell>
          <cell r="Y1571" t="str">
            <v>1.25%佣金/原船东船员劳务费</v>
          </cell>
          <cell r="AA1571">
            <v>248864.6875</v>
          </cell>
          <cell r="AB1571">
            <v>248857.74</v>
          </cell>
        </row>
        <row r="1572">
          <cell r="B1572" t="str">
            <v>ACACIA WA</v>
          </cell>
          <cell r="C1572" t="str">
            <v>CKL</v>
          </cell>
          <cell r="F1572" t="str">
            <v>final</v>
          </cell>
          <cell r="I1572" t="str">
            <v>2021.08.07-2021.08.21</v>
          </cell>
          <cell r="V1572">
            <v>-5660</v>
          </cell>
          <cell r="Y1572" t="str">
            <v>1.25%佣金/停租水岛搁浅2021.07.14 1550-07.17 1230LT 2.86111天/船员劳务费 v.0091-0994/停租门司船员受伤2021.08.15 0130-0930LT 0.3333天</v>
          </cell>
          <cell r="AA1572">
            <v>-3305.8487159246702</v>
          </cell>
        </row>
        <row r="1573">
          <cell r="B1573" t="str">
            <v>A KEIGA</v>
          </cell>
          <cell r="C1573" t="str">
            <v>TFL</v>
          </cell>
          <cell r="F1573" t="str">
            <v>第02期</v>
          </cell>
          <cell r="I1573" t="str">
            <v>2021.08.08-2021.08.23</v>
          </cell>
          <cell r="AA1573">
            <v>362865.43741538498</v>
          </cell>
          <cell r="AB1573">
            <v>362865.44</v>
          </cell>
        </row>
        <row r="1574">
          <cell r="B1574" t="str">
            <v>ACACIA TAURUS</v>
          </cell>
          <cell r="C1574" t="str">
            <v>STM</v>
          </cell>
          <cell r="F1574" t="str">
            <v>第11期</v>
          </cell>
          <cell r="I1574" t="str">
            <v>2021.08.10-2021.08.25</v>
          </cell>
          <cell r="AA1574">
            <v>83150</v>
          </cell>
          <cell r="AB1574">
            <v>83150</v>
          </cell>
        </row>
        <row r="1575">
          <cell r="B1575" t="str">
            <v>ACACIA HAWK</v>
          </cell>
          <cell r="C1575" t="str">
            <v>CMS</v>
          </cell>
          <cell r="F1575" t="str">
            <v>第87期</v>
          </cell>
          <cell r="I1575" t="str">
            <v>2021.08.10-2021.08.25</v>
          </cell>
          <cell r="AA1575">
            <v>105542.465753425</v>
          </cell>
          <cell r="AB1575">
            <v>105515.12</v>
          </cell>
        </row>
        <row r="1576">
          <cell r="B1576" t="str">
            <v>ACACIA REI</v>
          </cell>
          <cell r="C1576" t="str">
            <v>STM</v>
          </cell>
          <cell r="F1576" t="str">
            <v>第24期</v>
          </cell>
          <cell r="I1576" t="str">
            <v>2021.08.11-2021.08.26</v>
          </cell>
          <cell r="AA1576">
            <v>178526.41</v>
          </cell>
          <cell r="AB1576">
            <v>178526.42</v>
          </cell>
        </row>
        <row r="1577">
          <cell r="B1577" t="str">
            <v>Contship Day</v>
          </cell>
          <cell r="C1577" t="str">
            <v>CKL</v>
          </cell>
          <cell r="F1577" t="str">
            <v>第03期</v>
          </cell>
          <cell r="I1577" t="str">
            <v>2021.08.12-2021.08.27</v>
          </cell>
          <cell r="Y1577" t="str">
            <v>1.25%佣金/停租换船员2021.07.13 1350-1854LT 0.2111天</v>
          </cell>
          <cell r="AA1577">
            <v>175279.541</v>
          </cell>
          <cell r="AB1577">
            <v>175272.11</v>
          </cell>
        </row>
        <row r="1578">
          <cell r="B1578" t="str">
            <v>Heung-A Jakarta</v>
          </cell>
          <cell r="C1578" t="str">
            <v>PAN</v>
          </cell>
          <cell r="F1578" t="str">
            <v>第21期</v>
          </cell>
          <cell r="I1578" t="str">
            <v>2021.08.12-2021.08.27</v>
          </cell>
          <cell r="AA1578">
            <v>165500</v>
          </cell>
          <cell r="AB1578">
            <v>165472.68</v>
          </cell>
        </row>
        <row r="1579">
          <cell r="B1579" t="str">
            <v>ACACIA MING</v>
          </cell>
          <cell r="C1579" t="str">
            <v>EAS</v>
          </cell>
          <cell r="F1579" t="str">
            <v>prefinal</v>
          </cell>
          <cell r="I1579" t="str">
            <v>2021.08.13-2021.08.20</v>
          </cell>
          <cell r="AA1579">
            <v>-172712.071917808</v>
          </cell>
          <cell r="AB1579">
            <v>-172744.39</v>
          </cell>
        </row>
        <row r="1580">
          <cell r="B1580" t="str">
            <v>JRS CARINA</v>
          </cell>
          <cell r="C1580" t="str">
            <v>CCL</v>
          </cell>
          <cell r="F1580" t="str">
            <v>第77期</v>
          </cell>
          <cell r="I1580" t="str">
            <v>2021.08.13-2021.08.28</v>
          </cell>
          <cell r="AA1580">
            <v>232514.6</v>
          </cell>
          <cell r="AB1580">
            <v>232507.32</v>
          </cell>
        </row>
        <row r="1581">
          <cell r="B1581" t="str">
            <v>ACACIA ARIES</v>
          </cell>
          <cell r="C1581" t="str">
            <v>STM</v>
          </cell>
          <cell r="F1581" t="str">
            <v>第37期</v>
          </cell>
          <cell r="I1581" t="str">
            <v>2021.08.13-2021.08.28</v>
          </cell>
          <cell r="AA1581">
            <v>81739.320000000007</v>
          </cell>
          <cell r="AB1581">
            <v>81739.33</v>
          </cell>
        </row>
        <row r="1582">
          <cell r="B1582" t="str">
            <v>A BOTE</v>
          </cell>
          <cell r="C1582" t="str">
            <v>TCL</v>
          </cell>
          <cell r="F1582" t="str">
            <v>第10期</v>
          </cell>
          <cell r="I1582" t="str">
            <v>2021.08.13-2021.08.28</v>
          </cell>
          <cell r="AA1582">
            <v>188100</v>
          </cell>
          <cell r="AB1582">
            <v>189571.42</v>
          </cell>
        </row>
        <row r="1583">
          <cell r="B1583" t="str">
            <v>A KIBO</v>
          </cell>
          <cell r="C1583" t="str">
            <v>GMS</v>
          </cell>
          <cell r="F1583" t="str">
            <v>第18期</v>
          </cell>
          <cell r="I1583" t="str">
            <v>2021.08.14-2021.08.29</v>
          </cell>
          <cell r="Y1583" t="str">
            <v>1.25%佣金</v>
          </cell>
          <cell r="AA1583">
            <v>171243.75</v>
          </cell>
          <cell r="AB1583">
            <v>171243.75</v>
          </cell>
        </row>
        <row r="1584">
          <cell r="B1584" t="str">
            <v>A MYOKO</v>
          </cell>
          <cell r="C1584" t="str">
            <v>NS</v>
          </cell>
          <cell r="F1584" t="str">
            <v>第01期</v>
          </cell>
          <cell r="I1584" t="str">
            <v>2021.08.16-2021.08.31</v>
          </cell>
          <cell r="Y1584" t="str">
            <v>1.25%佣金</v>
          </cell>
          <cell r="AA1584">
            <v>456212.61700000003</v>
          </cell>
          <cell r="AB1584">
            <v>456175.32</v>
          </cell>
        </row>
        <row r="1585">
          <cell r="B1585" t="str">
            <v>A HOKEN</v>
          </cell>
          <cell r="C1585" t="str">
            <v>COSCO</v>
          </cell>
          <cell r="F1585" t="str">
            <v>第05期</v>
          </cell>
          <cell r="I1585" t="str">
            <v>2021.08.16-2021.09.01</v>
          </cell>
          <cell r="V1585">
            <v>-1968</v>
          </cell>
          <cell r="Y1585" t="str">
            <v>船员劳务费v.165-167</v>
          </cell>
          <cell r="AA1585">
            <v>189968</v>
          </cell>
          <cell r="AB1585">
            <v>189960.69</v>
          </cell>
        </row>
        <row r="1586">
          <cell r="B1586" t="str">
            <v>A FUKU</v>
          </cell>
          <cell r="C1586" t="str">
            <v>TSL</v>
          </cell>
          <cell r="F1586" t="str">
            <v>第22期</v>
          </cell>
          <cell r="I1586" t="str">
            <v>2021.08.16-2021.09.01</v>
          </cell>
          <cell r="Y1586" t="str">
            <v>1.25%佣金</v>
          </cell>
          <cell r="AA1586">
            <v>163240</v>
          </cell>
          <cell r="AB1586">
            <v>163222.68</v>
          </cell>
        </row>
        <row r="1587">
          <cell r="B1587" t="str">
            <v>A KOU</v>
          </cell>
          <cell r="C1587" t="str">
            <v>TSL</v>
          </cell>
          <cell r="F1587" t="str">
            <v>第11期</v>
          </cell>
          <cell r="I1587" t="str">
            <v>2021.08.16-2021.08.22</v>
          </cell>
          <cell r="Y1587" t="str">
            <v>1.25%佣金</v>
          </cell>
          <cell r="AA1587">
            <v>71100</v>
          </cell>
          <cell r="AB1587">
            <v>71082.679999999993</v>
          </cell>
        </row>
        <row r="1588">
          <cell r="B1588" t="str">
            <v>Heung-A Manila</v>
          </cell>
          <cell r="C1588" t="str">
            <v>SCP</v>
          </cell>
          <cell r="F1588" t="str">
            <v>第14期</v>
          </cell>
          <cell r="I1588" t="str">
            <v>2021.08.16-2021.08.31</v>
          </cell>
          <cell r="Y1588" t="str">
            <v>1.25%佣金/修船停租,预估26天</v>
          </cell>
          <cell r="AA1588">
            <v>-133408.34465753401</v>
          </cell>
          <cell r="AB1588">
            <v>-133408.34</v>
          </cell>
        </row>
        <row r="1589">
          <cell r="B1589" t="str">
            <v>JRS CORVUS</v>
          </cell>
          <cell r="C1589" t="str">
            <v>STM</v>
          </cell>
          <cell r="F1589" t="str">
            <v>第17期</v>
          </cell>
          <cell r="I1589" t="str">
            <v>2021.08.17-2021.09.01</v>
          </cell>
          <cell r="AA1589">
            <v>98427.199999999997</v>
          </cell>
          <cell r="AB1589">
            <v>98427.19</v>
          </cell>
        </row>
        <row r="1590">
          <cell r="B1590" t="str">
            <v>A XINXIA</v>
          </cell>
          <cell r="C1590" t="str">
            <v>SKR</v>
          </cell>
          <cell r="F1590" t="str">
            <v>第03期</v>
          </cell>
          <cell r="I1590" t="str">
            <v>2021.08.18-2021.09.02</v>
          </cell>
          <cell r="AA1590">
            <v>293250</v>
          </cell>
          <cell r="AB1590">
            <v>293242.69</v>
          </cell>
        </row>
        <row r="1591">
          <cell r="B1591" t="str">
            <v>ACACIA VIRGO</v>
          </cell>
          <cell r="C1591" t="str">
            <v>SKR</v>
          </cell>
          <cell r="F1591" t="str">
            <v>第10期</v>
          </cell>
          <cell r="I1591" t="str">
            <v>2021.08.18-2021.09.02</v>
          </cell>
          <cell r="Y1591" t="str">
            <v>1.25%佣金/停租俄罗斯PSCO检查2021.07.19 0644-1703LT</v>
          </cell>
          <cell r="AA1591">
            <v>147632.57999999999</v>
          </cell>
          <cell r="AB1591">
            <v>147625.28</v>
          </cell>
        </row>
        <row r="1592">
          <cell r="B1592" t="str">
            <v>A Daisen</v>
          </cell>
          <cell r="C1592" t="str">
            <v>CUL</v>
          </cell>
          <cell r="F1592" t="str">
            <v>第03期</v>
          </cell>
          <cell r="I1592" t="str">
            <v>2021.08.19-2021.09.03</v>
          </cell>
          <cell r="AA1592">
            <v>1282797.93</v>
          </cell>
          <cell r="AB1592">
            <v>1282797.93</v>
          </cell>
        </row>
        <row r="1593">
          <cell r="B1593" t="str">
            <v>Heung-A Singapore</v>
          </cell>
          <cell r="C1593" t="str">
            <v>SKR</v>
          </cell>
          <cell r="F1593" t="str">
            <v>第07期</v>
          </cell>
          <cell r="I1593" t="str">
            <v>2021.08.19-2021.09.03</v>
          </cell>
          <cell r="AA1593">
            <v>233200</v>
          </cell>
          <cell r="AB1593">
            <v>233192.7</v>
          </cell>
        </row>
        <row r="1594">
          <cell r="B1594" t="str">
            <v>ACACIA MING</v>
          </cell>
          <cell r="C1594" t="str">
            <v>EAS</v>
          </cell>
          <cell r="F1594" t="str">
            <v>prefinal2</v>
          </cell>
          <cell r="I1594" t="str">
            <v>2021.08.20-2021.08.18</v>
          </cell>
          <cell r="AA1594">
            <v>-4308.6723068493202</v>
          </cell>
        </row>
        <row r="1595">
          <cell r="B1595" t="str">
            <v>LISBOA</v>
          </cell>
          <cell r="C1595" t="str">
            <v>KMTC</v>
          </cell>
          <cell r="F1595" t="str">
            <v>第12期</v>
          </cell>
          <cell r="I1595" t="str">
            <v>2021.08.20-2021.09.04</v>
          </cell>
          <cell r="AA1595">
            <v>119200</v>
          </cell>
          <cell r="AB1595">
            <v>119198.07</v>
          </cell>
        </row>
        <row r="1596">
          <cell r="B1596" t="str">
            <v>ACACIA WA</v>
          </cell>
          <cell r="C1596" t="str">
            <v>SJA</v>
          </cell>
          <cell r="F1596" t="str">
            <v>第01期</v>
          </cell>
          <cell r="I1596" t="str">
            <v>2021.08.21-2021.09.05</v>
          </cell>
          <cell r="AA1596">
            <v>357867.78</v>
          </cell>
          <cell r="AB1596">
            <v>357867.78</v>
          </cell>
        </row>
        <row r="1597">
          <cell r="B1597" t="str">
            <v>A HOUOU</v>
          </cell>
          <cell r="C1597" t="str">
            <v>FESCO</v>
          </cell>
          <cell r="F1597" t="str">
            <v>第05期</v>
          </cell>
          <cell r="I1597" t="str">
            <v>2021.08.21-2021.09.05</v>
          </cell>
          <cell r="Y1597" t="str">
            <v>5%佣金</v>
          </cell>
          <cell r="AA1597">
            <v>287744.75</v>
          </cell>
          <cell r="AB1597">
            <v>287737.45</v>
          </cell>
        </row>
        <row r="1598">
          <cell r="B1598" t="str">
            <v>ACACIA LIBRA</v>
          </cell>
          <cell r="C1598" t="str">
            <v>COSCO</v>
          </cell>
          <cell r="F1598" t="str">
            <v>第24期</v>
          </cell>
          <cell r="I1598" t="str">
            <v>2021.08.21-2021.09.05</v>
          </cell>
          <cell r="Y1598" t="str">
            <v>停租主机故障2021.8.3 20:30LT-2300LT 0.10417天</v>
          </cell>
          <cell r="AA1598">
            <v>142677.79884999999</v>
          </cell>
          <cell r="AB1598">
            <v>142675.87</v>
          </cell>
        </row>
        <row r="1599">
          <cell r="B1599" t="str">
            <v>A MIZUHO</v>
          </cell>
          <cell r="C1599" t="str">
            <v>Heung-A</v>
          </cell>
          <cell r="F1599" t="str">
            <v>第14期</v>
          </cell>
          <cell r="I1599" t="str">
            <v>2021.08.21-2021.09.05</v>
          </cell>
          <cell r="AA1599">
            <v>153616.438356164</v>
          </cell>
          <cell r="AB1599">
            <v>153609.09719999999</v>
          </cell>
        </row>
        <row r="1600">
          <cell r="B1600" t="str">
            <v>A KOU</v>
          </cell>
          <cell r="C1600" t="str">
            <v>TSL</v>
          </cell>
          <cell r="F1600" t="str">
            <v>Prefinal</v>
          </cell>
          <cell r="I1600" t="str">
            <v>2021.08.22-2021.09.06</v>
          </cell>
          <cell r="V1600">
            <v>-14050</v>
          </cell>
          <cell r="Y1600" t="str">
            <v>1.25%佣金/V.21026-21029 劳务费/V.21030-21035劳务费</v>
          </cell>
          <cell r="AA1600">
            <v>33126.095616438397</v>
          </cell>
          <cell r="AB1600">
            <v>33091.43</v>
          </cell>
        </row>
        <row r="1601">
          <cell r="B1601" t="str">
            <v>A KOU</v>
          </cell>
          <cell r="C1601" t="str">
            <v>TSL</v>
          </cell>
          <cell r="F1601" t="str">
            <v>final</v>
          </cell>
          <cell r="I1601" t="str">
            <v>2021.08.22-2021.09.06</v>
          </cell>
          <cell r="Y1601" t="str">
            <v>1.25%佣金</v>
          </cell>
          <cell r="AA1601">
            <v>5000</v>
          </cell>
        </row>
        <row r="1602">
          <cell r="B1602" t="str">
            <v>A MAKOTO</v>
          </cell>
          <cell r="C1602" t="str">
            <v>STM</v>
          </cell>
          <cell r="F1602" t="str">
            <v>第07期</v>
          </cell>
          <cell r="I1602" t="str">
            <v>2021.08.22-2021.09.06</v>
          </cell>
          <cell r="AA1602">
            <v>181069.51</v>
          </cell>
          <cell r="AB1602">
            <v>181069.51</v>
          </cell>
        </row>
        <row r="1603">
          <cell r="B1603" t="str">
            <v>ACACIA MING</v>
          </cell>
          <cell r="C1603" t="str">
            <v>STM</v>
          </cell>
          <cell r="F1603" t="str">
            <v>第01期</v>
          </cell>
          <cell r="I1603" t="str">
            <v>2021.08.23-2021.09.07</v>
          </cell>
          <cell r="AA1603">
            <v>272313.2</v>
          </cell>
          <cell r="AB1603">
            <v>272313.2</v>
          </cell>
        </row>
        <row r="1604">
          <cell r="B1604" t="str">
            <v>A KEIGA</v>
          </cell>
          <cell r="C1604" t="str">
            <v>TFL</v>
          </cell>
          <cell r="F1604" t="str">
            <v>第03期</v>
          </cell>
          <cell r="I1604" t="str">
            <v>2021.08.23-2021.09.07</v>
          </cell>
          <cell r="AA1604">
            <v>240750</v>
          </cell>
          <cell r="AB1604">
            <v>240750</v>
          </cell>
        </row>
        <row r="1605">
          <cell r="B1605" t="str">
            <v>ACACIA TAURUS</v>
          </cell>
          <cell r="C1605" t="str">
            <v>STM</v>
          </cell>
          <cell r="F1605" t="str">
            <v>第12期</v>
          </cell>
          <cell r="I1605" t="str">
            <v>2021.08.25-2021.09.09</v>
          </cell>
          <cell r="AA1605">
            <v>82688.84</v>
          </cell>
          <cell r="AB1605">
            <v>82688.84</v>
          </cell>
        </row>
        <row r="1606">
          <cell r="B1606" t="str">
            <v>ACACIA REI</v>
          </cell>
          <cell r="C1606" t="str">
            <v>STM</v>
          </cell>
          <cell r="F1606" t="str">
            <v>第25期</v>
          </cell>
          <cell r="I1606" t="str">
            <v>2021.08.26-2021.09.10</v>
          </cell>
          <cell r="AA1606">
            <v>181200</v>
          </cell>
          <cell r="AB1606">
            <v>181200</v>
          </cell>
        </row>
        <row r="1607">
          <cell r="B1607" t="str">
            <v>ACACIA HAWK</v>
          </cell>
          <cell r="C1607" t="str">
            <v>CMS</v>
          </cell>
          <cell r="F1607" t="str">
            <v>第88期</v>
          </cell>
          <cell r="I1607" t="str">
            <v>2021.08.25-2021.09.09</v>
          </cell>
          <cell r="AA1607">
            <v>105542.465753425</v>
          </cell>
          <cell r="AB1607">
            <v>105515.14</v>
          </cell>
        </row>
        <row r="1608">
          <cell r="B1608" t="str">
            <v>A KINKA</v>
          </cell>
          <cell r="C1608" t="str">
            <v>TFS</v>
          </cell>
          <cell r="F1608" t="str">
            <v>第02期</v>
          </cell>
          <cell r="I1608" t="str">
            <v>2021.08.27-2021.09.26</v>
          </cell>
          <cell r="Y1608" t="str">
            <v>停租上海碰撞事故2021.08.01 2220-8.23 1915LT 20.59167天</v>
          </cell>
          <cell r="AA1608">
            <v>858582.03980000003</v>
          </cell>
          <cell r="AB1608">
            <v>858582.31</v>
          </cell>
        </row>
        <row r="1609">
          <cell r="B1609" t="str">
            <v>Contship Day</v>
          </cell>
          <cell r="C1609" t="str">
            <v>CKL</v>
          </cell>
          <cell r="F1609" t="str">
            <v>第04期</v>
          </cell>
          <cell r="I1609" t="str">
            <v>2021.08.27-2021.09.11</v>
          </cell>
          <cell r="Y1609" t="str">
            <v>1.25%佣金</v>
          </cell>
          <cell r="AA1609">
            <v>178350</v>
          </cell>
          <cell r="AB1609">
            <v>178342.65</v>
          </cell>
        </row>
        <row r="1610">
          <cell r="B1610" t="str">
            <v>Heung-A Jakarta</v>
          </cell>
          <cell r="C1610" t="str">
            <v>PAN</v>
          </cell>
          <cell r="F1610" t="str">
            <v>第22期</v>
          </cell>
          <cell r="I1610" t="str">
            <v>2021.08.27-2021.09.11</v>
          </cell>
          <cell r="AA1610">
            <v>165500</v>
          </cell>
          <cell r="AB1610">
            <v>165472.62</v>
          </cell>
        </row>
        <row r="1611">
          <cell r="B1611" t="str">
            <v>A ROKU</v>
          </cell>
          <cell r="C1611" t="str">
            <v>CUL</v>
          </cell>
          <cell r="F1611" t="str">
            <v>prefinal2</v>
          </cell>
          <cell r="I1611" t="str">
            <v>2021.08.27-2021.08.28</v>
          </cell>
          <cell r="AA1611">
            <v>45366.332745205502</v>
          </cell>
        </row>
        <row r="1612">
          <cell r="B1612" t="str">
            <v>A ROKU</v>
          </cell>
          <cell r="C1612" t="str">
            <v>CUL</v>
          </cell>
          <cell r="F1612" t="str">
            <v>final</v>
          </cell>
          <cell r="I1612" t="str">
            <v>2021.08.27-2021.08.28</v>
          </cell>
          <cell r="AA1612">
            <v>10000</v>
          </cell>
        </row>
        <row r="1613">
          <cell r="B1613" t="str">
            <v>A BOTE</v>
          </cell>
          <cell r="C1613" t="str">
            <v>TCL</v>
          </cell>
          <cell r="F1613" t="str">
            <v>第11期</v>
          </cell>
          <cell r="I1613" t="str">
            <v>2021.08.28-2021.09.12</v>
          </cell>
          <cell r="Y1613" t="str">
            <v>停租 釜山舷梯掉落2021/7/1 1854-2006 LT 0.05天</v>
          </cell>
          <cell r="AA1613">
            <v>186471.82500000001</v>
          </cell>
          <cell r="AB1613">
            <v>186431.96</v>
          </cell>
        </row>
        <row r="1614">
          <cell r="B1614" t="str">
            <v>JRS CARINA</v>
          </cell>
          <cell r="C1614" t="str">
            <v>CCL</v>
          </cell>
          <cell r="F1614" t="str">
            <v>第78期</v>
          </cell>
          <cell r="I1614" t="str">
            <v>2021.08.28-2021.09.12</v>
          </cell>
          <cell r="AA1614">
            <v>232900</v>
          </cell>
          <cell r="AB1614">
            <v>232892.61</v>
          </cell>
        </row>
        <row r="1615">
          <cell r="B1615" t="str">
            <v>ACACIA ARIES</v>
          </cell>
          <cell r="C1615" t="str">
            <v>STM</v>
          </cell>
          <cell r="F1615" t="str">
            <v>第38期</v>
          </cell>
          <cell r="I1615" t="str">
            <v>2021.08.28-2021.09.12</v>
          </cell>
          <cell r="AA1615">
            <v>83150</v>
          </cell>
          <cell r="AB1615">
            <v>83150</v>
          </cell>
        </row>
        <row r="1616">
          <cell r="B1616" t="str">
            <v>A KIBO</v>
          </cell>
          <cell r="C1616" t="str">
            <v>GMS</v>
          </cell>
          <cell r="F1616" t="str">
            <v>第19期</v>
          </cell>
          <cell r="I1616" t="str">
            <v>2021.08.29-2021.09.13</v>
          </cell>
          <cell r="Y1616" t="str">
            <v>1.25%佣金</v>
          </cell>
          <cell r="AA1616">
            <v>171243.75</v>
          </cell>
          <cell r="AB1616">
            <v>171243.75</v>
          </cell>
        </row>
        <row r="1617">
          <cell r="B1617" t="str">
            <v>KANWAY GALAXY</v>
          </cell>
          <cell r="C1617" t="str">
            <v>EMC</v>
          </cell>
          <cell r="F1617" t="str">
            <v>第04期</v>
          </cell>
          <cell r="I1617" t="str">
            <v>2021.08.30-2021.09.14</v>
          </cell>
          <cell r="Y1617" t="str">
            <v>1.25%佣金</v>
          </cell>
          <cell r="AA1617">
            <v>152343.75</v>
          </cell>
          <cell r="AB1617">
            <v>152343.75</v>
          </cell>
        </row>
        <row r="1618">
          <cell r="B1618" t="str">
            <v>Heung-A Manila</v>
          </cell>
          <cell r="C1618" t="str">
            <v>SCP</v>
          </cell>
          <cell r="F1618" t="str">
            <v>第15期</v>
          </cell>
          <cell r="I1618" t="str">
            <v>2021.08.31-2021.09.17</v>
          </cell>
          <cell r="Y1618" t="str">
            <v>1.25%佣金</v>
          </cell>
          <cell r="AA1618">
            <v>147655.28538812799</v>
          </cell>
          <cell r="AB1618">
            <v>145989.72</v>
          </cell>
        </row>
        <row r="1619">
          <cell r="B1619" t="str">
            <v>A MYOKO</v>
          </cell>
          <cell r="C1619" t="str">
            <v>NS</v>
          </cell>
          <cell r="F1619" t="str">
            <v>第02期</v>
          </cell>
          <cell r="I1619" t="str">
            <v>2021.08.31-2021.09.15</v>
          </cell>
          <cell r="Y1619" t="str">
            <v>1.25%佣金</v>
          </cell>
          <cell r="AA1619">
            <v>245106.25</v>
          </cell>
          <cell r="AB1619">
            <v>245076.25</v>
          </cell>
        </row>
        <row r="1620">
          <cell r="B1620" t="str">
            <v>A HOKEN</v>
          </cell>
          <cell r="C1620" t="str">
            <v>COSCO</v>
          </cell>
          <cell r="F1620" t="str">
            <v>第06期</v>
          </cell>
          <cell r="I1620" t="str">
            <v>2021.09.01-2021.09.16</v>
          </cell>
          <cell r="V1620">
            <v>-2517</v>
          </cell>
          <cell r="Y1620" t="str">
            <v>船员劳务费v.167-169</v>
          </cell>
          <cell r="AA1620">
            <v>178767</v>
          </cell>
          <cell r="AB1620">
            <v>178759.62</v>
          </cell>
        </row>
        <row r="1621">
          <cell r="B1621" t="str">
            <v>Bremen Trader</v>
          </cell>
          <cell r="C1621" t="str">
            <v>sealand</v>
          </cell>
          <cell r="F1621" t="str">
            <v>第06期</v>
          </cell>
          <cell r="I1621" t="str">
            <v>2021.09.01-2021.10.01</v>
          </cell>
          <cell r="Y1621" t="str">
            <v>油样检测</v>
          </cell>
          <cell r="AA1621">
            <v>519887.5</v>
          </cell>
          <cell r="AB1621">
            <v>519887.5</v>
          </cell>
        </row>
        <row r="1622">
          <cell r="B1622" t="str">
            <v>A ASO</v>
          </cell>
          <cell r="C1622" t="str">
            <v>sealand</v>
          </cell>
          <cell r="F1622" t="str">
            <v>第02期</v>
          </cell>
          <cell r="I1622" t="str">
            <v>2021.09.01-2021.10.01</v>
          </cell>
          <cell r="Y1622" t="str">
            <v>1.25%经纪佣金/油样检测/停租2021.08.9 2130 -8.10 0300 0.229天</v>
          </cell>
          <cell r="AA1622">
            <v>941726.21260274004</v>
          </cell>
          <cell r="AB1622">
            <v>941726</v>
          </cell>
        </row>
        <row r="1623">
          <cell r="B1623" t="str">
            <v>A FUKU</v>
          </cell>
          <cell r="C1623" t="str">
            <v>TSL</v>
          </cell>
          <cell r="F1623" t="str">
            <v>第23期</v>
          </cell>
          <cell r="I1623" t="str">
            <v>2021.09.01-2021.09.16</v>
          </cell>
          <cell r="Y1623" t="str">
            <v>1.25%佣金</v>
          </cell>
          <cell r="AA1623">
            <v>154237.5</v>
          </cell>
          <cell r="AB1623">
            <v>154220.12</v>
          </cell>
        </row>
        <row r="1624">
          <cell r="B1624" t="str">
            <v>JRS CORVUS</v>
          </cell>
          <cell r="C1624" t="str">
            <v>STM</v>
          </cell>
          <cell r="F1624" t="str">
            <v>第18期</v>
          </cell>
          <cell r="I1624" t="str">
            <v>2021.09.01-2021.09.16</v>
          </cell>
          <cell r="AA1624">
            <v>105700</v>
          </cell>
          <cell r="AB1624">
            <v>105700</v>
          </cell>
        </row>
        <row r="1625">
          <cell r="B1625" t="str">
            <v>A XINXIA</v>
          </cell>
          <cell r="C1625" t="str">
            <v>SKR</v>
          </cell>
          <cell r="F1625" t="str">
            <v>第04期</v>
          </cell>
          <cell r="I1625" t="str">
            <v>2021.09.02-2021.09.17</v>
          </cell>
          <cell r="AA1625">
            <v>293250</v>
          </cell>
          <cell r="AB1625">
            <v>293242.62</v>
          </cell>
        </row>
        <row r="1626">
          <cell r="B1626" t="str">
            <v>ACACIA VIRGO</v>
          </cell>
          <cell r="C1626" t="str">
            <v>SKR</v>
          </cell>
          <cell r="F1626" t="str">
            <v>第11期</v>
          </cell>
          <cell r="I1626" t="str">
            <v>2021.09.02-2021.09.17</v>
          </cell>
          <cell r="Y1626" t="str">
            <v>1.25%佣金</v>
          </cell>
          <cell r="AA1626">
            <v>156231.25</v>
          </cell>
          <cell r="AB1626">
            <v>156223.87</v>
          </cell>
        </row>
        <row r="1627">
          <cell r="B1627" t="str">
            <v>A Daisen</v>
          </cell>
          <cell r="C1627" t="str">
            <v>CUL</v>
          </cell>
          <cell r="F1627" t="str">
            <v>第04期</v>
          </cell>
          <cell r="I1627" t="str">
            <v>2021.09.03-2021.09.18</v>
          </cell>
          <cell r="AA1627">
            <v>1125900</v>
          </cell>
          <cell r="AB1627">
            <v>1125900</v>
          </cell>
        </row>
        <row r="1628">
          <cell r="B1628" t="str">
            <v>Heung-A Singapore</v>
          </cell>
          <cell r="C1628" t="str">
            <v>SKR</v>
          </cell>
          <cell r="F1628" t="str">
            <v>第08期</v>
          </cell>
          <cell r="I1628" t="str">
            <v>2021.09.03-2021.09.18</v>
          </cell>
          <cell r="AA1628">
            <v>56365</v>
          </cell>
          <cell r="AB1628">
            <v>56357.62</v>
          </cell>
        </row>
        <row r="1629">
          <cell r="B1629" t="str">
            <v>A KOU</v>
          </cell>
          <cell r="C1629" t="str">
            <v>CMS</v>
          </cell>
          <cell r="F1629" t="str">
            <v>第01期</v>
          </cell>
          <cell r="I1629" t="str">
            <v>2021.09.06-2021.09.21</v>
          </cell>
          <cell r="AA1629">
            <v>710297.95</v>
          </cell>
          <cell r="AB1629">
            <v>710270.6</v>
          </cell>
        </row>
        <row r="1630">
          <cell r="B1630" t="str">
            <v>LISBOA</v>
          </cell>
          <cell r="C1630" t="str">
            <v>KMTC</v>
          </cell>
          <cell r="F1630" t="str">
            <v>第13期</v>
          </cell>
          <cell r="I1630" t="str">
            <v>2021.09.04-2021.09.19</v>
          </cell>
          <cell r="AA1630">
            <v>118864.15</v>
          </cell>
          <cell r="AB1630">
            <v>118862.22</v>
          </cell>
        </row>
        <row r="1631">
          <cell r="B1631" t="str">
            <v>ACACIA WA</v>
          </cell>
          <cell r="C1631" t="str">
            <v>SJA</v>
          </cell>
          <cell r="F1631" t="str">
            <v>第02期</v>
          </cell>
          <cell r="I1631" t="str">
            <v>2021.09.05-2021.09.20</v>
          </cell>
          <cell r="AA1631">
            <v>285750</v>
          </cell>
          <cell r="AB1631">
            <v>285750</v>
          </cell>
        </row>
        <row r="1632">
          <cell r="B1632" t="str">
            <v>A FUJI</v>
          </cell>
          <cell r="C1632" t="str">
            <v>TFS</v>
          </cell>
          <cell r="F1632" t="str">
            <v>第02期</v>
          </cell>
          <cell r="I1632" t="str">
            <v>2021.09.05-2021.10.05</v>
          </cell>
          <cell r="AA1632">
            <v>2835834.25</v>
          </cell>
          <cell r="AB1632">
            <v>2835834.25</v>
          </cell>
        </row>
        <row r="1633">
          <cell r="B1633" t="str">
            <v>A HOUOU</v>
          </cell>
          <cell r="C1633" t="str">
            <v>FESCO</v>
          </cell>
          <cell r="F1633" t="str">
            <v>第06期</v>
          </cell>
          <cell r="I1633" t="str">
            <v>2021.09.05-2021.09.20</v>
          </cell>
          <cell r="Y1633" t="str">
            <v>5%佣金</v>
          </cell>
          <cell r="AA1633">
            <v>287744.75</v>
          </cell>
          <cell r="AB1633">
            <v>287737.36</v>
          </cell>
        </row>
        <row r="1634">
          <cell r="B1634" t="str">
            <v>ACACIA LIBRA</v>
          </cell>
          <cell r="C1634" t="str">
            <v>COSCO</v>
          </cell>
          <cell r="F1634" t="str">
            <v>第25期</v>
          </cell>
          <cell r="I1634" t="str">
            <v>2021.09.05-2021.09.20</v>
          </cell>
          <cell r="V1634">
            <v>-2451.9364725550299</v>
          </cell>
          <cell r="Y1634" t="str">
            <v>船员劳务费07月</v>
          </cell>
          <cell r="AA1634">
            <v>138703.02647255501</v>
          </cell>
          <cell r="AB1634">
            <v>138701.1</v>
          </cell>
        </row>
        <row r="1635">
          <cell r="B1635" t="str">
            <v>A MIZUHO</v>
          </cell>
          <cell r="C1635" t="str">
            <v>Heung-A</v>
          </cell>
          <cell r="F1635" t="str">
            <v>第15期</v>
          </cell>
          <cell r="I1635" t="str">
            <v>2021.09.05-2021.09.07</v>
          </cell>
          <cell r="AA1635">
            <v>20482.1917808219</v>
          </cell>
          <cell r="AB1635">
            <v>20482.189999999999</v>
          </cell>
        </row>
        <row r="1636">
          <cell r="B1636" t="str">
            <v>A MIZUHO</v>
          </cell>
          <cell r="C1636" t="str">
            <v>Heung-A</v>
          </cell>
          <cell r="F1636" t="str">
            <v>第15期</v>
          </cell>
          <cell r="I1636" t="str">
            <v>2021.09.07-2021.09.20</v>
          </cell>
          <cell r="AA1636">
            <v>152634.246575342</v>
          </cell>
          <cell r="AB1636">
            <v>152626.85</v>
          </cell>
        </row>
        <row r="1637">
          <cell r="B1637" t="str">
            <v>ACACIA MING</v>
          </cell>
          <cell r="C1637" t="str">
            <v>STM</v>
          </cell>
          <cell r="F1637" t="str">
            <v>Prefinal</v>
          </cell>
          <cell r="I1637" t="str">
            <v>2021.09.07-2021.09.09</v>
          </cell>
          <cell r="AA1637">
            <v>-232377.43286666699</v>
          </cell>
          <cell r="AB1637">
            <v>-232377.43</v>
          </cell>
        </row>
        <row r="1638">
          <cell r="B1638" t="str">
            <v>ACACIA MING</v>
          </cell>
          <cell r="C1638" t="str">
            <v>STM</v>
          </cell>
          <cell r="F1638" t="str">
            <v>final</v>
          </cell>
          <cell r="I1638" t="str">
            <v>2021.09.07-2021.09.09</v>
          </cell>
          <cell r="AA1638">
            <v>1000</v>
          </cell>
        </row>
        <row r="1639">
          <cell r="B1639" t="str">
            <v>A MAKOTO</v>
          </cell>
          <cell r="C1639" t="str">
            <v>STM</v>
          </cell>
          <cell r="F1639" t="str">
            <v>第08期</v>
          </cell>
          <cell r="I1639" t="str">
            <v>2021.09.06-2021.09.21</v>
          </cell>
          <cell r="AA1639">
            <v>181200</v>
          </cell>
          <cell r="AB1639">
            <v>181200</v>
          </cell>
        </row>
        <row r="1640">
          <cell r="B1640" t="str">
            <v>A KEIGA</v>
          </cell>
          <cell r="C1640" t="str">
            <v>TFL</v>
          </cell>
          <cell r="F1640" t="str">
            <v>第04期</v>
          </cell>
          <cell r="I1640" t="str">
            <v>2021.09.07-2021.09.22</v>
          </cell>
          <cell r="AA1640">
            <v>240400</v>
          </cell>
          <cell r="AB1640">
            <v>240400</v>
          </cell>
        </row>
        <row r="1641">
          <cell r="B1641" t="str">
            <v>ACACIA TAURUS</v>
          </cell>
          <cell r="C1641" t="str">
            <v>STM</v>
          </cell>
          <cell r="F1641" t="str">
            <v>第13期</v>
          </cell>
          <cell r="I1641" t="str">
            <v>2021.09.09-2021.09.24</v>
          </cell>
          <cell r="AA1641">
            <v>83150</v>
          </cell>
          <cell r="AB1641">
            <v>83150</v>
          </cell>
        </row>
        <row r="1642">
          <cell r="B1642" t="str">
            <v>ACACIA REI</v>
          </cell>
          <cell r="C1642" t="str">
            <v>STM</v>
          </cell>
          <cell r="F1642" t="str">
            <v>prefinal</v>
          </cell>
          <cell r="I1642" t="str">
            <v>2021.09.10-2021.09.15</v>
          </cell>
          <cell r="AA1642">
            <v>-360445.40480000002</v>
          </cell>
        </row>
        <row r="1643">
          <cell r="B1643" t="str">
            <v>ACACIA HAWK</v>
          </cell>
          <cell r="C1643" t="str">
            <v>CMS</v>
          </cell>
          <cell r="F1643" t="str">
            <v>第89期</v>
          </cell>
          <cell r="I1643" t="str">
            <v>2021.09.09-2021.09.24</v>
          </cell>
          <cell r="AA1643">
            <v>105542.465753425</v>
          </cell>
          <cell r="AB1643">
            <v>105515.08</v>
          </cell>
        </row>
        <row r="1644">
          <cell r="B1644" t="str">
            <v>ACACIA MING</v>
          </cell>
          <cell r="C1644" t="str">
            <v>TFL</v>
          </cell>
          <cell r="F1644" t="str">
            <v>deposit</v>
          </cell>
          <cell r="AA1644">
            <v>311250</v>
          </cell>
          <cell r="AB1644">
            <v>311250</v>
          </cell>
        </row>
        <row r="1645">
          <cell r="B1645" t="str">
            <v>ACACIA MING</v>
          </cell>
          <cell r="C1645" t="str">
            <v>TFL</v>
          </cell>
          <cell r="F1645" t="str">
            <v>第01期</v>
          </cell>
          <cell r="I1645" t="str">
            <v>2021.09.10-2021.09.25</v>
          </cell>
          <cell r="AA1645">
            <v>312000</v>
          </cell>
          <cell r="AB1645">
            <v>312000</v>
          </cell>
        </row>
        <row r="1646">
          <cell r="B1646" t="str">
            <v>Contship Day</v>
          </cell>
          <cell r="C1646" t="str">
            <v>CKL</v>
          </cell>
          <cell r="F1646" t="str">
            <v>第05期</v>
          </cell>
          <cell r="I1646" t="str">
            <v>2021.09.11-2021.09.26</v>
          </cell>
          <cell r="Y1646" t="str">
            <v>1.25%佣金/停租换船员2021.08.29 0140-0648LT 0.2139天</v>
          </cell>
          <cell r="AA1646">
            <v>-24424.861000000001</v>
          </cell>
          <cell r="AB1646">
            <v>-24424.86</v>
          </cell>
        </row>
        <row r="1647">
          <cell r="B1647" t="str">
            <v>Heung-A Jakarta</v>
          </cell>
          <cell r="C1647" t="str">
            <v>PAN</v>
          </cell>
          <cell r="F1647" t="str">
            <v>第23期</v>
          </cell>
          <cell r="I1647" t="str">
            <v>2021.09.11-2021.09.26</v>
          </cell>
          <cell r="Y1647" t="str">
            <v>停租7.19 1825-9.3 1410 6次停租 11.97778天</v>
          </cell>
          <cell r="AA1647">
            <v>27753.011999999999</v>
          </cell>
          <cell r="AB1647">
            <v>27725.62</v>
          </cell>
        </row>
        <row r="1648">
          <cell r="B1648" t="str">
            <v>A BOTE</v>
          </cell>
          <cell r="C1648" t="str">
            <v>TCL</v>
          </cell>
          <cell r="F1648" t="str">
            <v>第12期</v>
          </cell>
          <cell r="I1648" t="str">
            <v>2021.09.12-2021.09.27</v>
          </cell>
          <cell r="AA1648">
            <v>188100</v>
          </cell>
          <cell r="AB1648">
            <v>188060.11</v>
          </cell>
        </row>
        <row r="1649">
          <cell r="B1649" t="str">
            <v>JRS CARINA</v>
          </cell>
          <cell r="C1649" t="str">
            <v>CCL</v>
          </cell>
          <cell r="F1649" t="str">
            <v>第79期</v>
          </cell>
          <cell r="I1649" t="str">
            <v>2021.09.12-2021.09.27</v>
          </cell>
          <cell r="AA1649">
            <v>232900</v>
          </cell>
          <cell r="AB1649">
            <v>232892.61</v>
          </cell>
        </row>
        <row r="1650">
          <cell r="B1650" t="str">
            <v>ACACIA ARIES</v>
          </cell>
          <cell r="C1650" t="str">
            <v>STM</v>
          </cell>
          <cell r="F1650" t="str">
            <v>第39期</v>
          </cell>
          <cell r="I1650" t="str">
            <v>2021.09.12-2021.09.27</v>
          </cell>
          <cell r="AA1650">
            <v>83150</v>
          </cell>
          <cell r="AB1650">
            <v>83150</v>
          </cell>
        </row>
        <row r="1651">
          <cell r="B1651" t="str">
            <v>A KIBO</v>
          </cell>
          <cell r="C1651" t="str">
            <v>GMS</v>
          </cell>
          <cell r="F1651" t="str">
            <v>第20期</v>
          </cell>
          <cell r="I1651" t="str">
            <v>2021.09.13-2021.09.28</v>
          </cell>
          <cell r="Y1651" t="str">
            <v>1.25%佣金</v>
          </cell>
          <cell r="AA1651">
            <v>171243.75</v>
          </cell>
          <cell r="AB1651">
            <v>171243.75</v>
          </cell>
        </row>
        <row r="1652">
          <cell r="B1652" t="str">
            <v>A ROKU</v>
          </cell>
          <cell r="C1652" t="str">
            <v>STM</v>
          </cell>
          <cell r="F1652" t="str">
            <v>第01期</v>
          </cell>
          <cell r="I1652" t="str">
            <v>2021.09.11-2021.09.26</v>
          </cell>
          <cell r="AA1652">
            <v>281415.7</v>
          </cell>
          <cell r="AB1652">
            <v>281415.7</v>
          </cell>
        </row>
        <row r="1653">
          <cell r="B1653" t="str">
            <v>KANWAY GALAXY</v>
          </cell>
          <cell r="C1653" t="str">
            <v>EMC</v>
          </cell>
          <cell r="F1653" t="str">
            <v>第05期</v>
          </cell>
          <cell r="I1653" t="str">
            <v>2021.09.14-2021.09.29</v>
          </cell>
          <cell r="Y1653" t="str">
            <v>1.25%佣金/返还原船东的银行手续费/停租(交船)2021.08.05 2220-2021.08.09 0730GMT 3.38194天</v>
          </cell>
          <cell r="AA1653">
            <v>100420.32187499999</v>
          </cell>
          <cell r="AB1653">
            <v>100420.27</v>
          </cell>
        </row>
        <row r="1654">
          <cell r="B1654" t="str">
            <v>Heung-A Manila</v>
          </cell>
          <cell r="C1654" t="str">
            <v>SCP</v>
          </cell>
          <cell r="F1654" t="str">
            <v>PREFINAL</v>
          </cell>
          <cell r="I1654" t="str">
            <v>2021.09.17-2021.10.10</v>
          </cell>
          <cell r="Y1654" t="str">
            <v>1.25%佣金</v>
          </cell>
          <cell r="AA1654">
            <v>43891.895525114203</v>
          </cell>
          <cell r="AB1654">
            <v>48395.79</v>
          </cell>
        </row>
        <row r="1655">
          <cell r="B1655" t="str">
            <v>A MYOKO</v>
          </cell>
          <cell r="C1655" t="str">
            <v>NS</v>
          </cell>
          <cell r="F1655" t="str">
            <v>第03期</v>
          </cell>
          <cell r="I1655" t="str">
            <v>2021.09.15-2021.09.30</v>
          </cell>
          <cell r="Y1655" t="str">
            <v>1.25%佣金</v>
          </cell>
          <cell r="AA1655">
            <v>245106.25</v>
          </cell>
          <cell r="AB1655">
            <v>245068.85</v>
          </cell>
        </row>
        <row r="1656">
          <cell r="B1656" t="str">
            <v>A HOKEN</v>
          </cell>
          <cell r="C1656" t="str">
            <v>COSCO</v>
          </cell>
          <cell r="F1656" t="str">
            <v>第07期</v>
          </cell>
          <cell r="I1656" t="str">
            <v>2021.09.16-2021.10.01</v>
          </cell>
          <cell r="AA1656">
            <v>176250</v>
          </cell>
          <cell r="AB1656">
            <v>176242.6</v>
          </cell>
        </row>
        <row r="1657">
          <cell r="B1657" t="str">
            <v>A FUKU</v>
          </cell>
          <cell r="C1657" t="str">
            <v>TSL</v>
          </cell>
          <cell r="F1657" t="str">
            <v>第24期</v>
          </cell>
          <cell r="I1657" t="str">
            <v>2021.09.16-2021.10.01</v>
          </cell>
          <cell r="Y1657" t="str">
            <v>1.25%佣金</v>
          </cell>
          <cell r="AA1657">
            <v>151785.97</v>
          </cell>
          <cell r="AB1657">
            <v>151768.59</v>
          </cell>
        </row>
        <row r="1658">
          <cell r="B1658" t="str">
            <v>JRS CORVUS</v>
          </cell>
          <cell r="C1658" t="str">
            <v>STM</v>
          </cell>
          <cell r="F1658" t="str">
            <v>第19期</v>
          </cell>
          <cell r="I1658" t="str">
            <v>2021.09.16-2021.10.01</v>
          </cell>
          <cell r="AA1658">
            <v>105700</v>
          </cell>
          <cell r="AB1658">
            <v>105700</v>
          </cell>
        </row>
        <row r="1659">
          <cell r="B1659" t="str">
            <v>A XINXIA</v>
          </cell>
          <cell r="C1659" t="str">
            <v>SKR</v>
          </cell>
          <cell r="F1659" t="str">
            <v>第05期</v>
          </cell>
          <cell r="I1659" t="str">
            <v>2021.09.17-2021.10.02</v>
          </cell>
          <cell r="AA1659">
            <v>293250</v>
          </cell>
          <cell r="AB1659">
            <v>262757.92</v>
          </cell>
        </row>
        <row r="1660">
          <cell r="B1660" t="str">
            <v>ACACIA VIRGO</v>
          </cell>
          <cell r="C1660" t="str">
            <v>SKR</v>
          </cell>
          <cell r="F1660" t="str">
            <v>第12期</v>
          </cell>
          <cell r="I1660" t="str">
            <v>2021.09.17-2021.10.02</v>
          </cell>
          <cell r="Y1660" t="str">
            <v>1.25%佣金</v>
          </cell>
          <cell r="AA1660">
            <v>156231.25</v>
          </cell>
          <cell r="AB1660">
            <v>156223.85</v>
          </cell>
        </row>
        <row r="1661">
          <cell r="B1661" t="str">
            <v>ACACIA REI</v>
          </cell>
          <cell r="C1661" t="str">
            <v>VASI</v>
          </cell>
          <cell r="F1661" t="str">
            <v>第01期</v>
          </cell>
          <cell r="I1661" t="str">
            <v>2021.09.18-2021.10.09</v>
          </cell>
          <cell r="AA1661">
            <v>1922725.22</v>
          </cell>
          <cell r="AB1661">
            <v>1922725.22</v>
          </cell>
        </row>
        <row r="1662">
          <cell r="B1662" t="str">
            <v>A Daisen</v>
          </cell>
          <cell r="C1662" t="str">
            <v>CUL</v>
          </cell>
          <cell r="F1662" t="str">
            <v>第05期</v>
          </cell>
          <cell r="I1662" t="str">
            <v>2021.09.18-2021.10.03</v>
          </cell>
          <cell r="AA1662">
            <v>1125900</v>
          </cell>
          <cell r="AB1662">
            <v>1125900</v>
          </cell>
        </row>
        <row r="1663">
          <cell r="B1663" t="str">
            <v>Heung-A Singapore</v>
          </cell>
          <cell r="C1663" t="str">
            <v>SKR</v>
          </cell>
          <cell r="F1663" t="str">
            <v>第09期</v>
          </cell>
          <cell r="I1663" t="str">
            <v>2021.09.18-2021.10.03</v>
          </cell>
          <cell r="AA1663">
            <v>233200</v>
          </cell>
          <cell r="AB1663">
            <v>233192.62</v>
          </cell>
        </row>
        <row r="1664">
          <cell r="B1664" t="str">
            <v>LISBOA</v>
          </cell>
          <cell r="C1664" t="str">
            <v>KMTC</v>
          </cell>
          <cell r="F1664" t="str">
            <v>第14期</v>
          </cell>
          <cell r="I1664" t="str">
            <v>2021.09.19-2021.10.04</v>
          </cell>
          <cell r="AA1664">
            <v>118650.5</v>
          </cell>
          <cell r="AB1664">
            <v>118648.57</v>
          </cell>
        </row>
        <row r="1665">
          <cell r="B1665" t="str">
            <v>ACACIA WA</v>
          </cell>
          <cell r="C1665" t="str">
            <v>SJA</v>
          </cell>
          <cell r="F1665" t="str">
            <v>第03期</v>
          </cell>
          <cell r="I1665" t="str">
            <v>2021.09.20-2021.10.05</v>
          </cell>
          <cell r="AA1665">
            <v>285750</v>
          </cell>
          <cell r="AB1665">
            <v>285750</v>
          </cell>
        </row>
        <row r="1666">
          <cell r="B1666" t="str">
            <v>A HOUOU</v>
          </cell>
          <cell r="C1666" t="str">
            <v>FESCO</v>
          </cell>
          <cell r="F1666" t="str">
            <v>第07期</v>
          </cell>
          <cell r="I1666" t="str">
            <v>2021.09.20-2021.10.05</v>
          </cell>
          <cell r="Y1666" t="str">
            <v>5%佣金</v>
          </cell>
          <cell r="AA1666">
            <v>287744.75</v>
          </cell>
          <cell r="AB1666">
            <v>287737.36</v>
          </cell>
        </row>
        <row r="1667">
          <cell r="B1667" t="str">
            <v>ACACIA LIBRA</v>
          </cell>
          <cell r="C1667" t="str">
            <v>COSCO</v>
          </cell>
          <cell r="F1667" t="str">
            <v>第26期</v>
          </cell>
          <cell r="I1667" t="str">
            <v>2021.09.20-2021.10.05</v>
          </cell>
          <cell r="AA1667">
            <v>143925</v>
          </cell>
          <cell r="AB1667">
            <v>143923.07</v>
          </cell>
        </row>
        <row r="1668">
          <cell r="B1668" t="str">
            <v>A MIZUHO</v>
          </cell>
          <cell r="C1668" t="str">
            <v>Heung-A</v>
          </cell>
          <cell r="F1668" t="str">
            <v>第16期</v>
          </cell>
          <cell r="I1668" t="str">
            <v>2021.09.20-2021.10.05</v>
          </cell>
          <cell r="AA1668">
            <v>176116.438356164</v>
          </cell>
          <cell r="AB1668">
            <v>176109.09</v>
          </cell>
        </row>
        <row r="1669">
          <cell r="B1669" t="str">
            <v>A MAKOTO</v>
          </cell>
          <cell r="C1669" t="str">
            <v>STM</v>
          </cell>
          <cell r="F1669" t="str">
            <v>第09期</v>
          </cell>
          <cell r="I1669" t="str">
            <v>2021.09.21-2021.10.06</v>
          </cell>
          <cell r="AA1669">
            <v>181200</v>
          </cell>
          <cell r="AB1669">
            <v>181200</v>
          </cell>
        </row>
        <row r="1670">
          <cell r="B1670" t="str">
            <v>A KOU</v>
          </cell>
          <cell r="C1670" t="str">
            <v>CMS</v>
          </cell>
          <cell r="F1670" t="str">
            <v>第02期</v>
          </cell>
          <cell r="I1670" t="str">
            <v>2021.09.21-2021.10.06</v>
          </cell>
          <cell r="AA1670">
            <v>555850</v>
          </cell>
          <cell r="AB1670">
            <v>555822.65</v>
          </cell>
        </row>
        <row r="1671">
          <cell r="B1671" t="str">
            <v>A KEIGA</v>
          </cell>
          <cell r="C1671" t="str">
            <v>TFL</v>
          </cell>
          <cell r="F1671" t="str">
            <v>第05期</v>
          </cell>
          <cell r="I1671" t="str">
            <v>2021.09.22-2021.10.07</v>
          </cell>
          <cell r="V1671">
            <v>-2500</v>
          </cell>
          <cell r="Y1671" t="str">
            <v>LOGO劳务费</v>
          </cell>
          <cell r="AA1671">
            <v>243250</v>
          </cell>
          <cell r="AB1671">
            <v>243250</v>
          </cell>
        </row>
        <row r="1672">
          <cell r="B1672" t="str">
            <v>ACACIA TAURUS</v>
          </cell>
          <cell r="C1672" t="str">
            <v>STM</v>
          </cell>
          <cell r="F1672" t="str">
            <v>第14期</v>
          </cell>
          <cell r="I1672" t="str">
            <v>2021.09.24-2021.10.09</v>
          </cell>
          <cell r="AA1672">
            <v>83150</v>
          </cell>
          <cell r="AB1672">
            <v>83150</v>
          </cell>
        </row>
        <row r="1673">
          <cell r="B1673" t="str">
            <v>ACACIA HAWK</v>
          </cell>
          <cell r="C1673" t="str">
            <v>CMS</v>
          </cell>
          <cell r="F1673" t="str">
            <v>第90期</v>
          </cell>
          <cell r="I1673" t="str">
            <v>2021.09.24-2021.10.09</v>
          </cell>
          <cell r="AA1673">
            <v>105542.465753425</v>
          </cell>
          <cell r="AB1673">
            <v>105542.47</v>
          </cell>
        </row>
        <row r="1674">
          <cell r="B1674" t="str">
            <v>ACACIA MING</v>
          </cell>
          <cell r="C1674" t="str">
            <v>TFL</v>
          </cell>
          <cell r="F1674" t="str">
            <v>第02期</v>
          </cell>
          <cell r="I1674" t="str">
            <v>2021.09.25-2021.10.10</v>
          </cell>
          <cell r="AA1674">
            <v>553937.85</v>
          </cell>
          <cell r="AB1674">
            <v>553937.85</v>
          </cell>
        </row>
        <row r="1675">
          <cell r="B1675" t="str">
            <v>Contship Day</v>
          </cell>
          <cell r="C1675" t="str">
            <v>CKL</v>
          </cell>
          <cell r="F1675" t="str">
            <v>prefinal</v>
          </cell>
          <cell r="I1675" t="str">
            <v>2021.09.26-2021.10.03</v>
          </cell>
          <cell r="Y1675" t="str">
            <v>1.25%佣金</v>
          </cell>
          <cell r="AA1675">
            <v>102470</v>
          </cell>
          <cell r="AB1675">
            <v>102462.82</v>
          </cell>
        </row>
        <row r="1676">
          <cell r="B1676" t="str">
            <v>Heung-A Jakarta</v>
          </cell>
          <cell r="C1676" t="str">
            <v>PAN</v>
          </cell>
          <cell r="F1676" t="str">
            <v>第24期</v>
          </cell>
          <cell r="I1676" t="str">
            <v>2021.09.26-2021.10.11</v>
          </cell>
          <cell r="AA1676">
            <v>165500</v>
          </cell>
          <cell r="AB1676">
            <v>165472.70000000001</v>
          </cell>
        </row>
        <row r="1677">
          <cell r="B1677" t="str">
            <v>A KINKA</v>
          </cell>
          <cell r="C1677" t="str">
            <v>TFS</v>
          </cell>
          <cell r="F1677" t="str">
            <v>第03期</v>
          </cell>
          <cell r="I1677" t="str">
            <v>2021.09.26-2021.10.26</v>
          </cell>
          <cell r="Y1677" t="str">
            <v>停租盐田换船长,香港船长就医  2021.08.26 2300-8.28 1730 合计1.458333天</v>
          </cell>
          <cell r="AA1677">
            <v>2342129.1940199998</v>
          </cell>
          <cell r="AB1677">
            <v>2342129.17</v>
          </cell>
        </row>
        <row r="1678">
          <cell r="B1678" t="str">
            <v>A ROKU</v>
          </cell>
          <cell r="C1678" t="str">
            <v>STM</v>
          </cell>
          <cell r="F1678" t="str">
            <v>第02期</v>
          </cell>
          <cell r="I1678" t="str">
            <v>2021.09.26-2021.10.11</v>
          </cell>
          <cell r="AA1678">
            <v>181200</v>
          </cell>
          <cell r="AB1678">
            <v>181200</v>
          </cell>
        </row>
        <row r="1679">
          <cell r="B1679" t="str">
            <v>A BOTE</v>
          </cell>
          <cell r="C1679" t="str">
            <v>TCL</v>
          </cell>
          <cell r="F1679" t="str">
            <v>第13期</v>
          </cell>
          <cell r="I1679" t="str">
            <v>2021.09.27-2021.10.12</v>
          </cell>
          <cell r="AA1679">
            <v>188100</v>
          </cell>
          <cell r="AB1679">
            <v>188060.19</v>
          </cell>
        </row>
        <row r="1680">
          <cell r="B1680" t="str">
            <v>JRS CARINA</v>
          </cell>
          <cell r="C1680" t="str">
            <v>CCL</v>
          </cell>
          <cell r="F1680" t="str">
            <v>第80期</v>
          </cell>
          <cell r="I1680" t="str">
            <v>2021.09.27-2021.10.12</v>
          </cell>
          <cell r="AA1680">
            <v>232900</v>
          </cell>
          <cell r="AB1680">
            <v>232892.7</v>
          </cell>
        </row>
        <row r="1681">
          <cell r="B1681" t="str">
            <v>ACACIA ARIES</v>
          </cell>
          <cell r="C1681" t="str">
            <v>STM</v>
          </cell>
          <cell r="F1681" t="str">
            <v>第40期</v>
          </cell>
          <cell r="I1681" t="str">
            <v>2021.09.27-2021.10.12</v>
          </cell>
          <cell r="AA1681">
            <v>83150</v>
          </cell>
          <cell r="AB1681">
            <v>83150</v>
          </cell>
        </row>
        <row r="1682">
          <cell r="B1682" t="str">
            <v>A KIBO</v>
          </cell>
          <cell r="C1682" t="str">
            <v>GMS</v>
          </cell>
          <cell r="F1682" t="str">
            <v>第21期</v>
          </cell>
          <cell r="I1682" t="str">
            <v>2021.09.28-2021.10.13</v>
          </cell>
          <cell r="V1682">
            <v>-662</v>
          </cell>
          <cell r="Y1682" t="str">
            <v>1.25%佣金/船员劳务费010S-012S</v>
          </cell>
          <cell r="AA1682">
            <v>171905.75</v>
          </cell>
          <cell r="AB1682">
            <v>171898.45</v>
          </cell>
        </row>
        <row r="1683">
          <cell r="B1683" t="str">
            <v>KANWAY GALAXY</v>
          </cell>
          <cell r="C1683" t="str">
            <v>EMC</v>
          </cell>
          <cell r="F1683" t="str">
            <v>第06期</v>
          </cell>
          <cell r="I1683" t="str">
            <v>2021.09.29-2021.10.14</v>
          </cell>
          <cell r="V1683">
            <v>-1430</v>
          </cell>
          <cell r="Y1683" t="str">
            <v>1.25%佣金/原船东船员劳务费</v>
          </cell>
          <cell r="AA1683">
            <v>164793.35</v>
          </cell>
          <cell r="AB1683">
            <v>135000</v>
          </cell>
        </row>
        <row r="1684">
          <cell r="B1684" t="str">
            <v>A MYOKO</v>
          </cell>
          <cell r="C1684" t="str">
            <v>NS</v>
          </cell>
          <cell r="F1684" t="str">
            <v>第04期</v>
          </cell>
          <cell r="I1684" t="str">
            <v>2021.09.30-2021.10.15</v>
          </cell>
          <cell r="Y1684" t="str">
            <v>1.25%佣金</v>
          </cell>
          <cell r="AA1684">
            <v>245106.25</v>
          </cell>
          <cell r="AB1684">
            <v>245068.93</v>
          </cell>
        </row>
        <row r="1685">
          <cell r="B1685" t="str">
            <v>Bremen Trader</v>
          </cell>
          <cell r="C1685" t="str">
            <v>sealand</v>
          </cell>
          <cell r="F1685" t="str">
            <v>第07期</v>
          </cell>
          <cell r="I1685" t="str">
            <v>2021.10.01-2021.11.01</v>
          </cell>
          <cell r="Y1685" t="str">
            <v>油样检测</v>
          </cell>
          <cell r="AA1685">
            <v>541180.53082191804</v>
          </cell>
          <cell r="AB1685">
            <v>537768.75</v>
          </cell>
        </row>
        <row r="1686">
          <cell r="B1686" t="str">
            <v>A ASO</v>
          </cell>
          <cell r="C1686" t="str">
            <v>sealand</v>
          </cell>
          <cell r="F1686" t="str">
            <v>第03期</v>
          </cell>
          <cell r="I1686" t="str">
            <v>2021.10.01-2021.11.01</v>
          </cell>
          <cell r="Y1686" t="str">
            <v>1.25%经纪佣金/油样检测</v>
          </cell>
          <cell r="AA1686">
            <v>980562.87</v>
          </cell>
          <cell r="AB1686">
            <v>980562.87</v>
          </cell>
        </row>
        <row r="1687">
          <cell r="B1687" t="str">
            <v>A HOKEN</v>
          </cell>
          <cell r="C1687" t="str">
            <v>COSCO</v>
          </cell>
          <cell r="F1687" t="str">
            <v>第08期</v>
          </cell>
          <cell r="I1687" t="str">
            <v>2021.10.01-2021.10.16</v>
          </cell>
          <cell r="V1687">
            <v>-2778</v>
          </cell>
          <cell r="Y1687" t="str">
            <v>船员劳务费v.170-171</v>
          </cell>
          <cell r="AA1687">
            <v>179028</v>
          </cell>
          <cell r="AB1687">
            <v>179020.71</v>
          </cell>
        </row>
        <row r="1688">
          <cell r="B1688" t="str">
            <v>A FUKU</v>
          </cell>
          <cell r="C1688" t="str">
            <v>TSL</v>
          </cell>
          <cell r="F1688" t="str">
            <v>第25期</v>
          </cell>
          <cell r="I1688" t="str">
            <v>2021.10.01-2021.10.16</v>
          </cell>
          <cell r="Y1688" t="str">
            <v>1.25%佣金</v>
          </cell>
          <cell r="AA1688">
            <v>154237.5</v>
          </cell>
          <cell r="AB1688">
            <v>154237.5</v>
          </cell>
        </row>
        <row r="1689">
          <cell r="B1689" t="str">
            <v>JRS CORVUS</v>
          </cell>
          <cell r="C1689" t="str">
            <v>STM</v>
          </cell>
          <cell r="F1689" t="str">
            <v>第20期</v>
          </cell>
          <cell r="I1689" t="str">
            <v>2021.10.01-2021.10.16</v>
          </cell>
          <cell r="AA1689">
            <v>105700</v>
          </cell>
          <cell r="AB1689">
            <v>105700</v>
          </cell>
        </row>
        <row r="1690">
          <cell r="B1690" t="str">
            <v>A XINXIA</v>
          </cell>
          <cell r="C1690" t="str">
            <v>SKR</v>
          </cell>
          <cell r="F1690" t="str">
            <v>第06期</v>
          </cell>
          <cell r="I1690" t="str">
            <v>2021.10.02-2021.10.17</v>
          </cell>
          <cell r="AA1690">
            <v>293250</v>
          </cell>
          <cell r="AB1690">
            <v>293250</v>
          </cell>
        </row>
        <row r="1691">
          <cell r="B1691" t="str">
            <v>ACACIA VIRGO</v>
          </cell>
          <cell r="C1691" t="str">
            <v>SKR</v>
          </cell>
          <cell r="F1691" t="str">
            <v>第13期</v>
          </cell>
          <cell r="I1691" t="str">
            <v>2021.10.02-2021.10.17</v>
          </cell>
          <cell r="Y1691" t="str">
            <v>1.25%佣金</v>
          </cell>
          <cell r="AA1691">
            <v>156231.25</v>
          </cell>
          <cell r="AB1691">
            <v>156227.6</v>
          </cell>
        </row>
        <row r="1692">
          <cell r="B1692" t="str">
            <v>A Daisen</v>
          </cell>
          <cell r="C1692" t="str">
            <v>CUL</v>
          </cell>
          <cell r="F1692" t="str">
            <v>第06期</v>
          </cell>
          <cell r="I1692" t="str">
            <v>2021.10.03-2021.10.18</v>
          </cell>
          <cell r="AA1692">
            <v>1125900</v>
          </cell>
          <cell r="AB1692">
            <v>1125900</v>
          </cell>
        </row>
        <row r="1693">
          <cell r="B1693" t="str">
            <v>Heung-A Singapore</v>
          </cell>
          <cell r="C1693" t="str">
            <v>SKR</v>
          </cell>
          <cell r="F1693" t="str">
            <v>第10期</v>
          </cell>
          <cell r="I1693" t="str">
            <v>2021.10.03-2021.10.14</v>
          </cell>
          <cell r="AA1693">
            <v>171013.33333333299</v>
          </cell>
          <cell r="AB1693">
            <v>171006.02</v>
          </cell>
        </row>
        <row r="1694">
          <cell r="B1694" t="str">
            <v>Contship Day</v>
          </cell>
          <cell r="C1694" t="str">
            <v>CKL</v>
          </cell>
          <cell r="F1694" t="str">
            <v>prefinal2</v>
          </cell>
          <cell r="I1694" t="str">
            <v>2021.10.03-2021.10.03</v>
          </cell>
          <cell r="Y1694" t="str">
            <v>1.25%佣金/返还租家付重的PREFINAL租金</v>
          </cell>
          <cell r="AA1694">
            <v>-86956.2935</v>
          </cell>
          <cell r="AB1694">
            <v>-78045.259999999995</v>
          </cell>
        </row>
        <row r="1695">
          <cell r="B1695" t="str">
            <v>Contship Day</v>
          </cell>
          <cell r="C1695" t="str">
            <v>CKL</v>
          </cell>
          <cell r="F1695" t="str">
            <v>FINAL</v>
          </cell>
          <cell r="I1695" t="str">
            <v>2021.10.03-2021.10.03</v>
          </cell>
          <cell r="AA1695">
            <v>5000</v>
          </cell>
        </row>
        <row r="1696">
          <cell r="B1696" t="str">
            <v>LISBOA</v>
          </cell>
          <cell r="C1696" t="str">
            <v>KMTC</v>
          </cell>
          <cell r="F1696" t="str">
            <v>第15期</v>
          </cell>
          <cell r="I1696" t="str">
            <v>2021.10.04-2021.10.19</v>
          </cell>
          <cell r="AA1696">
            <v>50038.559999999998</v>
          </cell>
          <cell r="AB1696">
            <v>50038.559999999998</v>
          </cell>
        </row>
        <row r="1697">
          <cell r="B1697" t="str">
            <v>A FUJI</v>
          </cell>
          <cell r="C1697" t="str">
            <v>TFS</v>
          </cell>
          <cell r="F1697" t="str">
            <v>第03期</v>
          </cell>
          <cell r="I1697" t="str">
            <v>2021.10.05-2021.11.04</v>
          </cell>
          <cell r="AA1697">
            <v>2611800</v>
          </cell>
          <cell r="AB1697">
            <v>2611800</v>
          </cell>
        </row>
        <row r="1698">
          <cell r="B1698" t="str">
            <v>A MIZUHO</v>
          </cell>
          <cell r="C1698" t="str">
            <v>Heung-A</v>
          </cell>
          <cell r="F1698" t="str">
            <v>第17期</v>
          </cell>
          <cell r="I1698" t="str">
            <v>2021.10.05-2021.11.04</v>
          </cell>
          <cell r="Y1698" t="str">
            <v>停租漏油2021.08.25 0845-1615 0.3125天 /PSC 检查8.26 1450-1830 0.15278天/ 清燃油09.03 2140-09.18 0940 14.5天</v>
          </cell>
          <cell r="AA1698">
            <v>136660.21071232899</v>
          </cell>
          <cell r="AB1698">
            <v>136633.22</v>
          </cell>
        </row>
        <row r="1699">
          <cell r="B1699" t="str">
            <v>ACACIA LIBRA</v>
          </cell>
          <cell r="C1699" t="str">
            <v>COSCO</v>
          </cell>
          <cell r="F1699" t="str">
            <v>第27期</v>
          </cell>
          <cell r="I1699" t="str">
            <v>2021.10.05-2021.10.20</v>
          </cell>
          <cell r="AA1699">
            <v>143925</v>
          </cell>
          <cell r="AB1699">
            <v>143923.07</v>
          </cell>
        </row>
        <row r="1700">
          <cell r="B1700" t="str">
            <v>ACACIA WA</v>
          </cell>
          <cell r="C1700" t="str">
            <v>SJA</v>
          </cell>
          <cell r="F1700" t="str">
            <v>第04期</v>
          </cell>
          <cell r="I1700" t="str">
            <v>2021.10.05-2021.10.20</v>
          </cell>
          <cell r="Y1700" t="str">
            <v>俄罗斯招待费</v>
          </cell>
          <cell r="AA1700">
            <v>285850</v>
          </cell>
          <cell r="AB1700">
            <v>285850</v>
          </cell>
        </row>
        <row r="1701">
          <cell r="B1701" t="str">
            <v>A HOUOU</v>
          </cell>
          <cell r="C1701" t="str">
            <v>FESCO</v>
          </cell>
          <cell r="F1701" t="str">
            <v>第08期</v>
          </cell>
          <cell r="I1701" t="str">
            <v>2021.10.05-2021.10.20</v>
          </cell>
          <cell r="Y1701" t="str">
            <v>5%佣金</v>
          </cell>
          <cell r="AA1701">
            <v>287744.75</v>
          </cell>
          <cell r="AB1701">
            <v>287744.75</v>
          </cell>
        </row>
        <row r="1702">
          <cell r="B1702" t="str">
            <v>Contship Day</v>
          </cell>
          <cell r="C1702" t="str">
            <v>CCL</v>
          </cell>
          <cell r="F1702" t="str">
            <v>第01期</v>
          </cell>
          <cell r="I1702" t="str">
            <v>2021.10.05-2021.10.20</v>
          </cell>
          <cell r="Y1702" t="str">
            <v>停租青岛换船员2021.10.06 0624-1515LT 0.36875天</v>
          </cell>
          <cell r="AA1702">
            <v>496313.11166666698</v>
          </cell>
          <cell r="AB1702">
            <v>496305.74</v>
          </cell>
        </row>
        <row r="1703">
          <cell r="B1703" t="str">
            <v>A MAKOTO</v>
          </cell>
          <cell r="C1703" t="str">
            <v>STM</v>
          </cell>
          <cell r="F1703" t="str">
            <v>第10期</v>
          </cell>
          <cell r="I1703" t="str">
            <v>2021.10.06-2021.10.21</v>
          </cell>
          <cell r="AA1703">
            <v>181200</v>
          </cell>
        </row>
        <row r="1704">
          <cell r="B1704" t="str">
            <v>A KOU</v>
          </cell>
          <cell r="C1704" t="str">
            <v>CMS</v>
          </cell>
          <cell r="F1704" t="str">
            <v>第03期</v>
          </cell>
          <cell r="I1704" t="str">
            <v>2021.10.06-2021.10.21</v>
          </cell>
          <cell r="AA1704">
            <v>555850</v>
          </cell>
          <cell r="AB1704">
            <v>555822.68999999994</v>
          </cell>
        </row>
        <row r="1705">
          <cell r="B1705" t="str">
            <v>A KEIGA</v>
          </cell>
          <cell r="C1705" t="str">
            <v>TFL</v>
          </cell>
          <cell r="F1705" t="str">
            <v>第06期</v>
          </cell>
          <cell r="I1705" t="str">
            <v>2021.10.07-2021.10.22</v>
          </cell>
          <cell r="Y1705" t="str">
            <v>停租釜山换员2021.09.18 0100-09.20 0430 2.1458天</v>
          </cell>
          <cell r="AA1705">
            <v>219454.76850000001</v>
          </cell>
          <cell r="AB1705">
            <v>219454.71</v>
          </cell>
        </row>
        <row r="1706">
          <cell r="B1706" t="str">
            <v>A KEIGA</v>
          </cell>
          <cell r="C1706" t="str">
            <v>TFL</v>
          </cell>
          <cell r="F1706" t="str">
            <v>第06期</v>
          </cell>
          <cell r="I1706" t="str">
            <v>2021.07.23-2021.07.24</v>
          </cell>
          <cell r="AA1706">
            <v>-16000</v>
          </cell>
          <cell r="AB1706">
            <v>-16000</v>
          </cell>
        </row>
        <row r="1707">
          <cell r="B1707" t="str">
            <v>ACACIA REI</v>
          </cell>
          <cell r="C1707" t="str">
            <v>VASI</v>
          </cell>
          <cell r="F1707" t="str">
            <v>prefinal</v>
          </cell>
          <cell r="I1707" t="str">
            <v>2021.10.09-2021.10.22</v>
          </cell>
          <cell r="Y1707" t="str">
            <v>1.25%佣金(34天的)</v>
          </cell>
          <cell r="AA1707">
            <v>604522</v>
          </cell>
          <cell r="AB1707">
            <v>604522</v>
          </cell>
        </row>
        <row r="1708">
          <cell r="B1708" t="str">
            <v>ACACIA REI</v>
          </cell>
          <cell r="C1708" t="str">
            <v>CIL</v>
          </cell>
          <cell r="F1708" t="str">
            <v>deposit</v>
          </cell>
          <cell r="I1708" t="str">
            <v>2021.10.08-2021.10.23</v>
          </cell>
          <cell r="AA1708">
            <v>1425000</v>
          </cell>
          <cell r="AB1708">
            <v>1424982.66</v>
          </cell>
        </row>
        <row r="1709">
          <cell r="B1709" t="str">
            <v>ACACIA TAURUS</v>
          </cell>
          <cell r="C1709" t="str">
            <v>STM</v>
          </cell>
          <cell r="F1709" t="str">
            <v>第15期</v>
          </cell>
          <cell r="I1709" t="str">
            <v>2021.10.09-2021.10.24</v>
          </cell>
          <cell r="AA1709">
            <v>83150</v>
          </cell>
          <cell r="AB1709">
            <v>83150</v>
          </cell>
        </row>
        <row r="1710">
          <cell r="B1710" t="str">
            <v>ACACIA HAWK</v>
          </cell>
          <cell r="C1710" t="str">
            <v>CMS</v>
          </cell>
          <cell r="F1710" t="str">
            <v>第91期</v>
          </cell>
          <cell r="I1710" t="str">
            <v>2021.10.09-2021.10.24</v>
          </cell>
          <cell r="AA1710">
            <v>105542.465753425</v>
          </cell>
          <cell r="AB1710">
            <v>105542.47</v>
          </cell>
        </row>
        <row r="1711">
          <cell r="B1711" t="str">
            <v>Heung-A Manila</v>
          </cell>
          <cell r="C1711" t="str">
            <v>SCP</v>
          </cell>
          <cell r="F1711" t="str">
            <v>PREFINAL</v>
          </cell>
          <cell r="I1711" t="str">
            <v>2021.10.10-2021.10.13</v>
          </cell>
          <cell r="Y1711" t="str">
            <v>1.25%佣金</v>
          </cell>
          <cell r="AA1711">
            <v>177750.00188415</v>
          </cell>
          <cell r="AB1711">
            <v>174889.44</v>
          </cell>
        </row>
        <row r="1712">
          <cell r="B1712" t="str">
            <v>ACACIA MING</v>
          </cell>
          <cell r="C1712" t="str">
            <v>TFL</v>
          </cell>
          <cell r="F1712" t="str">
            <v>第03期</v>
          </cell>
          <cell r="I1712" t="str">
            <v>2021.10.10-2021.10.25</v>
          </cell>
          <cell r="AA1712">
            <v>312000</v>
          </cell>
          <cell r="AB1712">
            <v>312000</v>
          </cell>
        </row>
        <row r="1713">
          <cell r="B1713" t="str">
            <v>Heung-A Jakarta</v>
          </cell>
          <cell r="C1713" t="str">
            <v>PAN</v>
          </cell>
          <cell r="F1713" t="str">
            <v>第25期</v>
          </cell>
          <cell r="I1713" t="str">
            <v>2021.10.11-2021.10.26</v>
          </cell>
          <cell r="AA1713">
            <v>148386.74</v>
          </cell>
          <cell r="AB1713">
            <v>148359.38</v>
          </cell>
        </row>
        <row r="1714">
          <cell r="B1714" t="str">
            <v>A ROKU</v>
          </cell>
          <cell r="C1714" t="str">
            <v>STM</v>
          </cell>
          <cell r="F1714" t="str">
            <v>第03期</v>
          </cell>
          <cell r="I1714" t="str">
            <v>2021.10.11-2021.10.26</v>
          </cell>
          <cell r="AA1714">
            <v>181200</v>
          </cell>
          <cell r="AB1714">
            <v>181200</v>
          </cell>
        </row>
        <row r="1715">
          <cell r="B1715" t="str">
            <v>A BOTE</v>
          </cell>
          <cell r="C1715" t="str">
            <v>TCL</v>
          </cell>
          <cell r="F1715" t="str">
            <v>第14期</v>
          </cell>
          <cell r="I1715" t="str">
            <v>2021.10.12-2021.10.27</v>
          </cell>
          <cell r="Y1715" t="str">
            <v>停租太仓更换船员2021.09.28 1651-2142 0.202083天</v>
          </cell>
          <cell r="AA1715">
            <v>184556.53917999999</v>
          </cell>
          <cell r="AB1715">
            <v>184516.67</v>
          </cell>
        </row>
        <row r="1716">
          <cell r="B1716" t="str">
            <v>JRS CARINA</v>
          </cell>
          <cell r="C1716" t="str">
            <v>CCL</v>
          </cell>
          <cell r="F1716" t="str">
            <v>第81期</v>
          </cell>
          <cell r="I1716" t="str">
            <v>2021.10.12-2021.10.27</v>
          </cell>
          <cell r="Y1716" t="str">
            <v>停租主机停车 2021/9/27  2156-2342LT 0.07361天</v>
          </cell>
          <cell r="AA1716">
            <v>231631.04606666701</v>
          </cell>
          <cell r="AB1716">
            <v>231623.79</v>
          </cell>
        </row>
        <row r="1717">
          <cell r="B1717" t="str">
            <v>ACACIA ARIES</v>
          </cell>
          <cell r="C1717" t="str">
            <v>STM</v>
          </cell>
          <cell r="F1717" t="str">
            <v>第41期</v>
          </cell>
          <cell r="I1717" t="str">
            <v>2021.10.12-2021.10.27</v>
          </cell>
          <cell r="AA1717">
            <v>83150</v>
          </cell>
          <cell r="AB1717">
            <v>83150</v>
          </cell>
        </row>
        <row r="1718">
          <cell r="B1718" t="str">
            <v>A KIBO</v>
          </cell>
          <cell r="C1718" t="str">
            <v>GMS</v>
          </cell>
          <cell r="F1718" t="str">
            <v>第22期</v>
          </cell>
          <cell r="I1718" t="str">
            <v>2021.10.13-2021.10.28</v>
          </cell>
          <cell r="Y1718" t="str">
            <v>1.25%佣金/停租MNL换船员 2021.08.30.1130-8.31 1324LT 1.079167天</v>
          </cell>
          <cell r="AA1718">
            <v>146567.26593625001</v>
          </cell>
          <cell r="AB1718">
            <v>146567.26999999999</v>
          </cell>
        </row>
        <row r="1719">
          <cell r="B1719" t="str">
            <v>Heung-A Manila</v>
          </cell>
          <cell r="C1719" t="str">
            <v>SCP</v>
          </cell>
          <cell r="F1719" t="str">
            <v>PREFINAL2</v>
          </cell>
          <cell r="I1719" t="str">
            <v>2021.10.13-2021.10.17</v>
          </cell>
          <cell r="V1719">
            <v>-2710</v>
          </cell>
          <cell r="Y1719" t="str">
            <v>1.25%佣金/劳务费.2131-2137W</v>
          </cell>
          <cell r="AA1719">
            <v>167572.81625817501</v>
          </cell>
        </row>
        <row r="1720">
          <cell r="B1720" t="str">
            <v>KANWAY GALAXY</v>
          </cell>
          <cell r="C1720" t="str">
            <v>EMC</v>
          </cell>
          <cell r="F1720" t="str">
            <v>第07期</v>
          </cell>
          <cell r="I1720" t="str">
            <v>2021.10.14-2021.10.29</v>
          </cell>
          <cell r="Y1720" t="str">
            <v>1.25%佣金</v>
          </cell>
          <cell r="AA1720">
            <v>152343.75</v>
          </cell>
          <cell r="AB1720">
            <v>0</v>
          </cell>
        </row>
        <row r="1721">
          <cell r="B1721" t="str">
            <v>Heung-A Singapore</v>
          </cell>
          <cell r="C1721" t="str">
            <v>SKR</v>
          </cell>
          <cell r="F1721" t="str">
            <v>PREFINAL</v>
          </cell>
          <cell r="I1721" t="str">
            <v>2021.10.14-2021.10.15</v>
          </cell>
          <cell r="AA1721">
            <v>25374.377666666602</v>
          </cell>
        </row>
        <row r="1722">
          <cell r="B1722" t="str">
            <v>Heung-A Singapore</v>
          </cell>
          <cell r="C1722" t="str">
            <v>SKR</v>
          </cell>
          <cell r="F1722" t="str">
            <v>FINAL</v>
          </cell>
          <cell r="I1722" t="str">
            <v>2021.10.14-2021.10.15</v>
          </cell>
          <cell r="AA1722">
            <v>27000</v>
          </cell>
        </row>
        <row r="1723">
          <cell r="B1723" t="str">
            <v>A MYOKO</v>
          </cell>
          <cell r="C1723" t="str">
            <v>NS</v>
          </cell>
          <cell r="F1723" t="str">
            <v>第05期</v>
          </cell>
          <cell r="I1723" t="str">
            <v>2021.10.15-2021.10.30</v>
          </cell>
          <cell r="Y1723" t="str">
            <v>1.25%佣金</v>
          </cell>
          <cell r="AA1723">
            <v>245106.25</v>
          </cell>
          <cell r="AB1723">
            <v>245068.9</v>
          </cell>
        </row>
        <row r="1724">
          <cell r="B1724" t="str">
            <v>A HOKEN</v>
          </cell>
          <cell r="C1724" t="str">
            <v>COSCO</v>
          </cell>
          <cell r="F1724" t="str">
            <v>第09期</v>
          </cell>
          <cell r="I1724" t="str">
            <v>2021.10.16-2021.11.01</v>
          </cell>
          <cell r="AA1724">
            <v>188000</v>
          </cell>
          <cell r="AB1724">
            <v>187992.64</v>
          </cell>
        </row>
        <row r="1725">
          <cell r="B1725" t="str">
            <v>A FUKU</v>
          </cell>
          <cell r="C1725" t="str">
            <v>TSL</v>
          </cell>
          <cell r="F1725" t="str">
            <v>第26期</v>
          </cell>
          <cell r="I1725" t="str">
            <v>2021.10.16-2021.11.01</v>
          </cell>
          <cell r="Y1725" t="str">
            <v>1.25%佣金</v>
          </cell>
          <cell r="AA1725">
            <v>163240</v>
          </cell>
          <cell r="AB1725">
            <v>163240</v>
          </cell>
        </row>
        <row r="1726">
          <cell r="B1726" t="str">
            <v>JRS CORVUS</v>
          </cell>
          <cell r="C1726" t="str">
            <v>STM</v>
          </cell>
          <cell r="F1726" t="str">
            <v>第21期</v>
          </cell>
          <cell r="I1726" t="str">
            <v>2021.10.16-2021.10.31</v>
          </cell>
          <cell r="AA1726">
            <v>105700</v>
          </cell>
          <cell r="AB1726">
            <v>105700</v>
          </cell>
        </row>
        <row r="1727">
          <cell r="B1727" t="str">
            <v>A XINXIA</v>
          </cell>
          <cell r="C1727" t="str">
            <v>SKR</v>
          </cell>
          <cell r="F1727" t="str">
            <v>第07期</v>
          </cell>
          <cell r="I1727" t="str">
            <v>2021.10.17-2021.11.01</v>
          </cell>
          <cell r="AA1727">
            <v>293250</v>
          </cell>
          <cell r="AB1727">
            <v>293242.65000000002</v>
          </cell>
        </row>
        <row r="1728">
          <cell r="B1728" t="str">
            <v>ACACIA VIRGO</v>
          </cell>
          <cell r="C1728" t="str">
            <v>SKR</v>
          </cell>
          <cell r="F1728" t="str">
            <v>第14期</v>
          </cell>
          <cell r="I1728" t="str">
            <v>2021.10.17-2021.11.01</v>
          </cell>
          <cell r="Y1728" t="str">
            <v>1.25%佣金</v>
          </cell>
          <cell r="AA1728">
            <v>156231.25</v>
          </cell>
          <cell r="AB1728">
            <v>156227.57</v>
          </cell>
        </row>
        <row r="1729">
          <cell r="B1729" t="str">
            <v>A Daisen</v>
          </cell>
          <cell r="C1729" t="str">
            <v>CUL</v>
          </cell>
          <cell r="F1729" t="str">
            <v>第07期</v>
          </cell>
          <cell r="I1729" t="str">
            <v>2021.10.18-2021.11.02</v>
          </cell>
          <cell r="AA1729">
            <v>1125900</v>
          </cell>
          <cell r="AB1729">
            <v>1125900</v>
          </cell>
        </row>
        <row r="1730">
          <cell r="B1730" t="str">
            <v>LISBOA</v>
          </cell>
          <cell r="C1730" t="str">
            <v>KMTC</v>
          </cell>
          <cell r="F1730" t="str">
            <v>第16期</v>
          </cell>
          <cell r="I1730" t="str">
            <v>2021.10.19-2021.11.03</v>
          </cell>
          <cell r="AA1730">
            <v>23950</v>
          </cell>
          <cell r="AB1730">
            <v>23950</v>
          </cell>
        </row>
        <row r="1731">
          <cell r="B1731" t="str">
            <v>ACACIA LIBRA</v>
          </cell>
          <cell r="C1731" t="str">
            <v>COSCO</v>
          </cell>
          <cell r="F1731" t="str">
            <v>第28期</v>
          </cell>
          <cell r="I1731" t="str">
            <v>2021.10.20-2021.11.04</v>
          </cell>
          <cell r="AA1731">
            <v>143925</v>
          </cell>
          <cell r="AB1731">
            <v>143923.07</v>
          </cell>
        </row>
        <row r="1732">
          <cell r="B1732" t="str">
            <v>ACACIA WA</v>
          </cell>
          <cell r="C1732" t="str">
            <v>SJA</v>
          </cell>
          <cell r="F1732" t="str">
            <v>第05期</v>
          </cell>
          <cell r="I1732" t="str">
            <v>2021.10.20-2021.11.04</v>
          </cell>
          <cell r="AA1732">
            <v>285750</v>
          </cell>
          <cell r="AB1732">
            <v>285750</v>
          </cell>
        </row>
        <row r="1733">
          <cell r="B1733" t="str">
            <v>A HOUOU</v>
          </cell>
          <cell r="C1733" t="str">
            <v>FESCO</v>
          </cell>
          <cell r="F1733" t="str">
            <v>第09期</v>
          </cell>
          <cell r="I1733" t="str">
            <v>2021.10.20-2021.11.04</v>
          </cell>
          <cell r="Y1733" t="str">
            <v>5%佣金</v>
          </cell>
          <cell r="AA1733">
            <v>287744.75</v>
          </cell>
          <cell r="AB1733">
            <v>287737.38</v>
          </cell>
        </row>
        <row r="1734">
          <cell r="B1734" t="str">
            <v>Contship Day</v>
          </cell>
          <cell r="C1734" t="str">
            <v>CCL</v>
          </cell>
          <cell r="F1734" t="str">
            <v>第02期</v>
          </cell>
          <cell r="I1734" t="str">
            <v>2021.10.20-2021.11.04</v>
          </cell>
          <cell r="AA1734">
            <v>315400</v>
          </cell>
          <cell r="AB1734">
            <v>315392.65000000002</v>
          </cell>
        </row>
        <row r="1735">
          <cell r="B1735" t="str">
            <v>A MAKOTO</v>
          </cell>
          <cell r="C1735" t="str">
            <v>STM</v>
          </cell>
          <cell r="F1735" t="str">
            <v>第11期</v>
          </cell>
          <cell r="I1735" t="str">
            <v>2021.10.21-2021.11.05</v>
          </cell>
          <cell r="AA1735">
            <v>181200</v>
          </cell>
        </row>
        <row r="1736">
          <cell r="B1736" t="str">
            <v>A KOU</v>
          </cell>
          <cell r="C1736" t="str">
            <v>CMS</v>
          </cell>
          <cell r="F1736" t="str">
            <v>第04期</v>
          </cell>
          <cell r="I1736" t="str">
            <v>2021.10.21-2021.11.05</v>
          </cell>
          <cell r="AA1736">
            <v>555850</v>
          </cell>
          <cell r="AB1736">
            <v>555822.61</v>
          </cell>
        </row>
        <row r="1737">
          <cell r="B1737" t="str">
            <v>A KEIGA</v>
          </cell>
          <cell r="C1737" t="str">
            <v>TFL</v>
          </cell>
          <cell r="F1737" t="str">
            <v>第07期</v>
          </cell>
          <cell r="I1737" t="str">
            <v>2021.10.22-2021.11.06</v>
          </cell>
          <cell r="AA1737">
            <v>239963.19</v>
          </cell>
          <cell r="AB1737">
            <v>239963.19</v>
          </cell>
        </row>
        <row r="1738">
          <cell r="B1738" t="str">
            <v>ACACIA REI</v>
          </cell>
          <cell r="C1738" t="str">
            <v>VASI</v>
          </cell>
          <cell r="F1738" t="str">
            <v>prefinal2</v>
          </cell>
          <cell r="I1738" t="str">
            <v>2021.10.22-2021.10.25</v>
          </cell>
          <cell r="Y1738" t="str">
            <v>向租家收取30天吨税/停租温哥华船舶吊臂摆动2021.10.07 0800-0836 0.025天</v>
          </cell>
          <cell r="AA1738">
            <v>292825.26059534901</v>
          </cell>
          <cell r="AB1738">
            <v>280732.84000000003</v>
          </cell>
        </row>
        <row r="1739">
          <cell r="B1739" t="str">
            <v>ACACIA REI</v>
          </cell>
          <cell r="C1739" t="str">
            <v>VASI</v>
          </cell>
          <cell r="F1739" t="str">
            <v>FINAL</v>
          </cell>
          <cell r="I1739" t="str">
            <v>2021.10.22-2021.10.25</v>
          </cell>
          <cell r="AA1739">
            <v>7000</v>
          </cell>
        </row>
        <row r="1740">
          <cell r="B1740" t="str">
            <v>ACACIA TAURUS</v>
          </cell>
          <cell r="C1740" t="str">
            <v>STM</v>
          </cell>
          <cell r="F1740" t="str">
            <v>第16期</v>
          </cell>
          <cell r="I1740" t="str">
            <v>2021.10.24-2021.11.08</v>
          </cell>
          <cell r="AA1740">
            <v>83150</v>
          </cell>
          <cell r="AB1740">
            <v>83150</v>
          </cell>
        </row>
        <row r="1741">
          <cell r="B1741" t="str">
            <v>ACACIA HAWK</v>
          </cell>
          <cell r="C1741" t="str">
            <v>CMS</v>
          </cell>
          <cell r="F1741" t="str">
            <v>第92期</v>
          </cell>
          <cell r="I1741" t="str">
            <v>2021.10.24-2021.11.08</v>
          </cell>
          <cell r="AA1741">
            <v>105542.465753425</v>
          </cell>
          <cell r="AB1741">
            <v>105542.47</v>
          </cell>
        </row>
        <row r="1742">
          <cell r="B1742" t="str">
            <v>ACACIA REI</v>
          </cell>
          <cell r="C1742" t="str">
            <v>CIL</v>
          </cell>
          <cell r="F1742" t="str">
            <v>第01期</v>
          </cell>
          <cell r="I1742" t="str">
            <v>2021.10.25-2021.11.09</v>
          </cell>
          <cell r="AA1742">
            <v>1628303.89</v>
          </cell>
          <cell r="AB1742">
            <v>1628286.53</v>
          </cell>
        </row>
        <row r="1743">
          <cell r="B1743" t="str">
            <v>ACACIA MING</v>
          </cell>
          <cell r="C1743" t="str">
            <v>TFL</v>
          </cell>
          <cell r="F1743" t="str">
            <v>第04期</v>
          </cell>
          <cell r="I1743" t="str">
            <v>2021.10.25-2021.11.09</v>
          </cell>
          <cell r="AA1743">
            <v>311459.96000000002</v>
          </cell>
          <cell r="AB1743">
            <v>311459.96000000002</v>
          </cell>
        </row>
        <row r="1744">
          <cell r="B1744" t="str">
            <v>Heung-A Jakarta</v>
          </cell>
          <cell r="C1744" t="str">
            <v>PAN</v>
          </cell>
          <cell r="F1744" t="str">
            <v>第26期</v>
          </cell>
          <cell r="I1744" t="str">
            <v>2021.10.26-2021.11.10</v>
          </cell>
          <cell r="AA1744">
            <v>117383.87</v>
          </cell>
          <cell r="AB1744">
            <v>117356.51</v>
          </cell>
        </row>
        <row r="1745">
          <cell r="B1745" t="str">
            <v>A KINKA</v>
          </cell>
          <cell r="C1745" t="str">
            <v>TFS</v>
          </cell>
          <cell r="F1745" t="str">
            <v>第04期</v>
          </cell>
          <cell r="I1745" t="str">
            <v>2021.10.26-2021.11.25</v>
          </cell>
          <cell r="AA1745">
            <v>2461800</v>
          </cell>
          <cell r="AB1745">
            <v>2461800</v>
          </cell>
        </row>
        <row r="1746">
          <cell r="B1746" t="str">
            <v>A ROKU</v>
          </cell>
          <cell r="C1746" t="str">
            <v>STM</v>
          </cell>
          <cell r="F1746" t="str">
            <v>第04期</v>
          </cell>
          <cell r="I1746" t="str">
            <v>2021.10.26-2021.11.10</v>
          </cell>
          <cell r="AA1746">
            <v>181200</v>
          </cell>
          <cell r="AB1746">
            <v>181200</v>
          </cell>
        </row>
        <row r="1747">
          <cell r="B1747" t="str">
            <v>A BOTE</v>
          </cell>
          <cell r="C1747" t="str">
            <v>TCL</v>
          </cell>
          <cell r="F1747" t="str">
            <v>第15期</v>
          </cell>
          <cell r="I1747" t="str">
            <v>2021.10.27-2021.11.11</v>
          </cell>
          <cell r="AA1747">
            <v>87607.34</v>
          </cell>
          <cell r="AB1747">
            <v>87567.46</v>
          </cell>
        </row>
        <row r="1748">
          <cell r="B1748" t="str">
            <v>JRS CARINA</v>
          </cell>
          <cell r="C1748" t="str">
            <v>CCL</v>
          </cell>
          <cell r="F1748" t="str">
            <v>第82期</v>
          </cell>
          <cell r="I1748" t="str">
            <v>2021.10.27-2021.11.11</v>
          </cell>
          <cell r="AA1748">
            <v>232630.99</v>
          </cell>
          <cell r="AB1748">
            <v>232623.61</v>
          </cell>
        </row>
        <row r="1749">
          <cell r="B1749" t="str">
            <v>ACACIA ARIES</v>
          </cell>
          <cell r="C1749" t="str">
            <v>STM</v>
          </cell>
          <cell r="F1749" t="str">
            <v>第42期</v>
          </cell>
          <cell r="I1749" t="str">
            <v>2021.10.27-2021.11.11</v>
          </cell>
          <cell r="AA1749">
            <v>83150</v>
          </cell>
          <cell r="AB1749">
            <v>83150</v>
          </cell>
        </row>
        <row r="1750">
          <cell r="B1750" t="str">
            <v>A KIBO</v>
          </cell>
          <cell r="C1750" t="str">
            <v>GMS</v>
          </cell>
          <cell r="F1750" t="str">
            <v>第23期</v>
          </cell>
          <cell r="I1750" t="str">
            <v>2021.10.28-2021.11.12</v>
          </cell>
          <cell r="Y1750" t="str">
            <v>1.25%佣金</v>
          </cell>
          <cell r="AA1750">
            <v>71243.75</v>
          </cell>
          <cell r="AB1750">
            <v>71236.39</v>
          </cell>
        </row>
        <row r="1751">
          <cell r="B1751" t="str">
            <v>KANWAY GALAXY</v>
          </cell>
          <cell r="C1751" t="str">
            <v>EMC</v>
          </cell>
          <cell r="F1751" t="str">
            <v>PREFINAL</v>
          </cell>
          <cell r="I1751" t="str">
            <v>2021.10.29-2021.11.07</v>
          </cell>
          <cell r="V1751">
            <v>-1452</v>
          </cell>
          <cell r="Y1751" t="str">
            <v>1.25%佣金/劳务费V.026-028-029-030</v>
          </cell>
          <cell r="AA1751">
            <v>-154339.53125</v>
          </cell>
          <cell r="AB1751">
            <v>16777.990000000002</v>
          </cell>
        </row>
        <row r="1752">
          <cell r="B1752" t="str">
            <v>KANWAY GALAXY</v>
          </cell>
          <cell r="C1752" t="str">
            <v>EMC</v>
          </cell>
          <cell r="F1752" t="str">
            <v>FINAL</v>
          </cell>
          <cell r="I1752" t="str">
            <v>2021.10.29-2021.11.07</v>
          </cell>
          <cell r="Y1752" t="str">
            <v>原船东船东费</v>
          </cell>
          <cell r="AA1752">
            <v>2714.72</v>
          </cell>
        </row>
        <row r="1753">
          <cell r="B1753" t="str">
            <v>KANWAY GALAXY</v>
          </cell>
          <cell r="C1753" t="str">
            <v>EMC</v>
          </cell>
          <cell r="F1753" t="str">
            <v>FINAL</v>
          </cell>
          <cell r="I1753" t="str">
            <v>2021.10.29-2021.11.07</v>
          </cell>
          <cell r="V1753">
            <v>-1512</v>
          </cell>
          <cell r="Y1753" t="str">
            <v>劳务费V.031-033</v>
          </cell>
          <cell r="AA1753">
            <v>46512</v>
          </cell>
        </row>
        <row r="1754">
          <cell r="B1754" t="str">
            <v>A MYOKO</v>
          </cell>
          <cell r="C1754" t="str">
            <v>NS</v>
          </cell>
          <cell r="F1754" t="str">
            <v>第06期</v>
          </cell>
          <cell r="I1754" t="str">
            <v>2021.10.30-2021.11.14</v>
          </cell>
          <cell r="Y1754" t="str">
            <v>1.25%佣金</v>
          </cell>
          <cell r="AA1754">
            <v>234255.1</v>
          </cell>
          <cell r="AB1754">
            <v>234217.74</v>
          </cell>
        </row>
        <row r="1755">
          <cell r="B1755" t="str">
            <v>JRS CORVUS</v>
          </cell>
          <cell r="C1755" t="str">
            <v>STM</v>
          </cell>
          <cell r="F1755" t="str">
            <v>第22期</v>
          </cell>
          <cell r="I1755" t="str">
            <v>2021.10.31-2021.11.15</v>
          </cell>
          <cell r="AA1755">
            <v>105700</v>
          </cell>
          <cell r="AB1755">
            <v>105700</v>
          </cell>
        </row>
        <row r="1756">
          <cell r="B1756" t="str">
            <v>A HOKEN</v>
          </cell>
          <cell r="C1756" t="str">
            <v>COSCO</v>
          </cell>
          <cell r="F1756" t="str">
            <v>第10期</v>
          </cell>
          <cell r="I1756" t="str">
            <v>2021.11.01-2021.11.16</v>
          </cell>
          <cell r="V1756">
            <v>-2856</v>
          </cell>
          <cell r="Y1756" t="str">
            <v>船员劳务费v.172-173</v>
          </cell>
          <cell r="AA1756">
            <v>179106</v>
          </cell>
          <cell r="AB1756">
            <v>179098.64</v>
          </cell>
        </row>
        <row r="1757">
          <cell r="B1757" t="str">
            <v>A FUKU</v>
          </cell>
          <cell r="C1757" t="str">
            <v>TSL</v>
          </cell>
          <cell r="F1757" t="str">
            <v>第27期</v>
          </cell>
          <cell r="I1757" t="str">
            <v>2021.11.01-2021.11.16</v>
          </cell>
          <cell r="Y1757" t="str">
            <v>1.25%佣金</v>
          </cell>
          <cell r="AA1757">
            <v>154237.5</v>
          </cell>
          <cell r="AB1757">
            <v>154220.14000000001</v>
          </cell>
        </row>
        <row r="1758">
          <cell r="B1758" t="str">
            <v>Bremen Trader</v>
          </cell>
          <cell r="C1758" t="str">
            <v>sealand</v>
          </cell>
          <cell r="F1758" t="str">
            <v>第08期</v>
          </cell>
          <cell r="I1758" t="str">
            <v>2021.11.01-2021.12.01</v>
          </cell>
          <cell r="Y1758" t="str">
            <v>油样检测</v>
          </cell>
          <cell r="AA1758">
            <v>520487.5</v>
          </cell>
          <cell r="AB1758">
            <v>520487.5</v>
          </cell>
        </row>
        <row r="1759">
          <cell r="B1759" t="str">
            <v>A ASO</v>
          </cell>
          <cell r="C1759" t="str">
            <v>sealand</v>
          </cell>
          <cell r="F1759" t="str">
            <v>第04期</v>
          </cell>
          <cell r="I1759" t="str">
            <v>2021.11.01-2021.12.01</v>
          </cell>
          <cell r="Y1759" t="str">
            <v>1.25%经纪佣金/油样检测</v>
          </cell>
          <cell r="AA1759">
            <v>949173.1</v>
          </cell>
          <cell r="AB1759">
            <v>949173.1</v>
          </cell>
        </row>
        <row r="1760">
          <cell r="B1760" t="str">
            <v>A XINXIA</v>
          </cell>
          <cell r="C1760" t="str">
            <v>SKR</v>
          </cell>
          <cell r="F1760" t="str">
            <v>第08期</v>
          </cell>
          <cell r="I1760" t="str">
            <v>2021.11.01-2021.11.16</v>
          </cell>
          <cell r="AA1760">
            <v>282459.02</v>
          </cell>
          <cell r="AB1760">
            <v>282451.68</v>
          </cell>
        </row>
        <row r="1761">
          <cell r="B1761" t="str">
            <v>ACACIA VIRGO</v>
          </cell>
          <cell r="C1761" t="str">
            <v>SKR</v>
          </cell>
          <cell r="F1761" t="str">
            <v>第15期</v>
          </cell>
          <cell r="I1761" t="str">
            <v>2021.11.01-2021.11.16</v>
          </cell>
          <cell r="Y1761" t="str">
            <v>1.25%佣金</v>
          </cell>
          <cell r="AA1761">
            <v>154918.13</v>
          </cell>
          <cell r="AB1761">
            <v>154564.46</v>
          </cell>
        </row>
        <row r="1762">
          <cell r="B1762" t="str">
            <v>A Daisen</v>
          </cell>
          <cell r="C1762" t="str">
            <v>CUL</v>
          </cell>
          <cell r="F1762" t="str">
            <v>第08期</v>
          </cell>
          <cell r="I1762" t="str">
            <v>2021.11.02-2021.11.17</v>
          </cell>
          <cell r="AA1762">
            <v>1125900</v>
          </cell>
          <cell r="AB1762">
            <v>1125900</v>
          </cell>
        </row>
        <row r="1763">
          <cell r="B1763" t="str">
            <v>LISBOA</v>
          </cell>
          <cell r="C1763" t="str">
            <v>KMTC</v>
          </cell>
          <cell r="F1763" t="str">
            <v>Prefinal</v>
          </cell>
          <cell r="I1763" t="str">
            <v>2021.11.03-2021.11.08</v>
          </cell>
          <cell r="AA1763">
            <v>39733.333333333299</v>
          </cell>
          <cell r="AB1763">
            <v>39731.410000000003</v>
          </cell>
        </row>
        <row r="1764">
          <cell r="B1764" t="str">
            <v>A MIZUHO</v>
          </cell>
          <cell r="C1764" t="str">
            <v>Heung-A</v>
          </cell>
          <cell r="F1764" t="str">
            <v>第18期</v>
          </cell>
          <cell r="I1764" t="str">
            <v>2021.11.04-2021.11.19</v>
          </cell>
          <cell r="AA1764">
            <v>176116.438356164</v>
          </cell>
          <cell r="AB1764">
            <v>176109.08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ＭＳ Ｐゴシック"/>
        <a:ea typeface="ＭＳ Ｐゴシック"/>
        <a:cs typeface="ＭＳ Ｐ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V7"/>
  <sheetViews>
    <sheetView showZeros="0" workbookViewId="0">
      <selection activeCell="J2679" sqref="B2:M2679"/>
    </sheetView>
  </sheetViews>
  <sheetFormatPr defaultColWidth="12.875" defaultRowHeight="18.75" customHeight="1"/>
  <cols>
    <col min="1" max="1" width="5.625" style="156" customWidth="1"/>
    <col min="2" max="2" width="7" style="156" customWidth="1"/>
    <col min="3" max="3" width="9.125" style="156" customWidth="1"/>
    <col min="4" max="4" width="7" style="156" customWidth="1"/>
    <col min="5" max="16" width="6.125" style="156" customWidth="1"/>
    <col min="17" max="256" width="12.875" style="156"/>
  </cols>
  <sheetData>
    <row r="2" spans="1:25" s="155" customFormat="1" ht="18.75" customHeight="1">
      <c r="A2" s="157"/>
      <c r="B2" s="172"/>
      <c r="C2" s="173"/>
      <c r="E2" s="174" t="e">
        <f>#REF!</f>
        <v>#REF!</v>
      </c>
      <c r="F2" s="175"/>
      <c r="G2" s="176"/>
      <c r="H2" s="174" t="e">
        <f>#REF!</f>
        <v>#REF!</v>
      </c>
      <c r="I2" s="175"/>
      <c r="J2" s="176"/>
      <c r="K2" s="174" t="e">
        <f>#REF!</f>
        <v>#REF!</v>
      </c>
      <c r="L2" s="175"/>
      <c r="M2" s="176"/>
      <c r="N2" s="174" t="e">
        <f>#REF!</f>
        <v>#REF!</v>
      </c>
      <c r="O2" s="175"/>
      <c r="P2" s="176"/>
    </row>
    <row r="3" spans="1:25" s="155" customFormat="1" ht="18.75" customHeight="1">
      <c r="A3" s="158" t="s">
        <v>0</v>
      </c>
      <c r="B3" s="159" t="s">
        <v>1</v>
      </c>
      <c r="C3" s="160" t="s">
        <v>2</v>
      </c>
      <c r="D3" s="160" t="s">
        <v>3</v>
      </c>
      <c r="E3" s="160" t="e">
        <f>#REF!</f>
        <v>#REF!</v>
      </c>
      <c r="F3" s="160" t="e">
        <f>#REF!</f>
        <v>#REF!</v>
      </c>
      <c r="G3" s="160" t="e">
        <f>#REF!</f>
        <v>#REF!</v>
      </c>
      <c r="H3" s="160" t="e">
        <f>#REF!</f>
        <v>#REF!</v>
      </c>
      <c r="I3" s="160" t="e">
        <f>#REF!</f>
        <v>#REF!</v>
      </c>
      <c r="J3" s="160" t="e">
        <f>#REF!</f>
        <v>#REF!</v>
      </c>
      <c r="K3" s="160" t="e">
        <f>#REF!</f>
        <v>#REF!</v>
      </c>
      <c r="L3" s="160" t="e">
        <f>#REF!</f>
        <v>#REF!</v>
      </c>
      <c r="M3" s="160" t="e">
        <f>#REF!</f>
        <v>#REF!</v>
      </c>
      <c r="N3" s="160" t="e">
        <f>#REF!</f>
        <v>#REF!</v>
      </c>
      <c r="O3" s="160" t="e">
        <f>#REF!</f>
        <v>#REF!</v>
      </c>
      <c r="P3" s="161" t="e">
        <f>#REF!</f>
        <v>#REF!</v>
      </c>
    </row>
    <row r="4" spans="1:25" s="155" customFormat="1" ht="18.75" customHeight="1">
      <c r="A4" s="162" t="e">
        <f>#REF!</f>
        <v>#REF!</v>
      </c>
      <c r="B4" s="163" t="e">
        <f>#REF!</f>
        <v>#REF!</v>
      </c>
      <c r="C4" s="164" t="e">
        <f>#REF!</f>
        <v>#REF!</v>
      </c>
      <c r="D4" s="164" t="e">
        <f>#REF!</f>
        <v>#REF!</v>
      </c>
      <c r="E4" s="165" t="e">
        <f>#REF!</f>
        <v>#REF!</v>
      </c>
      <c r="F4" s="165" t="e">
        <f>#REF!</f>
        <v>#REF!</v>
      </c>
      <c r="G4" s="165" t="e">
        <f>#REF!</f>
        <v>#REF!</v>
      </c>
      <c r="H4" s="166" t="e">
        <f>#REF!</f>
        <v>#REF!</v>
      </c>
      <c r="I4" s="166" t="e">
        <f>#REF!</f>
        <v>#REF!</v>
      </c>
      <c r="J4" s="166" t="e">
        <f>#REF!</f>
        <v>#REF!</v>
      </c>
      <c r="K4" s="166" t="e">
        <f>#REF!</f>
        <v>#REF!</v>
      </c>
      <c r="L4" s="166" t="e">
        <f>#REF!</f>
        <v>#REF!</v>
      </c>
      <c r="M4" s="166" t="e">
        <f>#REF!</f>
        <v>#REF!</v>
      </c>
      <c r="N4" s="165" t="e">
        <f>#REF!</f>
        <v>#REF!</v>
      </c>
      <c r="O4" s="165" t="e">
        <f>#REF!</f>
        <v>#REF!</v>
      </c>
      <c r="P4" s="167" t="e">
        <f>#REF!</f>
        <v>#REF!</v>
      </c>
    </row>
    <row r="5" spans="1:25" s="155" customFormat="1" ht="24.75" customHeight="1">
      <c r="A5" s="168"/>
      <c r="B5" s="172"/>
      <c r="C5" s="173"/>
      <c r="E5" s="174" t="e">
        <f>#REF!</f>
        <v>#REF!</v>
      </c>
      <c r="F5" s="175"/>
      <c r="G5" s="176"/>
      <c r="H5" s="174" t="e">
        <f>#REF!</f>
        <v>#REF!</v>
      </c>
      <c r="I5" s="175"/>
      <c r="J5" s="176"/>
      <c r="K5" s="177" t="e">
        <f>#REF!</f>
        <v>#REF!</v>
      </c>
      <c r="L5" s="178"/>
      <c r="M5" s="179"/>
      <c r="N5" s="177" t="e">
        <f>#REF!</f>
        <v>#REF!</v>
      </c>
      <c r="O5" s="178"/>
      <c r="P5" s="179"/>
    </row>
    <row r="6" spans="1:25" s="155" customFormat="1" ht="24.75" customHeight="1">
      <c r="A6" s="158" t="e">
        <f>#REF!</f>
        <v>#REF!</v>
      </c>
      <c r="B6" s="159" t="e">
        <f>#REF!</f>
        <v>#REF!</v>
      </c>
      <c r="C6" s="160" t="e">
        <f>#REF!</f>
        <v>#REF!</v>
      </c>
      <c r="D6" s="160" t="e">
        <f>#REF!</f>
        <v>#REF!</v>
      </c>
      <c r="E6" s="160" t="e">
        <f>#REF!</f>
        <v>#REF!</v>
      </c>
      <c r="F6" s="160" t="e">
        <f>#REF!</f>
        <v>#REF!</v>
      </c>
      <c r="G6" s="160" t="e">
        <f>#REF!</f>
        <v>#REF!</v>
      </c>
      <c r="H6" s="160" t="e">
        <f>#REF!</f>
        <v>#REF!</v>
      </c>
      <c r="I6" s="160" t="e">
        <f>#REF!</f>
        <v>#REF!</v>
      </c>
      <c r="J6" s="160" t="e">
        <f>#REF!</f>
        <v>#REF!</v>
      </c>
      <c r="K6" s="160" t="e">
        <f>#REF!</f>
        <v>#REF!</v>
      </c>
      <c r="L6" s="160" t="e">
        <f>#REF!</f>
        <v>#REF!</v>
      </c>
      <c r="M6" s="160" t="e">
        <f>#REF!</f>
        <v>#REF!</v>
      </c>
      <c r="N6" s="160" t="e">
        <f>#REF!</f>
        <v>#REF!</v>
      </c>
      <c r="O6" s="160" t="e">
        <f>#REF!</f>
        <v>#REF!</v>
      </c>
      <c r="P6" s="160" t="e">
        <f>#REF!</f>
        <v>#REF!</v>
      </c>
    </row>
    <row r="7" spans="1:25" s="155" customFormat="1" ht="24.75" customHeight="1">
      <c r="A7" s="162" t="e">
        <f>#REF!</f>
        <v>#REF!</v>
      </c>
      <c r="B7" s="163" t="e">
        <f>#REF!</f>
        <v>#REF!</v>
      </c>
      <c r="C7" s="164" t="e">
        <f>#REF!</f>
        <v>#REF!</v>
      </c>
      <c r="D7" s="164" t="e">
        <f>#REF!</f>
        <v>#REF!</v>
      </c>
      <c r="E7" s="169" t="e">
        <f>#REF!</f>
        <v>#REF!</v>
      </c>
      <c r="F7" s="169" t="e">
        <f>#REF!</f>
        <v>#REF!</v>
      </c>
      <c r="G7" s="169" t="e">
        <f>#REF!</f>
        <v>#REF!</v>
      </c>
      <c r="H7" s="169" t="e">
        <f>#REF!</f>
        <v>#REF!</v>
      </c>
      <c r="I7" s="169" t="e">
        <f>#REF!</f>
        <v>#REF!</v>
      </c>
      <c r="J7" s="169" t="e">
        <f>#REF!</f>
        <v>#REF!</v>
      </c>
      <c r="K7" s="166" t="e">
        <f>#REF!</f>
        <v>#REF!</v>
      </c>
      <c r="L7" s="166" t="e">
        <f>#REF!</f>
        <v>#REF!</v>
      </c>
      <c r="M7" s="166" t="e">
        <f>#REF!</f>
        <v>#REF!</v>
      </c>
      <c r="N7" s="166" t="e">
        <f>#REF!</f>
        <v>#REF!</v>
      </c>
      <c r="O7" s="166" t="e">
        <f>#REF!</f>
        <v>#REF!</v>
      </c>
      <c r="P7" s="166" t="e">
        <f>#REF!</f>
        <v>#REF!</v>
      </c>
      <c r="Q7" s="170"/>
      <c r="R7" s="170"/>
      <c r="S7" s="171"/>
      <c r="T7" s="171"/>
      <c r="U7" s="171"/>
      <c r="V7" s="171"/>
      <c r="W7" s="171"/>
      <c r="X7" s="171"/>
      <c r="Y7" s="171"/>
    </row>
  </sheetData>
  <mergeCells count="10">
    <mergeCell ref="B5:C5"/>
    <mergeCell ref="E5:G5"/>
    <mergeCell ref="H5:J5"/>
    <mergeCell ref="K5:M5"/>
    <mergeCell ref="N5:P5"/>
    <mergeCell ref="B2:C2"/>
    <mergeCell ref="E2:G2"/>
    <mergeCell ref="H2:J2"/>
    <mergeCell ref="K2:M2"/>
    <mergeCell ref="N2:P2"/>
  </mergeCells>
  <phoneticPr fontId="31" type="noConversion"/>
  <pageMargins left="0.75" right="0.75" top="1" bottom="1" header="0.5" footer="0.5"/>
  <pageSetup paperSize="9" firstPageNumber="4294963191" pageOrder="overThenDown" orientation="portrait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EZ85"/>
  <sheetViews>
    <sheetView showGridLines="0" showZeros="0" tabSelected="1" workbookViewId="0">
      <selection activeCell="E2" sqref="E2"/>
    </sheetView>
  </sheetViews>
  <sheetFormatPr defaultColWidth="9" defaultRowHeight="24.75" customHeight="1"/>
  <cols>
    <col min="1" max="1" width="3.875" style="84" customWidth="1"/>
    <col min="2" max="2" width="6.375" style="84" customWidth="1"/>
    <col min="3" max="3" width="11.875" style="84" customWidth="1"/>
    <col min="4" max="4" width="15.625" style="84" customWidth="1"/>
    <col min="5" max="5" width="10.375" style="84" customWidth="1"/>
    <col min="6" max="6" width="13.5" style="84" customWidth="1"/>
    <col min="7" max="7" width="11.75" style="84" customWidth="1"/>
    <col min="8" max="8" width="12.25" style="84" customWidth="1"/>
    <col min="9" max="17" width="12.375" style="84" customWidth="1"/>
    <col min="18" max="18" width="13.625" style="84" customWidth="1"/>
    <col min="19" max="26" width="12.375" style="84" customWidth="1"/>
    <col min="27" max="27" width="12" style="84" customWidth="1"/>
    <col min="28" max="38" width="12.375" style="84" customWidth="1"/>
    <col min="39" max="39" width="13.25" style="84" customWidth="1"/>
    <col min="40" max="48" width="12.375" style="84" customWidth="1"/>
    <col min="49" max="269" width="9" style="84" customWidth="1"/>
  </cols>
  <sheetData>
    <row r="1" spans="1:269" ht="24.75" customHeight="1">
      <c r="IZ1"/>
      <c r="JA1"/>
      <c r="JB1"/>
      <c r="JC1"/>
      <c r="JD1"/>
      <c r="JE1"/>
      <c r="JF1"/>
      <c r="JG1"/>
      <c r="JH1"/>
      <c r="JI1"/>
    </row>
    <row r="2" spans="1:269" ht="12.75" customHeight="1">
      <c r="B2" s="85"/>
      <c r="C2" s="85">
        <f ca="1">NOW()</f>
        <v>46036.444359259258</v>
      </c>
      <c r="D2" s="86"/>
      <c r="F2" s="180" t="s">
        <v>4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IZ2"/>
      <c r="JA2"/>
      <c r="JB2"/>
      <c r="JC2"/>
      <c r="JD2"/>
      <c r="JE2"/>
      <c r="JF2"/>
      <c r="JG2"/>
      <c r="JH2"/>
      <c r="JI2"/>
    </row>
    <row r="3" spans="1:269" ht="12" customHeight="1">
      <c r="F3" s="180" t="s">
        <v>5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IZ3"/>
      <c r="JA3"/>
      <c r="JB3"/>
      <c r="JC3"/>
      <c r="JD3"/>
      <c r="JE3"/>
      <c r="JF3"/>
      <c r="JG3"/>
      <c r="JH3"/>
      <c r="JI3"/>
    </row>
    <row r="4" spans="1:269" ht="12.75" customHeight="1">
      <c r="E4" s="87"/>
      <c r="F4" s="181"/>
      <c r="G4" s="181"/>
      <c r="H4" s="181"/>
      <c r="I4" s="181"/>
      <c r="J4" s="181"/>
      <c r="K4" s="181"/>
      <c r="L4" s="87"/>
      <c r="M4" s="87"/>
      <c r="N4" s="87"/>
      <c r="O4" s="87"/>
      <c r="IZ4"/>
      <c r="JA4"/>
      <c r="JB4"/>
      <c r="JC4"/>
      <c r="JD4"/>
      <c r="JE4"/>
      <c r="JF4"/>
      <c r="JG4"/>
      <c r="JH4"/>
      <c r="JI4"/>
    </row>
    <row r="5" spans="1:269" ht="12.75" customHeight="1">
      <c r="F5" s="88"/>
      <c r="G5" s="89" t="s">
        <v>6</v>
      </c>
      <c r="H5" s="89"/>
      <c r="I5" s="88"/>
      <c r="J5" s="89" t="s">
        <v>7</v>
      </c>
      <c r="K5" s="89"/>
      <c r="L5" s="88"/>
      <c r="M5" s="89" t="s">
        <v>8</v>
      </c>
      <c r="N5" s="89"/>
      <c r="O5" s="88"/>
      <c r="P5" s="89" t="s">
        <v>6</v>
      </c>
      <c r="Q5" s="90"/>
      <c r="IZ5"/>
      <c r="JA5"/>
      <c r="JB5"/>
      <c r="JC5"/>
      <c r="JD5"/>
      <c r="JE5"/>
      <c r="JF5"/>
      <c r="JG5"/>
      <c r="JH5"/>
      <c r="JI5"/>
    </row>
    <row r="6" spans="1:269" ht="12.75" customHeight="1">
      <c r="A6" s="91" t="s">
        <v>9</v>
      </c>
      <c r="B6" s="91" t="s">
        <v>0</v>
      </c>
      <c r="C6" s="91" t="s">
        <v>1</v>
      </c>
      <c r="D6" s="91" t="s">
        <v>2</v>
      </c>
      <c r="E6" s="92" t="s">
        <v>3</v>
      </c>
      <c r="F6" s="93" t="s">
        <v>10</v>
      </c>
      <c r="G6" s="94" t="s">
        <v>11</v>
      </c>
      <c r="H6" s="94" t="s">
        <v>12</v>
      </c>
      <c r="I6" s="94" t="s">
        <v>10</v>
      </c>
      <c r="J6" s="94" t="s">
        <v>11</v>
      </c>
      <c r="K6" s="94" t="s">
        <v>12</v>
      </c>
      <c r="L6" s="94" t="s">
        <v>10</v>
      </c>
      <c r="M6" s="94" t="s">
        <v>11</v>
      </c>
      <c r="N6" s="94" t="s">
        <v>12</v>
      </c>
      <c r="O6" s="94" t="s">
        <v>10</v>
      </c>
      <c r="P6" s="94" t="s">
        <v>11</v>
      </c>
      <c r="Q6" s="94" t="s">
        <v>12</v>
      </c>
      <c r="R6" s="92" t="s">
        <v>13</v>
      </c>
      <c r="IZ6"/>
      <c r="JA6"/>
      <c r="JB6"/>
      <c r="JC6"/>
      <c r="JD6"/>
      <c r="JE6"/>
      <c r="JF6"/>
      <c r="JG6"/>
      <c r="JH6"/>
      <c r="JI6"/>
    </row>
    <row r="7" spans="1:269" s="81" customFormat="1" ht="12.75" customHeight="1">
      <c r="A7" s="95">
        <v>1</v>
      </c>
      <c r="B7" s="95" t="s">
        <v>14</v>
      </c>
      <c r="C7" s="96" t="s">
        <v>15</v>
      </c>
      <c r="D7" s="95" t="s">
        <v>16</v>
      </c>
      <c r="E7" s="95" t="s">
        <v>17</v>
      </c>
      <c r="F7" s="97">
        <v>45658.729166666701</v>
      </c>
      <c r="G7" s="97">
        <v>46024.508333333302</v>
      </c>
      <c r="H7" s="97">
        <v>46024.991666666698</v>
      </c>
      <c r="I7" s="97">
        <v>46026.541666666701</v>
      </c>
      <c r="J7" s="97">
        <v>46027.316666666702</v>
      </c>
      <c r="K7" s="97">
        <v>46027.733333333301</v>
      </c>
      <c r="L7" s="97">
        <v>46027.770833333299</v>
      </c>
      <c r="M7" s="97">
        <v>46028.337500000001</v>
      </c>
      <c r="N7" s="97">
        <v>46028.595833333296</v>
      </c>
      <c r="O7" s="97">
        <v>46030.729166666701</v>
      </c>
      <c r="P7" s="97">
        <v>46031.645833333299</v>
      </c>
      <c r="Q7" s="97">
        <v>46032.104166666701</v>
      </c>
      <c r="R7" s="9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</row>
    <row r="8" spans="1:269" ht="12.75" customHeight="1">
      <c r="A8" s="95"/>
      <c r="B8" s="95" t="s">
        <v>14</v>
      </c>
      <c r="C8" s="96" t="s">
        <v>15</v>
      </c>
      <c r="D8" s="95" t="s">
        <v>16</v>
      </c>
      <c r="E8" s="95" t="s">
        <v>18</v>
      </c>
      <c r="F8" s="97">
        <v>46030.729166666701</v>
      </c>
      <c r="G8" s="97">
        <v>46031.645833333299</v>
      </c>
      <c r="H8" s="97">
        <v>46032.104166666701</v>
      </c>
      <c r="I8" s="97">
        <v>46033.875</v>
      </c>
      <c r="J8" s="97">
        <v>46034.658333333296</v>
      </c>
      <c r="K8" s="97">
        <v>46035.041666666701</v>
      </c>
      <c r="L8" s="97">
        <v>46035.079166666699</v>
      </c>
      <c r="M8" s="97">
        <v>46035.35</v>
      </c>
      <c r="N8" s="99">
        <v>46035.512499999997</v>
      </c>
      <c r="O8" s="100">
        <v>46037.5</v>
      </c>
      <c r="P8" s="97"/>
      <c r="Q8" s="97"/>
      <c r="R8" s="101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</row>
    <row r="9" spans="1:269" ht="12.75" customHeight="1">
      <c r="IZ9"/>
      <c r="JA9"/>
      <c r="JB9"/>
      <c r="JC9"/>
      <c r="JD9"/>
      <c r="JE9"/>
      <c r="JF9"/>
      <c r="JG9"/>
      <c r="JH9"/>
      <c r="JI9"/>
    </row>
    <row r="10" spans="1:269" ht="12.75" customHeight="1">
      <c r="F10" s="88"/>
      <c r="G10" s="89" t="s">
        <v>6</v>
      </c>
      <c r="H10" s="89"/>
      <c r="I10" s="88"/>
      <c r="J10" s="89" t="s">
        <v>19</v>
      </c>
      <c r="K10" s="89"/>
      <c r="L10" s="88"/>
      <c r="M10" s="89" t="s">
        <v>20</v>
      </c>
      <c r="N10" s="89"/>
      <c r="O10" s="88"/>
      <c r="P10" s="89" t="s">
        <v>6</v>
      </c>
      <c r="Q10" s="90"/>
      <c r="IZ10"/>
      <c r="JA10"/>
      <c r="JB10"/>
      <c r="JC10"/>
      <c r="JD10"/>
      <c r="JE10"/>
      <c r="JF10"/>
      <c r="JG10"/>
      <c r="JH10"/>
      <c r="JI10"/>
    </row>
    <row r="11" spans="1:269" ht="12.75" customHeight="1">
      <c r="A11" s="102" t="s">
        <v>21</v>
      </c>
      <c r="B11" s="102" t="s">
        <v>22</v>
      </c>
      <c r="C11" s="102" t="s">
        <v>23</v>
      </c>
      <c r="D11" s="102" t="s">
        <v>24</v>
      </c>
      <c r="E11" s="103" t="s">
        <v>25</v>
      </c>
      <c r="F11" s="104" t="s">
        <v>26</v>
      </c>
      <c r="G11" s="95" t="s">
        <v>27</v>
      </c>
      <c r="H11" s="95" t="s">
        <v>28</v>
      </c>
      <c r="I11" s="95" t="s">
        <v>26</v>
      </c>
      <c r="J11" s="95" t="s">
        <v>27</v>
      </c>
      <c r="K11" s="95" t="s">
        <v>28</v>
      </c>
      <c r="L11" s="95" t="s">
        <v>26</v>
      </c>
      <c r="M11" s="95" t="s">
        <v>27</v>
      </c>
      <c r="N11" s="95" t="s">
        <v>28</v>
      </c>
      <c r="O11" s="95" t="s">
        <v>26</v>
      </c>
      <c r="P11" s="95" t="s">
        <v>27</v>
      </c>
      <c r="Q11" s="95" t="s">
        <v>28</v>
      </c>
      <c r="R11" s="92" t="s">
        <v>13</v>
      </c>
      <c r="AE11" s="105"/>
      <c r="AF11" s="105"/>
      <c r="AH11" s="105"/>
      <c r="AI11" s="105"/>
      <c r="IZ11"/>
      <c r="JA11"/>
      <c r="JB11"/>
      <c r="JC11"/>
      <c r="JD11"/>
      <c r="JE11"/>
      <c r="JF11"/>
      <c r="JG11"/>
      <c r="JH11"/>
      <c r="JI11"/>
    </row>
    <row r="12" spans="1:269" s="81" customFormat="1" ht="12.75" customHeight="1">
      <c r="A12" s="95">
        <v>2</v>
      </c>
      <c r="B12" s="95" t="s">
        <v>29</v>
      </c>
      <c r="C12" s="96" t="s">
        <v>30</v>
      </c>
      <c r="D12" s="95" t="s">
        <v>31</v>
      </c>
      <c r="E12" s="95" t="s">
        <v>32</v>
      </c>
      <c r="F12" s="97">
        <v>46018.3125</v>
      </c>
      <c r="G12" s="97">
        <v>46020.375</v>
      </c>
      <c r="H12" s="97">
        <v>46020.6875</v>
      </c>
      <c r="I12" s="97">
        <v>46024.012499999997</v>
      </c>
      <c r="J12" s="97">
        <v>46027.340277777803</v>
      </c>
      <c r="K12" s="97">
        <v>46027.583333333299</v>
      </c>
      <c r="L12" s="97">
        <v>46028.258333333302</v>
      </c>
      <c r="M12" s="97">
        <v>46028.291666666701</v>
      </c>
      <c r="N12" s="97">
        <v>46028.525000000001</v>
      </c>
      <c r="O12" s="97">
        <v>46031.933333333298</v>
      </c>
      <c r="P12" s="97">
        <v>46032.220833333296</v>
      </c>
      <c r="Q12" s="97">
        <v>46032.495833333298</v>
      </c>
      <c r="R12" s="101" t="s">
        <v>33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269" s="81" customFormat="1" ht="12.75" customHeight="1">
      <c r="A13" s="95"/>
      <c r="B13" s="95" t="s">
        <v>29</v>
      </c>
      <c r="C13" s="96" t="s">
        <v>30</v>
      </c>
      <c r="D13" s="95" t="s">
        <v>31</v>
      </c>
      <c r="E13" s="95" t="s">
        <v>17</v>
      </c>
      <c r="F13" s="97">
        <v>46031.933333333298</v>
      </c>
      <c r="G13" s="97">
        <v>46032.220833333296</v>
      </c>
      <c r="H13" s="97">
        <v>46032.495833333298</v>
      </c>
      <c r="I13" s="106">
        <v>46036.016666666699</v>
      </c>
      <c r="J13" s="107">
        <v>46036.541666666701</v>
      </c>
      <c r="K13" s="107">
        <v>46037.166666666701</v>
      </c>
      <c r="L13" s="108">
        <v>46035.333333333299</v>
      </c>
      <c r="M13" s="106">
        <v>46035.529166666704</v>
      </c>
      <c r="N13" s="106">
        <v>46035.820833333302</v>
      </c>
      <c r="O13" s="97"/>
      <c r="P13" s="97"/>
      <c r="Q13" s="97"/>
      <c r="R13" s="98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269" ht="12.95" customHeight="1">
      <c r="A14" s="109"/>
      <c r="B14" s="109"/>
      <c r="E14" s="109"/>
      <c r="F14" s="109"/>
      <c r="G14" s="109"/>
      <c r="H14" s="109"/>
      <c r="I14" s="182"/>
      <c r="J14" s="182"/>
      <c r="K14" s="182"/>
      <c r="L14" s="182"/>
      <c r="M14" s="182"/>
      <c r="N14" s="182"/>
      <c r="O14" s="85"/>
      <c r="P14" s="85"/>
      <c r="Q14" s="85"/>
      <c r="IZ14"/>
      <c r="JA14"/>
      <c r="JB14"/>
      <c r="JC14"/>
      <c r="JD14"/>
      <c r="JE14"/>
      <c r="JF14"/>
      <c r="JG14"/>
      <c r="JH14"/>
      <c r="JI14"/>
    </row>
    <row r="15" spans="1:269" ht="12.75" customHeight="1">
      <c r="F15" s="88"/>
      <c r="G15" s="89" t="s">
        <v>34</v>
      </c>
      <c r="H15" s="89"/>
      <c r="I15" s="88"/>
      <c r="J15" s="89" t="s">
        <v>35</v>
      </c>
      <c r="K15" s="90"/>
      <c r="L15" s="88"/>
      <c r="M15" s="89" t="s">
        <v>34</v>
      </c>
      <c r="N15" s="90"/>
      <c r="IW15"/>
      <c r="IX15"/>
      <c r="IY15"/>
      <c r="IZ15"/>
      <c r="JA15"/>
      <c r="JB15"/>
      <c r="JC15"/>
      <c r="JD15"/>
      <c r="JE15"/>
      <c r="JF15"/>
      <c r="JG15"/>
      <c r="JH15"/>
      <c r="JI15"/>
    </row>
    <row r="16" spans="1:269" ht="12.75" customHeight="1">
      <c r="A16" s="102" t="s">
        <v>21</v>
      </c>
      <c r="B16" s="102" t="s">
        <v>22</v>
      </c>
      <c r="C16" s="102" t="s">
        <v>23</v>
      </c>
      <c r="D16" s="102" t="s">
        <v>2</v>
      </c>
      <c r="E16" s="103" t="s">
        <v>25</v>
      </c>
      <c r="F16" s="110" t="s">
        <v>26</v>
      </c>
      <c r="G16" s="95" t="s">
        <v>27</v>
      </c>
      <c r="H16" s="104" t="s">
        <v>12</v>
      </c>
      <c r="I16" s="95" t="s">
        <v>26</v>
      </c>
      <c r="J16" s="95" t="s">
        <v>11</v>
      </c>
      <c r="K16" s="95" t="s">
        <v>28</v>
      </c>
      <c r="L16" s="95" t="s">
        <v>26</v>
      </c>
      <c r="M16" s="95" t="s">
        <v>27</v>
      </c>
      <c r="N16" s="95" t="s">
        <v>28</v>
      </c>
      <c r="O16" s="92" t="s">
        <v>13</v>
      </c>
      <c r="Q16" s="111"/>
      <c r="R16" s="111"/>
      <c r="S16" s="111"/>
      <c r="T16" s="111"/>
      <c r="U16" s="111"/>
      <c r="V16" s="111"/>
      <c r="IW16"/>
      <c r="IX16"/>
      <c r="IY16"/>
      <c r="IZ16"/>
      <c r="JA16"/>
      <c r="JB16"/>
      <c r="JC16"/>
      <c r="JD16"/>
      <c r="JE16"/>
      <c r="JF16"/>
      <c r="JG16"/>
      <c r="JH16"/>
      <c r="JI16"/>
    </row>
    <row r="17" spans="1:269" ht="12.75" customHeight="1">
      <c r="A17" s="95">
        <v>3</v>
      </c>
      <c r="B17" s="95" t="s">
        <v>36</v>
      </c>
      <c r="C17" s="96" t="s">
        <v>37</v>
      </c>
      <c r="D17" s="95" t="s">
        <v>38</v>
      </c>
      <c r="E17" s="112" t="s">
        <v>17</v>
      </c>
      <c r="F17" s="97">
        <v>45659.583333333299</v>
      </c>
      <c r="G17" s="97">
        <v>46024.729166666701</v>
      </c>
      <c r="H17" s="97">
        <v>46025.395833333299</v>
      </c>
      <c r="I17" s="97">
        <v>46027.895833333299</v>
      </c>
      <c r="J17" s="97">
        <v>46028.3125</v>
      </c>
      <c r="K17" s="97">
        <v>46029.304166666698</v>
      </c>
      <c r="L17" s="97">
        <v>46031.862500000003</v>
      </c>
      <c r="M17" s="97">
        <v>46031.904166666704</v>
      </c>
      <c r="N17" s="97">
        <v>46033.154166666704</v>
      </c>
      <c r="O17" s="92"/>
      <c r="P17"/>
      <c r="Q17"/>
      <c r="R17"/>
      <c r="S17"/>
      <c r="T17" s="111"/>
      <c r="U17" s="111"/>
      <c r="V17" s="111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</row>
    <row r="18" spans="1:269" s="81" customFormat="1" ht="12.75" customHeight="1">
      <c r="A18" s="95"/>
      <c r="B18" s="95" t="s">
        <v>36</v>
      </c>
      <c r="C18" s="96" t="s">
        <v>37</v>
      </c>
      <c r="D18" s="95" t="s">
        <v>38</v>
      </c>
      <c r="E18" s="112" t="s">
        <v>18</v>
      </c>
      <c r="F18" s="97">
        <v>46031.862500000003</v>
      </c>
      <c r="G18" s="97">
        <v>46031.904166666704</v>
      </c>
      <c r="H18" s="97">
        <v>46033.154166666704</v>
      </c>
      <c r="I18" s="99">
        <v>46035.5</v>
      </c>
      <c r="J18" s="99">
        <v>46035.612500000003</v>
      </c>
      <c r="K18" s="100">
        <v>46036.708333333299</v>
      </c>
      <c r="L18" s="100">
        <v>46039.083333333299</v>
      </c>
      <c r="M18" s="97"/>
      <c r="N18" s="97"/>
      <c r="O18" s="98"/>
    </row>
    <row r="19" spans="1:269" s="81" customFormat="1" ht="12.75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spans="1:269" ht="12.75" customHeight="1">
      <c r="F20" s="88"/>
      <c r="G20" s="89" t="s">
        <v>39</v>
      </c>
      <c r="H20" s="89"/>
      <c r="I20" s="113"/>
      <c r="J20" s="114" t="s">
        <v>40</v>
      </c>
      <c r="K20" s="115"/>
      <c r="L20" s="88"/>
      <c r="M20" s="89" t="s">
        <v>20</v>
      </c>
      <c r="N20" s="89"/>
      <c r="O20" s="88"/>
      <c r="P20" s="89" t="s">
        <v>19</v>
      </c>
      <c r="Q20" s="89"/>
      <c r="R20" s="88"/>
      <c r="S20" s="89" t="s">
        <v>39</v>
      </c>
      <c r="T20" s="115"/>
      <c r="U20" s="109"/>
      <c r="IZ20"/>
      <c r="JA20"/>
      <c r="JB20"/>
      <c r="JC20"/>
      <c r="JD20"/>
      <c r="JE20"/>
      <c r="JF20"/>
      <c r="JG20"/>
      <c r="JH20"/>
      <c r="JI20"/>
    </row>
    <row r="21" spans="1:269" ht="12.75" customHeight="1">
      <c r="A21" s="102" t="s">
        <v>21</v>
      </c>
      <c r="B21" s="102" t="s">
        <v>22</v>
      </c>
      <c r="C21" s="116" t="s">
        <v>41</v>
      </c>
      <c r="D21" s="102" t="s">
        <v>24</v>
      </c>
      <c r="E21" s="103" t="s">
        <v>25</v>
      </c>
      <c r="F21" s="110" t="s">
        <v>26</v>
      </c>
      <c r="G21" s="95" t="s">
        <v>27</v>
      </c>
      <c r="H21" s="95" t="s">
        <v>28</v>
      </c>
      <c r="I21" s="95" t="s">
        <v>26</v>
      </c>
      <c r="J21" s="95" t="s">
        <v>27</v>
      </c>
      <c r="K21" s="95" t="s">
        <v>28</v>
      </c>
      <c r="L21" s="95" t="s">
        <v>26</v>
      </c>
      <c r="M21" s="95" t="s">
        <v>27</v>
      </c>
      <c r="N21" s="95" t="s">
        <v>28</v>
      </c>
      <c r="O21" s="95" t="s">
        <v>26</v>
      </c>
      <c r="P21" s="102" t="s">
        <v>27</v>
      </c>
      <c r="Q21" s="104" t="s">
        <v>28</v>
      </c>
      <c r="R21" s="95" t="s">
        <v>26</v>
      </c>
      <c r="S21" s="95" t="s">
        <v>27</v>
      </c>
      <c r="T21" s="95" t="s">
        <v>28</v>
      </c>
      <c r="U21" s="117" t="s">
        <v>13</v>
      </c>
      <c r="IW21"/>
      <c r="IX21"/>
      <c r="IY21"/>
      <c r="IZ21"/>
      <c r="JA21"/>
      <c r="JB21"/>
      <c r="JC21"/>
      <c r="JD21"/>
      <c r="JE21"/>
      <c r="JF21"/>
      <c r="JG21"/>
      <c r="JH21"/>
      <c r="JI21"/>
    </row>
    <row r="22" spans="1:269" s="81" customFormat="1" ht="12.75" customHeight="1">
      <c r="A22" s="95" t="s">
        <v>42</v>
      </c>
      <c r="B22" s="95" t="s">
        <v>43</v>
      </c>
      <c r="C22" s="96" t="s">
        <v>44</v>
      </c>
      <c r="D22" s="95" t="s">
        <v>45</v>
      </c>
      <c r="E22" s="95" t="s">
        <v>18</v>
      </c>
      <c r="F22" s="97">
        <v>46033.8125</v>
      </c>
      <c r="G22" s="97">
        <v>46034.8</v>
      </c>
      <c r="H22" s="97">
        <v>46035.012499999997</v>
      </c>
      <c r="I22" s="99">
        <v>46035.416666666701</v>
      </c>
      <c r="J22" s="99">
        <v>46035.434722222199</v>
      </c>
      <c r="K22" s="99">
        <v>46035.829166666699</v>
      </c>
      <c r="L22" s="100">
        <v>46038</v>
      </c>
      <c r="M22" s="97"/>
      <c r="N22" s="97"/>
      <c r="O22" s="97"/>
      <c r="P22" s="97"/>
      <c r="Q22" s="97"/>
      <c r="R22" s="97"/>
      <c r="S22" s="97"/>
      <c r="T22" s="97"/>
      <c r="U22" s="101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</row>
    <row r="23" spans="1:269" s="81" customFormat="1" ht="12.75" customHeight="1">
      <c r="A23" s="95"/>
      <c r="B23" s="95" t="s">
        <v>43</v>
      </c>
      <c r="C23" s="96" t="s">
        <v>44</v>
      </c>
      <c r="D23" s="95" t="s">
        <v>45</v>
      </c>
      <c r="E23" s="95" t="s">
        <v>17</v>
      </c>
      <c r="F23" s="97">
        <v>46024.611111111102</v>
      </c>
      <c r="G23" s="97">
        <v>46024.625</v>
      </c>
      <c r="H23" s="97">
        <v>46024.824999999997</v>
      </c>
      <c r="I23" s="97">
        <v>46025.229166666701</v>
      </c>
      <c r="J23" s="97">
        <v>46025.241666666698</v>
      </c>
      <c r="K23" s="97">
        <v>46025.625</v>
      </c>
      <c r="L23" s="97">
        <v>46028.3125</v>
      </c>
      <c r="M23" s="97">
        <v>46028.324999999997</v>
      </c>
      <c r="N23" s="97">
        <v>46028.6</v>
      </c>
      <c r="O23" s="97">
        <v>46028.791666666701</v>
      </c>
      <c r="P23" s="97">
        <v>46029.320833333302</v>
      </c>
      <c r="Q23" s="97">
        <v>46029.604166666701</v>
      </c>
      <c r="R23" s="97">
        <v>46033.8125</v>
      </c>
      <c r="S23" s="97">
        <v>46034.8</v>
      </c>
      <c r="T23" s="97">
        <v>46035.012499999997</v>
      </c>
      <c r="U23" s="101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1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</row>
    <row r="24" spans="1:269" ht="12.75" customHeight="1">
      <c r="R24" s="122"/>
      <c r="S24" s="122"/>
      <c r="T24" s="122"/>
      <c r="U24" s="122"/>
      <c r="V24" s="122"/>
      <c r="W24" s="122"/>
      <c r="X24" s="122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IW24"/>
      <c r="IX24"/>
      <c r="IY24"/>
      <c r="IZ24"/>
      <c r="JA24"/>
      <c r="JB24"/>
      <c r="JC24"/>
      <c r="JD24"/>
      <c r="JE24"/>
      <c r="JF24"/>
      <c r="JG24"/>
      <c r="JH24"/>
      <c r="JI24"/>
    </row>
    <row r="25" spans="1:269" s="81" customFormat="1" ht="12.75" customHeight="1">
      <c r="A25" s="123"/>
      <c r="B25" s="123"/>
      <c r="C25" s="123"/>
      <c r="D25" s="123"/>
      <c r="E25" s="123"/>
      <c r="F25" s="102"/>
      <c r="G25" s="124" t="s">
        <v>46</v>
      </c>
      <c r="H25" s="124"/>
      <c r="I25" s="95"/>
      <c r="J25" s="124" t="s">
        <v>47</v>
      </c>
      <c r="K25" s="125"/>
      <c r="L25" s="124"/>
      <c r="M25" s="124" t="s">
        <v>48</v>
      </c>
      <c r="N25" s="124"/>
      <c r="O25" s="102"/>
      <c r="P25" s="124" t="s">
        <v>49</v>
      </c>
      <c r="Q25" s="124"/>
      <c r="R25" s="102"/>
      <c r="S25" s="124" t="s">
        <v>50</v>
      </c>
      <c r="T25" s="124"/>
      <c r="U25" s="102"/>
      <c r="V25" s="124" t="s">
        <v>51</v>
      </c>
      <c r="W25" s="124"/>
      <c r="X25" s="102"/>
      <c r="Y25" s="124" t="s">
        <v>52</v>
      </c>
      <c r="Z25" s="124"/>
      <c r="AA25" s="102"/>
      <c r="AB25" s="124" t="s">
        <v>46</v>
      </c>
      <c r="AC25" s="124"/>
      <c r="AD25" s="126"/>
      <c r="AE25" s="89" t="s">
        <v>40</v>
      </c>
      <c r="AF25" s="127"/>
    </row>
    <row r="26" spans="1:269" ht="15" customHeight="1">
      <c r="A26" s="102" t="s">
        <v>21</v>
      </c>
      <c r="B26" s="102" t="s">
        <v>22</v>
      </c>
      <c r="C26" s="116" t="s">
        <v>41</v>
      </c>
      <c r="D26" s="102" t="s">
        <v>24</v>
      </c>
      <c r="E26" s="103" t="s">
        <v>25</v>
      </c>
      <c r="F26" s="95" t="s">
        <v>26</v>
      </c>
      <c r="G26" s="95" t="s">
        <v>27</v>
      </c>
      <c r="H26" s="95" t="s">
        <v>28</v>
      </c>
      <c r="I26" s="95" t="s">
        <v>26</v>
      </c>
      <c r="J26" s="95" t="s">
        <v>27</v>
      </c>
      <c r="K26" s="95" t="s">
        <v>28</v>
      </c>
      <c r="L26" s="95" t="s">
        <v>26</v>
      </c>
      <c r="M26" s="95" t="s">
        <v>27</v>
      </c>
      <c r="N26" s="95" t="s">
        <v>28</v>
      </c>
      <c r="O26" s="95" t="s">
        <v>26</v>
      </c>
      <c r="P26" s="95" t="s">
        <v>27</v>
      </c>
      <c r="Q26" s="95" t="s">
        <v>28</v>
      </c>
      <c r="R26" s="95" t="s">
        <v>26</v>
      </c>
      <c r="S26" s="95" t="s">
        <v>27</v>
      </c>
      <c r="T26" s="95" t="s">
        <v>28</v>
      </c>
      <c r="U26" s="95" t="s">
        <v>26</v>
      </c>
      <c r="V26" s="95" t="s">
        <v>27</v>
      </c>
      <c r="W26" s="95" t="s">
        <v>28</v>
      </c>
      <c r="X26" s="95" t="s">
        <v>26</v>
      </c>
      <c r="Y26" s="95" t="s">
        <v>27</v>
      </c>
      <c r="Z26" s="95" t="s">
        <v>28</v>
      </c>
      <c r="AA26" s="95" t="s">
        <v>26</v>
      </c>
      <c r="AB26" s="95" t="s">
        <v>27</v>
      </c>
      <c r="AC26" s="95" t="s">
        <v>28</v>
      </c>
      <c r="AD26" s="94" t="s">
        <v>10</v>
      </c>
      <c r="AE26" s="94" t="s">
        <v>11</v>
      </c>
      <c r="AF26" s="94" t="s">
        <v>12</v>
      </c>
      <c r="AG26" s="92" t="s">
        <v>13</v>
      </c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</row>
    <row r="27" spans="1:269" ht="12.75" customHeight="1">
      <c r="A27" s="95" t="s">
        <v>53</v>
      </c>
      <c r="B27" s="95" t="s">
        <v>54</v>
      </c>
      <c r="C27" s="96" t="s">
        <v>55</v>
      </c>
      <c r="D27" s="95" t="s">
        <v>56</v>
      </c>
      <c r="E27" s="95" t="s">
        <v>17</v>
      </c>
      <c r="F27" s="97">
        <v>46025.208333333299</v>
      </c>
      <c r="G27" s="97">
        <v>46025.320833333302</v>
      </c>
      <c r="H27" s="97">
        <v>46025.808333333298</v>
      </c>
      <c r="I27" s="97">
        <v>46026.291666666701</v>
      </c>
      <c r="J27" s="97">
        <v>46026.375</v>
      </c>
      <c r="K27" s="97">
        <v>46027.194444444402</v>
      </c>
      <c r="L27" s="97">
        <v>46030.208333333299</v>
      </c>
      <c r="M27" s="97">
        <v>46030.333333333299</v>
      </c>
      <c r="N27" s="97">
        <v>46030.670833333301</v>
      </c>
      <c r="O27" s="97">
        <v>46030.629166666702</v>
      </c>
      <c r="P27" s="97">
        <v>46030.737500000003</v>
      </c>
      <c r="Q27" s="97">
        <v>46031.256944444402</v>
      </c>
      <c r="R27" s="106">
        <v>46033.983333333301</v>
      </c>
      <c r="S27" s="106">
        <v>46033.991666666698</v>
      </c>
      <c r="T27" s="106">
        <v>46034.741666666698</v>
      </c>
      <c r="U27" s="106">
        <v>46032.166666666701</v>
      </c>
      <c r="V27" s="106">
        <v>46032.3125</v>
      </c>
      <c r="W27" s="106">
        <v>46033.887499999997</v>
      </c>
      <c r="X27" s="99">
        <v>46035.445833333302</v>
      </c>
      <c r="Y27" s="100">
        <v>46036.708333333299</v>
      </c>
      <c r="Z27" s="100">
        <v>46037.25</v>
      </c>
      <c r="AA27" s="97"/>
      <c r="AB27" s="97"/>
      <c r="AC27" s="97"/>
      <c r="AD27" s="106"/>
      <c r="AE27" s="106"/>
      <c r="AF27" s="101"/>
      <c r="AG27" s="128"/>
      <c r="AH27"/>
      <c r="AI27"/>
      <c r="AJ27"/>
      <c r="AK27"/>
      <c r="AL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</row>
    <row r="28" spans="1:269" ht="13.5">
      <c r="A28" s="95"/>
      <c r="B28" s="95" t="s">
        <v>54</v>
      </c>
      <c r="C28" s="96" t="s">
        <v>57</v>
      </c>
      <c r="D28" s="95" t="s">
        <v>58</v>
      </c>
      <c r="E28" s="95" t="s">
        <v>18</v>
      </c>
      <c r="F28" s="97">
        <v>46035.208333333299</v>
      </c>
      <c r="G28" s="97">
        <v>46035.291666666701</v>
      </c>
      <c r="H28" s="99">
        <v>46035.829166666699</v>
      </c>
      <c r="I28" s="100">
        <v>46036.520833333299</v>
      </c>
      <c r="J28" s="100">
        <v>46036.583333333299</v>
      </c>
      <c r="K28" s="100">
        <v>46037.375</v>
      </c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8"/>
      <c r="AH28"/>
      <c r="AI28"/>
      <c r="AJ28"/>
      <c r="AK28"/>
      <c r="AL28"/>
      <c r="IW28"/>
      <c r="IX28"/>
      <c r="IY28"/>
      <c r="IZ28"/>
      <c r="JA28"/>
      <c r="JB28"/>
      <c r="JC28"/>
      <c r="JD28"/>
      <c r="JE28"/>
      <c r="JF28"/>
      <c r="JG28"/>
      <c r="JH28"/>
      <c r="JI28"/>
    </row>
    <row r="29" spans="1:269" ht="12.75" customHeight="1">
      <c r="A29"/>
      <c r="B29"/>
      <c r="C29"/>
      <c r="D29"/>
      <c r="E29"/>
      <c r="F29"/>
      <c r="G29"/>
      <c r="H29"/>
      <c r="I29"/>
      <c r="J29"/>
      <c r="K29"/>
      <c r="L29" s="1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IW29"/>
      <c r="IX29"/>
      <c r="IY29"/>
      <c r="IZ29"/>
      <c r="JA29"/>
      <c r="JB29"/>
      <c r="JC29"/>
      <c r="JD29"/>
      <c r="JE29"/>
      <c r="JF29"/>
      <c r="JG29"/>
      <c r="JH29"/>
      <c r="JI29"/>
    </row>
    <row r="30" spans="1:269" s="81" customFormat="1" ht="12.75" customHeight="1">
      <c r="A30" s="123"/>
      <c r="B30" s="123"/>
      <c r="C30" s="123"/>
      <c r="D30" s="123"/>
      <c r="E30" s="123"/>
      <c r="F30" s="102"/>
      <c r="G30" s="124" t="s">
        <v>59</v>
      </c>
      <c r="H30" s="124"/>
      <c r="I30" s="102"/>
      <c r="J30" s="124" t="s">
        <v>50</v>
      </c>
      <c r="K30" s="124"/>
      <c r="L30" s="130"/>
      <c r="M30" s="124" t="s">
        <v>51</v>
      </c>
      <c r="N30" s="124"/>
      <c r="O30" s="102"/>
      <c r="P30" s="124" t="s">
        <v>59</v>
      </c>
      <c r="Q30" s="131"/>
    </row>
    <row r="31" spans="1:269" s="81" customFormat="1" ht="12.75" customHeight="1">
      <c r="A31" s="102" t="s">
        <v>21</v>
      </c>
      <c r="B31" s="102" t="s">
        <v>22</v>
      </c>
      <c r="C31" s="102" t="s">
        <v>23</v>
      </c>
      <c r="D31" s="102" t="s">
        <v>24</v>
      </c>
      <c r="E31" s="103" t="s">
        <v>25</v>
      </c>
      <c r="F31" s="110" t="s">
        <v>26</v>
      </c>
      <c r="G31" s="95" t="s">
        <v>27</v>
      </c>
      <c r="H31" s="95" t="s">
        <v>28</v>
      </c>
      <c r="I31" s="95" t="s">
        <v>26</v>
      </c>
      <c r="J31" s="95" t="s">
        <v>27</v>
      </c>
      <c r="K31" s="95" t="s">
        <v>28</v>
      </c>
      <c r="L31" s="95" t="s">
        <v>26</v>
      </c>
      <c r="M31" s="95" t="s">
        <v>27</v>
      </c>
      <c r="N31" s="95" t="s">
        <v>28</v>
      </c>
      <c r="O31" s="95" t="s">
        <v>26</v>
      </c>
      <c r="P31" s="102" t="s">
        <v>27</v>
      </c>
      <c r="Q31" s="95" t="s">
        <v>28</v>
      </c>
      <c r="R31" s="132" t="s">
        <v>13</v>
      </c>
    </row>
    <row r="32" spans="1:269" ht="12.75" customHeight="1">
      <c r="A32" s="95">
        <v>6</v>
      </c>
      <c r="B32" s="95" t="s">
        <v>60</v>
      </c>
      <c r="C32" s="96" t="s">
        <v>61</v>
      </c>
      <c r="D32" s="95" t="s">
        <v>62</v>
      </c>
      <c r="E32" s="95" t="s">
        <v>17</v>
      </c>
      <c r="F32" s="97">
        <v>46024.588888888902</v>
      </c>
      <c r="G32" s="97">
        <v>46025.5493055556</v>
      </c>
      <c r="H32" s="97">
        <v>46026.129861111098</v>
      </c>
      <c r="I32" s="97">
        <v>46028.958333333299</v>
      </c>
      <c r="J32" s="97">
        <v>46029.3125</v>
      </c>
      <c r="K32" s="97">
        <v>46029.6875</v>
      </c>
      <c r="L32" s="97">
        <v>46029.75</v>
      </c>
      <c r="M32" s="97">
        <v>46029.770833333299</v>
      </c>
      <c r="N32" s="97">
        <v>46030.083333333299</v>
      </c>
      <c r="O32" s="97">
        <v>46033.041666666701</v>
      </c>
      <c r="P32" s="97">
        <v>46033.238888888904</v>
      </c>
      <c r="Q32" s="97">
        <v>46034.916666666701</v>
      </c>
      <c r="R32" s="133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</row>
    <row r="33" spans="1:16380" ht="12.75" customHeight="1">
      <c r="A33" s="95"/>
      <c r="B33" s="95" t="s">
        <v>60</v>
      </c>
      <c r="C33" s="134" t="s">
        <v>63</v>
      </c>
      <c r="D33" s="95" t="s">
        <v>64</v>
      </c>
      <c r="E33" s="95" t="s">
        <v>18</v>
      </c>
      <c r="F33" s="97">
        <v>46030.912499999999</v>
      </c>
      <c r="G33" s="97">
        <v>46031.670833333301</v>
      </c>
      <c r="H33" s="97">
        <v>46032.241666666698</v>
      </c>
      <c r="I33" s="108"/>
      <c r="J33" s="135"/>
      <c r="K33" s="135"/>
      <c r="L33" s="136">
        <v>46034.886805555601</v>
      </c>
      <c r="M33" s="108">
        <v>46035.920138888898</v>
      </c>
      <c r="N33" s="107" t="s">
        <v>65</v>
      </c>
      <c r="O33" s="97"/>
      <c r="P33" s="97"/>
      <c r="Q33" s="97"/>
      <c r="R33" s="98"/>
      <c r="IZ33"/>
      <c r="JA33"/>
      <c r="JB33"/>
      <c r="JC33"/>
      <c r="JD33"/>
      <c r="JE33"/>
      <c r="JF33"/>
      <c r="JG33"/>
      <c r="JH33"/>
      <c r="JI33"/>
    </row>
    <row r="34" spans="1:16380" ht="12.75" customHeight="1">
      <c r="A34" s="137"/>
      <c r="B34" s="137"/>
      <c r="C34" s="138"/>
      <c r="D34" s="137"/>
      <c r="E34" s="137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39"/>
      <c r="IZ34"/>
      <c r="JA34"/>
      <c r="JB34"/>
      <c r="JC34"/>
      <c r="JD34"/>
      <c r="JE34"/>
      <c r="JF34"/>
      <c r="JG34"/>
      <c r="JH34"/>
      <c r="JI34"/>
    </row>
    <row r="35" spans="1:16380" ht="12.95" customHeight="1">
      <c r="IZ35"/>
      <c r="JA35"/>
      <c r="JB35"/>
      <c r="JC35"/>
      <c r="JD35"/>
      <c r="JE35"/>
      <c r="JF35"/>
      <c r="JG35"/>
      <c r="JH35"/>
      <c r="JI35"/>
    </row>
    <row r="36" spans="1:16380" s="81" customFormat="1" ht="12.75" customHeight="1">
      <c r="A36" s="123"/>
      <c r="B36" s="123"/>
      <c r="C36" s="123"/>
      <c r="D36" s="123"/>
      <c r="E36" s="123"/>
      <c r="F36" s="102"/>
      <c r="G36" s="124" t="s">
        <v>59</v>
      </c>
      <c r="H36" s="124"/>
      <c r="I36" s="102"/>
      <c r="J36" s="124" t="s">
        <v>48</v>
      </c>
      <c r="K36" s="124"/>
      <c r="L36" s="102"/>
      <c r="M36" s="124" t="s">
        <v>49</v>
      </c>
      <c r="N36" s="124"/>
      <c r="O36" s="102"/>
      <c r="P36" s="124" t="s">
        <v>59</v>
      </c>
      <c r="Q36" s="131"/>
    </row>
    <row r="37" spans="1:16380" s="81" customFormat="1" ht="12.75" customHeight="1">
      <c r="A37" s="102" t="s">
        <v>21</v>
      </c>
      <c r="B37" s="102" t="s">
        <v>22</v>
      </c>
      <c r="C37" s="102" t="s">
        <v>23</v>
      </c>
      <c r="D37" s="102" t="s">
        <v>24</v>
      </c>
      <c r="E37" s="103" t="s">
        <v>25</v>
      </c>
      <c r="F37" s="110" t="s">
        <v>26</v>
      </c>
      <c r="G37" s="95" t="s">
        <v>11</v>
      </c>
      <c r="H37" s="95" t="s">
        <v>28</v>
      </c>
      <c r="I37" s="95" t="s">
        <v>26</v>
      </c>
      <c r="J37" s="95" t="s">
        <v>27</v>
      </c>
      <c r="K37" s="95" t="s">
        <v>28</v>
      </c>
      <c r="L37" s="95" t="s">
        <v>26</v>
      </c>
      <c r="M37" s="95" t="s">
        <v>27</v>
      </c>
      <c r="N37" s="95" t="s">
        <v>28</v>
      </c>
      <c r="O37" s="95" t="s">
        <v>26</v>
      </c>
      <c r="P37" s="95" t="s">
        <v>27</v>
      </c>
      <c r="Q37" s="95" t="s">
        <v>28</v>
      </c>
      <c r="R37" s="132" t="s">
        <v>13</v>
      </c>
    </row>
    <row r="38" spans="1:16380" s="81" customFormat="1" ht="12.75" customHeight="1">
      <c r="A38" s="95">
        <v>7</v>
      </c>
      <c r="B38" s="95" t="s">
        <v>66</v>
      </c>
      <c r="C38" s="134" t="s">
        <v>63</v>
      </c>
      <c r="D38" s="95" t="s">
        <v>64</v>
      </c>
      <c r="E38" s="95" t="s">
        <v>67</v>
      </c>
      <c r="F38" s="140"/>
      <c r="G38" s="140"/>
      <c r="H38" s="140"/>
      <c r="I38" s="97">
        <v>46028.28125</v>
      </c>
      <c r="J38" s="97">
        <v>46028.291666666701</v>
      </c>
      <c r="K38" s="97">
        <v>46028.46875</v>
      </c>
      <c r="L38" s="97">
        <v>46028.5</v>
      </c>
      <c r="M38" s="97">
        <v>46028.695833333302</v>
      </c>
      <c r="N38" s="97">
        <v>46028.941666666702</v>
      </c>
      <c r="O38" s="97">
        <v>46030.912499999999</v>
      </c>
      <c r="P38" s="97">
        <v>46031.670833333301</v>
      </c>
      <c r="Q38" s="97">
        <v>46032.241666666698</v>
      </c>
      <c r="R38" s="98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</row>
    <row r="39" spans="1:16380" s="81" customFormat="1" ht="12.75" customHeight="1">
      <c r="A39" s="95"/>
      <c r="B39" s="95" t="s">
        <v>66</v>
      </c>
      <c r="C39" s="96" t="s">
        <v>68</v>
      </c>
      <c r="D39" s="95" t="s">
        <v>69</v>
      </c>
      <c r="E39" s="104" t="s">
        <v>70</v>
      </c>
      <c r="F39" s="97">
        <v>46027.291666666701</v>
      </c>
      <c r="G39" s="97">
        <v>46027.375</v>
      </c>
      <c r="H39" s="97">
        <v>46027.958333333299</v>
      </c>
      <c r="I39" s="97">
        <v>46030.1875</v>
      </c>
      <c r="J39" s="97">
        <v>46030.3125</v>
      </c>
      <c r="K39" s="97">
        <v>46030.581250000003</v>
      </c>
      <c r="L39" s="97">
        <v>46030.626388888901</v>
      </c>
      <c r="M39" s="97">
        <v>46030.666666666701</v>
      </c>
      <c r="N39" s="97">
        <v>46030.818749999999</v>
      </c>
      <c r="O39" s="140"/>
      <c r="P39" s="140"/>
      <c r="Q39" s="140"/>
      <c r="R39" s="98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</row>
    <row r="40" spans="1:16380" s="81" customFormat="1" ht="12.75" customHeight="1">
      <c r="A40" s="95"/>
      <c r="B40" s="95" t="s">
        <v>66</v>
      </c>
      <c r="C40" s="96" t="s">
        <v>61</v>
      </c>
      <c r="D40" s="95" t="s">
        <v>62</v>
      </c>
      <c r="E40" s="95" t="s">
        <v>18</v>
      </c>
      <c r="F40" s="97">
        <v>46033.041666666701</v>
      </c>
      <c r="G40" s="97">
        <v>46033.238888888904</v>
      </c>
      <c r="H40" s="97">
        <v>46034.916666666701</v>
      </c>
      <c r="I40" s="99">
        <v>46036.041666666701</v>
      </c>
      <c r="J40" s="99">
        <v>46036.237500000003</v>
      </c>
      <c r="K40" s="100" t="s">
        <v>65</v>
      </c>
      <c r="L40" s="97"/>
      <c r="M40" s="97"/>
      <c r="N40" s="97"/>
      <c r="O40" s="97"/>
      <c r="P40" s="97"/>
      <c r="Q40" s="97"/>
      <c r="R40" s="98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</row>
    <row r="41" spans="1:16380" s="81" customFormat="1" ht="12.75" customHeight="1">
      <c r="A41" s="137"/>
      <c r="B41" s="137"/>
      <c r="C41" s="138"/>
      <c r="D41" s="137"/>
      <c r="E41" s="137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39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</row>
    <row r="42" spans="1:16380" s="81" customFormat="1" ht="12.7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</row>
    <row r="43" spans="1:16380" s="81" customFormat="1" ht="12.75" customHeight="1">
      <c r="A43" s="123"/>
      <c r="B43" s="123"/>
      <c r="C43" s="123"/>
      <c r="D43" s="123"/>
      <c r="E43" s="123"/>
      <c r="F43" s="102"/>
      <c r="G43" s="124" t="s">
        <v>59</v>
      </c>
      <c r="H43" s="124"/>
      <c r="I43" s="102"/>
      <c r="J43" s="124" t="s">
        <v>51</v>
      </c>
      <c r="K43" s="124"/>
      <c r="L43" s="102"/>
      <c r="M43" s="124" t="s">
        <v>50</v>
      </c>
      <c r="N43" s="124"/>
      <c r="O43" s="102"/>
      <c r="P43" s="124" t="s">
        <v>59</v>
      </c>
      <c r="Q43" s="131"/>
    </row>
    <row r="44" spans="1:16380" s="81" customFormat="1" ht="12.75" customHeight="1">
      <c r="A44" s="102" t="s">
        <v>21</v>
      </c>
      <c r="B44" s="102" t="s">
        <v>22</v>
      </c>
      <c r="C44" s="102" t="s">
        <v>23</v>
      </c>
      <c r="D44" s="102" t="s">
        <v>24</v>
      </c>
      <c r="E44" s="103" t="s">
        <v>25</v>
      </c>
      <c r="F44" s="110" t="s">
        <v>26</v>
      </c>
      <c r="G44" s="95" t="s">
        <v>27</v>
      </c>
      <c r="H44" s="95" t="s">
        <v>28</v>
      </c>
      <c r="I44" s="95" t="s">
        <v>26</v>
      </c>
      <c r="J44" s="95" t="s">
        <v>27</v>
      </c>
      <c r="K44" s="95" t="s">
        <v>28</v>
      </c>
      <c r="L44" s="95" t="s">
        <v>26</v>
      </c>
      <c r="M44" s="95" t="s">
        <v>27</v>
      </c>
      <c r="N44" s="95" t="s">
        <v>28</v>
      </c>
      <c r="O44" s="95" t="s">
        <v>26</v>
      </c>
      <c r="P44" s="102" t="s">
        <v>27</v>
      </c>
      <c r="Q44" s="95" t="s">
        <v>28</v>
      </c>
      <c r="R44" s="132" t="s">
        <v>13</v>
      </c>
    </row>
    <row r="45" spans="1:16380" s="81" customFormat="1" ht="12.75" customHeight="1">
      <c r="A45" s="95">
        <v>8</v>
      </c>
      <c r="B45" s="102" t="s">
        <v>71</v>
      </c>
      <c r="C45" s="134" t="s">
        <v>72</v>
      </c>
      <c r="D45" s="104" t="s">
        <v>73</v>
      </c>
      <c r="E45" s="95" t="s">
        <v>18</v>
      </c>
      <c r="F45" s="97">
        <v>46030.715277777803</v>
      </c>
      <c r="G45" s="97">
        <v>46031.167361111096</v>
      </c>
      <c r="H45" s="97">
        <v>46031.754166666702</v>
      </c>
      <c r="I45" s="99">
        <v>46034.666666666701</v>
      </c>
      <c r="J45" s="99">
        <v>46034.719444444403</v>
      </c>
      <c r="K45" s="99">
        <v>46035.177777777797</v>
      </c>
      <c r="L45" s="99">
        <v>46035.274305555598</v>
      </c>
      <c r="M45" s="99">
        <v>46035.3125</v>
      </c>
      <c r="N45" s="99">
        <v>46035.897916666698</v>
      </c>
      <c r="O45" s="100">
        <v>46038.854166666701</v>
      </c>
      <c r="P45" s="97"/>
      <c r="Q45" s="97"/>
      <c r="R45" s="142"/>
    </row>
    <row r="46" spans="1:16380" s="81" customFormat="1" ht="12.75" customHeight="1">
      <c r="A46" s="95"/>
      <c r="B46" s="95" t="s">
        <v>71</v>
      </c>
      <c r="C46" s="134" t="s">
        <v>74</v>
      </c>
      <c r="D46" s="104" t="s">
        <v>75</v>
      </c>
      <c r="E46" s="95" t="s">
        <v>17</v>
      </c>
      <c r="F46" s="97">
        <v>46021.927083333299</v>
      </c>
      <c r="G46" s="97">
        <v>46024.031944444403</v>
      </c>
      <c r="H46" s="97">
        <v>46024.752777777801</v>
      </c>
      <c r="I46" s="97">
        <v>46027.7097222222</v>
      </c>
      <c r="J46" s="97">
        <v>46027.715277777803</v>
      </c>
      <c r="K46" s="97">
        <v>46028.168749999997</v>
      </c>
      <c r="L46" s="97">
        <v>46028.261805555601</v>
      </c>
      <c r="M46" s="97">
        <v>46028.319444444402</v>
      </c>
      <c r="N46" s="97">
        <v>46028.757638888899</v>
      </c>
      <c r="O46" s="97">
        <v>46031.826388888898</v>
      </c>
      <c r="P46" s="97">
        <v>46031.875</v>
      </c>
      <c r="Q46" s="97">
        <v>46032.886111111096</v>
      </c>
      <c r="R46" s="98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</row>
    <row r="47" spans="1:16380" ht="12.75" customHeight="1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O47" s="141"/>
      <c r="P47" s="141"/>
      <c r="Q47" s="141"/>
      <c r="R47" s="141"/>
      <c r="S47"/>
      <c r="T47"/>
      <c r="U47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  <c r="IX47" s="81"/>
      <c r="IY47" s="81"/>
      <c r="IZ47" s="81"/>
      <c r="JA47" s="81"/>
      <c r="JB47" s="81"/>
      <c r="JC47" s="81"/>
      <c r="JD47" s="81"/>
      <c r="JE47" s="81"/>
      <c r="JF47" s="81"/>
      <c r="JG47" s="81"/>
      <c r="JH47" s="81"/>
      <c r="JI47" s="81"/>
      <c r="JJ47" s="81"/>
      <c r="JK47" s="81"/>
      <c r="JL47" s="81"/>
      <c r="JM47" s="81"/>
      <c r="JN47" s="81"/>
      <c r="JO47" s="81"/>
      <c r="JP47" s="81"/>
      <c r="JQ47" s="81"/>
      <c r="JR47" s="81"/>
      <c r="JS47" s="81"/>
      <c r="JT47" s="81"/>
      <c r="JU47" s="81"/>
      <c r="JV47" s="81"/>
      <c r="JW47" s="81"/>
      <c r="JX47" s="81"/>
      <c r="JY47" s="81"/>
      <c r="JZ47" s="81"/>
      <c r="KA47" s="81"/>
      <c r="KB47" s="81"/>
      <c r="KC47" s="81"/>
      <c r="KD47" s="81"/>
      <c r="KE47" s="81"/>
      <c r="KF47" s="81"/>
      <c r="KG47" s="81"/>
      <c r="KH47" s="81"/>
      <c r="KI47" s="81"/>
      <c r="KJ47" s="81"/>
      <c r="KK47" s="81"/>
      <c r="KL47" s="81"/>
      <c r="KM47" s="81"/>
      <c r="KN47" s="81"/>
      <c r="KO47" s="81"/>
      <c r="KP47" s="81"/>
      <c r="KQ47" s="81"/>
      <c r="KR47" s="81"/>
      <c r="KS47" s="81"/>
      <c r="KT47" s="81"/>
      <c r="KU47" s="81"/>
      <c r="KV47" s="81"/>
      <c r="KW47" s="81"/>
      <c r="KX47" s="81"/>
      <c r="KY47" s="81"/>
      <c r="KZ47" s="81"/>
      <c r="LA47" s="81"/>
      <c r="LB47" s="81"/>
      <c r="LC47" s="81"/>
      <c r="LD47" s="81"/>
      <c r="LE47" s="81"/>
      <c r="LF47" s="81"/>
      <c r="LG47" s="81"/>
      <c r="LH47" s="81"/>
      <c r="LI47" s="81"/>
      <c r="LJ47" s="81"/>
      <c r="LK47" s="81"/>
      <c r="LL47" s="81"/>
      <c r="LM47" s="81"/>
      <c r="LN47" s="81"/>
      <c r="LO47" s="81"/>
      <c r="LP47" s="81"/>
      <c r="LQ47" s="81"/>
      <c r="LR47" s="81"/>
      <c r="LS47" s="81"/>
      <c r="LT47" s="81"/>
      <c r="LU47" s="81"/>
      <c r="LV47" s="81"/>
      <c r="LW47" s="81"/>
      <c r="LX47" s="81"/>
      <c r="LY47" s="81"/>
      <c r="LZ47" s="81"/>
      <c r="MA47" s="81"/>
      <c r="MB47" s="81"/>
      <c r="MC47" s="81"/>
      <c r="MD47" s="81"/>
      <c r="ME47" s="81"/>
      <c r="MF47" s="81"/>
      <c r="MG47" s="81"/>
      <c r="MH47" s="81"/>
      <c r="MI47" s="81"/>
      <c r="MJ47" s="81"/>
      <c r="MK47" s="81"/>
      <c r="ML47" s="81"/>
      <c r="MM47" s="81"/>
      <c r="MN47" s="81"/>
      <c r="MO47" s="81"/>
      <c r="MP47" s="81"/>
      <c r="MQ47" s="81"/>
      <c r="MR47" s="81"/>
      <c r="MS47" s="81"/>
      <c r="MT47" s="81"/>
      <c r="MU47" s="81"/>
      <c r="MV47" s="81"/>
      <c r="MW47" s="81"/>
      <c r="MX47" s="81"/>
      <c r="MY47" s="81"/>
      <c r="MZ47" s="81"/>
      <c r="NA47" s="81"/>
      <c r="NB47" s="81"/>
      <c r="NC47" s="81"/>
      <c r="ND47" s="81"/>
      <c r="NE47" s="81"/>
      <c r="NF47" s="81"/>
      <c r="NG47" s="81"/>
      <c r="NH47" s="81"/>
      <c r="NI47" s="81"/>
      <c r="NJ47" s="81"/>
      <c r="NK47" s="81"/>
      <c r="NL47" s="81"/>
      <c r="NM47" s="81"/>
      <c r="NN47" s="81"/>
      <c r="NO47" s="81"/>
      <c r="NP47" s="81"/>
      <c r="NQ47" s="81"/>
      <c r="NR47" s="81"/>
      <c r="NS47" s="81"/>
      <c r="NT47" s="81"/>
      <c r="NU47" s="81"/>
      <c r="NV47" s="81"/>
      <c r="NW47" s="81"/>
      <c r="NX47" s="81"/>
      <c r="NY47" s="81"/>
      <c r="NZ47" s="81"/>
      <c r="OA47" s="81"/>
      <c r="OB47" s="81"/>
      <c r="OC47" s="81"/>
      <c r="OD47" s="81"/>
      <c r="OE47" s="81"/>
      <c r="OF47" s="81"/>
      <c r="OG47" s="81"/>
      <c r="OH47" s="81"/>
      <c r="OI47" s="81"/>
      <c r="OJ47" s="81"/>
      <c r="OK47" s="81"/>
      <c r="OL47" s="81"/>
      <c r="OM47" s="81"/>
      <c r="ON47" s="81"/>
      <c r="OO47" s="81"/>
      <c r="OP47" s="81"/>
      <c r="OQ47" s="81"/>
      <c r="OR47" s="81"/>
      <c r="OS47" s="81"/>
      <c r="OT47" s="81"/>
      <c r="OU47" s="81"/>
      <c r="OV47" s="81"/>
      <c r="OW47" s="81"/>
      <c r="OX47" s="81"/>
      <c r="OY47" s="81"/>
      <c r="OZ47" s="81"/>
      <c r="PA47" s="81"/>
      <c r="PB47" s="81"/>
      <c r="PC47" s="81"/>
      <c r="PD47" s="81"/>
      <c r="PE47" s="81"/>
      <c r="PF47" s="81"/>
      <c r="PG47" s="81"/>
      <c r="PH47" s="81"/>
      <c r="PI47" s="81"/>
      <c r="PJ47" s="81"/>
      <c r="PK47" s="81"/>
      <c r="PL47" s="81"/>
      <c r="PM47" s="81"/>
      <c r="PN47" s="81"/>
      <c r="PO47" s="81"/>
      <c r="PP47" s="81"/>
      <c r="PQ47" s="81"/>
      <c r="PR47" s="81"/>
      <c r="PS47" s="81"/>
      <c r="PT47" s="81"/>
      <c r="PU47" s="81"/>
      <c r="PV47" s="81"/>
      <c r="PW47" s="81"/>
      <c r="PX47" s="81"/>
      <c r="PY47" s="81"/>
      <c r="PZ47" s="81"/>
      <c r="QA47" s="81"/>
      <c r="QB47" s="81"/>
      <c r="QC47" s="81"/>
      <c r="QD47" s="81"/>
      <c r="QE47" s="81"/>
      <c r="QF47" s="81"/>
      <c r="QG47" s="81"/>
      <c r="QH47" s="81"/>
      <c r="QI47" s="81"/>
      <c r="QJ47" s="81"/>
      <c r="QK47" s="81"/>
      <c r="QL47" s="81"/>
      <c r="QM47" s="81"/>
      <c r="QN47" s="81"/>
      <c r="QO47" s="81"/>
      <c r="QP47" s="81"/>
      <c r="QQ47" s="81"/>
      <c r="QR47" s="81"/>
      <c r="QS47" s="81"/>
      <c r="QT47" s="81"/>
      <c r="QU47" s="81"/>
      <c r="QV47" s="81"/>
      <c r="QW47" s="81"/>
      <c r="QX47" s="81"/>
      <c r="QY47" s="81"/>
      <c r="QZ47" s="81"/>
      <c r="RA47" s="81"/>
      <c r="RB47" s="81"/>
      <c r="RC47" s="81"/>
      <c r="RD47" s="81"/>
      <c r="RE47" s="81"/>
      <c r="RF47" s="81"/>
      <c r="RG47" s="81"/>
      <c r="RH47" s="81"/>
      <c r="RI47" s="81"/>
      <c r="RJ47" s="81"/>
      <c r="RK47" s="81"/>
      <c r="RL47" s="81"/>
      <c r="RM47" s="81"/>
      <c r="RN47" s="81"/>
      <c r="RO47" s="81"/>
      <c r="RP47" s="81"/>
      <c r="RQ47" s="81"/>
      <c r="RR47" s="81"/>
      <c r="RS47" s="81"/>
      <c r="RT47" s="81"/>
      <c r="RU47" s="81"/>
      <c r="RV47" s="81"/>
      <c r="RW47" s="81"/>
      <c r="RX47" s="81"/>
      <c r="RY47" s="81"/>
      <c r="RZ47" s="81"/>
      <c r="SA47" s="81"/>
      <c r="SB47" s="81"/>
      <c r="SC47" s="81"/>
      <c r="SD47" s="81"/>
      <c r="SE47" s="81"/>
      <c r="SF47" s="81"/>
      <c r="SG47" s="81"/>
      <c r="SH47" s="81"/>
      <c r="SI47" s="81"/>
      <c r="SJ47" s="81"/>
      <c r="SK47" s="81"/>
      <c r="SL47" s="81"/>
      <c r="SM47" s="81"/>
      <c r="SN47" s="81"/>
      <c r="SO47" s="81"/>
      <c r="SP47" s="81"/>
      <c r="SQ47" s="81"/>
      <c r="SR47" s="81"/>
      <c r="SS47" s="81"/>
      <c r="ST47" s="81"/>
      <c r="SU47" s="81"/>
      <c r="SV47" s="81"/>
      <c r="SW47" s="81"/>
      <c r="SX47" s="81"/>
      <c r="SY47" s="81"/>
      <c r="SZ47" s="81"/>
      <c r="TA47" s="81"/>
      <c r="TB47" s="81"/>
      <c r="TC47" s="81"/>
      <c r="TD47" s="81"/>
      <c r="TE47" s="81"/>
      <c r="TF47" s="81"/>
      <c r="TG47" s="81"/>
      <c r="TH47" s="81"/>
      <c r="TI47" s="81"/>
      <c r="TJ47" s="81"/>
      <c r="TK47" s="81"/>
      <c r="TL47" s="81"/>
      <c r="TM47" s="81"/>
      <c r="TN47" s="81"/>
      <c r="TO47" s="81"/>
      <c r="TP47" s="81"/>
      <c r="TQ47" s="81"/>
      <c r="TR47" s="81"/>
      <c r="TS47" s="81"/>
      <c r="TT47" s="81"/>
      <c r="TU47" s="81"/>
      <c r="TV47" s="81"/>
      <c r="TW47" s="81"/>
      <c r="TX47" s="81"/>
      <c r="TY47" s="81"/>
      <c r="TZ47" s="81"/>
      <c r="UA47" s="81"/>
      <c r="UB47" s="81"/>
      <c r="UC47" s="81"/>
      <c r="UD47" s="81"/>
      <c r="UE47" s="81"/>
      <c r="UF47" s="81"/>
      <c r="UG47" s="81"/>
      <c r="UH47" s="81"/>
      <c r="UI47" s="81"/>
      <c r="UJ47" s="81"/>
      <c r="UK47" s="81"/>
      <c r="UL47" s="81"/>
      <c r="UM47" s="81"/>
      <c r="UN47" s="81"/>
      <c r="UO47" s="81"/>
      <c r="UP47" s="81"/>
      <c r="UQ47" s="81"/>
      <c r="UR47" s="81"/>
      <c r="US47" s="81"/>
      <c r="UT47" s="81"/>
      <c r="UU47" s="81"/>
      <c r="UV47" s="81"/>
      <c r="UW47" s="81"/>
      <c r="UX47" s="81"/>
      <c r="UY47" s="81"/>
      <c r="UZ47" s="81"/>
      <c r="VA47" s="81"/>
      <c r="VB47" s="81"/>
      <c r="VC47" s="81"/>
      <c r="VD47" s="81"/>
      <c r="VE47" s="81"/>
      <c r="VF47" s="81"/>
      <c r="VG47" s="81"/>
      <c r="VH47" s="81"/>
      <c r="VI47" s="81"/>
      <c r="VJ47" s="81"/>
      <c r="VK47" s="81"/>
      <c r="VL47" s="81"/>
      <c r="VM47" s="81"/>
      <c r="VN47" s="81"/>
      <c r="VO47" s="81"/>
      <c r="VP47" s="81"/>
      <c r="VQ47" s="81"/>
      <c r="VR47" s="81"/>
      <c r="VS47" s="81"/>
      <c r="VT47" s="81"/>
      <c r="VU47" s="81"/>
      <c r="VV47" s="81"/>
      <c r="VW47" s="81"/>
      <c r="VX47" s="81"/>
      <c r="VY47" s="81"/>
      <c r="VZ47" s="81"/>
      <c r="WA47" s="81"/>
      <c r="WB47" s="81"/>
      <c r="WC47" s="81"/>
      <c r="WD47" s="81"/>
      <c r="WE47" s="81"/>
      <c r="WF47" s="81"/>
      <c r="WG47" s="81"/>
      <c r="WH47" s="81"/>
      <c r="WI47" s="81"/>
      <c r="WJ47" s="81"/>
      <c r="WK47" s="81"/>
      <c r="WL47" s="81"/>
      <c r="WM47" s="81"/>
      <c r="WN47" s="81"/>
      <c r="WO47" s="81"/>
      <c r="WP47" s="81"/>
      <c r="WQ47" s="81"/>
      <c r="WR47" s="81"/>
      <c r="WS47" s="81"/>
      <c r="WT47" s="81"/>
      <c r="WU47" s="81"/>
      <c r="WV47" s="81"/>
      <c r="WW47" s="81"/>
      <c r="WX47" s="81"/>
      <c r="WY47" s="81"/>
      <c r="WZ47" s="81"/>
      <c r="XA47" s="81"/>
      <c r="XB47" s="81"/>
      <c r="XC47" s="81"/>
      <c r="XD47" s="81"/>
      <c r="XE47" s="81"/>
      <c r="XF47" s="81"/>
      <c r="XG47" s="81"/>
      <c r="XH47" s="81"/>
      <c r="XI47" s="81"/>
      <c r="XJ47" s="81"/>
      <c r="XK47" s="81"/>
      <c r="XL47" s="81"/>
      <c r="XM47" s="81"/>
      <c r="XN47" s="81"/>
      <c r="XO47" s="81"/>
      <c r="XP47" s="81"/>
      <c r="XQ47" s="81"/>
      <c r="XR47" s="81"/>
      <c r="XS47" s="81"/>
      <c r="XT47" s="81"/>
      <c r="XU47" s="81"/>
      <c r="XV47" s="81"/>
      <c r="XW47" s="81"/>
      <c r="XX47" s="81"/>
      <c r="XY47" s="81"/>
      <c r="XZ47" s="81"/>
      <c r="YA47" s="81"/>
      <c r="YB47" s="81"/>
      <c r="YC47" s="81"/>
      <c r="YD47" s="81"/>
      <c r="YE47" s="81"/>
      <c r="YF47" s="81"/>
      <c r="YG47" s="81"/>
      <c r="YH47" s="81"/>
      <c r="YI47" s="81"/>
      <c r="YJ47" s="81"/>
      <c r="YK47" s="81"/>
      <c r="YL47" s="81"/>
      <c r="YM47" s="81"/>
      <c r="YN47" s="81"/>
      <c r="YO47" s="81"/>
      <c r="YP47" s="81"/>
      <c r="YQ47" s="81"/>
      <c r="YR47" s="81"/>
      <c r="YS47" s="81"/>
      <c r="YT47" s="81"/>
      <c r="YU47" s="81"/>
      <c r="YV47" s="81"/>
      <c r="YW47" s="81"/>
      <c r="YX47" s="81"/>
      <c r="YY47" s="81"/>
      <c r="YZ47" s="81"/>
      <c r="ZA47" s="81"/>
      <c r="ZB47" s="81"/>
      <c r="ZC47" s="81"/>
      <c r="ZD47" s="81"/>
      <c r="ZE47" s="81"/>
      <c r="ZF47" s="81"/>
      <c r="ZG47" s="81"/>
      <c r="ZH47" s="81"/>
      <c r="ZI47" s="81"/>
      <c r="ZJ47" s="81"/>
      <c r="ZK47" s="81"/>
      <c r="ZL47" s="81"/>
      <c r="ZM47" s="81"/>
      <c r="ZN47" s="81"/>
      <c r="ZO47" s="81"/>
      <c r="ZP47" s="81"/>
      <c r="ZQ47" s="81"/>
      <c r="ZR47" s="81"/>
      <c r="ZS47" s="81"/>
      <c r="ZT47" s="81"/>
      <c r="ZU47" s="81"/>
      <c r="ZV47" s="81"/>
      <c r="ZW47" s="81"/>
      <c r="ZX47" s="81"/>
      <c r="ZY47" s="81"/>
      <c r="ZZ47" s="81"/>
      <c r="AAA47" s="81"/>
      <c r="AAB47" s="81"/>
      <c r="AAC47" s="81"/>
      <c r="AAD47" s="81"/>
      <c r="AAE47" s="81"/>
      <c r="AAF47" s="81"/>
      <c r="AAG47" s="81"/>
      <c r="AAH47" s="81"/>
      <c r="AAI47" s="81"/>
      <c r="AAJ47" s="81"/>
      <c r="AAK47" s="81"/>
      <c r="AAL47" s="81"/>
      <c r="AAM47" s="81"/>
      <c r="AAN47" s="81"/>
      <c r="AAO47" s="81"/>
      <c r="AAP47" s="81"/>
      <c r="AAQ47" s="81"/>
      <c r="AAR47" s="81"/>
      <c r="AAS47" s="81"/>
      <c r="AAT47" s="81"/>
      <c r="AAU47" s="81"/>
      <c r="AAV47" s="81"/>
      <c r="AAW47" s="81"/>
      <c r="AAX47" s="81"/>
      <c r="AAY47" s="81"/>
      <c r="AAZ47" s="81"/>
      <c r="ABA47" s="81"/>
      <c r="ABB47" s="81"/>
      <c r="ABC47" s="81"/>
      <c r="ABD47" s="81"/>
      <c r="ABE47" s="81"/>
      <c r="ABF47" s="81"/>
      <c r="ABG47" s="81"/>
      <c r="ABH47" s="81"/>
      <c r="ABI47" s="81"/>
      <c r="ABJ47" s="81"/>
      <c r="ABK47" s="81"/>
      <c r="ABL47" s="81"/>
      <c r="ABM47" s="81"/>
      <c r="ABN47" s="81"/>
      <c r="ABO47" s="81"/>
      <c r="ABP47" s="81"/>
      <c r="ABQ47" s="81"/>
      <c r="ABR47" s="81"/>
      <c r="ABS47" s="81"/>
      <c r="ABT47" s="81"/>
      <c r="ABU47" s="81"/>
      <c r="ABV47" s="81"/>
      <c r="ABW47" s="81"/>
      <c r="ABX47" s="81"/>
      <c r="ABY47" s="81"/>
      <c r="ABZ47" s="81"/>
      <c r="ACA47" s="81"/>
      <c r="ACB47" s="81"/>
      <c r="ACC47" s="81"/>
      <c r="ACD47" s="81"/>
      <c r="ACE47" s="81"/>
      <c r="ACF47" s="81"/>
      <c r="ACG47" s="81"/>
      <c r="ACH47" s="81"/>
      <c r="ACI47" s="81"/>
      <c r="ACJ47" s="81"/>
      <c r="ACK47" s="81"/>
      <c r="ACL47" s="81"/>
      <c r="ACM47" s="81"/>
      <c r="ACN47" s="81"/>
      <c r="ACO47" s="81"/>
      <c r="ACP47" s="81"/>
      <c r="ACQ47" s="81"/>
      <c r="ACR47" s="81"/>
      <c r="ACS47" s="81"/>
      <c r="ACT47" s="81"/>
      <c r="ACU47" s="81"/>
      <c r="ACV47" s="81"/>
      <c r="ACW47" s="81"/>
      <c r="ACX47" s="81"/>
      <c r="ACY47" s="81"/>
      <c r="ACZ47" s="81"/>
      <c r="ADA47" s="81"/>
      <c r="ADB47" s="81"/>
      <c r="ADC47" s="81"/>
      <c r="ADD47" s="81"/>
      <c r="ADE47" s="81"/>
      <c r="ADF47" s="81"/>
      <c r="ADG47" s="81"/>
      <c r="ADH47" s="81"/>
      <c r="ADI47" s="81"/>
      <c r="ADJ47" s="81"/>
      <c r="ADK47" s="81"/>
      <c r="ADL47" s="81"/>
      <c r="ADM47" s="81"/>
      <c r="ADN47" s="81"/>
      <c r="ADO47" s="81"/>
      <c r="ADP47" s="81"/>
      <c r="ADQ47" s="81"/>
      <c r="ADR47" s="81"/>
      <c r="ADS47" s="81"/>
      <c r="ADT47" s="81"/>
      <c r="ADU47" s="81"/>
      <c r="ADV47" s="81"/>
      <c r="ADW47" s="81"/>
      <c r="ADX47" s="81"/>
      <c r="ADY47" s="81"/>
      <c r="ADZ47" s="81"/>
      <c r="AEA47" s="81"/>
      <c r="AEB47" s="81"/>
      <c r="AEC47" s="81"/>
      <c r="AED47" s="81"/>
      <c r="AEE47" s="81"/>
      <c r="AEF47" s="81"/>
      <c r="AEG47" s="81"/>
      <c r="AEH47" s="81"/>
      <c r="AEI47" s="81"/>
      <c r="AEJ47" s="81"/>
      <c r="AEK47" s="81"/>
      <c r="AEL47" s="81"/>
      <c r="AEM47" s="81"/>
      <c r="AEN47" s="81"/>
      <c r="AEO47" s="81"/>
      <c r="AEP47" s="81"/>
      <c r="AEQ47" s="81"/>
      <c r="AER47" s="81"/>
      <c r="AES47" s="81"/>
      <c r="AET47" s="81"/>
      <c r="AEU47" s="81"/>
      <c r="AEV47" s="81"/>
      <c r="AEW47" s="81"/>
      <c r="AEX47" s="81"/>
      <c r="AEY47" s="81"/>
      <c r="AEZ47" s="81"/>
      <c r="AFA47" s="81"/>
      <c r="AFB47" s="81"/>
      <c r="AFC47" s="81"/>
      <c r="AFD47" s="81"/>
      <c r="AFE47" s="81"/>
      <c r="AFF47" s="81"/>
      <c r="AFG47" s="81"/>
      <c r="AFH47" s="81"/>
      <c r="AFI47" s="81"/>
      <c r="AFJ47" s="81"/>
      <c r="AFK47" s="81"/>
      <c r="AFL47" s="81"/>
      <c r="AFM47" s="81"/>
      <c r="AFN47" s="81"/>
      <c r="AFO47" s="81"/>
      <c r="AFP47" s="81"/>
      <c r="AFQ47" s="81"/>
      <c r="AFR47" s="81"/>
      <c r="AFS47" s="81"/>
      <c r="AFT47" s="81"/>
      <c r="AFU47" s="81"/>
      <c r="AFV47" s="81"/>
      <c r="AFW47" s="81"/>
      <c r="AFX47" s="81"/>
      <c r="AFY47" s="81"/>
      <c r="AFZ47" s="81"/>
      <c r="AGA47" s="81"/>
      <c r="AGB47" s="81"/>
      <c r="AGC47" s="81"/>
      <c r="AGD47" s="81"/>
      <c r="AGE47" s="81"/>
      <c r="AGF47" s="81"/>
      <c r="AGG47" s="81"/>
      <c r="AGH47" s="81"/>
      <c r="AGI47" s="81"/>
      <c r="AGJ47" s="81"/>
      <c r="AGK47" s="81"/>
      <c r="AGL47" s="81"/>
      <c r="AGM47" s="81"/>
      <c r="AGN47" s="81"/>
      <c r="AGO47" s="81"/>
      <c r="AGP47" s="81"/>
      <c r="AGQ47" s="81"/>
      <c r="AGR47" s="81"/>
      <c r="AGS47" s="81"/>
      <c r="AGT47" s="81"/>
      <c r="AGU47" s="81"/>
      <c r="AGV47" s="81"/>
      <c r="AGW47" s="81"/>
      <c r="AGX47" s="81"/>
      <c r="AGY47" s="81"/>
      <c r="AGZ47" s="81"/>
      <c r="AHA47" s="81"/>
      <c r="AHB47" s="81"/>
      <c r="AHC47" s="81"/>
      <c r="AHD47" s="81"/>
      <c r="AHE47" s="81"/>
      <c r="AHF47" s="81"/>
      <c r="AHG47" s="81"/>
      <c r="AHH47" s="81"/>
      <c r="AHI47" s="81"/>
      <c r="AHJ47" s="81"/>
      <c r="AHK47" s="81"/>
      <c r="AHL47" s="81"/>
      <c r="AHM47" s="81"/>
      <c r="AHN47" s="81"/>
      <c r="AHO47" s="81"/>
      <c r="AHP47" s="81"/>
      <c r="AHQ47" s="81"/>
      <c r="AHR47" s="81"/>
      <c r="AHS47" s="81"/>
      <c r="AHT47" s="81"/>
      <c r="AHU47" s="81"/>
      <c r="AHV47" s="81"/>
      <c r="AHW47" s="81"/>
      <c r="AHX47" s="81"/>
      <c r="AHY47" s="81"/>
      <c r="AHZ47" s="81"/>
      <c r="AIA47" s="81"/>
      <c r="AIB47" s="81"/>
      <c r="AIC47" s="81"/>
      <c r="AID47" s="81"/>
      <c r="AIE47" s="81"/>
      <c r="AIF47" s="81"/>
      <c r="AIG47" s="81"/>
      <c r="AIH47" s="81"/>
      <c r="AII47" s="81"/>
      <c r="AIJ47" s="81"/>
      <c r="AIK47" s="81"/>
      <c r="AIL47" s="81"/>
      <c r="AIM47" s="81"/>
      <c r="AIN47" s="81"/>
      <c r="AIO47" s="81"/>
      <c r="AIP47" s="81"/>
      <c r="AIQ47" s="81"/>
      <c r="AIR47" s="81"/>
      <c r="AIS47" s="81"/>
      <c r="AIT47" s="81"/>
      <c r="AIU47" s="81"/>
      <c r="AIV47" s="81"/>
      <c r="AIW47" s="81"/>
      <c r="AIX47" s="81"/>
      <c r="AIY47" s="81"/>
      <c r="AIZ47" s="81"/>
      <c r="AJA47" s="81"/>
      <c r="AJB47" s="81"/>
      <c r="AJC47" s="81"/>
      <c r="AJD47" s="81"/>
      <c r="AJE47" s="81"/>
      <c r="AJF47" s="81"/>
      <c r="AJG47" s="81"/>
      <c r="AJH47" s="81"/>
      <c r="AJI47" s="81"/>
      <c r="AJJ47" s="81"/>
      <c r="AJK47" s="81"/>
      <c r="AJL47" s="81"/>
      <c r="AJM47" s="81"/>
      <c r="AJN47" s="81"/>
      <c r="AJO47" s="81"/>
      <c r="AJP47" s="81"/>
      <c r="AJQ47" s="81"/>
      <c r="AJR47" s="81"/>
      <c r="AJS47" s="81"/>
      <c r="AJT47" s="81"/>
      <c r="AJU47" s="81"/>
      <c r="AJV47" s="81"/>
      <c r="AJW47" s="81"/>
      <c r="AJX47" s="81"/>
      <c r="AJY47" s="81"/>
      <c r="AJZ47" s="81"/>
      <c r="AKA47" s="81"/>
      <c r="AKB47" s="81"/>
      <c r="AKC47" s="81"/>
      <c r="AKD47" s="81"/>
      <c r="AKE47" s="81"/>
      <c r="AKF47" s="81"/>
      <c r="AKG47" s="81"/>
      <c r="AKH47" s="81"/>
      <c r="AKI47" s="81"/>
      <c r="AKJ47" s="81"/>
      <c r="AKK47" s="81"/>
      <c r="AKL47" s="81"/>
      <c r="AKM47" s="81"/>
      <c r="AKN47" s="81"/>
      <c r="AKO47" s="81"/>
      <c r="AKP47" s="81"/>
      <c r="AKQ47" s="81"/>
      <c r="AKR47" s="81"/>
      <c r="AKS47" s="81"/>
      <c r="AKT47" s="81"/>
      <c r="AKU47" s="81"/>
      <c r="AKV47" s="81"/>
      <c r="AKW47" s="81"/>
      <c r="AKX47" s="81"/>
      <c r="AKY47" s="81"/>
      <c r="AKZ47" s="81"/>
      <c r="ALA47" s="81"/>
      <c r="ALB47" s="81"/>
      <c r="ALC47" s="81"/>
      <c r="ALD47" s="81"/>
      <c r="ALE47" s="81"/>
      <c r="ALF47" s="81"/>
      <c r="ALG47" s="81"/>
      <c r="ALH47" s="81"/>
      <c r="ALI47" s="81"/>
      <c r="ALJ47" s="81"/>
      <c r="ALK47" s="81"/>
      <c r="ALL47" s="81"/>
      <c r="ALM47" s="81"/>
      <c r="ALN47" s="81"/>
      <c r="ALO47" s="81"/>
      <c r="ALP47" s="81"/>
      <c r="ALQ47" s="81"/>
      <c r="ALR47" s="81"/>
      <c r="ALS47" s="81"/>
      <c r="ALT47" s="81"/>
      <c r="ALU47" s="81"/>
      <c r="ALV47" s="81"/>
      <c r="ALW47" s="81"/>
      <c r="ALX47" s="81"/>
      <c r="ALY47" s="81"/>
      <c r="ALZ47" s="81"/>
      <c r="AMA47" s="81"/>
      <c r="AMB47" s="81"/>
      <c r="AMC47" s="81"/>
      <c r="AMD47" s="81"/>
      <c r="AME47" s="81"/>
      <c r="AMF47" s="81"/>
      <c r="AMG47" s="81"/>
      <c r="AMH47" s="81"/>
      <c r="AMI47" s="81"/>
      <c r="AMJ47" s="81"/>
      <c r="AMK47" s="81"/>
      <c r="AML47" s="81"/>
      <c r="AMM47" s="81"/>
      <c r="AMN47" s="81"/>
      <c r="AMO47" s="81"/>
      <c r="AMP47" s="81"/>
      <c r="AMQ47" s="81"/>
      <c r="AMR47" s="81"/>
      <c r="AMS47" s="81"/>
      <c r="AMT47" s="81"/>
      <c r="AMU47" s="81"/>
      <c r="AMV47" s="81"/>
      <c r="AMW47" s="81"/>
      <c r="AMX47" s="81"/>
      <c r="AMY47" s="81"/>
      <c r="AMZ47" s="81"/>
      <c r="ANA47" s="81"/>
      <c r="ANB47" s="81"/>
      <c r="ANC47" s="81"/>
      <c r="AND47" s="81"/>
      <c r="ANE47" s="81"/>
      <c r="ANF47" s="81"/>
      <c r="ANG47" s="81"/>
      <c r="ANH47" s="81"/>
      <c r="ANI47" s="81"/>
      <c r="ANJ47" s="81"/>
      <c r="ANK47" s="81"/>
      <c r="ANL47" s="81"/>
      <c r="ANM47" s="81"/>
      <c r="ANN47" s="81"/>
      <c r="ANO47" s="81"/>
      <c r="ANP47" s="81"/>
      <c r="ANQ47" s="81"/>
      <c r="ANR47" s="81"/>
      <c r="ANS47" s="81"/>
      <c r="ANT47" s="81"/>
      <c r="ANU47" s="81"/>
      <c r="ANV47" s="81"/>
      <c r="ANW47" s="81"/>
      <c r="ANX47" s="81"/>
      <c r="ANY47" s="81"/>
      <c r="ANZ47" s="81"/>
      <c r="AOA47" s="81"/>
      <c r="AOB47" s="81"/>
      <c r="AOC47" s="81"/>
      <c r="AOD47" s="81"/>
      <c r="AOE47" s="81"/>
      <c r="AOF47" s="81"/>
      <c r="AOG47" s="81"/>
      <c r="AOH47" s="81"/>
      <c r="AOI47" s="81"/>
      <c r="AOJ47" s="81"/>
      <c r="AOK47" s="81"/>
      <c r="AOL47" s="81"/>
      <c r="AOM47" s="81"/>
      <c r="AON47" s="81"/>
      <c r="AOO47" s="81"/>
      <c r="AOP47" s="81"/>
      <c r="AOQ47" s="81"/>
      <c r="AOR47" s="81"/>
      <c r="AOS47" s="81"/>
      <c r="AOT47" s="81"/>
      <c r="AOU47" s="81"/>
      <c r="AOV47" s="81"/>
      <c r="AOW47" s="81"/>
      <c r="AOX47" s="81"/>
      <c r="AOY47" s="81"/>
      <c r="AOZ47" s="81"/>
      <c r="APA47" s="81"/>
      <c r="APB47" s="81"/>
      <c r="APC47" s="81"/>
      <c r="APD47" s="81"/>
      <c r="APE47" s="81"/>
      <c r="APF47" s="81"/>
      <c r="APG47" s="81"/>
      <c r="APH47" s="81"/>
      <c r="API47" s="81"/>
      <c r="APJ47" s="81"/>
      <c r="APK47" s="81"/>
      <c r="APL47" s="81"/>
      <c r="APM47" s="81"/>
      <c r="APN47" s="81"/>
      <c r="APO47" s="81"/>
      <c r="APP47" s="81"/>
      <c r="APQ47" s="81"/>
      <c r="APR47" s="81"/>
      <c r="APS47" s="81"/>
      <c r="APT47" s="81"/>
      <c r="APU47" s="81"/>
      <c r="APV47" s="81"/>
      <c r="APW47" s="81"/>
      <c r="APX47" s="81"/>
      <c r="APY47" s="81"/>
      <c r="APZ47" s="81"/>
      <c r="AQA47" s="81"/>
      <c r="AQB47" s="81"/>
      <c r="AQC47" s="81"/>
      <c r="AQD47" s="81"/>
      <c r="AQE47" s="81"/>
      <c r="AQF47" s="81"/>
      <c r="AQG47" s="81"/>
      <c r="AQH47" s="81"/>
      <c r="AQI47" s="81"/>
      <c r="AQJ47" s="81"/>
      <c r="AQK47" s="81"/>
      <c r="AQL47" s="81"/>
      <c r="AQM47" s="81"/>
      <c r="AQN47" s="81"/>
      <c r="AQO47" s="81"/>
      <c r="AQP47" s="81"/>
      <c r="AQQ47" s="81"/>
      <c r="AQR47" s="81"/>
      <c r="AQS47" s="81"/>
      <c r="AQT47" s="81"/>
      <c r="AQU47" s="81"/>
      <c r="AQV47" s="81"/>
      <c r="AQW47" s="81"/>
      <c r="AQX47" s="81"/>
      <c r="AQY47" s="81"/>
      <c r="AQZ47" s="81"/>
      <c r="ARA47" s="81"/>
      <c r="ARB47" s="81"/>
      <c r="ARC47" s="81"/>
      <c r="ARD47" s="81"/>
      <c r="ARE47" s="81"/>
      <c r="ARF47" s="81"/>
      <c r="ARG47" s="81"/>
      <c r="ARH47" s="81"/>
      <c r="ARI47" s="81"/>
      <c r="ARJ47" s="81"/>
      <c r="ARK47" s="81"/>
      <c r="ARL47" s="81"/>
      <c r="ARM47" s="81"/>
      <c r="ARN47" s="81"/>
      <c r="ARO47" s="81"/>
      <c r="ARP47" s="81"/>
      <c r="ARQ47" s="81"/>
      <c r="ARR47" s="81"/>
      <c r="ARS47" s="81"/>
      <c r="ART47" s="81"/>
      <c r="ARU47" s="81"/>
      <c r="ARV47" s="81"/>
      <c r="ARW47" s="81"/>
      <c r="ARX47" s="81"/>
      <c r="ARY47" s="81"/>
      <c r="ARZ47" s="81"/>
      <c r="ASA47" s="81"/>
      <c r="ASB47" s="81"/>
      <c r="ASC47" s="81"/>
      <c r="ASD47" s="81"/>
      <c r="ASE47" s="81"/>
      <c r="ASF47" s="81"/>
      <c r="ASG47" s="81"/>
      <c r="ASH47" s="81"/>
      <c r="ASI47" s="81"/>
      <c r="ASJ47" s="81"/>
      <c r="ASK47" s="81"/>
      <c r="ASL47" s="81"/>
      <c r="ASM47" s="81"/>
      <c r="ASN47" s="81"/>
      <c r="ASO47" s="81"/>
      <c r="ASP47" s="81"/>
      <c r="ASQ47" s="81"/>
      <c r="ASR47" s="81"/>
      <c r="ASS47" s="81"/>
      <c r="AST47" s="81"/>
      <c r="ASU47" s="81"/>
      <c r="ASV47" s="81"/>
      <c r="ASW47" s="81"/>
      <c r="ASX47" s="81"/>
      <c r="ASY47" s="81"/>
      <c r="ASZ47" s="81"/>
      <c r="ATA47" s="81"/>
      <c r="ATB47" s="81"/>
      <c r="ATC47" s="81"/>
      <c r="ATD47" s="81"/>
      <c r="ATE47" s="81"/>
      <c r="ATF47" s="81"/>
      <c r="ATG47" s="81"/>
      <c r="ATH47" s="81"/>
      <c r="ATI47" s="81"/>
      <c r="ATJ47" s="81"/>
      <c r="ATK47" s="81"/>
      <c r="ATL47" s="81"/>
      <c r="ATM47" s="81"/>
      <c r="ATN47" s="81"/>
      <c r="ATO47" s="81"/>
      <c r="ATP47" s="81"/>
      <c r="ATQ47" s="81"/>
      <c r="ATR47" s="81"/>
      <c r="ATS47" s="81"/>
      <c r="ATT47" s="81"/>
      <c r="ATU47" s="81"/>
      <c r="ATV47" s="81"/>
      <c r="ATW47" s="81"/>
      <c r="ATX47" s="81"/>
      <c r="ATY47" s="81"/>
      <c r="ATZ47" s="81"/>
      <c r="AUA47" s="81"/>
      <c r="AUB47" s="81"/>
      <c r="AUC47" s="81"/>
      <c r="AUD47" s="81"/>
      <c r="AUE47" s="81"/>
      <c r="AUF47" s="81"/>
      <c r="AUG47" s="81"/>
      <c r="AUH47" s="81"/>
      <c r="AUI47" s="81"/>
      <c r="AUJ47" s="81"/>
      <c r="AUK47" s="81"/>
      <c r="AUL47" s="81"/>
      <c r="AUM47" s="81"/>
      <c r="AUN47" s="81"/>
      <c r="AUO47" s="81"/>
      <c r="AUP47" s="81"/>
      <c r="AUQ47" s="81"/>
      <c r="AUR47" s="81"/>
      <c r="AUS47" s="81"/>
      <c r="AUT47" s="81"/>
      <c r="AUU47" s="81"/>
      <c r="AUV47" s="81"/>
      <c r="AUW47" s="81"/>
      <c r="AUX47" s="81"/>
      <c r="AUY47" s="81"/>
      <c r="AUZ47" s="81"/>
      <c r="AVA47" s="81"/>
      <c r="AVB47" s="81"/>
      <c r="AVC47" s="81"/>
      <c r="AVD47" s="81"/>
      <c r="AVE47" s="81"/>
      <c r="AVF47" s="81"/>
      <c r="AVG47" s="81"/>
      <c r="AVH47" s="81"/>
      <c r="AVI47" s="81"/>
      <c r="AVJ47" s="81"/>
      <c r="AVK47" s="81"/>
      <c r="AVL47" s="81"/>
      <c r="AVM47" s="81"/>
      <c r="AVN47" s="81"/>
      <c r="AVO47" s="81"/>
      <c r="AVP47" s="81"/>
      <c r="AVQ47" s="81"/>
      <c r="AVR47" s="81"/>
      <c r="AVS47" s="81"/>
      <c r="AVT47" s="81"/>
      <c r="AVU47" s="81"/>
      <c r="AVV47" s="81"/>
      <c r="AVW47" s="81"/>
      <c r="AVX47" s="81"/>
      <c r="AVY47" s="81"/>
      <c r="AVZ47" s="81"/>
      <c r="AWA47" s="81"/>
      <c r="AWB47" s="81"/>
      <c r="AWC47" s="81"/>
      <c r="AWD47" s="81"/>
      <c r="AWE47" s="81"/>
      <c r="AWF47" s="81"/>
      <c r="AWG47" s="81"/>
      <c r="AWH47" s="81"/>
      <c r="AWI47" s="81"/>
      <c r="AWJ47" s="81"/>
      <c r="AWK47" s="81"/>
      <c r="AWL47" s="81"/>
      <c r="AWM47" s="81"/>
      <c r="AWN47" s="81"/>
      <c r="AWO47" s="81"/>
      <c r="AWP47" s="81"/>
      <c r="AWQ47" s="81"/>
      <c r="AWR47" s="81"/>
      <c r="AWS47" s="81"/>
      <c r="AWT47" s="81"/>
      <c r="AWU47" s="81"/>
      <c r="AWV47" s="81"/>
      <c r="AWW47" s="81"/>
      <c r="AWX47" s="81"/>
      <c r="AWY47" s="81"/>
      <c r="AWZ47" s="81"/>
      <c r="AXA47" s="81"/>
      <c r="AXB47" s="81"/>
      <c r="AXC47" s="81"/>
      <c r="AXD47" s="81"/>
      <c r="AXE47" s="81"/>
      <c r="AXF47" s="81"/>
      <c r="AXG47" s="81"/>
      <c r="AXH47" s="81"/>
      <c r="AXI47" s="81"/>
      <c r="AXJ47" s="81"/>
      <c r="AXK47" s="81"/>
      <c r="AXL47" s="81"/>
      <c r="AXM47" s="81"/>
      <c r="AXN47" s="81"/>
      <c r="AXO47" s="81"/>
      <c r="AXP47" s="81"/>
      <c r="AXQ47" s="81"/>
      <c r="AXR47" s="81"/>
      <c r="AXS47" s="81"/>
      <c r="AXT47" s="81"/>
      <c r="AXU47" s="81"/>
      <c r="AXV47" s="81"/>
      <c r="AXW47" s="81"/>
      <c r="AXX47" s="81"/>
      <c r="AXY47" s="81"/>
      <c r="AXZ47" s="81"/>
      <c r="AYA47" s="81"/>
      <c r="AYB47" s="81"/>
      <c r="AYC47" s="81"/>
      <c r="AYD47" s="81"/>
      <c r="AYE47" s="81"/>
      <c r="AYF47" s="81"/>
      <c r="AYG47" s="81"/>
      <c r="AYH47" s="81"/>
      <c r="AYI47" s="81"/>
      <c r="AYJ47" s="81"/>
      <c r="AYK47" s="81"/>
      <c r="AYL47" s="81"/>
      <c r="AYM47" s="81"/>
      <c r="AYN47" s="81"/>
      <c r="AYO47" s="81"/>
      <c r="AYP47" s="81"/>
      <c r="AYQ47" s="81"/>
      <c r="AYR47" s="81"/>
      <c r="AYS47" s="81"/>
      <c r="AYT47" s="81"/>
      <c r="AYU47" s="81"/>
      <c r="AYV47" s="81"/>
      <c r="AYW47" s="81"/>
      <c r="AYX47" s="81"/>
      <c r="AYY47" s="81"/>
      <c r="AYZ47" s="81"/>
      <c r="AZA47" s="81"/>
      <c r="AZB47" s="81"/>
      <c r="AZC47" s="81"/>
      <c r="AZD47" s="81"/>
      <c r="AZE47" s="81"/>
      <c r="AZF47" s="81"/>
      <c r="AZG47" s="81"/>
      <c r="AZH47" s="81"/>
      <c r="AZI47" s="81"/>
      <c r="AZJ47" s="81"/>
      <c r="AZK47" s="81"/>
      <c r="AZL47" s="81"/>
      <c r="AZM47" s="81"/>
      <c r="AZN47" s="81"/>
      <c r="AZO47" s="81"/>
      <c r="AZP47" s="81"/>
      <c r="AZQ47" s="81"/>
      <c r="AZR47" s="81"/>
      <c r="AZS47" s="81"/>
      <c r="AZT47" s="81"/>
      <c r="AZU47" s="81"/>
      <c r="AZV47" s="81"/>
      <c r="AZW47" s="81"/>
      <c r="AZX47" s="81"/>
      <c r="AZY47" s="81"/>
      <c r="AZZ47" s="81"/>
      <c r="BAA47" s="81"/>
      <c r="BAB47" s="81"/>
      <c r="BAC47" s="81"/>
      <c r="BAD47" s="81"/>
      <c r="BAE47" s="81"/>
      <c r="BAF47" s="81"/>
      <c r="BAG47" s="81"/>
      <c r="BAH47" s="81"/>
      <c r="BAI47" s="81"/>
      <c r="BAJ47" s="81"/>
      <c r="BAK47" s="81"/>
      <c r="BAL47" s="81"/>
      <c r="BAM47" s="81"/>
      <c r="BAN47" s="81"/>
      <c r="BAO47" s="81"/>
      <c r="BAP47" s="81"/>
      <c r="BAQ47" s="81"/>
      <c r="BAR47" s="81"/>
      <c r="BAS47" s="81"/>
      <c r="BAT47" s="81"/>
      <c r="BAU47" s="81"/>
      <c r="BAV47" s="81"/>
      <c r="BAW47" s="81"/>
      <c r="BAX47" s="81"/>
      <c r="BAY47" s="81"/>
      <c r="BAZ47" s="81"/>
      <c r="BBA47" s="81"/>
      <c r="BBB47" s="81"/>
      <c r="BBC47" s="81"/>
      <c r="BBD47" s="81"/>
      <c r="BBE47" s="81"/>
      <c r="BBF47" s="81"/>
      <c r="BBG47" s="81"/>
      <c r="BBH47" s="81"/>
      <c r="BBI47" s="81"/>
      <c r="BBJ47" s="81"/>
      <c r="BBK47" s="81"/>
      <c r="BBL47" s="81"/>
      <c r="BBM47" s="81"/>
      <c r="BBN47" s="81"/>
      <c r="BBO47" s="81"/>
      <c r="BBP47" s="81"/>
      <c r="BBQ47" s="81"/>
      <c r="BBR47" s="81"/>
      <c r="BBS47" s="81"/>
      <c r="BBT47" s="81"/>
      <c r="BBU47" s="81"/>
      <c r="BBV47" s="81"/>
      <c r="BBW47" s="81"/>
      <c r="BBX47" s="81"/>
      <c r="BBY47" s="81"/>
      <c r="BBZ47" s="81"/>
      <c r="BCA47" s="81"/>
      <c r="BCB47" s="81"/>
      <c r="BCC47" s="81"/>
      <c r="BCD47" s="81"/>
      <c r="BCE47" s="81"/>
      <c r="BCF47" s="81"/>
      <c r="BCG47" s="81"/>
      <c r="BCH47" s="81"/>
      <c r="BCI47" s="81"/>
      <c r="BCJ47" s="81"/>
      <c r="BCK47" s="81"/>
      <c r="BCL47" s="81"/>
      <c r="BCM47" s="81"/>
      <c r="BCN47" s="81"/>
      <c r="BCO47" s="81"/>
      <c r="BCP47" s="81"/>
      <c r="BCQ47" s="81"/>
      <c r="BCR47" s="81"/>
      <c r="BCS47" s="81"/>
      <c r="BCT47" s="81"/>
      <c r="BCU47" s="81"/>
      <c r="BCV47" s="81"/>
      <c r="BCW47" s="81"/>
      <c r="BCX47" s="81"/>
      <c r="BCY47" s="81"/>
      <c r="BCZ47" s="81"/>
      <c r="BDA47" s="81"/>
      <c r="BDB47" s="81"/>
      <c r="BDC47" s="81"/>
      <c r="BDD47" s="81"/>
      <c r="BDE47" s="81"/>
      <c r="BDF47" s="81"/>
      <c r="BDG47" s="81"/>
      <c r="BDH47" s="81"/>
      <c r="BDI47" s="81"/>
      <c r="BDJ47" s="81"/>
      <c r="BDK47" s="81"/>
      <c r="BDL47" s="81"/>
      <c r="BDM47" s="81"/>
      <c r="BDN47" s="81"/>
      <c r="BDO47" s="81"/>
      <c r="BDP47" s="81"/>
      <c r="BDQ47" s="81"/>
      <c r="BDR47" s="81"/>
      <c r="BDS47" s="81"/>
      <c r="BDT47" s="81"/>
      <c r="BDU47" s="81"/>
      <c r="BDV47" s="81"/>
      <c r="BDW47" s="81"/>
      <c r="BDX47" s="81"/>
      <c r="BDY47" s="81"/>
      <c r="BDZ47" s="81"/>
      <c r="BEA47" s="81"/>
      <c r="BEB47" s="81"/>
      <c r="BEC47" s="81"/>
      <c r="BED47" s="81"/>
      <c r="BEE47" s="81"/>
      <c r="BEF47" s="81"/>
      <c r="BEG47" s="81"/>
      <c r="BEH47" s="81"/>
      <c r="BEI47" s="81"/>
      <c r="BEJ47" s="81"/>
      <c r="BEK47" s="81"/>
      <c r="BEL47" s="81"/>
      <c r="BEM47" s="81"/>
      <c r="BEN47" s="81"/>
      <c r="BEO47" s="81"/>
      <c r="BEP47" s="81"/>
      <c r="BEQ47" s="81"/>
      <c r="BER47" s="81"/>
      <c r="BES47" s="81"/>
      <c r="BET47" s="81"/>
      <c r="BEU47" s="81"/>
      <c r="BEV47" s="81"/>
      <c r="BEW47" s="81"/>
      <c r="BEX47" s="81"/>
      <c r="BEY47" s="81"/>
      <c r="BEZ47" s="81"/>
      <c r="BFA47" s="81"/>
      <c r="BFB47" s="81"/>
      <c r="BFC47" s="81"/>
      <c r="BFD47" s="81"/>
      <c r="BFE47" s="81"/>
      <c r="BFF47" s="81"/>
      <c r="BFG47" s="81"/>
      <c r="BFH47" s="81"/>
      <c r="BFI47" s="81"/>
      <c r="BFJ47" s="81"/>
      <c r="BFK47" s="81"/>
      <c r="BFL47" s="81"/>
      <c r="BFM47" s="81"/>
      <c r="BFN47" s="81"/>
      <c r="BFO47" s="81"/>
      <c r="BFP47" s="81"/>
      <c r="BFQ47" s="81"/>
      <c r="BFR47" s="81"/>
      <c r="BFS47" s="81"/>
      <c r="BFT47" s="81"/>
      <c r="BFU47" s="81"/>
      <c r="BFV47" s="81"/>
      <c r="BFW47" s="81"/>
      <c r="BFX47" s="81"/>
      <c r="BFY47" s="81"/>
      <c r="BFZ47" s="81"/>
      <c r="BGA47" s="81"/>
      <c r="BGB47" s="81"/>
      <c r="BGC47" s="81"/>
      <c r="BGD47" s="81"/>
      <c r="BGE47" s="81"/>
      <c r="BGF47" s="81"/>
      <c r="BGG47" s="81"/>
      <c r="BGH47" s="81"/>
      <c r="BGI47" s="81"/>
      <c r="BGJ47" s="81"/>
      <c r="BGK47" s="81"/>
      <c r="BGL47" s="81"/>
      <c r="BGM47" s="81"/>
      <c r="BGN47" s="81"/>
      <c r="BGO47" s="81"/>
      <c r="BGP47" s="81"/>
      <c r="BGQ47" s="81"/>
      <c r="BGR47" s="81"/>
      <c r="BGS47" s="81"/>
      <c r="BGT47" s="81"/>
      <c r="BGU47" s="81"/>
      <c r="BGV47" s="81"/>
      <c r="BGW47" s="81"/>
      <c r="BGX47" s="81"/>
      <c r="BGY47" s="81"/>
      <c r="BGZ47" s="81"/>
      <c r="BHA47" s="81"/>
      <c r="BHB47" s="81"/>
      <c r="BHC47" s="81"/>
      <c r="BHD47" s="81"/>
      <c r="BHE47" s="81"/>
      <c r="BHF47" s="81"/>
      <c r="BHG47" s="81"/>
      <c r="BHH47" s="81"/>
      <c r="BHI47" s="81"/>
      <c r="BHJ47" s="81"/>
      <c r="BHK47" s="81"/>
      <c r="BHL47" s="81"/>
      <c r="BHM47" s="81"/>
      <c r="BHN47" s="81"/>
      <c r="BHO47" s="81"/>
      <c r="BHP47" s="81"/>
      <c r="BHQ47" s="81"/>
      <c r="BHR47" s="81"/>
      <c r="BHS47" s="81"/>
      <c r="BHT47" s="81"/>
      <c r="BHU47" s="81"/>
      <c r="BHV47" s="81"/>
      <c r="BHW47" s="81"/>
      <c r="BHX47" s="81"/>
      <c r="BHY47" s="81"/>
      <c r="BHZ47" s="81"/>
      <c r="BIA47" s="81"/>
      <c r="BIB47" s="81"/>
      <c r="BIC47" s="81"/>
      <c r="BID47" s="81"/>
      <c r="BIE47" s="81"/>
      <c r="BIF47" s="81"/>
      <c r="BIG47" s="81"/>
      <c r="BIH47" s="81"/>
      <c r="BII47" s="81"/>
      <c r="BIJ47" s="81"/>
      <c r="BIK47" s="81"/>
      <c r="BIL47" s="81"/>
      <c r="BIM47" s="81"/>
      <c r="BIN47" s="81"/>
      <c r="BIO47" s="81"/>
      <c r="BIP47" s="81"/>
      <c r="BIQ47" s="81"/>
      <c r="BIR47" s="81"/>
      <c r="BIS47" s="81"/>
      <c r="BIT47" s="81"/>
      <c r="BIU47" s="81"/>
      <c r="BIV47" s="81"/>
      <c r="BIW47" s="81"/>
      <c r="BIX47" s="81"/>
      <c r="BIY47" s="81"/>
      <c r="BIZ47" s="81"/>
      <c r="BJA47" s="81"/>
      <c r="BJB47" s="81"/>
      <c r="BJC47" s="81"/>
      <c r="BJD47" s="81"/>
      <c r="BJE47" s="81"/>
      <c r="BJF47" s="81"/>
      <c r="BJG47" s="81"/>
      <c r="BJH47" s="81"/>
      <c r="BJI47" s="81"/>
      <c r="BJJ47" s="81"/>
      <c r="BJK47" s="81"/>
      <c r="BJL47" s="81"/>
      <c r="BJM47" s="81"/>
      <c r="BJN47" s="81"/>
      <c r="BJO47" s="81"/>
      <c r="BJP47" s="81"/>
      <c r="BJQ47" s="81"/>
      <c r="BJR47" s="81"/>
      <c r="BJS47" s="81"/>
      <c r="BJT47" s="81"/>
      <c r="BJU47" s="81"/>
      <c r="BJV47" s="81"/>
      <c r="BJW47" s="81"/>
      <c r="BJX47" s="81"/>
      <c r="BJY47" s="81"/>
      <c r="BJZ47" s="81"/>
      <c r="BKA47" s="81"/>
      <c r="BKB47" s="81"/>
      <c r="BKC47" s="81"/>
      <c r="BKD47" s="81"/>
      <c r="BKE47" s="81"/>
      <c r="BKF47" s="81"/>
      <c r="BKG47" s="81"/>
      <c r="BKH47" s="81"/>
      <c r="BKI47" s="81"/>
      <c r="BKJ47" s="81"/>
      <c r="BKK47" s="81"/>
      <c r="BKL47" s="81"/>
      <c r="BKM47" s="81"/>
      <c r="BKN47" s="81"/>
      <c r="BKO47" s="81"/>
      <c r="BKP47" s="81"/>
      <c r="BKQ47" s="81"/>
      <c r="BKR47" s="81"/>
      <c r="BKS47" s="81"/>
      <c r="BKT47" s="81"/>
      <c r="BKU47" s="81"/>
      <c r="BKV47" s="81"/>
      <c r="BKW47" s="81"/>
      <c r="BKX47" s="81"/>
      <c r="BKY47" s="81"/>
      <c r="BKZ47" s="81"/>
      <c r="BLA47" s="81"/>
      <c r="BLB47" s="81"/>
      <c r="BLC47" s="81"/>
      <c r="BLD47" s="81"/>
      <c r="BLE47" s="81"/>
      <c r="BLF47" s="81"/>
      <c r="BLG47" s="81"/>
      <c r="BLH47" s="81"/>
      <c r="BLI47" s="81"/>
      <c r="BLJ47" s="81"/>
      <c r="BLK47" s="81"/>
      <c r="BLL47" s="81"/>
      <c r="BLM47" s="81"/>
      <c r="BLN47" s="81"/>
      <c r="BLO47" s="81"/>
      <c r="BLP47" s="81"/>
      <c r="BLQ47" s="81"/>
      <c r="BLR47" s="81"/>
      <c r="BLS47" s="81"/>
      <c r="BLT47" s="81"/>
      <c r="BLU47" s="81"/>
      <c r="BLV47" s="81"/>
      <c r="BLW47" s="81"/>
      <c r="BLX47" s="81"/>
      <c r="BLY47" s="81"/>
      <c r="BLZ47" s="81"/>
      <c r="BMA47" s="81"/>
      <c r="BMB47" s="81"/>
      <c r="BMC47" s="81"/>
      <c r="BMD47" s="81"/>
      <c r="BME47" s="81"/>
      <c r="BMF47" s="81"/>
      <c r="BMG47" s="81"/>
      <c r="BMH47" s="81"/>
      <c r="BMI47" s="81"/>
      <c r="BMJ47" s="81"/>
      <c r="BMK47" s="81"/>
      <c r="BML47" s="81"/>
      <c r="BMM47" s="81"/>
      <c r="BMN47" s="81"/>
      <c r="BMO47" s="81"/>
      <c r="BMP47" s="81"/>
      <c r="BMQ47" s="81"/>
      <c r="BMR47" s="81"/>
      <c r="BMS47" s="81"/>
      <c r="BMT47" s="81"/>
      <c r="BMU47" s="81"/>
      <c r="BMV47" s="81"/>
      <c r="BMW47" s="81"/>
      <c r="BMX47" s="81"/>
      <c r="BMY47" s="81"/>
      <c r="BMZ47" s="81"/>
      <c r="BNA47" s="81"/>
      <c r="BNB47" s="81"/>
      <c r="BNC47" s="81"/>
      <c r="BND47" s="81"/>
      <c r="BNE47" s="81"/>
      <c r="BNF47" s="81"/>
      <c r="BNG47" s="81"/>
      <c r="BNH47" s="81"/>
      <c r="BNI47" s="81"/>
      <c r="BNJ47" s="81"/>
      <c r="BNK47" s="81"/>
      <c r="BNL47" s="81"/>
      <c r="BNM47" s="81"/>
      <c r="BNN47" s="81"/>
      <c r="BNO47" s="81"/>
      <c r="BNP47" s="81"/>
      <c r="BNQ47" s="81"/>
      <c r="BNR47" s="81"/>
      <c r="BNS47" s="81"/>
      <c r="BNT47" s="81"/>
      <c r="BNU47" s="81"/>
      <c r="BNV47" s="81"/>
      <c r="BNW47" s="81"/>
      <c r="BNX47" s="81"/>
      <c r="BNY47" s="81"/>
      <c r="BNZ47" s="81"/>
      <c r="BOA47" s="81"/>
      <c r="BOB47" s="81"/>
      <c r="BOC47" s="81"/>
      <c r="BOD47" s="81"/>
      <c r="BOE47" s="81"/>
      <c r="BOF47" s="81"/>
      <c r="BOG47" s="81"/>
      <c r="BOH47" s="81"/>
      <c r="BOI47" s="81"/>
      <c r="BOJ47" s="81"/>
      <c r="BOK47" s="81"/>
      <c r="BOL47" s="81"/>
      <c r="BOM47" s="81"/>
      <c r="BON47" s="81"/>
      <c r="BOO47" s="81"/>
      <c r="BOP47" s="81"/>
      <c r="BOQ47" s="81"/>
      <c r="BOR47" s="81"/>
      <c r="BOS47" s="81"/>
      <c r="BOT47" s="81"/>
      <c r="BOU47" s="81"/>
      <c r="BOV47" s="81"/>
      <c r="BOW47" s="81"/>
      <c r="BOX47" s="81"/>
      <c r="BOY47" s="81"/>
      <c r="BOZ47" s="81"/>
      <c r="BPA47" s="81"/>
      <c r="BPB47" s="81"/>
      <c r="BPC47" s="81"/>
      <c r="BPD47" s="81"/>
      <c r="BPE47" s="81"/>
      <c r="BPF47" s="81"/>
      <c r="BPG47" s="81"/>
      <c r="BPH47" s="81"/>
      <c r="BPI47" s="81"/>
      <c r="BPJ47" s="81"/>
      <c r="BPK47" s="81"/>
      <c r="BPL47" s="81"/>
      <c r="BPM47" s="81"/>
      <c r="BPN47" s="81"/>
      <c r="BPO47" s="81"/>
      <c r="BPP47" s="81"/>
      <c r="BPQ47" s="81"/>
      <c r="BPR47" s="81"/>
      <c r="BPS47" s="81"/>
      <c r="BPT47" s="81"/>
      <c r="BPU47" s="81"/>
      <c r="BPV47" s="81"/>
      <c r="BPW47" s="81"/>
      <c r="BPX47" s="81"/>
      <c r="BPY47" s="81"/>
      <c r="BPZ47" s="81"/>
      <c r="BQA47" s="81"/>
      <c r="BQB47" s="81"/>
      <c r="BQC47" s="81"/>
      <c r="BQD47" s="81"/>
      <c r="BQE47" s="81"/>
      <c r="BQF47" s="81"/>
      <c r="BQG47" s="81"/>
      <c r="BQH47" s="81"/>
      <c r="BQI47" s="81"/>
      <c r="BQJ47" s="81"/>
      <c r="BQK47" s="81"/>
      <c r="BQL47" s="81"/>
      <c r="BQM47" s="81"/>
      <c r="BQN47" s="81"/>
      <c r="BQO47" s="81"/>
      <c r="BQP47" s="81"/>
      <c r="BQQ47" s="81"/>
      <c r="BQR47" s="81"/>
      <c r="BQS47" s="81"/>
      <c r="BQT47" s="81"/>
      <c r="BQU47" s="81"/>
      <c r="BQV47" s="81"/>
      <c r="BQW47" s="81"/>
      <c r="BQX47" s="81"/>
      <c r="BQY47" s="81"/>
      <c r="BQZ47" s="81"/>
      <c r="BRA47" s="81"/>
      <c r="BRB47" s="81"/>
      <c r="BRC47" s="81"/>
      <c r="BRD47" s="81"/>
      <c r="BRE47" s="81"/>
      <c r="BRF47" s="81"/>
      <c r="BRG47" s="81"/>
      <c r="BRH47" s="81"/>
      <c r="BRI47" s="81"/>
      <c r="BRJ47" s="81"/>
      <c r="BRK47" s="81"/>
      <c r="BRL47" s="81"/>
      <c r="BRM47" s="81"/>
      <c r="BRN47" s="81"/>
      <c r="BRO47" s="81"/>
      <c r="BRP47" s="81"/>
      <c r="BRQ47" s="81"/>
      <c r="BRR47" s="81"/>
      <c r="BRS47" s="81"/>
      <c r="BRT47" s="81"/>
      <c r="BRU47" s="81"/>
      <c r="BRV47" s="81"/>
      <c r="BRW47" s="81"/>
      <c r="BRX47" s="81"/>
      <c r="BRY47" s="81"/>
      <c r="BRZ47" s="81"/>
      <c r="BSA47" s="81"/>
      <c r="BSB47" s="81"/>
      <c r="BSC47" s="81"/>
      <c r="BSD47" s="81"/>
      <c r="BSE47" s="81"/>
      <c r="BSF47" s="81"/>
      <c r="BSG47" s="81"/>
      <c r="BSH47" s="81"/>
      <c r="BSI47" s="81"/>
      <c r="BSJ47" s="81"/>
      <c r="BSK47" s="81"/>
      <c r="BSL47" s="81"/>
      <c r="BSM47" s="81"/>
      <c r="BSN47" s="81"/>
      <c r="BSO47" s="81"/>
      <c r="BSP47" s="81"/>
      <c r="BSQ47" s="81"/>
      <c r="BSR47" s="81"/>
      <c r="BSS47" s="81"/>
      <c r="BST47" s="81"/>
      <c r="BSU47" s="81"/>
      <c r="BSV47" s="81"/>
      <c r="BSW47" s="81"/>
      <c r="BSX47" s="81"/>
      <c r="BSY47" s="81"/>
      <c r="BSZ47" s="81"/>
      <c r="BTA47" s="81"/>
      <c r="BTB47" s="81"/>
      <c r="BTC47" s="81"/>
      <c r="BTD47" s="81"/>
      <c r="BTE47" s="81"/>
      <c r="BTF47" s="81"/>
      <c r="BTG47" s="81"/>
      <c r="BTH47" s="81"/>
      <c r="BTI47" s="81"/>
      <c r="BTJ47" s="81"/>
      <c r="BTK47" s="81"/>
      <c r="BTL47" s="81"/>
      <c r="BTM47" s="81"/>
      <c r="BTN47" s="81"/>
      <c r="BTO47" s="81"/>
      <c r="BTP47" s="81"/>
      <c r="BTQ47" s="81"/>
      <c r="BTR47" s="81"/>
      <c r="BTS47" s="81"/>
      <c r="BTT47" s="81"/>
      <c r="BTU47" s="81"/>
      <c r="BTV47" s="81"/>
      <c r="BTW47" s="81"/>
      <c r="BTX47" s="81"/>
      <c r="BTY47" s="81"/>
      <c r="BTZ47" s="81"/>
      <c r="BUA47" s="81"/>
      <c r="BUB47" s="81"/>
      <c r="BUC47" s="81"/>
      <c r="BUD47" s="81"/>
      <c r="BUE47" s="81"/>
      <c r="BUF47" s="81"/>
      <c r="BUG47" s="81"/>
      <c r="BUH47" s="81"/>
      <c r="BUI47" s="81"/>
      <c r="BUJ47" s="81"/>
      <c r="BUK47" s="81"/>
      <c r="BUL47" s="81"/>
      <c r="BUM47" s="81"/>
      <c r="BUN47" s="81"/>
      <c r="BUO47" s="81"/>
      <c r="BUP47" s="81"/>
      <c r="BUQ47" s="81"/>
      <c r="BUR47" s="81"/>
      <c r="BUS47" s="81"/>
      <c r="BUT47" s="81"/>
      <c r="BUU47" s="81"/>
      <c r="BUV47" s="81"/>
      <c r="BUW47" s="81"/>
      <c r="BUX47" s="81"/>
      <c r="BUY47" s="81"/>
      <c r="BUZ47" s="81"/>
      <c r="BVA47" s="81"/>
      <c r="BVB47" s="81"/>
      <c r="BVC47" s="81"/>
      <c r="BVD47" s="81"/>
      <c r="BVE47" s="81"/>
      <c r="BVF47" s="81"/>
      <c r="BVG47" s="81"/>
      <c r="BVH47" s="81"/>
      <c r="BVI47" s="81"/>
      <c r="BVJ47" s="81"/>
      <c r="BVK47" s="81"/>
      <c r="BVL47" s="81"/>
      <c r="BVM47" s="81"/>
      <c r="BVN47" s="81"/>
      <c r="BVO47" s="81"/>
      <c r="BVP47" s="81"/>
      <c r="BVQ47" s="81"/>
      <c r="BVR47" s="81"/>
      <c r="BVS47" s="81"/>
      <c r="BVT47" s="81"/>
      <c r="BVU47" s="81"/>
      <c r="BVV47" s="81"/>
      <c r="BVW47" s="81"/>
      <c r="BVX47" s="81"/>
      <c r="BVY47" s="81"/>
      <c r="BVZ47" s="81"/>
      <c r="BWA47" s="81"/>
      <c r="BWB47" s="81"/>
      <c r="BWC47" s="81"/>
      <c r="BWD47" s="81"/>
      <c r="BWE47" s="81"/>
      <c r="BWF47" s="81"/>
      <c r="BWG47" s="81"/>
      <c r="BWH47" s="81"/>
      <c r="BWI47" s="81"/>
      <c r="BWJ47" s="81"/>
      <c r="BWK47" s="81"/>
      <c r="BWL47" s="81"/>
      <c r="BWM47" s="81"/>
      <c r="BWN47" s="81"/>
      <c r="BWO47" s="81"/>
      <c r="BWP47" s="81"/>
      <c r="BWQ47" s="81"/>
      <c r="BWR47" s="81"/>
      <c r="BWS47" s="81"/>
      <c r="BWT47" s="81"/>
      <c r="BWU47" s="81"/>
      <c r="BWV47" s="81"/>
      <c r="BWW47" s="81"/>
      <c r="BWX47" s="81"/>
      <c r="BWY47" s="81"/>
      <c r="BWZ47" s="81"/>
      <c r="BXA47" s="81"/>
      <c r="BXB47" s="81"/>
      <c r="BXC47" s="81"/>
      <c r="BXD47" s="81"/>
      <c r="BXE47" s="81"/>
      <c r="BXF47" s="81"/>
      <c r="BXG47" s="81"/>
      <c r="BXH47" s="81"/>
      <c r="BXI47" s="81"/>
      <c r="BXJ47" s="81"/>
      <c r="BXK47" s="81"/>
      <c r="BXL47" s="81"/>
      <c r="BXM47" s="81"/>
      <c r="BXN47" s="81"/>
      <c r="BXO47" s="81"/>
      <c r="BXP47" s="81"/>
      <c r="BXQ47" s="81"/>
      <c r="BXR47" s="81"/>
      <c r="BXS47" s="81"/>
      <c r="BXT47" s="81"/>
      <c r="BXU47" s="81"/>
      <c r="BXV47" s="81"/>
      <c r="BXW47" s="81"/>
      <c r="BXX47" s="81"/>
      <c r="BXY47" s="81"/>
      <c r="BXZ47" s="81"/>
      <c r="BYA47" s="81"/>
      <c r="BYB47" s="81"/>
      <c r="BYC47" s="81"/>
      <c r="BYD47" s="81"/>
      <c r="BYE47" s="81"/>
      <c r="BYF47" s="81"/>
      <c r="BYG47" s="81"/>
      <c r="BYH47" s="81"/>
      <c r="BYI47" s="81"/>
      <c r="BYJ47" s="81"/>
      <c r="BYK47" s="81"/>
      <c r="BYL47" s="81"/>
      <c r="BYM47" s="81"/>
      <c r="BYN47" s="81"/>
      <c r="BYO47" s="81"/>
      <c r="BYP47" s="81"/>
      <c r="BYQ47" s="81"/>
      <c r="BYR47" s="81"/>
      <c r="BYS47" s="81"/>
      <c r="BYT47" s="81"/>
      <c r="BYU47" s="81"/>
      <c r="BYV47" s="81"/>
      <c r="BYW47" s="81"/>
      <c r="BYX47" s="81"/>
      <c r="BYY47" s="81"/>
      <c r="BYZ47" s="81"/>
      <c r="BZA47" s="81"/>
      <c r="BZB47" s="81"/>
      <c r="BZC47" s="81"/>
      <c r="BZD47" s="81"/>
      <c r="BZE47" s="81"/>
      <c r="BZF47" s="81"/>
      <c r="BZG47" s="81"/>
      <c r="BZH47" s="81"/>
      <c r="BZI47" s="81"/>
      <c r="BZJ47" s="81"/>
      <c r="BZK47" s="81"/>
      <c r="BZL47" s="81"/>
      <c r="BZM47" s="81"/>
      <c r="BZN47" s="81"/>
      <c r="BZO47" s="81"/>
      <c r="BZP47" s="81"/>
      <c r="BZQ47" s="81"/>
      <c r="BZR47" s="81"/>
      <c r="BZS47" s="81"/>
      <c r="BZT47" s="81"/>
      <c r="BZU47" s="81"/>
      <c r="BZV47" s="81"/>
      <c r="BZW47" s="81"/>
      <c r="BZX47" s="81"/>
      <c r="BZY47" s="81"/>
      <c r="BZZ47" s="81"/>
      <c r="CAA47" s="81"/>
      <c r="CAB47" s="81"/>
      <c r="CAC47" s="81"/>
      <c r="CAD47" s="81"/>
      <c r="CAE47" s="81"/>
      <c r="CAF47" s="81"/>
      <c r="CAG47" s="81"/>
      <c r="CAH47" s="81"/>
      <c r="CAI47" s="81"/>
      <c r="CAJ47" s="81"/>
      <c r="CAK47" s="81"/>
      <c r="CAL47" s="81"/>
      <c r="CAM47" s="81"/>
      <c r="CAN47" s="81"/>
      <c r="CAO47" s="81"/>
      <c r="CAP47" s="81"/>
      <c r="CAQ47" s="81"/>
      <c r="CAR47" s="81"/>
      <c r="CAS47" s="81"/>
      <c r="CAT47" s="81"/>
      <c r="CAU47" s="81"/>
      <c r="CAV47" s="81"/>
      <c r="CAW47" s="81"/>
      <c r="CAX47" s="81"/>
      <c r="CAY47" s="81"/>
      <c r="CAZ47" s="81"/>
      <c r="CBA47" s="81"/>
      <c r="CBB47" s="81"/>
      <c r="CBC47" s="81"/>
      <c r="CBD47" s="81"/>
      <c r="CBE47" s="81"/>
      <c r="CBF47" s="81"/>
      <c r="CBG47" s="81"/>
      <c r="CBH47" s="81"/>
      <c r="CBI47" s="81"/>
      <c r="CBJ47" s="81"/>
      <c r="CBK47" s="81"/>
      <c r="CBL47" s="81"/>
      <c r="CBM47" s="81"/>
      <c r="CBN47" s="81"/>
      <c r="CBO47" s="81"/>
      <c r="CBP47" s="81"/>
      <c r="CBQ47" s="81"/>
      <c r="CBR47" s="81"/>
      <c r="CBS47" s="81"/>
      <c r="CBT47" s="81"/>
      <c r="CBU47" s="81"/>
      <c r="CBV47" s="81"/>
      <c r="CBW47" s="81"/>
      <c r="CBX47" s="81"/>
      <c r="CBY47" s="81"/>
      <c r="CBZ47" s="81"/>
      <c r="CCA47" s="81"/>
      <c r="CCB47" s="81"/>
      <c r="CCC47" s="81"/>
      <c r="CCD47" s="81"/>
      <c r="CCE47" s="81"/>
      <c r="CCF47" s="81"/>
      <c r="CCG47" s="81"/>
      <c r="CCH47" s="81"/>
      <c r="CCI47" s="81"/>
      <c r="CCJ47" s="81"/>
      <c r="CCK47" s="81"/>
      <c r="CCL47" s="81"/>
      <c r="CCM47" s="81"/>
      <c r="CCN47" s="81"/>
      <c r="CCO47" s="81"/>
      <c r="CCP47" s="81"/>
      <c r="CCQ47" s="81"/>
      <c r="CCR47" s="81"/>
      <c r="CCS47" s="81"/>
      <c r="CCT47" s="81"/>
      <c r="CCU47" s="81"/>
      <c r="CCV47" s="81"/>
      <c r="CCW47" s="81"/>
      <c r="CCX47" s="81"/>
      <c r="CCY47" s="81"/>
      <c r="CCZ47" s="81"/>
      <c r="CDA47" s="81"/>
      <c r="CDB47" s="81"/>
      <c r="CDC47" s="81"/>
      <c r="CDD47" s="81"/>
      <c r="CDE47" s="81"/>
      <c r="CDF47" s="81"/>
      <c r="CDG47" s="81"/>
      <c r="CDH47" s="81"/>
      <c r="CDI47" s="81"/>
      <c r="CDJ47" s="81"/>
      <c r="CDK47" s="81"/>
      <c r="CDL47" s="81"/>
      <c r="CDM47" s="81"/>
      <c r="CDN47" s="81"/>
      <c r="CDO47" s="81"/>
      <c r="CDP47" s="81"/>
      <c r="CDQ47" s="81"/>
      <c r="CDR47" s="81"/>
      <c r="CDS47" s="81"/>
      <c r="CDT47" s="81"/>
      <c r="CDU47" s="81"/>
      <c r="CDV47" s="81"/>
      <c r="CDW47" s="81"/>
      <c r="CDX47" s="81"/>
      <c r="CDY47" s="81"/>
      <c r="CDZ47" s="81"/>
      <c r="CEA47" s="81"/>
      <c r="CEB47" s="81"/>
      <c r="CEC47" s="81"/>
      <c r="CED47" s="81"/>
      <c r="CEE47" s="81"/>
      <c r="CEF47" s="81"/>
      <c r="CEG47" s="81"/>
      <c r="CEH47" s="81"/>
      <c r="CEI47" s="81"/>
      <c r="CEJ47" s="81"/>
      <c r="CEK47" s="81"/>
      <c r="CEL47" s="81"/>
      <c r="CEM47" s="81"/>
      <c r="CEN47" s="81"/>
      <c r="CEO47" s="81"/>
      <c r="CEP47" s="81"/>
      <c r="CEQ47" s="81"/>
      <c r="CER47" s="81"/>
      <c r="CES47" s="81"/>
      <c r="CET47" s="81"/>
      <c r="CEU47" s="81"/>
      <c r="CEV47" s="81"/>
      <c r="CEW47" s="81"/>
      <c r="CEX47" s="81"/>
      <c r="CEY47" s="81"/>
      <c r="CEZ47" s="81"/>
      <c r="CFA47" s="81"/>
      <c r="CFB47" s="81"/>
      <c r="CFC47" s="81"/>
      <c r="CFD47" s="81"/>
      <c r="CFE47" s="81"/>
      <c r="CFF47" s="81"/>
      <c r="CFG47" s="81"/>
      <c r="CFH47" s="81"/>
      <c r="CFI47" s="81"/>
      <c r="CFJ47" s="81"/>
      <c r="CFK47" s="81"/>
      <c r="CFL47" s="81"/>
      <c r="CFM47" s="81"/>
      <c r="CFN47" s="81"/>
      <c r="CFO47" s="81"/>
      <c r="CFP47" s="81"/>
      <c r="CFQ47" s="81"/>
      <c r="CFR47" s="81"/>
      <c r="CFS47" s="81"/>
      <c r="CFT47" s="81"/>
      <c r="CFU47" s="81"/>
      <c r="CFV47" s="81"/>
      <c r="CFW47" s="81"/>
      <c r="CFX47" s="81"/>
      <c r="CFY47" s="81"/>
      <c r="CFZ47" s="81"/>
      <c r="CGA47" s="81"/>
      <c r="CGB47" s="81"/>
      <c r="CGC47" s="81"/>
      <c r="CGD47" s="81"/>
      <c r="CGE47" s="81"/>
      <c r="CGF47" s="81"/>
      <c r="CGG47" s="81"/>
      <c r="CGH47" s="81"/>
      <c r="CGI47" s="81"/>
      <c r="CGJ47" s="81"/>
      <c r="CGK47" s="81"/>
      <c r="CGL47" s="81"/>
      <c r="CGM47" s="81"/>
      <c r="CGN47" s="81"/>
      <c r="CGO47" s="81"/>
      <c r="CGP47" s="81"/>
      <c r="CGQ47" s="81"/>
      <c r="CGR47" s="81"/>
      <c r="CGS47" s="81"/>
      <c r="CGT47" s="81"/>
      <c r="CGU47" s="81"/>
      <c r="CGV47" s="81"/>
      <c r="CGW47" s="81"/>
      <c r="CGX47" s="81"/>
      <c r="CGY47" s="81"/>
      <c r="CGZ47" s="81"/>
      <c r="CHA47" s="81"/>
      <c r="CHB47" s="81"/>
      <c r="CHC47" s="81"/>
      <c r="CHD47" s="81"/>
      <c r="CHE47" s="81"/>
      <c r="CHF47" s="81"/>
      <c r="CHG47" s="81"/>
      <c r="CHH47" s="81"/>
      <c r="CHI47" s="81"/>
      <c r="CHJ47" s="81"/>
      <c r="CHK47" s="81"/>
      <c r="CHL47" s="81"/>
      <c r="CHM47" s="81"/>
      <c r="CHN47" s="81"/>
      <c r="CHO47" s="81"/>
      <c r="CHP47" s="81"/>
      <c r="CHQ47" s="81"/>
      <c r="CHR47" s="81"/>
      <c r="CHS47" s="81"/>
      <c r="CHT47" s="81"/>
      <c r="CHU47" s="81"/>
      <c r="CHV47" s="81"/>
      <c r="CHW47" s="81"/>
      <c r="CHX47" s="81"/>
      <c r="CHY47" s="81"/>
      <c r="CHZ47" s="81"/>
      <c r="CIA47" s="81"/>
      <c r="CIB47" s="81"/>
      <c r="CIC47" s="81"/>
      <c r="CID47" s="81"/>
      <c r="CIE47" s="81"/>
      <c r="CIF47" s="81"/>
      <c r="CIG47" s="81"/>
      <c r="CIH47" s="81"/>
      <c r="CII47" s="81"/>
      <c r="CIJ47" s="81"/>
      <c r="CIK47" s="81"/>
      <c r="CIL47" s="81"/>
      <c r="CIM47" s="81"/>
      <c r="CIN47" s="81"/>
      <c r="CIO47" s="81"/>
      <c r="CIP47" s="81"/>
      <c r="CIQ47" s="81"/>
      <c r="CIR47" s="81"/>
      <c r="CIS47" s="81"/>
      <c r="CIT47" s="81"/>
      <c r="CIU47" s="81"/>
      <c r="CIV47" s="81"/>
      <c r="CIW47" s="81"/>
      <c r="CIX47" s="81"/>
      <c r="CIY47" s="81"/>
      <c r="CIZ47" s="81"/>
      <c r="CJA47" s="81"/>
      <c r="CJB47" s="81"/>
      <c r="CJC47" s="81"/>
      <c r="CJD47" s="81"/>
      <c r="CJE47" s="81"/>
      <c r="CJF47" s="81"/>
      <c r="CJG47" s="81"/>
      <c r="CJH47" s="81"/>
      <c r="CJI47" s="81"/>
      <c r="CJJ47" s="81"/>
      <c r="CJK47" s="81"/>
      <c r="CJL47" s="81"/>
      <c r="CJM47" s="81"/>
      <c r="CJN47" s="81"/>
      <c r="CJO47" s="81"/>
      <c r="CJP47" s="81"/>
      <c r="CJQ47" s="81"/>
      <c r="CJR47" s="81"/>
      <c r="CJS47" s="81"/>
      <c r="CJT47" s="81"/>
      <c r="CJU47" s="81"/>
      <c r="CJV47" s="81"/>
      <c r="CJW47" s="81"/>
      <c r="CJX47" s="81"/>
      <c r="CJY47" s="81"/>
      <c r="CJZ47" s="81"/>
      <c r="CKA47" s="81"/>
      <c r="CKB47" s="81"/>
      <c r="CKC47" s="81"/>
      <c r="CKD47" s="81"/>
      <c r="CKE47" s="81"/>
      <c r="CKF47" s="81"/>
      <c r="CKG47" s="81"/>
      <c r="CKH47" s="81"/>
      <c r="CKI47" s="81"/>
      <c r="CKJ47" s="81"/>
      <c r="CKK47" s="81"/>
      <c r="CKL47" s="81"/>
      <c r="CKM47" s="81"/>
      <c r="CKN47" s="81"/>
      <c r="CKO47" s="81"/>
      <c r="CKP47" s="81"/>
      <c r="CKQ47" s="81"/>
      <c r="CKR47" s="81"/>
      <c r="CKS47" s="81"/>
      <c r="CKT47" s="81"/>
      <c r="CKU47" s="81"/>
      <c r="CKV47" s="81"/>
      <c r="CKW47" s="81"/>
      <c r="CKX47" s="81"/>
      <c r="CKY47" s="81"/>
      <c r="CKZ47" s="81"/>
      <c r="CLA47" s="81"/>
      <c r="CLB47" s="81"/>
      <c r="CLC47" s="81"/>
      <c r="CLD47" s="81"/>
      <c r="CLE47" s="81"/>
      <c r="CLF47" s="81"/>
      <c r="CLG47" s="81"/>
      <c r="CLH47" s="81"/>
      <c r="CLI47" s="81"/>
      <c r="CLJ47" s="81"/>
      <c r="CLK47" s="81"/>
      <c r="CLL47" s="81"/>
      <c r="CLM47" s="81"/>
      <c r="CLN47" s="81"/>
      <c r="CLO47" s="81"/>
      <c r="CLP47" s="81"/>
      <c r="CLQ47" s="81"/>
      <c r="CLR47" s="81"/>
      <c r="CLS47" s="81"/>
      <c r="CLT47" s="81"/>
      <c r="CLU47" s="81"/>
      <c r="CLV47" s="81"/>
      <c r="CLW47" s="81"/>
      <c r="CLX47" s="81"/>
      <c r="CLY47" s="81"/>
      <c r="CLZ47" s="81"/>
      <c r="CMA47" s="81"/>
      <c r="CMB47" s="81"/>
      <c r="CMC47" s="81"/>
      <c r="CMD47" s="81"/>
      <c r="CME47" s="81"/>
      <c r="CMF47" s="81"/>
      <c r="CMG47" s="81"/>
      <c r="CMH47" s="81"/>
      <c r="CMI47" s="81"/>
      <c r="CMJ47" s="81"/>
      <c r="CMK47" s="81"/>
      <c r="CML47" s="81"/>
      <c r="CMM47" s="81"/>
      <c r="CMN47" s="81"/>
      <c r="CMO47" s="81"/>
      <c r="CMP47" s="81"/>
      <c r="CMQ47" s="81"/>
      <c r="CMR47" s="81"/>
      <c r="CMS47" s="81"/>
      <c r="CMT47" s="81"/>
      <c r="CMU47" s="81"/>
      <c r="CMV47" s="81"/>
      <c r="CMW47" s="81"/>
      <c r="CMX47" s="81"/>
      <c r="CMY47" s="81"/>
      <c r="CMZ47" s="81"/>
      <c r="CNA47" s="81"/>
      <c r="CNB47" s="81"/>
      <c r="CNC47" s="81"/>
      <c r="CND47" s="81"/>
      <c r="CNE47" s="81"/>
      <c r="CNF47" s="81"/>
      <c r="CNG47" s="81"/>
      <c r="CNH47" s="81"/>
      <c r="CNI47" s="81"/>
      <c r="CNJ47" s="81"/>
      <c r="CNK47" s="81"/>
      <c r="CNL47" s="81"/>
      <c r="CNM47" s="81"/>
      <c r="CNN47" s="81"/>
      <c r="CNO47" s="81"/>
      <c r="CNP47" s="81"/>
      <c r="CNQ47" s="81"/>
      <c r="CNR47" s="81"/>
      <c r="CNS47" s="81"/>
      <c r="CNT47" s="81"/>
      <c r="CNU47" s="81"/>
      <c r="CNV47" s="81"/>
      <c r="CNW47" s="81"/>
      <c r="CNX47" s="81"/>
      <c r="CNY47" s="81"/>
      <c r="CNZ47" s="81"/>
      <c r="COA47" s="81"/>
      <c r="COB47" s="81"/>
      <c r="COC47" s="81"/>
      <c r="COD47" s="81"/>
      <c r="COE47" s="81"/>
      <c r="COF47" s="81"/>
      <c r="COG47" s="81"/>
      <c r="COH47" s="81"/>
      <c r="COI47" s="81"/>
      <c r="COJ47" s="81"/>
      <c r="COK47" s="81"/>
      <c r="COL47" s="81"/>
      <c r="COM47" s="81"/>
      <c r="CON47" s="81"/>
      <c r="COO47" s="81"/>
      <c r="COP47" s="81"/>
      <c r="COQ47" s="81"/>
      <c r="COR47" s="81"/>
      <c r="COS47" s="81"/>
      <c r="COT47" s="81"/>
      <c r="COU47" s="81"/>
      <c r="COV47" s="81"/>
      <c r="COW47" s="81"/>
      <c r="COX47" s="81"/>
      <c r="COY47" s="81"/>
      <c r="COZ47" s="81"/>
      <c r="CPA47" s="81"/>
      <c r="CPB47" s="81"/>
      <c r="CPC47" s="81"/>
      <c r="CPD47" s="81"/>
      <c r="CPE47" s="81"/>
      <c r="CPF47" s="81"/>
      <c r="CPG47" s="81"/>
      <c r="CPH47" s="81"/>
      <c r="CPI47" s="81"/>
      <c r="CPJ47" s="81"/>
      <c r="CPK47" s="81"/>
      <c r="CPL47" s="81"/>
      <c r="CPM47" s="81"/>
      <c r="CPN47" s="81"/>
      <c r="CPO47" s="81"/>
      <c r="CPP47" s="81"/>
      <c r="CPQ47" s="81"/>
      <c r="CPR47" s="81"/>
      <c r="CPS47" s="81"/>
      <c r="CPT47" s="81"/>
      <c r="CPU47" s="81"/>
      <c r="CPV47" s="81"/>
      <c r="CPW47" s="81"/>
      <c r="CPX47" s="81"/>
      <c r="CPY47" s="81"/>
      <c r="CPZ47" s="81"/>
      <c r="CQA47" s="81"/>
      <c r="CQB47" s="81"/>
      <c r="CQC47" s="81"/>
      <c r="CQD47" s="81"/>
      <c r="CQE47" s="81"/>
      <c r="CQF47" s="81"/>
      <c r="CQG47" s="81"/>
      <c r="CQH47" s="81"/>
      <c r="CQI47" s="81"/>
      <c r="CQJ47" s="81"/>
      <c r="CQK47" s="81"/>
      <c r="CQL47" s="81"/>
      <c r="CQM47" s="81"/>
      <c r="CQN47" s="81"/>
      <c r="CQO47" s="81"/>
      <c r="CQP47" s="81"/>
      <c r="CQQ47" s="81"/>
      <c r="CQR47" s="81"/>
      <c r="CQS47" s="81"/>
      <c r="CQT47" s="81"/>
      <c r="CQU47" s="81"/>
      <c r="CQV47" s="81"/>
      <c r="CQW47" s="81"/>
      <c r="CQX47" s="81"/>
      <c r="CQY47" s="81"/>
      <c r="CQZ47" s="81"/>
      <c r="CRA47" s="81"/>
      <c r="CRB47" s="81"/>
      <c r="CRC47" s="81"/>
      <c r="CRD47" s="81"/>
      <c r="CRE47" s="81"/>
      <c r="CRF47" s="81"/>
      <c r="CRG47" s="81"/>
      <c r="CRH47" s="81"/>
      <c r="CRI47" s="81"/>
      <c r="CRJ47" s="81"/>
      <c r="CRK47" s="81"/>
      <c r="CRL47" s="81"/>
      <c r="CRM47" s="81"/>
      <c r="CRN47" s="81"/>
      <c r="CRO47" s="81"/>
      <c r="CRP47" s="81"/>
      <c r="CRQ47" s="81"/>
      <c r="CRR47" s="81"/>
      <c r="CRS47" s="81"/>
      <c r="CRT47" s="81"/>
      <c r="CRU47" s="81"/>
      <c r="CRV47" s="81"/>
      <c r="CRW47" s="81"/>
      <c r="CRX47" s="81"/>
      <c r="CRY47" s="81"/>
      <c r="CRZ47" s="81"/>
      <c r="CSA47" s="81"/>
      <c r="CSB47" s="81"/>
      <c r="CSC47" s="81"/>
      <c r="CSD47" s="81"/>
      <c r="CSE47" s="81"/>
      <c r="CSF47" s="81"/>
      <c r="CSG47" s="81"/>
      <c r="CSH47" s="81"/>
      <c r="CSI47" s="81"/>
      <c r="CSJ47" s="81"/>
      <c r="CSK47" s="81"/>
      <c r="CSL47" s="81"/>
      <c r="CSM47" s="81"/>
      <c r="CSN47" s="81"/>
      <c r="CSO47" s="81"/>
      <c r="CSP47" s="81"/>
      <c r="CSQ47" s="81"/>
      <c r="CSR47" s="81"/>
      <c r="CSS47" s="81"/>
      <c r="CST47" s="81"/>
      <c r="CSU47" s="81"/>
      <c r="CSV47" s="81"/>
      <c r="CSW47" s="81"/>
      <c r="CSX47" s="81"/>
      <c r="CSY47" s="81"/>
      <c r="CSZ47" s="81"/>
      <c r="CTA47" s="81"/>
      <c r="CTB47" s="81"/>
      <c r="CTC47" s="81"/>
      <c r="CTD47" s="81"/>
      <c r="CTE47" s="81"/>
      <c r="CTF47" s="81"/>
      <c r="CTG47" s="81"/>
      <c r="CTH47" s="81"/>
      <c r="CTI47" s="81"/>
      <c r="CTJ47" s="81"/>
      <c r="CTK47" s="81"/>
      <c r="CTL47" s="81"/>
      <c r="CTM47" s="81"/>
      <c r="CTN47" s="81"/>
      <c r="CTO47" s="81"/>
      <c r="CTP47" s="81"/>
      <c r="CTQ47" s="81"/>
      <c r="CTR47" s="81"/>
      <c r="CTS47" s="81"/>
      <c r="CTT47" s="81"/>
      <c r="CTU47" s="81"/>
      <c r="CTV47" s="81"/>
      <c r="CTW47" s="81"/>
      <c r="CTX47" s="81"/>
      <c r="CTY47" s="81"/>
      <c r="CTZ47" s="81"/>
      <c r="CUA47" s="81"/>
      <c r="CUB47" s="81"/>
      <c r="CUC47" s="81"/>
      <c r="CUD47" s="81"/>
      <c r="CUE47" s="81"/>
      <c r="CUF47" s="81"/>
      <c r="CUG47" s="81"/>
      <c r="CUH47" s="81"/>
      <c r="CUI47" s="81"/>
      <c r="CUJ47" s="81"/>
      <c r="CUK47" s="81"/>
      <c r="CUL47" s="81"/>
      <c r="CUM47" s="81"/>
      <c r="CUN47" s="81"/>
      <c r="CUO47" s="81"/>
      <c r="CUP47" s="81"/>
      <c r="CUQ47" s="81"/>
      <c r="CUR47" s="81"/>
      <c r="CUS47" s="81"/>
      <c r="CUT47" s="81"/>
      <c r="CUU47" s="81"/>
      <c r="CUV47" s="81"/>
      <c r="CUW47" s="81"/>
      <c r="CUX47" s="81"/>
      <c r="CUY47" s="81"/>
      <c r="CUZ47" s="81"/>
      <c r="CVA47" s="81"/>
      <c r="CVB47" s="81"/>
      <c r="CVC47" s="81"/>
      <c r="CVD47" s="81"/>
      <c r="CVE47" s="81"/>
      <c r="CVF47" s="81"/>
      <c r="CVG47" s="81"/>
      <c r="CVH47" s="81"/>
      <c r="CVI47" s="81"/>
      <c r="CVJ47" s="81"/>
      <c r="CVK47" s="81"/>
      <c r="CVL47" s="81"/>
      <c r="CVM47" s="81"/>
      <c r="CVN47" s="81"/>
      <c r="CVO47" s="81"/>
      <c r="CVP47" s="81"/>
      <c r="CVQ47" s="81"/>
      <c r="CVR47" s="81"/>
      <c r="CVS47" s="81"/>
      <c r="CVT47" s="81"/>
      <c r="CVU47" s="81"/>
      <c r="CVV47" s="81"/>
      <c r="CVW47" s="81"/>
      <c r="CVX47" s="81"/>
      <c r="CVY47" s="81"/>
      <c r="CVZ47" s="81"/>
      <c r="CWA47" s="81"/>
      <c r="CWB47" s="81"/>
      <c r="CWC47" s="81"/>
      <c r="CWD47" s="81"/>
      <c r="CWE47" s="81"/>
      <c r="CWF47" s="81"/>
      <c r="CWG47" s="81"/>
      <c r="CWH47" s="81"/>
      <c r="CWI47" s="81"/>
      <c r="CWJ47" s="81"/>
      <c r="CWK47" s="81"/>
      <c r="CWL47" s="81"/>
      <c r="CWM47" s="81"/>
      <c r="CWN47" s="81"/>
      <c r="CWO47" s="81"/>
      <c r="CWP47" s="81"/>
      <c r="CWQ47" s="81"/>
      <c r="CWR47" s="81"/>
      <c r="CWS47" s="81"/>
      <c r="CWT47" s="81"/>
      <c r="CWU47" s="81"/>
      <c r="CWV47" s="81"/>
      <c r="CWW47" s="81"/>
      <c r="CWX47" s="81"/>
      <c r="CWY47" s="81"/>
      <c r="CWZ47" s="81"/>
      <c r="CXA47" s="81"/>
      <c r="CXB47" s="81"/>
      <c r="CXC47" s="81"/>
      <c r="CXD47" s="81"/>
      <c r="CXE47" s="81"/>
      <c r="CXF47" s="81"/>
      <c r="CXG47" s="81"/>
      <c r="CXH47" s="81"/>
      <c r="CXI47" s="81"/>
      <c r="CXJ47" s="81"/>
      <c r="CXK47" s="81"/>
      <c r="CXL47" s="81"/>
      <c r="CXM47" s="81"/>
      <c r="CXN47" s="81"/>
      <c r="CXO47" s="81"/>
      <c r="CXP47" s="81"/>
      <c r="CXQ47" s="81"/>
      <c r="CXR47" s="81"/>
      <c r="CXS47" s="81"/>
      <c r="CXT47" s="81"/>
      <c r="CXU47" s="81"/>
      <c r="CXV47" s="81"/>
      <c r="CXW47" s="81"/>
      <c r="CXX47" s="81"/>
      <c r="CXY47" s="81"/>
      <c r="CXZ47" s="81"/>
      <c r="CYA47" s="81"/>
      <c r="CYB47" s="81"/>
      <c r="CYC47" s="81"/>
      <c r="CYD47" s="81"/>
      <c r="CYE47" s="81"/>
      <c r="CYF47" s="81"/>
      <c r="CYG47" s="81"/>
      <c r="CYH47" s="81"/>
      <c r="CYI47" s="81"/>
      <c r="CYJ47" s="81"/>
      <c r="CYK47" s="81"/>
      <c r="CYL47" s="81"/>
      <c r="CYM47" s="81"/>
      <c r="CYN47" s="81"/>
      <c r="CYO47" s="81"/>
      <c r="CYP47" s="81"/>
      <c r="CYQ47" s="81"/>
      <c r="CYR47" s="81"/>
      <c r="CYS47" s="81"/>
      <c r="CYT47" s="81"/>
      <c r="CYU47" s="81"/>
      <c r="CYV47" s="81"/>
      <c r="CYW47" s="81"/>
      <c r="CYX47" s="81"/>
      <c r="CYY47" s="81"/>
      <c r="CYZ47" s="81"/>
      <c r="CZA47" s="81"/>
      <c r="CZB47" s="81"/>
      <c r="CZC47" s="81"/>
      <c r="CZD47" s="81"/>
      <c r="CZE47" s="81"/>
      <c r="CZF47" s="81"/>
      <c r="CZG47" s="81"/>
      <c r="CZH47" s="81"/>
      <c r="CZI47" s="81"/>
      <c r="CZJ47" s="81"/>
      <c r="CZK47" s="81"/>
      <c r="CZL47" s="81"/>
      <c r="CZM47" s="81"/>
      <c r="CZN47" s="81"/>
      <c r="CZO47" s="81"/>
      <c r="CZP47" s="81"/>
      <c r="CZQ47" s="81"/>
      <c r="CZR47" s="81"/>
      <c r="CZS47" s="81"/>
      <c r="CZT47" s="81"/>
      <c r="CZU47" s="81"/>
      <c r="CZV47" s="81"/>
      <c r="CZW47" s="81"/>
      <c r="CZX47" s="81"/>
      <c r="CZY47" s="81"/>
      <c r="CZZ47" s="81"/>
      <c r="DAA47" s="81"/>
      <c r="DAB47" s="81"/>
      <c r="DAC47" s="81"/>
      <c r="DAD47" s="81"/>
      <c r="DAE47" s="81"/>
      <c r="DAF47" s="81"/>
      <c r="DAG47" s="81"/>
      <c r="DAH47" s="81"/>
      <c r="DAI47" s="81"/>
      <c r="DAJ47" s="81"/>
      <c r="DAK47" s="81"/>
      <c r="DAL47" s="81"/>
      <c r="DAM47" s="81"/>
      <c r="DAN47" s="81"/>
      <c r="DAO47" s="81"/>
      <c r="DAP47" s="81"/>
      <c r="DAQ47" s="81"/>
      <c r="DAR47" s="81"/>
      <c r="DAS47" s="81"/>
      <c r="DAT47" s="81"/>
      <c r="DAU47" s="81"/>
      <c r="DAV47" s="81"/>
      <c r="DAW47" s="81"/>
      <c r="DAX47" s="81"/>
      <c r="DAY47" s="81"/>
      <c r="DAZ47" s="81"/>
      <c r="DBA47" s="81"/>
      <c r="DBB47" s="81"/>
      <c r="DBC47" s="81"/>
      <c r="DBD47" s="81"/>
      <c r="DBE47" s="81"/>
      <c r="DBF47" s="81"/>
      <c r="DBG47" s="81"/>
      <c r="DBH47" s="81"/>
      <c r="DBI47" s="81"/>
      <c r="DBJ47" s="81"/>
      <c r="DBK47" s="81"/>
      <c r="DBL47" s="81"/>
      <c r="DBM47" s="81"/>
      <c r="DBN47" s="81"/>
      <c r="DBO47" s="81"/>
      <c r="DBP47" s="81"/>
      <c r="DBQ47" s="81"/>
      <c r="DBR47" s="81"/>
      <c r="DBS47" s="81"/>
      <c r="DBT47" s="81"/>
      <c r="DBU47" s="81"/>
      <c r="DBV47" s="81"/>
      <c r="DBW47" s="81"/>
      <c r="DBX47" s="81"/>
      <c r="DBY47" s="81"/>
      <c r="DBZ47" s="81"/>
      <c r="DCA47" s="81"/>
      <c r="DCB47" s="81"/>
      <c r="DCC47" s="81"/>
      <c r="DCD47" s="81"/>
      <c r="DCE47" s="81"/>
      <c r="DCF47" s="81"/>
      <c r="DCG47" s="81"/>
      <c r="DCH47" s="81"/>
      <c r="DCI47" s="81"/>
      <c r="DCJ47" s="81"/>
      <c r="DCK47" s="81"/>
      <c r="DCL47" s="81"/>
      <c r="DCM47" s="81"/>
      <c r="DCN47" s="81"/>
      <c r="DCO47" s="81"/>
      <c r="DCP47" s="81"/>
      <c r="DCQ47" s="81"/>
      <c r="DCR47" s="81"/>
      <c r="DCS47" s="81"/>
      <c r="DCT47" s="81"/>
      <c r="DCU47" s="81"/>
      <c r="DCV47" s="81"/>
      <c r="DCW47" s="81"/>
      <c r="DCX47" s="81"/>
      <c r="DCY47" s="81"/>
      <c r="DCZ47" s="81"/>
      <c r="DDA47" s="81"/>
      <c r="DDB47" s="81"/>
      <c r="DDC47" s="81"/>
      <c r="DDD47" s="81"/>
      <c r="DDE47" s="81"/>
      <c r="DDF47" s="81"/>
      <c r="DDG47" s="81"/>
      <c r="DDH47" s="81"/>
      <c r="DDI47" s="81"/>
      <c r="DDJ47" s="81"/>
      <c r="DDK47" s="81"/>
      <c r="DDL47" s="81"/>
      <c r="DDM47" s="81"/>
      <c r="DDN47" s="81"/>
      <c r="DDO47" s="81"/>
      <c r="DDP47" s="81"/>
      <c r="DDQ47" s="81"/>
      <c r="DDR47" s="81"/>
      <c r="DDS47" s="81"/>
      <c r="DDT47" s="81"/>
      <c r="DDU47" s="81"/>
      <c r="DDV47" s="81"/>
      <c r="DDW47" s="81"/>
      <c r="DDX47" s="81"/>
      <c r="DDY47" s="81"/>
      <c r="DDZ47" s="81"/>
      <c r="DEA47" s="81"/>
      <c r="DEB47" s="81"/>
      <c r="DEC47" s="81"/>
      <c r="DED47" s="81"/>
      <c r="DEE47" s="81"/>
      <c r="DEF47" s="81"/>
      <c r="DEG47" s="81"/>
      <c r="DEH47" s="81"/>
      <c r="DEI47" s="81"/>
      <c r="DEJ47" s="81"/>
      <c r="DEK47" s="81"/>
      <c r="DEL47" s="81"/>
      <c r="DEM47" s="81"/>
      <c r="DEN47" s="81"/>
      <c r="DEO47" s="81"/>
      <c r="DEP47" s="81"/>
      <c r="DEQ47" s="81"/>
      <c r="DER47" s="81"/>
      <c r="DES47" s="81"/>
      <c r="DET47" s="81"/>
      <c r="DEU47" s="81"/>
      <c r="DEV47" s="81"/>
      <c r="DEW47" s="81"/>
      <c r="DEX47" s="81"/>
      <c r="DEY47" s="81"/>
      <c r="DEZ47" s="81"/>
      <c r="DFA47" s="81"/>
      <c r="DFB47" s="81"/>
      <c r="DFC47" s="81"/>
      <c r="DFD47" s="81"/>
      <c r="DFE47" s="81"/>
      <c r="DFF47" s="81"/>
      <c r="DFG47" s="81"/>
      <c r="DFH47" s="81"/>
      <c r="DFI47" s="81"/>
      <c r="DFJ47" s="81"/>
      <c r="DFK47" s="81"/>
      <c r="DFL47" s="81"/>
      <c r="DFM47" s="81"/>
      <c r="DFN47" s="81"/>
      <c r="DFO47" s="81"/>
      <c r="DFP47" s="81"/>
      <c r="DFQ47" s="81"/>
      <c r="DFR47" s="81"/>
      <c r="DFS47" s="81"/>
      <c r="DFT47" s="81"/>
      <c r="DFU47" s="81"/>
      <c r="DFV47" s="81"/>
      <c r="DFW47" s="81"/>
      <c r="DFX47" s="81"/>
      <c r="DFY47" s="81"/>
      <c r="DFZ47" s="81"/>
      <c r="DGA47" s="81"/>
      <c r="DGB47" s="81"/>
      <c r="DGC47" s="81"/>
      <c r="DGD47" s="81"/>
      <c r="DGE47" s="81"/>
      <c r="DGF47" s="81"/>
      <c r="DGG47" s="81"/>
      <c r="DGH47" s="81"/>
      <c r="DGI47" s="81"/>
      <c r="DGJ47" s="81"/>
      <c r="DGK47" s="81"/>
      <c r="DGL47" s="81"/>
      <c r="DGM47" s="81"/>
      <c r="DGN47" s="81"/>
      <c r="DGO47" s="81"/>
      <c r="DGP47" s="81"/>
      <c r="DGQ47" s="81"/>
      <c r="DGR47" s="81"/>
      <c r="DGS47" s="81"/>
      <c r="DGT47" s="81"/>
      <c r="DGU47" s="81"/>
      <c r="DGV47" s="81"/>
      <c r="DGW47" s="81"/>
      <c r="DGX47" s="81"/>
      <c r="DGY47" s="81"/>
      <c r="DGZ47" s="81"/>
      <c r="DHA47" s="81"/>
      <c r="DHB47" s="81"/>
      <c r="DHC47" s="81"/>
      <c r="DHD47" s="81"/>
      <c r="DHE47" s="81"/>
      <c r="DHF47" s="81"/>
      <c r="DHG47" s="81"/>
      <c r="DHH47" s="81"/>
      <c r="DHI47" s="81"/>
      <c r="DHJ47" s="81"/>
      <c r="DHK47" s="81"/>
      <c r="DHL47" s="81"/>
      <c r="DHM47" s="81"/>
      <c r="DHN47" s="81"/>
      <c r="DHO47" s="81"/>
      <c r="DHP47" s="81"/>
      <c r="DHQ47" s="81"/>
      <c r="DHR47" s="81"/>
      <c r="DHS47" s="81"/>
      <c r="DHT47" s="81"/>
      <c r="DHU47" s="81"/>
      <c r="DHV47" s="81"/>
      <c r="DHW47" s="81"/>
      <c r="DHX47" s="81"/>
      <c r="DHY47" s="81"/>
      <c r="DHZ47" s="81"/>
      <c r="DIA47" s="81"/>
      <c r="DIB47" s="81"/>
      <c r="DIC47" s="81"/>
      <c r="DID47" s="81"/>
      <c r="DIE47" s="81"/>
      <c r="DIF47" s="81"/>
      <c r="DIG47" s="81"/>
      <c r="DIH47" s="81"/>
      <c r="DII47" s="81"/>
      <c r="DIJ47" s="81"/>
      <c r="DIK47" s="81"/>
      <c r="DIL47" s="81"/>
      <c r="DIM47" s="81"/>
      <c r="DIN47" s="81"/>
      <c r="DIO47" s="81"/>
      <c r="DIP47" s="81"/>
      <c r="DIQ47" s="81"/>
      <c r="DIR47" s="81"/>
      <c r="DIS47" s="81"/>
      <c r="DIT47" s="81"/>
      <c r="DIU47" s="81"/>
      <c r="DIV47" s="81"/>
      <c r="DIW47" s="81"/>
      <c r="DIX47" s="81"/>
      <c r="DIY47" s="81"/>
      <c r="DIZ47" s="81"/>
      <c r="DJA47" s="81"/>
      <c r="DJB47" s="81"/>
      <c r="DJC47" s="81"/>
      <c r="DJD47" s="81"/>
      <c r="DJE47" s="81"/>
      <c r="DJF47" s="81"/>
      <c r="DJG47" s="81"/>
      <c r="DJH47" s="81"/>
      <c r="DJI47" s="81"/>
      <c r="DJJ47" s="81"/>
      <c r="DJK47" s="81"/>
      <c r="DJL47" s="81"/>
      <c r="DJM47" s="81"/>
      <c r="DJN47" s="81"/>
      <c r="DJO47" s="81"/>
      <c r="DJP47" s="81"/>
      <c r="DJQ47" s="81"/>
      <c r="DJR47" s="81"/>
      <c r="DJS47" s="81"/>
      <c r="DJT47" s="81"/>
      <c r="DJU47" s="81"/>
      <c r="DJV47" s="81"/>
      <c r="DJW47" s="81"/>
      <c r="DJX47" s="81"/>
      <c r="DJY47" s="81"/>
      <c r="DJZ47" s="81"/>
      <c r="DKA47" s="81"/>
      <c r="DKB47" s="81"/>
      <c r="DKC47" s="81"/>
      <c r="DKD47" s="81"/>
      <c r="DKE47" s="81"/>
      <c r="DKF47" s="81"/>
      <c r="DKG47" s="81"/>
      <c r="DKH47" s="81"/>
      <c r="DKI47" s="81"/>
      <c r="DKJ47" s="81"/>
      <c r="DKK47" s="81"/>
      <c r="DKL47" s="81"/>
      <c r="DKM47" s="81"/>
      <c r="DKN47" s="81"/>
      <c r="DKO47" s="81"/>
      <c r="DKP47" s="81"/>
      <c r="DKQ47" s="81"/>
      <c r="DKR47" s="81"/>
      <c r="DKS47" s="81"/>
      <c r="DKT47" s="81"/>
      <c r="DKU47" s="81"/>
      <c r="DKV47" s="81"/>
      <c r="DKW47" s="81"/>
      <c r="DKX47" s="81"/>
      <c r="DKY47" s="81"/>
      <c r="DKZ47" s="81"/>
      <c r="DLA47" s="81"/>
      <c r="DLB47" s="81"/>
      <c r="DLC47" s="81"/>
      <c r="DLD47" s="81"/>
      <c r="DLE47" s="81"/>
      <c r="DLF47" s="81"/>
      <c r="DLG47" s="81"/>
      <c r="DLH47" s="81"/>
      <c r="DLI47" s="81"/>
      <c r="DLJ47" s="81"/>
      <c r="DLK47" s="81"/>
      <c r="DLL47" s="81"/>
      <c r="DLM47" s="81"/>
      <c r="DLN47" s="81"/>
      <c r="DLO47" s="81"/>
      <c r="DLP47" s="81"/>
      <c r="DLQ47" s="81"/>
      <c r="DLR47" s="81"/>
      <c r="DLS47" s="81"/>
      <c r="DLT47" s="81"/>
      <c r="DLU47" s="81"/>
      <c r="DLV47" s="81"/>
      <c r="DLW47" s="81"/>
      <c r="DLX47" s="81"/>
      <c r="DLY47" s="81"/>
      <c r="DLZ47" s="81"/>
      <c r="DMA47" s="81"/>
      <c r="DMB47" s="81"/>
      <c r="DMC47" s="81"/>
      <c r="DMD47" s="81"/>
      <c r="DME47" s="81"/>
      <c r="DMF47" s="81"/>
      <c r="DMG47" s="81"/>
      <c r="DMH47" s="81"/>
      <c r="DMI47" s="81"/>
      <c r="DMJ47" s="81"/>
      <c r="DMK47" s="81"/>
      <c r="DML47" s="81"/>
      <c r="DMM47" s="81"/>
      <c r="DMN47" s="81"/>
      <c r="DMO47" s="81"/>
      <c r="DMP47" s="81"/>
      <c r="DMQ47" s="81"/>
      <c r="DMR47" s="81"/>
      <c r="DMS47" s="81"/>
      <c r="DMT47" s="81"/>
      <c r="DMU47" s="81"/>
      <c r="DMV47" s="81"/>
      <c r="DMW47" s="81"/>
      <c r="DMX47" s="81"/>
      <c r="DMY47" s="81"/>
      <c r="DMZ47" s="81"/>
      <c r="DNA47" s="81"/>
      <c r="DNB47" s="81"/>
      <c r="DNC47" s="81"/>
      <c r="DND47" s="81"/>
      <c r="DNE47" s="81"/>
      <c r="DNF47" s="81"/>
      <c r="DNG47" s="81"/>
      <c r="DNH47" s="81"/>
      <c r="DNI47" s="81"/>
      <c r="DNJ47" s="81"/>
      <c r="DNK47" s="81"/>
      <c r="DNL47" s="81"/>
      <c r="DNM47" s="81"/>
      <c r="DNN47" s="81"/>
      <c r="DNO47" s="81"/>
      <c r="DNP47" s="81"/>
      <c r="DNQ47" s="81"/>
      <c r="DNR47" s="81"/>
      <c r="DNS47" s="81"/>
      <c r="DNT47" s="81"/>
      <c r="DNU47" s="81"/>
      <c r="DNV47" s="81"/>
      <c r="DNW47" s="81"/>
      <c r="DNX47" s="81"/>
      <c r="DNY47" s="81"/>
      <c r="DNZ47" s="81"/>
      <c r="DOA47" s="81"/>
      <c r="DOB47" s="81"/>
      <c r="DOC47" s="81"/>
      <c r="DOD47" s="81"/>
      <c r="DOE47" s="81"/>
      <c r="DOF47" s="81"/>
      <c r="DOG47" s="81"/>
      <c r="DOH47" s="81"/>
      <c r="DOI47" s="81"/>
      <c r="DOJ47" s="81"/>
      <c r="DOK47" s="81"/>
      <c r="DOL47" s="81"/>
      <c r="DOM47" s="81"/>
      <c r="DON47" s="81"/>
      <c r="DOO47" s="81"/>
      <c r="DOP47" s="81"/>
      <c r="DOQ47" s="81"/>
      <c r="DOR47" s="81"/>
      <c r="DOS47" s="81"/>
      <c r="DOT47" s="81"/>
      <c r="DOU47" s="81"/>
      <c r="DOV47" s="81"/>
      <c r="DOW47" s="81"/>
      <c r="DOX47" s="81"/>
      <c r="DOY47" s="81"/>
      <c r="DOZ47" s="81"/>
      <c r="DPA47" s="81"/>
      <c r="DPB47" s="81"/>
      <c r="DPC47" s="81"/>
      <c r="DPD47" s="81"/>
      <c r="DPE47" s="81"/>
      <c r="DPF47" s="81"/>
      <c r="DPG47" s="81"/>
      <c r="DPH47" s="81"/>
      <c r="DPI47" s="81"/>
      <c r="DPJ47" s="81"/>
      <c r="DPK47" s="81"/>
      <c r="DPL47" s="81"/>
      <c r="DPM47" s="81"/>
      <c r="DPN47" s="81"/>
      <c r="DPO47" s="81"/>
      <c r="DPP47" s="81"/>
      <c r="DPQ47" s="81"/>
      <c r="DPR47" s="81"/>
      <c r="DPS47" s="81"/>
      <c r="DPT47" s="81"/>
      <c r="DPU47" s="81"/>
      <c r="DPV47" s="81"/>
      <c r="DPW47" s="81"/>
      <c r="DPX47" s="81"/>
      <c r="DPY47" s="81"/>
      <c r="DPZ47" s="81"/>
      <c r="DQA47" s="81"/>
      <c r="DQB47" s="81"/>
      <c r="DQC47" s="81"/>
      <c r="DQD47" s="81"/>
      <c r="DQE47" s="81"/>
      <c r="DQF47" s="81"/>
      <c r="DQG47" s="81"/>
      <c r="DQH47" s="81"/>
      <c r="DQI47" s="81"/>
      <c r="DQJ47" s="81"/>
      <c r="DQK47" s="81"/>
      <c r="DQL47" s="81"/>
      <c r="DQM47" s="81"/>
      <c r="DQN47" s="81"/>
      <c r="DQO47" s="81"/>
      <c r="DQP47" s="81"/>
      <c r="DQQ47" s="81"/>
      <c r="DQR47" s="81"/>
      <c r="DQS47" s="81"/>
      <c r="DQT47" s="81"/>
      <c r="DQU47" s="81"/>
      <c r="DQV47" s="81"/>
      <c r="DQW47" s="81"/>
      <c r="DQX47" s="81"/>
      <c r="DQY47" s="81"/>
      <c r="DQZ47" s="81"/>
      <c r="DRA47" s="81"/>
      <c r="DRB47" s="81"/>
      <c r="DRC47" s="81"/>
      <c r="DRD47" s="81"/>
      <c r="DRE47" s="81"/>
      <c r="DRF47" s="81"/>
      <c r="DRG47" s="81"/>
      <c r="DRH47" s="81"/>
      <c r="DRI47" s="81"/>
      <c r="DRJ47" s="81"/>
      <c r="DRK47" s="81"/>
      <c r="DRL47" s="81"/>
      <c r="DRM47" s="81"/>
      <c r="DRN47" s="81"/>
      <c r="DRO47" s="81"/>
      <c r="DRP47" s="81"/>
      <c r="DRQ47" s="81"/>
      <c r="DRR47" s="81"/>
      <c r="DRS47" s="81"/>
      <c r="DRT47" s="81"/>
      <c r="DRU47" s="81"/>
      <c r="DRV47" s="81"/>
      <c r="DRW47" s="81"/>
      <c r="DRX47" s="81"/>
      <c r="DRY47" s="81"/>
      <c r="DRZ47" s="81"/>
      <c r="DSA47" s="81"/>
      <c r="DSB47" s="81"/>
      <c r="DSC47" s="81"/>
      <c r="DSD47" s="81"/>
      <c r="DSE47" s="81"/>
      <c r="DSF47" s="81"/>
      <c r="DSG47" s="81"/>
      <c r="DSH47" s="81"/>
      <c r="DSI47" s="81"/>
      <c r="DSJ47" s="81"/>
      <c r="DSK47" s="81"/>
      <c r="DSL47" s="81"/>
      <c r="DSM47" s="81"/>
      <c r="DSN47" s="81"/>
      <c r="DSO47" s="81"/>
      <c r="DSP47" s="81"/>
      <c r="DSQ47" s="81"/>
      <c r="DSR47" s="81"/>
      <c r="DSS47" s="81"/>
      <c r="DST47" s="81"/>
      <c r="DSU47" s="81"/>
      <c r="DSV47" s="81"/>
      <c r="DSW47" s="81"/>
      <c r="DSX47" s="81"/>
      <c r="DSY47" s="81"/>
      <c r="DSZ47" s="81"/>
      <c r="DTA47" s="81"/>
      <c r="DTB47" s="81"/>
      <c r="DTC47" s="81"/>
      <c r="DTD47" s="81"/>
      <c r="DTE47" s="81"/>
      <c r="DTF47" s="81"/>
      <c r="DTG47" s="81"/>
      <c r="DTH47" s="81"/>
      <c r="DTI47" s="81"/>
      <c r="DTJ47" s="81"/>
      <c r="DTK47" s="81"/>
      <c r="DTL47" s="81"/>
      <c r="DTM47" s="81"/>
      <c r="DTN47" s="81"/>
      <c r="DTO47" s="81"/>
      <c r="DTP47" s="81"/>
      <c r="DTQ47" s="81"/>
      <c r="DTR47" s="81"/>
      <c r="DTS47" s="81"/>
      <c r="DTT47" s="81"/>
      <c r="DTU47" s="81"/>
      <c r="DTV47" s="81"/>
      <c r="DTW47" s="81"/>
      <c r="DTX47" s="81"/>
      <c r="DTY47" s="81"/>
      <c r="DTZ47" s="81"/>
      <c r="DUA47" s="81"/>
      <c r="DUB47" s="81"/>
      <c r="DUC47" s="81"/>
      <c r="DUD47" s="81"/>
      <c r="DUE47" s="81"/>
      <c r="DUF47" s="81"/>
      <c r="DUG47" s="81"/>
      <c r="DUH47" s="81"/>
      <c r="DUI47" s="81"/>
      <c r="DUJ47" s="81"/>
      <c r="DUK47" s="81"/>
      <c r="DUL47" s="81"/>
      <c r="DUM47" s="81"/>
      <c r="DUN47" s="81"/>
      <c r="DUO47" s="81"/>
      <c r="DUP47" s="81"/>
      <c r="DUQ47" s="81"/>
      <c r="DUR47" s="81"/>
      <c r="DUS47" s="81"/>
      <c r="DUT47" s="81"/>
      <c r="DUU47" s="81"/>
      <c r="DUV47" s="81"/>
      <c r="DUW47" s="81"/>
      <c r="DUX47" s="81"/>
      <c r="DUY47" s="81"/>
      <c r="DUZ47" s="81"/>
      <c r="DVA47" s="81"/>
      <c r="DVB47" s="81"/>
      <c r="DVC47" s="81"/>
      <c r="DVD47" s="81"/>
      <c r="DVE47" s="81"/>
      <c r="DVF47" s="81"/>
      <c r="DVG47" s="81"/>
      <c r="DVH47" s="81"/>
      <c r="DVI47" s="81"/>
      <c r="DVJ47" s="81"/>
      <c r="DVK47" s="81"/>
      <c r="DVL47" s="81"/>
      <c r="DVM47" s="81"/>
      <c r="DVN47" s="81"/>
      <c r="DVO47" s="81"/>
      <c r="DVP47" s="81"/>
      <c r="DVQ47" s="81"/>
      <c r="DVR47" s="81"/>
      <c r="DVS47" s="81"/>
      <c r="DVT47" s="81"/>
      <c r="DVU47" s="81"/>
      <c r="DVV47" s="81"/>
      <c r="DVW47" s="81"/>
      <c r="DVX47" s="81"/>
      <c r="DVY47" s="81"/>
      <c r="DVZ47" s="81"/>
      <c r="DWA47" s="81"/>
      <c r="DWB47" s="81"/>
      <c r="DWC47" s="81"/>
      <c r="DWD47" s="81"/>
      <c r="DWE47" s="81"/>
      <c r="DWF47" s="81"/>
      <c r="DWG47" s="81"/>
      <c r="DWH47" s="81"/>
      <c r="DWI47" s="81"/>
      <c r="DWJ47" s="81"/>
      <c r="DWK47" s="81"/>
      <c r="DWL47" s="81"/>
      <c r="DWM47" s="81"/>
      <c r="DWN47" s="81"/>
      <c r="DWO47" s="81"/>
      <c r="DWP47" s="81"/>
      <c r="DWQ47" s="81"/>
      <c r="DWR47" s="81"/>
      <c r="DWS47" s="81"/>
      <c r="DWT47" s="81"/>
      <c r="DWU47" s="81"/>
      <c r="DWV47" s="81"/>
      <c r="DWW47" s="81"/>
      <c r="DWX47" s="81"/>
      <c r="DWY47" s="81"/>
      <c r="DWZ47" s="81"/>
      <c r="DXA47" s="81"/>
      <c r="DXB47" s="81"/>
      <c r="DXC47" s="81"/>
      <c r="DXD47" s="81"/>
      <c r="DXE47" s="81"/>
      <c r="DXF47" s="81"/>
      <c r="DXG47" s="81"/>
      <c r="DXH47" s="81"/>
      <c r="DXI47" s="81"/>
      <c r="DXJ47" s="81"/>
      <c r="DXK47" s="81"/>
      <c r="DXL47" s="81"/>
      <c r="DXM47" s="81"/>
      <c r="DXN47" s="81"/>
      <c r="DXO47" s="81"/>
      <c r="DXP47" s="81"/>
      <c r="DXQ47" s="81"/>
      <c r="DXR47" s="81"/>
      <c r="DXS47" s="81"/>
      <c r="DXT47" s="81"/>
      <c r="DXU47" s="81"/>
      <c r="DXV47" s="81"/>
      <c r="DXW47" s="81"/>
      <c r="DXX47" s="81"/>
      <c r="DXY47" s="81"/>
      <c r="DXZ47" s="81"/>
      <c r="DYA47" s="81"/>
      <c r="DYB47" s="81"/>
      <c r="DYC47" s="81"/>
      <c r="DYD47" s="81"/>
      <c r="DYE47" s="81"/>
      <c r="DYF47" s="81"/>
      <c r="DYG47" s="81"/>
      <c r="DYH47" s="81"/>
      <c r="DYI47" s="81"/>
      <c r="DYJ47" s="81"/>
      <c r="DYK47" s="81"/>
      <c r="DYL47" s="81"/>
      <c r="DYM47" s="81"/>
      <c r="DYN47" s="81"/>
      <c r="DYO47" s="81"/>
      <c r="DYP47" s="81"/>
      <c r="DYQ47" s="81"/>
      <c r="DYR47" s="81"/>
      <c r="DYS47" s="81"/>
      <c r="DYT47" s="81"/>
      <c r="DYU47" s="81"/>
      <c r="DYV47" s="81"/>
      <c r="DYW47" s="81"/>
      <c r="DYX47" s="81"/>
      <c r="DYY47" s="81"/>
      <c r="DYZ47" s="81"/>
      <c r="DZA47" s="81"/>
      <c r="DZB47" s="81"/>
      <c r="DZC47" s="81"/>
      <c r="DZD47" s="81"/>
      <c r="DZE47" s="81"/>
      <c r="DZF47" s="81"/>
      <c r="DZG47" s="81"/>
      <c r="DZH47" s="81"/>
      <c r="DZI47" s="81"/>
      <c r="DZJ47" s="81"/>
      <c r="DZK47" s="81"/>
      <c r="DZL47" s="81"/>
      <c r="DZM47" s="81"/>
      <c r="DZN47" s="81"/>
      <c r="DZO47" s="81"/>
      <c r="DZP47" s="81"/>
      <c r="DZQ47" s="81"/>
      <c r="DZR47" s="81"/>
      <c r="DZS47" s="81"/>
      <c r="DZT47" s="81"/>
      <c r="DZU47" s="81"/>
      <c r="DZV47" s="81"/>
      <c r="DZW47" s="81"/>
      <c r="DZX47" s="81"/>
      <c r="DZY47" s="81"/>
      <c r="DZZ47" s="81"/>
      <c r="EAA47" s="81"/>
      <c r="EAB47" s="81"/>
      <c r="EAC47" s="81"/>
      <c r="EAD47" s="81"/>
      <c r="EAE47" s="81"/>
      <c r="EAF47" s="81"/>
      <c r="EAG47" s="81"/>
      <c r="EAH47" s="81"/>
      <c r="EAI47" s="81"/>
      <c r="EAJ47" s="81"/>
      <c r="EAK47" s="81"/>
      <c r="EAL47" s="81"/>
      <c r="EAM47" s="81"/>
      <c r="EAN47" s="81"/>
      <c r="EAO47" s="81"/>
      <c r="EAP47" s="81"/>
      <c r="EAQ47" s="81"/>
      <c r="EAR47" s="81"/>
      <c r="EAS47" s="81"/>
      <c r="EAT47" s="81"/>
      <c r="EAU47" s="81"/>
      <c r="EAV47" s="81"/>
      <c r="EAW47" s="81"/>
      <c r="EAX47" s="81"/>
      <c r="EAY47" s="81"/>
      <c r="EAZ47" s="81"/>
      <c r="EBA47" s="81"/>
      <c r="EBB47" s="81"/>
      <c r="EBC47" s="81"/>
      <c r="EBD47" s="81"/>
      <c r="EBE47" s="81"/>
      <c r="EBF47" s="81"/>
      <c r="EBG47" s="81"/>
      <c r="EBH47" s="81"/>
      <c r="EBI47" s="81"/>
      <c r="EBJ47" s="81"/>
      <c r="EBK47" s="81"/>
      <c r="EBL47" s="81"/>
      <c r="EBM47" s="81"/>
      <c r="EBN47" s="81"/>
      <c r="EBO47" s="81"/>
      <c r="EBP47" s="81"/>
      <c r="EBQ47" s="81"/>
      <c r="EBR47" s="81"/>
      <c r="EBS47" s="81"/>
      <c r="EBT47" s="81"/>
      <c r="EBU47" s="81"/>
      <c r="EBV47" s="81"/>
      <c r="EBW47" s="81"/>
      <c r="EBX47" s="81"/>
      <c r="EBY47" s="81"/>
      <c r="EBZ47" s="81"/>
      <c r="ECA47" s="81"/>
      <c r="ECB47" s="81"/>
      <c r="ECC47" s="81"/>
      <c r="ECD47" s="81"/>
      <c r="ECE47" s="81"/>
      <c r="ECF47" s="81"/>
      <c r="ECG47" s="81"/>
      <c r="ECH47" s="81"/>
      <c r="ECI47" s="81"/>
      <c r="ECJ47" s="81"/>
      <c r="ECK47" s="81"/>
      <c r="ECL47" s="81"/>
      <c r="ECM47" s="81"/>
      <c r="ECN47" s="81"/>
      <c r="ECO47" s="81"/>
      <c r="ECP47" s="81"/>
      <c r="ECQ47" s="81"/>
      <c r="ECR47" s="81"/>
      <c r="ECS47" s="81"/>
      <c r="ECT47" s="81"/>
      <c r="ECU47" s="81"/>
      <c r="ECV47" s="81"/>
      <c r="ECW47" s="81"/>
      <c r="ECX47" s="81"/>
      <c r="ECY47" s="81"/>
      <c r="ECZ47" s="81"/>
      <c r="EDA47" s="81"/>
      <c r="EDB47" s="81"/>
      <c r="EDC47" s="81"/>
      <c r="EDD47" s="81"/>
      <c r="EDE47" s="81"/>
      <c r="EDF47" s="81"/>
      <c r="EDG47" s="81"/>
      <c r="EDH47" s="81"/>
      <c r="EDI47" s="81"/>
      <c r="EDJ47" s="81"/>
      <c r="EDK47" s="81"/>
      <c r="EDL47" s="81"/>
      <c r="EDM47" s="81"/>
      <c r="EDN47" s="81"/>
      <c r="EDO47" s="81"/>
      <c r="EDP47" s="81"/>
      <c r="EDQ47" s="81"/>
      <c r="EDR47" s="81"/>
      <c r="EDS47" s="81"/>
      <c r="EDT47" s="81"/>
      <c r="EDU47" s="81"/>
      <c r="EDV47" s="81"/>
      <c r="EDW47" s="81"/>
      <c r="EDX47" s="81"/>
      <c r="EDY47" s="81"/>
      <c r="EDZ47" s="81"/>
      <c r="EEA47" s="81"/>
      <c r="EEB47" s="81"/>
      <c r="EEC47" s="81"/>
      <c r="EED47" s="81"/>
      <c r="EEE47" s="81"/>
      <c r="EEF47" s="81"/>
      <c r="EEG47" s="81"/>
      <c r="EEH47" s="81"/>
      <c r="EEI47" s="81"/>
      <c r="EEJ47" s="81"/>
      <c r="EEK47" s="81"/>
      <c r="EEL47" s="81"/>
      <c r="EEM47" s="81"/>
      <c r="EEN47" s="81"/>
      <c r="EEO47" s="81"/>
      <c r="EEP47" s="81"/>
      <c r="EEQ47" s="81"/>
      <c r="EER47" s="81"/>
      <c r="EES47" s="81"/>
      <c r="EET47" s="81"/>
      <c r="EEU47" s="81"/>
      <c r="EEV47" s="81"/>
      <c r="EEW47" s="81"/>
      <c r="EEX47" s="81"/>
      <c r="EEY47" s="81"/>
      <c r="EEZ47" s="81"/>
      <c r="EFA47" s="81"/>
      <c r="EFB47" s="81"/>
      <c r="EFC47" s="81"/>
      <c r="EFD47" s="81"/>
      <c r="EFE47" s="81"/>
      <c r="EFF47" s="81"/>
      <c r="EFG47" s="81"/>
      <c r="EFH47" s="81"/>
      <c r="EFI47" s="81"/>
      <c r="EFJ47" s="81"/>
      <c r="EFK47" s="81"/>
      <c r="EFL47" s="81"/>
      <c r="EFM47" s="81"/>
      <c r="EFN47" s="81"/>
      <c r="EFO47" s="81"/>
      <c r="EFP47" s="81"/>
      <c r="EFQ47" s="81"/>
      <c r="EFR47" s="81"/>
      <c r="EFS47" s="81"/>
      <c r="EFT47" s="81"/>
      <c r="EFU47" s="81"/>
      <c r="EFV47" s="81"/>
      <c r="EFW47" s="81"/>
      <c r="EFX47" s="81"/>
      <c r="EFY47" s="81"/>
      <c r="EFZ47" s="81"/>
      <c r="EGA47" s="81"/>
      <c r="EGB47" s="81"/>
      <c r="EGC47" s="81"/>
      <c r="EGD47" s="81"/>
      <c r="EGE47" s="81"/>
      <c r="EGF47" s="81"/>
      <c r="EGG47" s="81"/>
      <c r="EGH47" s="81"/>
      <c r="EGI47" s="81"/>
      <c r="EGJ47" s="81"/>
      <c r="EGK47" s="81"/>
      <c r="EGL47" s="81"/>
      <c r="EGM47" s="81"/>
      <c r="EGN47" s="81"/>
      <c r="EGO47" s="81"/>
      <c r="EGP47" s="81"/>
      <c r="EGQ47" s="81"/>
      <c r="EGR47" s="81"/>
      <c r="EGS47" s="81"/>
      <c r="EGT47" s="81"/>
      <c r="EGU47" s="81"/>
      <c r="EGV47" s="81"/>
      <c r="EGW47" s="81"/>
      <c r="EGX47" s="81"/>
      <c r="EGY47" s="81"/>
      <c r="EGZ47" s="81"/>
      <c r="EHA47" s="81"/>
      <c r="EHB47" s="81"/>
      <c r="EHC47" s="81"/>
      <c r="EHD47" s="81"/>
      <c r="EHE47" s="81"/>
      <c r="EHF47" s="81"/>
      <c r="EHG47" s="81"/>
      <c r="EHH47" s="81"/>
      <c r="EHI47" s="81"/>
      <c r="EHJ47" s="81"/>
      <c r="EHK47" s="81"/>
      <c r="EHL47" s="81"/>
      <c r="EHM47" s="81"/>
      <c r="EHN47" s="81"/>
      <c r="EHO47" s="81"/>
      <c r="EHP47" s="81"/>
      <c r="EHQ47" s="81"/>
      <c r="EHR47" s="81"/>
      <c r="EHS47" s="81"/>
      <c r="EHT47" s="81"/>
      <c r="EHU47" s="81"/>
      <c r="EHV47" s="81"/>
      <c r="EHW47" s="81"/>
      <c r="EHX47" s="81"/>
      <c r="EHY47" s="81"/>
      <c r="EHZ47" s="81"/>
      <c r="EIA47" s="81"/>
      <c r="EIB47" s="81"/>
      <c r="EIC47" s="81"/>
      <c r="EID47" s="81"/>
      <c r="EIE47" s="81"/>
      <c r="EIF47" s="81"/>
      <c r="EIG47" s="81"/>
      <c r="EIH47" s="81"/>
      <c r="EII47" s="81"/>
      <c r="EIJ47" s="81"/>
      <c r="EIK47" s="81"/>
      <c r="EIL47" s="81"/>
      <c r="EIM47" s="81"/>
      <c r="EIN47" s="81"/>
      <c r="EIO47" s="81"/>
      <c r="EIP47" s="81"/>
      <c r="EIQ47" s="81"/>
      <c r="EIR47" s="81"/>
      <c r="EIS47" s="81"/>
      <c r="EIT47" s="81"/>
      <c r="EIU47" s="81"/>
      <c r="EIV47" s="81"/>
      <c r="EIW47" s="81"/>
      <c r="EIX47" s="81"/>
      <c r="EIY47" s="81"/>
      <c r="EIZ47" s="81"/>
      <c r="EJA47" s="81"/>
      <c r="EJB47" s="81"/>
      <c r="EJC47" s="81"/>
      <c r="EJD47" s="81"/>
      <c r="EJE47" s="81"/>
      <c r="EJF47" s="81"/>
      <c r="EJG47" s="81"/>
      <c r="EJH47" s="81"/>
      <c r="EJI47" s="81"/>
      <c r="EJJ47" s="81"/>
      <c r="EJK47" s="81"/>
      <c r="EJL47" s="81"/>
      <c r="EJM47" s="81"/>
      <c r="EJN47" s="81"/>
      <c r="EJO47" s="81"/>
      <c r="EJP47" s="81"/>
      <c r="EJQ47" s="81"/>
      <c r="EJR47" s="81"/>
      <c r="EJS47" s="81"/>
      <c r="EJT47" s="81"/>
      <c r="EJU47" s="81"/>
      <c r="EJV47" s="81"/>
      <c r="EJW47" s="81"/>
      <c r="EJX47" s="81"/>
      <c r="EJY47" s="81"/>
      <c r="EJZ47" s="81"/>
      <c r="EKA47" s="81"/>
      <c r="EKB47" s="81"/>
      <c r="EKC47" s="81"/>
      <c r="EKD47" s="81"/>
      <c r="EKE47" s="81"/>
      <c r="EKF47" s="81"/>
      <c r="EKG47" s="81"/>
      <c r="EKH47" s="81"/>
      <c r="EKI47" s="81"/>
      <c r="EKJ47" s="81"/>
      <c r="EKK47" s="81"/>
      <c r="EKL47" s="81"/>
      <c r="EKM47" s="81"/>
      <c r="EKN47" s="81"/>
      <c r="EKO47" s="81"/>
      <c r="EKP47" s="81"/>
      <c r="EKQ47" s="81"/>
      <c r="EKR47" s="81"/>
      <c r="EKS47" s="81"/>
      <c r="EKT47" s="81"/>
      <c r="EKU47" s="81"/>
      <c r="EKV47" s="81"/>
      <c r="EKW47" s="81"/>
      <c r="EKX47" s="81"/>
      <c r="EKY47" s="81"/>
      <c r="EKZ47" s="81"/>
      <c r="ELA47" s="81"/>
      <c r="ELB47" s="81"/>
      <c r="ELC47" s="81"/>
      <c r="ELD47" s="81"/>
      <c r="ELE47" s="81"/>
      <c r="ELF47" s="81"/>
      <c r="ELG47" s="81"/>
      <c r="ELH47" s="81"/>
      <c r="ELI47" s="81"/>
      <c r="ELJ47" s="81"/>
      <c r="ELK47" s="81"/>
      <c r="ELL47" s="81"/>
      <c r="ELM47" s="81"/>
      <c r="ELN47" s="81"/>
      <c r="ELO47" s="81"/>
      <c r="ELP47" s="81"/>
      <c r="ELQ47" s="81"/>
      <c r="ELR47" s="81"/>
      <c r="ELS47" s="81"/>
      <c r="ELT47" s="81"/>
      <c r="ELU47" s="81"/>
      <c r="ELV47" s="81"/>
      <c r="ELW47" s="81"/>
      <c r="ELX47" s="81"/>
      <c r="ELY47" s="81"/>
      <c r="ELZ47" s="81"/>
      <c r="EMA47" s="81"/>
      <c r="EMB47" s="81"/>
      <c r="EMC47" s="81"/>
      <c r="EMD47" s="81"/>
      <c r="EME47" s="81"/>
      <c r="EMF47" s="81"/>
      <c r="EMG47" s="81"/>
      <c r="EMH47" s="81"/>
      <c r="EMI47" s="81"/>
      <c r="EMJ47" s="81"/>
      <c r="EMK47" s="81"/>
      <c r="EML47" s="81"/>
      <c r="EMM47" s="81"/>
      <c r="EMN47" s="81"/>
      <c r="EMO47" s="81"/>
      <c r="EMP47" s="81"/>
      <c r="EMQ47" s="81"/>
      <c r="EMR47" s="81"/>
      <c r="EMS47" s="81"/>
      <c r="EMT47" s="81"/>
      <c r="EMU47" s="81"/>
      <c r="EMV47" s="81"/>
      <c r="EMW47" s="81"/>
      <c r="EMX47" s="81"/>
      <c r="EMY47" s="81"/>
      <c r="EMZ47" s="81"/>
      <c r="ENA47" s="81"/>
      <c r="ENB47" s="81"/>
      <c r="ENC47" s="81"/>
      <c r="END47" s="81"/>
      <c r="ENE47" s="81"/>
      <c r="ENF47" s="81"/>
      <c r="ENG47" s="81"/>
      <c r="ENH47" s="81"/>
      <c r="ENI47" s="81"/>
      <c r="ENJ47" s="81"/>
      <c r="ENK47" s="81"/>
      <c r="ENL47" s="81"/>
      <c r="ENM47" s="81"/>
      <c r="ENN47" s="81"/>
      <c r="ENO47" s="81"/>
      <c r="ENP47" s="81"/>
      <c r="ENQ47" s="81"/>
      <c r="ENR47" s="81"/>
      <c r="ENS47" s="81"/>
      <c r="ENT47" s="81"/>
      <c r="ENU47" s="81"/>
      <c r="ENV47" s="81"/>
      <c r="ENW47" s="81"/>
      <c r="ENX47" s="81"/>
      <c r="ENY47" s="81"/>
      <c r="ENZ47" s="81"/>
      <c r="EOA47" s="81"/>
      <c r="EOB47" s="81"/>
      <c r="EOC47" s="81"/>
      <c r="EOD47" s="81"/>
      <c r="EOE47" s="81"/>
      <c r="EOF47" s="81"/>
      <c r="EOG47" s="81"/>
      <c r="EOH47" s="81"/>
      <c r="EOI47" s="81"/>
      <c r="EOJ47" s="81"/>
      <c r="EOK47" s="81"/>
      <c r="EOL47" s="81"/>
      <c r="EOM47" s="81"/>
      <c r="EON47" s="81"/>
      <c r="EOO47" s="81"/>
      <c r="EOP47" s="81"/>
      <c r="EOQ47" s="81"/>
      <c r="EOR47" s="81"/>
      <c r="EOS47" s="81"/>
      <c r="EOT47" s="81"/>
      <c r="EOU47" s="81"/>
      <c r="EOV47" s="81"/>
      <c r="EOW47" s="81"/>
      <c r="EOX47" s="81"/>
      <c r="EOY47" s="81"/>
      <c r="EOZ47" s="81"/>
      <c r="EPA47" s="81"/>
      <c r="EPB47" s="81"/>
      <c r="EPC47" s="81"/>
      <c r="EPD47" s="81"/>
      <c r="EPE47" s="81"/>
      <c r="EPF47" s="81"/>
      <c r="EPG47" s="81"/>
      <c r="EPH47" s="81"/>
      <c r="EPI47" s="81"/>
      <c r="EPJ47" s="81"/>
      <c r="EPK47" s="81"/>
      <c r="EPL47" s="81"/>
      <c r="EPM47" s="81"/>
      <c r="EPN47" s="81"/>
      <c r="EPO47" s="81"/>
      <c r="EPP47" s="81"/>
      <c r="EPQ47" s="81"/>
      <c r="EPR47" s="81"/>
      <c r="EPS47" s="81"/>
      <c r="EPT47" s="81"/>
      <c r="EPU47" s="81"/>
      <c r="EPV47" s="81"/>
      <c r="EPW47" s="81"/>
      <c r="EPX47" s="81"/>
      <c r="EPY47" s="81"/>
      <c r="EPZ47" s="81"/>
      <c r="EQA47" s="81"/>
      <c r="EQB47" s="81"/>
      <c r="EQC47" s="81"/>
      <c r="EQD47" s="81"/>
      <c r="EQE47" s="81"/>
      <c r="EQF47" s="81"/>
      <c r="EQG47" s="81"/>
      <c r="EQH47" s="81"/>
      <c r="EQI47" s="81"/>
      <c r="EQJ47" s="81"/>
      <c r="EQK47" s="81"/>
      <c r="EQL47" s="81"/>
      <c r="EQM47" s="81"/>
      <c r="EQN47" s="81"/>
      <c r="EQO47" s="81"/>
      <c r="EQP47" s="81"/>
      <c r="EQQ47" s="81"/>
      <c r="EQR47" s="81"/>
      <c r="EQS47" s="81"/>
      <c r="EQT47" s="81"/>
      <c r="EQU47" s="81"/>
      <c r="EQV47" s="81"/>
      <c r="EQW47" s="81"/>
      <c r="EQX47" s="81"/>
      <c r="EQY47" s="81"/>
      <c r="EQZ47" s="81"/>
      <c r="ERA47" s="81"/>
      <c r="ERB47" s="81"/>
      <c r="ERC47" s="81"/>
      <c r="ERD47" s="81"/>
      <c r="ERE47" s="81"/>
      <c r="ERF47" s="81"/>
      <c r="ERG47" s="81"/>
      <c r="ERH47" s="81"/>
      <c r="ERI47" s="81"/>
      <c r="ERJ47" s="81"/>
      <c r="ERK47" s="81"/>
      <c r="ERL47" s="81"/>
      <c r="ERM47" s="81"/>
      <c r="ERN47" s="81"/>
      <c r="ERO47" s="81"/>
      <c r="ERP47" s="81"/>
      <c r="ERQ47" s="81"/>
      <c r="ERR47" s="81"/>
      <c r="ERS47" s="81"/>
      <c r="ERT47" s="81"/>
      <c r="ERU47" s="81"/>
      <c r="ERV47" s="81"/>
      <c r="ERW47" s="81"/>
      <c r="ERX47" s="81"/>
      <c r="ERY47" s="81"/>
      <c r="ERZ47" s="81"/>
      <c r="ESA47" s="81"/>
      <c r="ESB47" s="81"/>
      <c r="ESC47" s="81"/>
      <c r="ESD47" s="81"/>
      <c r="ESE47" s="81"/>
      <c r="ESF47" s="81"/>
      <c r="ESG47" s="81"/>
      <c r="ESH47" s="81"/>
      <c r="ESI47" s="81"/>
      <c r="ESJ47" s="81"/>
      <c r="ESK47" s="81"/>
      <c r="ESL47" s="81"/>
      <c r="ESM47" s="81"/>
      <c r="ESN47" s="81"/>
      <c r="ESO47" s="81"/>
      <c r="ESP47" s="81"/>
      <c r="ESQ47" s="81"/>
      <c r="ESR47" s="81"/>
      <c r="ESS47" s="81"/>
      <c r="EST47" s="81"/>
      <c r="ESU47" s="81"/>
      <c r="ESV47" s="81"/>
      <c r="ESW47" s="81"/>
      <c r="ESX47" s="81"/>
      <c r="ESY47" s="81"/>
      <c r="ESZ47" s="81"/>
      <c r="ETA47" s="81"/>
      <c r="ETB47" s="81"/>
      <c r="ETC47" s="81"/>
      <c r="ETD47" s="81"/>
      <c r="ETE47" s="81"/>
      <c r="ETF47" s="81"/>
      <c r="ETG47" s="81"/>
      <c r="ETH47" s="81"/>
      <c r="ETI47" s="81"/>
      <c r="ETJ47" s="81"/>
      <c r="ETK47" s="81"/>
      <c r="ETL47" s="81"/>
      <c r="ETM47" s="81"/>
      <c r="ETN47" s="81"/>
      <c r="ETO47" s="81"/>
      <c r="ETP47" s="81"/>
      <c r="ETQ47" s="81"/>
      <c r="ETR47" s="81"/>
      <c r="ETS47" s="81"/>
      <c r="ETT47" s="81"/>
      <c r="ETU47" s="81"/>
      <c r="ETV47" s="81"/>
      <c r="ETW47" s="81"/>
      <c r="ETX47" s="81"/>
      <c r="ETY47" s="81"/>
      <c r="ETZ47" s="81"/>
      <c r="EUA47" s="81"/>
      <c r="EUB47" s="81"/>
      <c r="EUC47" s="81"/>
      <c r="EUD47" s="81"/>
      <c r="EUE47" s="81"/>
      <c r="EUF47" s="81"/>
      <c r="EUG47" s="81"/>
      <c r="EUH47" s="81"/>
      <c r="EUI47" s="81"/>
      <c r="EUJ47" s="81"/>
      <c r="EUK47" s="81"/>
      <c r="EUL47" s="81"/>
      <c r="EUM47" s="81"/>
      <c r="EUN47" s="81"/>
      <c r="EUO47" s="81"/>
      <c r="EUP47" s="81"/>
      <c r="EUQ47" s="81"/>
      <c r="EUR47" s="81"/>
      <c r="EUS47" s="81"/>
      <c r="EUT47" s="81"/>
      <c r="EUU47" s="81"/>
      <c r="EUV47" s="81"/>
      <c r="EUW47" s="81"/>
      <c r="EUX47" s="81"/>
      <c r="EUY47" s="81"/>
      <c r="EUZ47" s="81"/>
      <c r="EVA47" s="81"/>
      <c r="EVB47" s="81"/>
      <c r="EVC47" s="81"/>
      <c r="EVD47" s="81"/>
      <c r="EVE47" s="81"/>
      <c r="EVF47" s="81"/>
      <c r="EVG47" s="81"/>
      <c r="EVH47" s="81"/>
      <c r="EVI47" s="81"/>
      <c r="EVJ47" s="81"/>
      <c r="EVK47" s="81"/>
      <c r="EVL47" s="81"/>
      <c r="EVM47" s="81"/>
      <c r="EVN47" s="81"/>
      <c r="EVO47" s="81"/>
      <c r="EVP47" s="81"/>
      <c r="EVQ47" s="81"/>
      <c r="EVR47" s="81"/>
      <c r="EVS47" s="81"/>
      <c r="EVT47" s="81"/>
      <c r="EVU47" s="81"/>
      <c r="EVV47" s="81"/>
      <c r="EVW47" s="81"/>
      <c r="EVX47" s="81"/>
      <c r="EVY47" s="81"/>
      <c r="EVZ47" s="81"/>
      <c r="EWA47" s="81"/>
      <c r="EWB47" s="81"/>
      <c r="EWC47" s="81"/>
      <c r="EWD47" s="81"/>
      <c r="EWE47" s="81"/>
      <c r="EWF47" s="81"/>
      <c r="EWG47" s="81"/>
      <c r="EWH47" s="81"/>
      <c r="EWI47" s="81"/>
      <c r="EWJ47" s="81"/>
      <c r="EWK47" s="81"/>
      <c r="EWL47" s="81"/>
      <c r="EWM47" s="81"/>
      <c r="EWN47" s="81"/>
      <c r="EWO47" s="81"/>
      <c r="EWP47" s="81"/>
      <c r="EWQ47" s="81"/>
      <c r="EWR47" s="81"/>
      <c r="EWS47" s="81"/>
      <c r="EWT47" s="81"/>
      <c r="EWU47" s="81"/>
      <c r="EWV47" s="81"/>
      <c r="EWW47" s="81"/>
      <c r="EWX47" s="81"/>
      <c r="EWY47" s="81"/>
      <c r="EWZ47" s="81"/>
      <c r="EXA47" s="81"/>
      <c r="EXB47" s="81"/>
      <c r="EXC47" s="81"/>
      <c r="EXD47" s="81"/>
      <c r="EXE47" s="81"/>
      <c r="EXF47" s="81"/>
      <c r="EXG47" s="81"/>
      <c r="EXH47" s="81"/>
      <c r="EXI47" s="81"/>
      <c r="EXJ47" s="81"/>
      <c r="EXK47" s="81"/>
      <c r="EXL47" s="81"/>
      <c r="EXM47" s="81"/>
      <c r="EXN47" s="81"/>
      <c r="EXO47" s="81"/>
      <c r="EXP47" s="81"/>
      <c r="EXQ47" s="81"/>
      <c r="EXR47" s="81"/>
      <c r="EXS47" s="81"/>
      <c r="EXT47" s="81"/>
      <c r="EXU47" s="81"/>
      <c r="EXV47" s="81"/>
      <c r="EXW47" s="81"/>
      <c r="EXX47" s="81"/>
      <c r="EXY47" s="81"/>
      <c r="EXZ47" s="81"/>
      <c r="EYA47" s="81"/>
      <c r="EYB47" s="81"/>
      <c r="EYC47" s="81"/>
      <c r="EYD47" s="81"/>
      <c r="EYE47" s="81"/>
      <c r="EYF47" s="81"/>
      <c r="EYG47" s="81"/>
      <c r="EYH47" s="81"/>
      <c r="EYI47" s="81"/>
      <c r="EYJ47" s="81"/>
      <c r="EYK47" s="81"/>
      <c r="EYL47" s="81"/>
      <c r="EYM47" s="81"/>
      <c r="EYN47" s="81"/>
      <c r="EYO47" s="81"/>
      <c r="EYP47" s="81"/>
      <c r="EYQ47" s="81"/>
      <c r="EYR47" s="81"/>
      <c r="EYS47" s="81"/>
      <c r="EYT47" s="81"/>
      <c r="EYU47" s="81"/>
      <c r="EYV47" s="81"/>
      <c r="EYW47" s="81"/>
      <c r="EYX47" s="81"/>
      <c r="EYY47" s="81"/>
      <c r="EYZ47" s="81"/>
      <c r="EZA47" s="81"/>
      <c r="EZB47" s="81"/>
      <c r="EZC47" s="81"/>
      <c r="EZD47" s="81"/>
      <c r="EZE47" s="81"/>
      <c r="EZF47" s="81"/>
      <c r="EZG47" s="81"/>
      <c r="EZH47" s="81"/>
      <c r="EZI47" s="81"/>
      <c r="EZJ47" s="81"/>
      <c r="EZK47" s="81"/>
      <c r="EZL47" s="81"/>
      <c r="EZM47" s="81"/>
      <c r="EZN47" s="81"/>
      <c r="EZO47" s="81"/>
      <c r="EZP47" s="81"/>
      <c r="EZQ47" s="81"/>
      <c r="EZR47" s="81"/>
      <c r="EZS47" s="81"/>
      <c r="EZT47" s="81"/>
      <c r="EZU47" s="81"/>
      <c r="EZV47" s="81"/>
      <c r="EZW47" s="81"/>
      <c r="EZX47" s="81"/>
      <c r="EZY47" s="81"/>
      <c r="EZZ47" s="81"/>
      <c r="FAA47" s="81"/>
      <c r="FAB47" s="81"/>
      <c r="FAC47" s="81"/>
      <c r="FAD47" s="81"/>
      <c r="FAE47" s="81"/>
      <c r="FAF47" s="81"/>
      <c r="FAG47" s="81"/>
      <c r="FAH47" s="81"/>
      <c r="FAI47" s="81"/>
      <c r="FAJ47" s="81"/>
      <c r="FAK47" s="81"/>
      <c r="FAL47" s="81"/>
      <c r="FAM47" s="81"/>
      <c r="FAN47" s="81"/>
      <c r="FAO47" s="81"/>
      <c r="FAP47" s="81"/>
      <c r="FAQ47" s="81"/>
      <c r="FAR47" s="81"/>
      <c r="FAS47" s="81"/>
      <c r="FAT47" s="81"/>
      <c r="FAU47" s="81"/>
      <c r="FAV47" s="81"/>
      <c r="FAW47" s="81"/>
      <c r="FAX47" s="81"/>
      <c r="FAY47" s="81"/>
      <c r="FAZ47" s="81"/>
      <c r="FBA47" s="81"/>
      <c r="FBB47" s="81"/>
      <c r="FBC47" s="81"/>
      <c r="FBD47" s="81"/>
      <c r="FBE47" s="81"/>
      <c r="FBF47" s="81"/>
      <c r="FBG47" s="81"/>
      <c r="FBH47" s="81"/>
      <c r="FBI47" s="81"/>
      <c r="FBJ47" s="81"/>
      <c r="FBK47" s="81"/>
      <c r="FBL47" s="81"/>
      <c r="FBM47" s="81"/>
      <c r="FBN47" s="81"/>
      <c r="FBO47" s="81"/>
      <c r="FBP47" s="81"/>
      <c r="FBQ47" s="81"/>
      <c r="FBR47" s="81"/>
      <c r="FBS47" s="81"/>
      <c r="FBT47" s="81"/>
      <c r="FBU47" s="81"/>
      <c r="FBV47" s="81"/>
      <c r="FBW47" s="81"/>
      <c r="FBX47" s="81"/>
      <c r="FBY47" s="81"/>
      <c r="FBZ47" s="81"/>
      <c r="FCA47" s="81"/>
      <c r="FCB47" s="81"/>
      <c r="FCC47" s="81"/>
      <c r="FCD47" s="81"/>
      <c r="FCE47" s="81"/>
      <c r="FCF47" s="81"/>
      <c r="FCG47" s="81"/>
      <c r="FCH47" s="81"/>
      <c r="FCI47" s="81"/>
      <c r="FCJ47" s="81"/>
      <c r="FCK47" s="81"/>
      <c r="FCL47" s="81"/>
      <c r="FCM47" s="81"/>
      <c r="FCN47" s="81"/>
      <c r="FCO47" s="81"/>
      <c r="FCP47" s="81"/>
      <c r="FCQ47" s="81"/>
      <c r="FCR47" s="81"/>
      <c r="FCS47" s="81"/>
      <c r="FCT47" s="81"/>
      <c r="FCU47" s="81"/>
      <c r="FCV47" s="81"/>
      <c r="FCW47" s="81"/>
      <c r="FCX47" s="81"/>
      <c r="FCY47" s="81"/>
      <c r="FCZ47" s="81"/>
      <c r="FDA47" s="81"/>
      <c r="FDB47" s="81"/>
      <c r="FDC47" s="81"/>
      <c r="FDD47" s="81"/>
      <c r="FDE47" s="81"/>
      <c r="FDF47" s="81"/>
      <c r="FDG47" s="81"/>
      <c r="FDH47" s="81"/>
      <c r="FDI47" s="81"/>
      <c r="FDJ47" s="81"/>
      <c r="FDK47" s="81"/>
      <c r="FDL47" s="81"/>
      <c r="FDM47" s="81"/>
      <c r="FDN47" s="81"/>
      <c r="FDO47" s="81"/>
      <c r="FDP47" s="81"/>
      <c r="FDQ47" s="81"/>
      <c r="FDR47" s="81"/>
      <c r="FDS47" s="81"/>
      <c r="FDT47" s="81"/>
      <c r="FDU47" s="81"/>
      <c r="FDV47" s="81"/>
      <c r="FDW47" s="81"/>
      <c r="FDX47" s="81"/>
      <c r="FDY47" s="81"/>
      <c r="FDZ47" s="81"/>
      <c r="FEA47" s="81"/>
      <c r="FEB47" s="81"/>
      <c r="FEC47" s="81"/>
      <c r="FED47" s="81"/>
      <c r="FEE47" s="81"/>
      <c r="FEF47" s="81"/>
      <c r="FEG47" s="81"/>
      <c r="FEH47" s="81"/>
      <c r="FEI47" s="81"/>
      <c r="FEJ47" s="81"/>
      <c r="FEK47" s="81"/>
      <c r="FEL47" s="81"/>
      <c r="FEM47" s="81"/>
      <c r="FEN47" s="81"/>
      <c r="FEO47" s="81"/>
      <c r="FEP47" s="81"/>
      <c r="FEQ47" s="81"/>
      <c r="FER47" s="81"/>
      <c r="FES47" s="81"/>
      <c r="FET47" s="81"/>
      <c r="FEU47" s="81"/>
      <c r="FEV47" s="81"/>
      <c r="FEW47" s="81"/>
      <c r="FEX47" s="81"/>
      <c r="FEY47" s="81"/>
      <c r="FEZ47" s="81"/>
      <c r="FFA47" s="81"/>
      <c r="FFB47" s="81"/>
      <c r="FFC47" s="81"/>
      <c r="FFD47" s="81"/>
      <c r="FFE47" s="81"/>
      <c r="FFF47" s="81"/>
      <c r="FFG47" s="81"/>
      <c r="FFH47" s="81"/>
      <c r="FFI47" s="81"/>
      <c r="FFJ47" s="81"/>
      <c r="FFK47" s="81"/>
      <c r="FFL47" s="81"/>
      <c r="FFM47" s="81"/>
      <c r="FFN47" s="81"/>
      <c r="FFO47" s="81"/>
      <c r="FFP47" s="81"/>
      <c r="FFQ47" s="81"/>
      <c r="FFR47" s="81"/>
      <c r="FFS47" s="81"/>
      <c r="FFT47" s="81"/>
      <c r="FFU47" s="81"/>
      <c r="FFV47" s="81"/>
      <c r="FFW47" s="81"/>
      <c r="FFX47" s="81"/>
      <c r="FFY47" s="81"/>
      <c r="FFZ47" s="81"/>
      <c r="FGA47" s="81"/>
      <c r="FGB47" s="81"/>
      <c r="FGC47" s="81"/>
      <c r="FGD47" s="81"/>
      <c r="FGE47" s="81"/>
      <c r="FGF47" s="81"/>
      <c r="FGG47" s="81"/>
      <c r="FGH47" s="81"/>
      <c r="FGI47" s="81"/>
      <c r="FGJ47" s="81"/>
      <c r="FGK47" s="81"/>
      <c r="FGL47" s="81"/>
      <c r="FGM47" s="81"/>
      <c r="FGN47" s="81"/>
      <c r="FGO47" s="81"/>
      <c r="FGP47" s="81"/>
      <c r="FGQ47" s="81"/>
      <c r="FGR47" s="81"/>
      <c r="FGS47" s="81"/>
      <c r="FGT47" s="81"/>
      <c r="FGU47" s="81"/>
      <c r="FGV47" s="81"/>
      <c r="FGW47" s="81"/>
      <c r="FGX47" s="81"/>
      <c r="FGY47" s="81"/>
      <c r="FGZ47" s="81"/>
      <c r="FHA47" s="81"/>
      <c r="FHB47" s="81"/>
      <c r="FHC47" s="81"/>
      <c r="FHD47" s="81"/>
      <c r="FHE47" s="81"/>
      <c r="FHF47" s="81"/>
      <c r="FHG47" s="81"/>
      <c r="FHH47" s="81"/>
      <c r="FHI47" s="81"/>
      <c r="FHJ47" s="81"/>
      <c r="FHK47" s="81"/>
      <c r="FHL47" s="81"/>
      <c r="FHM47" s="81"/>
      <c r="FHN47" s="81"/>
      <c r="FHO47" s="81"/>
      <c r="FHP47" s="81"/>
      <c r="FHQ47" s="81"/>
      <c r="FHR47" s="81"/>
      <c r="FHS47" s="81"/>
      <c r="FHT47" s="81"/>
      <c r="FHU47" s="81"/>
      <c r="FHV47" s="81"/>
      <c r="FHW47" s="81"/>
      <c r="FHX47" s="81"/>
      <c r="FHY47" s="81"/>
      <c r="FHZ47" s="81"/>
      <c r="FIA47" s="81"/>
      <c r="FIB47" s="81"/>
      <c r="FIC47" s="81"/>
      <c r="FID47" s="81"/>
      <c r="FIE47" s="81"/>
      <c r="FIF47" s="81"/>
      <c r="FIG47" s="81"/>
      <c r="FIH47" s="81"/>
      <c r="FII47" s="81"/>
      <c r="FIJ47" s="81"/>
      <c r="FIK47" s="81"/>
      <c r="FIL47" s="81"/>
      <c r="FIM47" s="81"/>
      <c r="FIN47" s="81"/>
      <c r="FIO47" s="81"/>
      <c r="FIP47" s="81"/>
      <c r="FIQ47" s="81"/>
      <c r="FIR47" s="81"/>
      <c r="FIS47" s="81"/>
      <c r="FIT47" s="81"/>
      <c r="FIU47" s="81"/>
      <c r="FIV47" s="81"/>
      <c r="FIW47" s="81"/>
      <c r="FIX47" s="81"/>
      <c r="FIY47" s="81"/>
      <c r="FIZ47" s="81"/>
      <c r="FJA47" s="81"/>
      <c r="FJB47" s="81"/>
      <c r="FJC47" s="81"/>
      <c r="FJD47" s="81"/>
      <c r="FJE47" s="81"/>
      <c r="FJF47" s="81"/>
      <c r="FJG47" s="81"/>
      <c r="FJH47" s="81"/>
      <c r="FJI47" s="81"/>
      <c r="FJJ47" s="81"/>
      <c r="FJK47" s="81"/>
      <c r="FJL47" s="81"/>
      <c r="FJM47" s="81"/>
      <c r="FJN47" s="81"/>
      <c r="FJO47" s="81"/>
      <c r="FJP47" s="81"/>
      <c r="FJQ47" s="81"/>
      <c r="FJR47" s="81"/>
      <c r="FJS47" s="81"/>
      <c r="FJT47" s="81"/>
      <c r="FJU47" s="81"/>
      <c r="FJV47" s="81"/>
      <c r="FJW47" s="81"/>
      <c r="FJX47" s="81"/>
      <c r="FJY47" s="81"/>
      <c r="FJZ47" s="81"/>
      <c r="FKA47" s="81"/>
      <c r="FKB47" s="81"/>
      <c r="FKC47" s="81"/>
      <c r="FKD47" s="81"/>
      <c r="FKE47" s="81"/>
      <c r="FKF47" s="81"/>
      <c r="FKG47" s="81"/>
      <c r="FKH47" s="81"/>
      <c r="FKI47" s="81"/>
      <c r="FKJ47" s="81"/>
      <c r="FKK47" s="81"/>
      <c r="FKL47" s="81"/>
      <c r="FKM47" s="81"/>
      <c r="FKN47" s="81"/>
      <c r="FKO47" s="81"/>
      <c r="FKP47" s="81"/>
      <c r="FKQ47" s="81"/>
      <c r="FKR47" s="81"/>
      <c r="FKS47" s="81"/>
      <c r="FKT47" s="81"/>
      <c r="FKU47" s="81"/>
      <c r="FKV47" s="81"/>
      <c r="FKW47" s="81"/>
      <c r="FKX47" s="81"/>
      <c r="FKY47" s="81"/>
      <c r="FKZ47" s="81"/>
      <c r="FLA47" s="81"/>
      <c r="FLB47" s="81"/>
      <c r="FLC47" s="81"/>
      <c r="FLD47" s="81"/>
      <c r="FLE47" s="81"/>
      <c r="FLF47" s="81"/>
      <c r="FLG47" s="81"/>
      <c r="FLH47" s="81"/>
      <c r="FLI47" s="81"/>
      <c r="FLJ47" s="81"/>
      <c r="FLK47" s="81"/>
      <c r="FLL47" s="81"/>
      <c r="FLM47" s="81"/>
      <c r="FLN47" s="81"/>
      <c r="FLO47" s="81"/>
      <c r="FLP47" s="81"/>
      <c r="FLQ47" s="81"/>
      <c r="FLR47" s="81"/>
      <c r="FLS47" s="81"/>
      <c r="FLT47" s="81"/>
      <c r="FLU47" s="81"/>
      <c r="FLV47" s="81"/>
      <c r="FLW47" s="81"/>
      <c r="FLX47" s="81"/>
      <c r="FLY47" s="81"/>
      <c r="FLZ47" s="81"/>
      <c r="FMA47" s="81"/>
      <c r="FMB47" s="81"/>
      <c r="FMC47" s="81"/>
      <c r="FMD47" s="81"/>
      <c r="FME47" s="81"/>
      <c r="FMF47" s="81"/>
      <c r="FMG47" s="81"/>
      <c r="FMH47" s="81"/>
      <c r="FMI47" s="81"/>
      <c r="FMJ47" s="81"/>
      <c r="FMK47" s="81"/>
      <c r="FML47" s="81"/>
      <c r="FMM47" s="81"/>
      <c r="FMN47" s="81"/>
      <c r="FMO47" s="81"/>
      <c r="FMP47" s="81"/>
      <c r="FMQ47" s="81"/>
      <c r="FMR47" s="81"/>
      <c r="FMS47" s="81"/>
      <c r="FMT47" s="81"/>
      <c r="FMU47" s="81"/>
      <c r="FMV47" s="81"/>
      <c r="FMW47" s="81"/>
      <c r="FMX47" s="81"/>
      <c r="FMY47" s="81"/>
      <c r="FMZ47" s="81"/>
      <c r="FNA47" s="81"/>
      <c r="FNB47" s="81"/>
      <c r="FNC47" s="81"/>
      <c r="FND47" s="81"/>
      <c r="FNE47" s="81"/>
      <c r="FNF47" s="81"/>
      <c r="FNG47" s="81"/>
      <c r="FNH47" s="81"/>
      <c r="FNI47" s="81"/>
      <c r="FNJ47" s="81"/>
      <c r="FNK47" s="81"/>
      <c r="FNL47" s="81"/>
      <c r="FNM47" s="81"/>
      <c r="FNN47" s="81"/>
      <c r="FNO47" s="81"/>
      <c r="FNP47" s="81"/>
      <c r="FNQ47" s="81"/>
      <c r="FNR47" s="81"/>
      <c r="FNS47" s="81"/>
      <c r="FNT47" s="81"/>
      <c r="FNU47" s="81"/>
      <c r="FNV47" s="81"/>
      <c r="FNW47" s="81"/>
      <c r="FNX47" s="81"/>
      <c r="FNY47" s="81"/>
      <c r="FNZ47" s="81"/>
      <c r="FOA47" s="81"/>
      <c r="FOB47" s="81"/>
      <c r="FOC47" s="81"/>
      <c r="FOD47" s="81"/>
      <c r="FOE47" s="81"/>
      <c r="FOF47" s="81"/>
      <c r="FOG47" s="81"/>
      <c r="FOH47" s="81"/>
      <c r="FOI47" s="81"/>
      <c r="FOJ47" s="81"/>
      <c r="FOK47" s="81"/>
      <c r="FOL47" s="81"/>
      <c r="FOM47" s="81"/>
      <c r="FON47" s="81"/>
      <c r="FOO47" s="81"/>
      <c r="FOP47" s="81"/>
      <c r="FOQ47" s="81"/>
      <c r="FOR47" s="81"/>
      <c r="FOS47" s="81"/>
      <c r="FOT47" s="81"/>
      <c r="FOU47" s="81"/>
      <c r="FOV47" s="81"/>
      <c r="FOW47" s="81"/>
      <c r="FOX47" s="81"/>
      <c r="FOY47" s="81"/>
      <c r="FOZ47" s="81"/>
      <c r="FPA47" s="81"/>
      <c r="FPB47" s="81"/>
      <c r="FPC47" s="81"/>
      <c r="FPD47" s="81"/>
      <c r="FPE47" s="81"/>
      <c r="FPF47" s="81"/>
      <c r="FPG47" s="81"/>
      <c r="FPH47" s="81"/>
      <c r="FPI47" s="81"/>
      <c r="FPJ47" s="81"/>
      <c r="FPK47" s="81"/>
      <c r="FPL47" s="81"/>
      <c r="FPM47" s="81"/>
      <c r="FPN47" s="81"/>
      <c r="FPO47" s="81"/>
      <c r="FPP47" s="81"/>
      <c r="FPQ47" s="81"/>
      <c r="FPR47" s="81"/>
      <c r="FPS47" s="81"/>
      <c r="FPT47" s="81"/>
      <c r="FPU47" s="81"/>
      <c r="FPV47" s="81"/>
      <c r="FPW47" s="81"/>
      <c r="FPX47" s="81"/>
      <c r="FPY47" s="81"/>
      <c r="FPZ47" s="81"/>
      <c r="FQA47" s="81"/>
      <c r="FQB47" s="81"/>
      <c r="FQC47" s="81"/>
      <c r="FQD47" s="81"/>
      <c r="FQE47" s="81"/>
      <c r="FQF47" s="81"/>
      <c r="FQG47" s="81"/>
      <c r="FQH47" s="81"/>
      <c r="FQI47" s="81"/>
      <c r="FQJ47" s="81"/>
      <c r="FQK47" s="81"/>
      <c r="FQL47" s="81"/>
      <c r="FQM47" s="81"/>
      <c r="FQN47" s="81"/>
      <c r="FQO47" s="81"/>
      <c r="FQP47" s="81"/>
      <c r="FQQ47" s="81"/>
      <c r="FQR47" s="81"/>
      <c r="FQS47" s="81"/>
      <c r="FQT47" s="81"/>
      <c r="FQU47" s="81"/>
      <c r="FQV47" s="81"/>
      <c r="FQW47" s="81"/>
      <c r="FQX47" s="81"/>
      <c r="FQY47" s="81"/>
      <c r="FQZ47" s="81"/>
      <c r="FRA47" s="81"/>
      <c r="FRB47" s="81"/>
      <c r="FRC47" s="81"/>
      <c r="FRD47" s="81"/>
      <c r="FRE47" s="81"/>
      <c r="FRF47" s="81"/>
      <c r="FRG47" s="81"/>
      <c r="FRH47" s="81"/>
      <c r="FRI47" s="81"/>
      <c r="FRJ47" s="81"/>
      <c r="FRK47" s="81"/>
      <c r="FRL47" s="81"/>
      <c r="FRM47" s="81"/>
      <c r="FRN47" s="81"/>
      <c r="FRO47" s="81"/>
      <c r="FRP47" s="81"/>
      <c r="FRQ47" s="81"/>
      <c r="FRR47" s="81"/>
      <c r="FRS47" s="81"/>
      <c r="FRT47" s="81"/>
      <c r="FRU47" s="81"/>
      <c r="FRV47" s="81"/>
      <c r="FRW47" s="81"/>
      <c r="FRX47" s="81"/>
      <c r="FRY47" s="81"/>
      <c r="FRZ47" s="81"/>
      <c r="FSA47" s="81"/>
      <c r="FSB47" s="81"/>
      <c r="FSC47" s="81"/>
      <c r="FSD47" s="81"/>
      <c r="FSE47" s="81"/>
      <c r="FSF47" s="81"/>
      <c r="FSG47" s="81"/>
      <c r="FSH47" s="81"/>
      <c r="FSI47" s="81"/>
      <c r="FSJ47" s="81"/>
      <c r="FSK47" s="81"/>
      <c r="FSL47" s="81"/>
      <c r="FSM47" s="81"/>
      <c r="FSN47" s="81"/>
      <c r="FSO47" s="81"/>
      <c r="FSP47" s="81"/>
      <c r="FSQ47" s="81"/>
      <c r="FSR47" s="81"/>
      <c r="FSS47" s="81"/>
      <c r="FST47" s="81"/>
      <c r="FSU47" s="81"/>
      <c r="FSV47" s="81"/>
      <c r="FSW47" s="81"/>
      <c r="FSX47" s="81"/>
      <c r="FSY47" s="81"/>
      <c r="FSZ47" s="81"/>
      <c r="FTA47" s="81"/>
      <c r="FTB47" s="81"/>
      <c r="FTC47" s="81"/>
      <c r="FTD47" s="81"/>
      <c r="FTE47" s="81"/>
      <c r="FTF47" s="81"/>
      <c r="FTG47" s="81"/>
      <c r="FTH47" s="81"/>
      <c r="FTI47" s="81"/>
      <c r="FTJ47" s="81"/>
      <c r="FTK47" s="81"/>
      <c r="FTL47" s="81"/>
      <c r="FTM47" s="81"/>
      <c r="FTN47" s="81"/>
      <c r="FTO47" s="81"/>
      <c r="FTP47" s="81"/>
      <c r="FTQ47" s="81"/>
      <c r="FTR47" s="81"/>
      <c r="FTS47" s="81"/>
      <c r="FTT47" s="81"/>
      <c r="FTU47" s="81"/>
      <c r="FTV47" s="81"/>
      <c r="FTW47" s="81"/>
      <c r="FTX47" s="81"/>
      <c r="FTY47" s="81"/>
      <c r="FTZ47" s="81"/>
      <c r="FUA47" s="81"/>
      <c r="FUB47" s="81"/>
      <c r="FUC47" s="81"/>
      <c r="FUD47" s="81"/>
      <c r="FUE47" s="81"/>
      <c r="FUF47" s="81"/>
      <c r="FUG47" s="81"/>
      <c r="FUH47" s="81"/>
      <c r="FUI47" s="81"/>
      <c r="FUJ47" s="81"/>
      <c r="FUK47" s="81"/>
      <c r="FUL47" s="81"/>
      <c r="FUM47" s="81"/>
      <c r="FUN47" s="81"/>
      <c r="FUO47" s="81"/>
      <c r="FUP47" s="81"/>
      <c r="FUQ47" s="81"/>
      <c r="FUR47" s="81"/>
      <c r="FUS47" s="81"/>
      <c r="FUT47" s="81"/>
      <c r="FUU47" s="81"/>
      <c r="FUV47" s="81"/>
      <c r="FUW47" s="81"/>
      <c r="FUX47" s="81"/>
      <c r="FUY47" s="81"/>
      <c r="FUZ47" s="81"/>
      <c r="FVA47" s="81"/>
      <c r="FVB47" s="81"/>
      <c r="FVC47" s="81"/>
      <c r="FVD47" s="81"/>
      <c r="FVE47" s="81"/>
      <c r="FVF47" s="81"/>
      <c r="FVG47" s="81"/>
      <c r="FVH47" s="81"/>
      <c r="FVI47" s="81"/>
      <c r="FVJ47" s="81"/>
      <c r="FVK47" s="81"/>
      <c r="FVL47" s="81"/>
      <c r="FVM47" s="81"/>
      <c r="FVN47" s="81"/>
      <c r="FVO47" s="81"/>
      <c r="FVP47" s="81"/>
      <c r="FVQ47" s="81"/>
      <c r="FVR47" s="81"/>
      <c r="FVS47" s="81"/>
      <c r="FVT47" s="81"/>
      <c r="FVU47" s="81"/>
      <c r="FVV47" s="81"/>
      <c r="FVW47" s="81"/>
      <c r="FVX47" s="81"/>
      <c r="FVY47" s="81"/>
      <c r="FVZ47" s="81"/>
      <c r="FWA47" s="81"/>
      <c r="FWB47" s="81"/>
      <c r="FWC47" s="81"/>
      <c r="FWD47" s="81"/>
      <c r="FWE47" s="81"/>
      <c r="FWF47" s="81"/>
      <c r="FWG47" s="81"/>
      <c r="FWH47" s="81"/>
      <c r="FWI47" s="81"/>
      <c r="FWJ47" s="81"/>
      <c r="FWK47" s="81"/>
      <c r="FWL47" s="81"/>
      <c r="FWM47" s="81"/>
      <c r="FWN47" s="81"/>
      <c r="FWO47" s="81"/>
      <c r="FWP47" s="81"/>
      <c r="FWQ47" s="81"/>
      <c r="FWR47" s="81"/>
      <c r="FWS47" s="81"/>
      <c r="FWT47" s="81"/>
      <c r="FWU47" s="81"/>
      <c r="FWV47" s="81"/>
      <c r="FWW47" s="81"/>
      <c r="FWX47" s="81"/>
      <c r="FWY47" s="81"/>
      <c r="FWZ47" s="81"/>
      <c r="FXA47" s="81"/>
      <c r="FXB47" s="81"/>
      <c r="FXC47" s="81"/>
      <c r="FXD47" s="81"/>
      <c r="FXE47" s="81"/>
      <c r="FXF47" s="81"/>
      <c r="FXG47" s="81"/>
      <c r="FXH47" s="81"/>
      <c r="FXI47" s="81"/>
      <c r="FXJ47" s="81"/>
      <c r="FXK47" s="81"/>
      <c r="FXL47" s="81"/>
      <c r="FXM47" s="81"/>
      <c r="FXN47" s="81"/>
      <c r="FXO47" s="81"/>
      <c r="FXP47" s="81"/>
      <c r="FXQ47" s="81"/>
      <c r="FXR47" s="81"/>
      <c r="FXS47" s="81"/>
      <c r="FXT47" s="81"/>
      <c r="FXU47" s="81"/>
      <c r="FXV47" s="81"/>
      <c r="FXW47" s="81"/>
      <c r="FXX47" s="81"/>
      <c r="FXY47" s="81"/>
      <c r="FXZ47" s="81"/>
      <c r="FYA47" s="81"/>
      <c r="FYB47" s="81"/>
      <c r="FYC47" s="81"/>
      <c r="FYD47" s="81"/>
      <c r="FYE47" s="81"/>
      <c r="FYF47" s="81"/>
      <c r="FYG47" s="81"/>
      <c r="FYH47" s="81"/>
      <c r="FYI47" s="81"/>
      <c r="FYJ47" s="81"/>
      <c r="FYK47" s="81"/>
      <c r="FYL47" s="81"/>
      <c r="FYM47" s="81"/>
      <c r="FYN47" s="81"/>
      <c r="FYO47" s="81"/>
      <c r="FYP47" s="81"/>
      <c r="FYQ47" s="81"/>
      <c r="FYR47" s="81"/>
      <c r="FYS47" s="81"/>
      <c r="FYT47" s="81"/>
      <c r="FYU47" s="81"/>
      <c r="FYV47" s="81"/>
      <c r="FYW47" s="81"/>
      <c r="FYX47" s="81"/>
      <c r="FYY47" s="81"/>
      <c r="FYZ47" s="81"/>
      <c r="FZA47" s="81"/>
      <c r="FZB47" s="81"/>
      <c r="FZC47" s="81"/>
      <c r="FZD47" s="81"/>
      <c r="FZE47" s="81"/>
      <c r="FZF47" s="81"/>
      <c r="FZG47" s="81"/>
      <c r="FZH47" s="81"/>
      <c r="FZI47" s="81"/>
      <c r="FZJ47" s="81"/>
      <c r="FZK47" s="81"/>
      <c r="FZL47" s="81"/>
      <c r="FZM47" s="81"/>
      <c r="FZN47" s="81"/>
      <c r="FZO47" s="81"/>
      <c r="FZP47" s="81"/>
      <c r="FZQ47" s="81"/>
      <c r="FZR47" s="81"/>
      <c r="FZS47" s="81"/>
      <c r="FZT47" s="81"/>
      <c r="FZU47" s="81"/>
      <c r="FZV47" s="81"/>
      <c r="FZW47" s="81"/>
      <c r="FZX47" s="81"/>
      <c r="FZY47" s="81"/>
      <c r="FZZ47" s="81"/>
      <c r="GAA47" s="81"/>
      <c r="GAB47" s="81"/>
      <c r="GAC47" s="81"/>
      <c r="GAD47" s="81"/>
      <c r="GAE47" s="81"/>
      <c r="GAF47" s="81"/>
      <c r="GAG47" s="81"/>
      <c r="GAH47" s="81"/>
      <c r="GAI47" s="81"/>
      <c r="GAJ47" s="81"/>
      <c r="GAK47" s="81"/>
      <c r="GAL47" s="81"/>
      <c r="GAM47" s="81"/>
      <c r="GAN47" s="81"/>
      <c r="GAO47" s="81"/>
      <c r="GAP47" s="81"/>
      <c r="GAQ47" s="81"/>
      <c r="GAR47" s="81"/>
      <c r="GAS47" s="81"/>
      <c r="GAT47" s="81"/>
      <c r="GAU47" s="81"/>
      <c r="GAV47" s="81"/>
      <c r="GAW47" s="81"/>
      <c r="GAX47" s="81"/>
      <c r="GAY47" s="81"/>
      <c r="GAZ47" s="81"/>
      <c r="GBA47" s="81"/>
      <c r="GBB47" s="81"/>
      <c r="GBC47" s="81"/>
      <c r="GBD47" s="81"/>
      <c r="GBE47" s="81"/>
      <c r="GBF47" s="81"/>
      <c r="GBG47" s="81"/>
      <c r="GBH47" s="81"/>
      <c r="GBI47" s="81"/>
      <c r="GBJ47" s="81"/>
      <c r="GBK47" s="81"/>
      <c r="GBL47" s="81"/>
      <c r="GBM47" s="81"/>
      <c r="GBN47" s="81"/>
      <c r="GBO47" s="81"/>
      <c r="GBP47" s="81"/>
      <c r="GBQ47" s="81"/>
      <c r="GBR47" s="81"/>
      <c r="GBS47" s="81"/>
      <c r="GBT47" s="81"/>
      <c r="GBU47" s="81"/>
      <c r="GBV47" s="81"/>
      <c r="GBW47" s="81"/>
      <c r="GBX47" s="81"/>
      <c r="GBY47" s="81"/>
      <c r="GBZ47" s="81"/>
      <c r="GCA47" s="81"/>
      <c r="GCB47" s="81"/>
      <c r="GCC47" s="81"/>
      <c r="GCD47" s="81"/>
      <c r="GCE47" s="81"/>
      <c r="GCF47" s="81"/>
      <c r="GCG47" s="81"/>
      <c r="GCH47" s="81"/>
      <c r="GCI47" s="81"/>
      <c r="GCJ47" s="81"/>
      <c r="GCK47" s="81"/>
      <c r="GCL47" s="81"/>
      <c r="GCM47" s="81"/>
      <c r="GCN47" s="81"/>
      <c r="GCO47" s="81"/>
      <c r="GCP47" s="81"/>
      <c r="GCQ47" s="81"/>
      <c r="GCR47" s="81"/>
      <c r="GCS47" s="81"/>
      <c r="GCT47" s="81"/>
      <c r="GCU47" s="81"/>
      <c r="GCV47" s="81"/>
      <c r="GCW47" s="81"/>
      <c r="GCX47" s="81"/>
      <c r="GCY47" s="81"/>
      <c r="GCZ47" s="81"/>
      <c r="GDA47" s="81"/>
      <c r="GDB47" s="81"/>
      <c r="GDC47" s="81"/>
      <c r="GDD47" s="81"/>
      <c r="GDE47" s="81"/>
      <c r="GDF47" s="81"/>
      <c r="GDG47" s="81"/>
      <c r="GDH47" s="81"/>
      <c r="GDI47" s="81"/>
      <c r="GDJ47" s="81"/>
      <c r="GDK47" s="81"/>
      <c r="GDL47" s="81"/>
      <c r="GDM47" s="81"/>
      <c r="GDN47" s="81"/>
      <c r="GDO47" s="81"/>
      <c r="GDP47" s="81"/>
      <c r="GDQ47" s="81"/>
      <c r="GDR47" s="81"/>
      <c r="GDS47" s="81"/>
      <c r="GDT47" s="81"/>
      <c r="GDU47" s="81"/>
      <c r="GDV47" s="81"/>
      <c r="GDW47" s="81"/>
      <c r="GDX47" s="81"/>
      <c r="GDY47" s="81"/>
      <c r="GDZ47" s="81"/>
      <c r="GEA47" s="81"/>
      <c r="GEB47" s="81"/>
      <c r="GEC47" s="81"/>
      <c r="GED47" s="81"/>
      <c r="GEE47" s="81"/>
      <c r="GEF47" s="81"/>
      <c r="GEG47" s="81"/>
      <c r="GEH47" s="81"/>
      <c r="GEI47" s="81"/>
      <c r="GEJ47" s="81"/>
      <c r="GEK47" s="81"/>
      <c r="GEL47" s="81"/>
      <c r="GEM47" s="81"/>
      <c r="GEN47" s="81"/>
      <c r="GEO47" s="81"/>
      <c r="GEP47" s="81"/>
      <c r="GEQ47" s="81"/>
      <c r="GER47" s="81"/>
      <c r="GES47" s="81"/>
      <c r="GET47" s="81"/>
      <c r="GEU47" s="81"/>
      <c r="GEV47" s="81"/>
      <c r="GEW47" s="81"/>
      <c r="GEX47" s="81"/>
      <c r="GEY47" s="81"/>
      <c r="GEZ47" s="81"/>
      <c r="GFA47" s="81"/>
      <c r="GFB47" s="81"/>
      <c r="GFC47" s="81"/>
      <c r="GFD47" s="81"/>
      <c r="GFE47" s="81"/>
      <c r="GFF47" s="81"/>
      <c r="GFG47" s="81"/>
      <c r="GFH47" s="81"/>
      <c r="GFI47" s="81"/>
      <c r="GFJ47" s="81"/>
      <c r="GFK47" s="81"/>
      <c r="GFL47" s="81"/>
      <c r="GFM47" s="81"/>
      <c r="GFN47" s="81"/>
      <c r="GFO47" s="81"/>
      <c r="GFP47" s="81"/>
      <c r="GFQ47" s="81"/>
      <c r="GFR47" s="81"/>
      <c r="GFS47" s="81"/>
      <c r="GFT47" s="81"/>
      <c r="GFU47" s="81"/>
      <c r="GFV47" s="81"/>
      <c r="GFW47" s="81"/>
      <c r="GFX47" s="81"/>
      <c r="GFY47" s="81"/>
      <c r="GFZ47" s="81"/>
      <c r="GGA47" s="81"/>
      <c r="GGB47" s="81"/>
      <c r="GGC47" s="81"/>
      <c r="GGD47" s="81"/>
      <c r="GGE47" s="81"/>
      <c r="GGF47" s="81"/>
      <c r="GGG47" s="81"/>
      <c r="GGH47" s="81"/>
      <c r="GGI47" s="81"/>
      <c r="GGJ47" s="81"/>
      <c r="GGK47" s="81"/>
      <c r="GGL47" s="81"/>
      <c r="GGM47" s="81"/>
      <c r="GGN47" s="81"/>
      <c r="GGO47" s="81"/>
      <c r="GGP47" s="81"/>
      <c r="GGQ47" s="81"/>
      <c r="GGR47" s="81"/>
      <c r="GGS47" s="81"/>
      <c r="GGT47" s="81"/>
      <c r="GGU47" s="81"/>
      <c r="GGV47" s="81"/>
      <c r="GGW47" s="81"/>
      <c r="GGX47" s="81"/>
      <c r="GGY47" s="81"/>
      <c r="GGZ47" s="81"/>
      <c r="GHA47" s="81"/>
      <c r="GHB47" s="81"/>
      <c r="GHC47" s="81"/>
      <c r="GHD47" s="81"/>
      <c r="GHE47" s="81"/>
      <c r="GHF47" s="81"/>
      <c r="GHG47" s="81"/>
      <c r="GHH47" s="81"/>
      <c r="GHI47" s="81"/>
      <c r="GHJ47" s="81"/>
      <c r="GHK47" s="81"/>
      <c r="GHL47" s="81"/>
      <c r="GHM47" s="81"/>
      <c r="GHN47" s="81"/>
      <c r="GHO47" s="81"/>
      <c r="GHP47" s="81"/>
      <c r="GHQ47" s="81"/>
      <c r="GHR47" s="81"/>
      <c r="GHS47" s="81"/>
      <c r="GHT47" s="81"/>
      <c r="GHU47" s="81"/>
      <c r="GHV47" s="81"/>
      <c r="GHW47" s="81"/>
      <c r="GHX47" s="81"/>
      <c r="GHY47" s="81"/>
      <c r="GHZ47" s="81"/>
      <c r="GIA47" s="81"/>
      <c r="GIB47" s="81"/>
      <c r="GIC47" s="81"/>
      <c r="GID47" s="81"/>
      <c r="GIE47" s="81"/>
      <c r="GIF47" s="81"/>
      <c r="GIG47" s="81"/>
      <c r="GIH47" s="81"/>
      <c r="GII47" s="81"/>
      <c r="GIJ47" s="81"/>
      <c r="GIK47" s="81"/>
      <c r="GIL47" s="81"/>
      <c r="GIM47" s="81"/>
      <c r="GIN47" s="81"/>
      <c r="GIO47" s="81"/>
      <c r="GIP47" s="81"/>
      <c r="GIQ47" s="81"/>
      <c r="GIR47" s="81"/>
      <c r="GIS47" s="81"/>
      <c r="GIT47" s="81"/>
      <c r="GIU47" s="81"/>
      <c r="GIV47" s="81"/>
      <c r="GIW47" s="81"/>
      <c r="GIX47" s="81"/>
      <c r="GIY47" s="81"/>
      <c r="GIZ47" s="81"/>
      <c r="GJA47" s="81"/>
      <c r="GJB47" s="81"/>
      <c r="GJC47" s="81"/>
      <c r="GJD47" s="81"/>
      <c r="GJE47" s="81"/>
      <c r="GJF47" s="81"/>
      <c r="GJG47" s="81"/>
      <c r="GJH47" s="81"/>
      <c r="GJI47" s="81"/>
      <c r="GJJ47" s="81"/>
      <c r="GJK47" s="81"/>
      <c r="GJL47" s="81"/>
      <c r="GJM47" s="81"/>
      <c r="GJN47" s="81"/>
      <c r="GJO47" s="81"/>
      <c r="GJP47" s="81"/>
      <c r="GJQ47" s="81"/>
      <c r="GJR47" s="81"/>
      <c r="GJS47" s="81"/>
      <c r="GJT47" s="81"/>
      <c r="GJU47" s="81"/>
      <c r="GJV47" s="81"/>
      <c r="GJW47" s="81"/>
      <c r="GJX47" s="81"/>
      <c r="GJY47" s="81"/>
      <c r="GJZ47" s="81"/>
      <c r="GKA47" s="81"/>
      <c r="GKB47" s="81"/>
      <c r="GKC47" s="81"/>
      <c r="GKD47" s="81"/>
      <c r="GKE47" s="81"/>
      <c r="GKF47" s="81"/>
      <c r="GKG47" s="81"/>
      <c r="GKH47" s="81"/>
      <c r="GKI47" s="81"/>
      <c r="GKJ47" s="81"/>
      <c r="GKK47" s="81"/>
      <c r="GKL47" s="81"/>
      <c r="GKM47" s="81"/>
      <c r="GKN47" s="81"/>
      <c r="GKO47" s="81"/>
      <c r="GKP47" s="81"/>
      <c r="GKQ47" s="81"/>
      <c r="GKR47" s="81"/>
      <c r="GKS47" s="81"/>
      <c r="GKT47" s="81"/>
      <c r="GKU47" s="81"/>
      <c r="GKV47" s="81"/>
      <c r="GKW47" s="81"/>
      <c r="GKX47" s="81"/>
      <c r="GKY47" s="81"/>
      <c r="GKZ47" s="81"/>
      <c r="GLA47" s="81"/>
      <c r="GLB47" s="81"/>
      <c r="GLC47" s="81"/>
      <c r="GLD47" s="81"/>
      <c r="GLE47" s="81"/>
      <c r="GLF47" s="81"/>
      <c r="GLG47" s="81"/>
      <c r="GLH47" s="81"/>
      <c r="GLI47" s="81"/>
      <c r="GLJ47" s="81"/>
      <c r="GLK47" s="81"/>
      <c r="GLL47" s="81"/>
      <c r="GLM47" s="81"/>
      <c r="GLN47" s="81"/>
      <c r="GLO47" s="81"/>
      <c r="GLP47" s="81"/>
      <c r="GLQ47" s="81"/>
      <c r="GLR47" s="81"/>
      <c r="GLS47" s="81"/>
      <c r="GLT47" s="81"/>
      <c r="GLU47" s="81"/>
      <c r="GLV47" s="81"/>
      <c r="GLW47" s="81"/>
      <c r="GLX47" s="81"/>
      <c r="GLY47" s="81"/>
      <c r="GLZ47" s="81"/>
      <c r="GMA47" s="81"/>
      <c r="GMB47" s="81"/>
      <c r="GMC47" s="81"/>
      <c r="GMD47" s="81"/>
      <c r="GME47" s="81"/>
      <c r="GMF47" s="81"/>
      <c r="GMG47" s="81"/>
      <c r="GMH47" s="81"/>
      <c r="GMI47" s="81"/>
      <c r="GMJ47" s="81"/>
      <c r="GMK47" s="81"/>
      <c r="GML47" s="81"/>
      <c r="GMM47" s="81"/>
      <c r="GMN47" s="81"/>
      <c r="GMO47" s="81"/>
      <c r="GMP47" s="81"/>
      <c r="GMQ47" s="81"/>
      <c r="GMR47" s="81"/>
      <c r="GMS47" s="81"/>
      <c r="GMT47" s="81"/>
      <c r="GMU47" s="81"/>
      <c r="GMV47" s="81"/>
      <c r="GMW47" s="81"/>
      <c r="GMX47" s="81"/>
      <c r="GMY47" s="81"/>
      <c r="GMZ47" s="81"/>
      <c r="GNA47" s="81"/>
      <c r="GNB47" s="81"/>
      <c r="GNC47" s="81"/>
      <c r="GND47" s="81"/>
      <c r="GNE47" s="81"/>
      <c r="GNF47" s="81"/>
      <c r="GNG47" s="81"/>
      <c r="GNH47" s="81"/>
      <c r="GNI47" s="81"/>
      <c r="GNJ47" s="81"/>
      <c r="GNK47" s="81"/>
      <c r="GNL47" s="81"/>
      <c r="GNM47" s="81"/>
      <c r="GNN47" s="81"/>
      <c r="GNO47" s="81"/>
      <c r="GNP47" s="81"/>
      <c r="GNQ47" s="81"/>
      <c r="GNR47" s="81"/>
      <c r="GNS47" s="81"/>
      <c r="GNT47" s="81"/>
      <c r="GNU47" s="81"/>
      <c r="GNV47" s="81"/>
      <c r="GNW47" s="81"/>
      <c r="GNX47" s="81"/>
      <c r="GNY47" s="81"/>
      <c r="GNZ47" s="81"/>
      <c r="GOA47" s="81"/>
      <c r="GOB47" s="81"/>
      <c r="GOC47" s="81"/>
      <c r="GOD47" s="81"/>
      <c r="GOE47" s="81"/>
      <c r="GOF47" s="81"/>
      <c r="GOG47" s="81"/>
      <c r="GOH47" s="81"/>
      <c r="GOI47" s="81"/>
      <c r="GOJ47" s="81"/>
      <c r="GOK47" s="81"/>
      <c r="GOL47" s="81"/>
      <c r="GOM47" s="81"/>
      <c r="GON47" s="81"/>
      <c r="GOO47" s="81"/>
      <c r="GOP47" s="81"/>
      <c r="GOQ47" s="81"/>
      <c r="GOR47" s="81"/>
      <c r="GOS47" s="81"/>
      <c r="GOT47" s="81"/>
      <c r="GOU47" s="81"/>
      <c r="GOV47" s="81"/>
      <c r="GOW47" s="81"/>
      <c r="GOX47" s="81"/>
      <c r="GOY47" s="81"/>
      <c r="GOZ47" s="81"/>
      <c r="GPA47" s="81"/>
      <c r="GPB47" s="81"/>
      <c r="GPC47" s="81"/>
      <c r="GPD47" s="81"/>
      <c r="GPE47" s="81"/>
      <c r="GPF47" s="81"/>
      <c r="GPG47" s="81"/>
      <c r="GPH47" s="81"/>
      <c r="GPI47" s="81"/>
      <c r="GPJ47" s="81"/>
      <c r="GPK47" s="81"/>
      <c r="GPL47" s="81"/>
      <c r="GPM47" s="81"/>
      <c r="GPN47" s="81"/>
      <c r="GPO47" s="81"/>
      <c r="GPP47" s="81"/>
      <c r="GPQ47" s="81"/>
      <c r="GPR47" s="81"/>
      <c r="GPS47" s="81"/>
      <c r="GPT47" s="81"/>
      <c r="GPU47" s="81"/>
      <c r="GPV47" s="81"/>
      <c r="GPW47" s="81"/>
      <c r="GPX47" s="81"/>
      <c r="GPY47" s="81"/>
      <c r="GPZ47" s="81"/>
      <c r="GQA47" s="81"/>
      <c r="GQB47" s="81"/>
      <c r="GQC47" s="81"/>
      <c r="GQD47" s="81"/>
      <c r="GQE47" s="81"/>
      <c r="GQF47" s="81"/>
      <c r="GQG47" s="81"/>
      <c r="GQH47" s="81"/>
      <c r="GQI47" s="81"/>
      <c r="GQJ47" s="81"/>
      <c r="GQK47" s="81"/>
      <c r="GQL47" s="81"/>
      <c r="GQM47" s="81"/>
      <c r="GQN47" s="81"/>
      <c r="GQO47" s="81"/>
      <c r="GQP47" s="81"/>
      <c r="GQQ47" s="81"/>
      <c r="GQR47" s="81"/>
      <c r="GQS47" s="81"/>
      <c r="GQT47" s="81"/>
      <c r="GQU47" s="81"/>
      <c r="GQV47" s="81"/>
      <c r="GQW47" s="81"/>
      <c r="GQX47" s="81"/>
      <c r="GQY47" s="81"/>
      <c r="GQZ47" s="81"/>
      <c r="GRA47" s="81"/>
      <c r="GRB47" s="81"/>
      <c r="GRC47" s="81"/>
      <c r="GRD47" s="81"/>
      <c r="GRE47" s="81"/>
      <c r="GRF47" s="81"/>
      <c r="GRG47" s="81"/>
      <c r="GRH47" s="81"/>
      <c r="GRI47" s="81"/>
      <c r="GRJ47" s="81"/>
      <c r="GRK47" s="81"/>
      <c r="GRL47" s="81"/>
      <c r="GRM47" s="81"/>
      <c r="GRN47" s="81"/>
      <c r="GRO47" s="81"/>
      <c r="GRP47" s="81"/>
      <c r="GRQ47" s="81"/>
      <c r="GRR47" s="81"/>
      <c r="GRS47" s="81"/>
      <c r="GRT47" s="81"/>
      <c r="GRU47" s="81"/>
      <c r="GRV47" s="81"/>
      <c r="GRW47" s="81"/>
      <c r="GRX47" s="81"/>
      <c r="GRY47" s="81"/>
      <c r="GRZ47" s="81"/>
      <c r="GSA47" s="81"/>
      <c r="GSB47" s="81"/>
      <c r="GSC47" s="81"/>
      <c r="GSD47" s="81"/>
      <c r="GSE47" s="81"/>
      <c r="GSF47" s="81"/>
      <c r="GSG47" s="81"/>
      <c r="GSH47" s="81"/>
      <c r="GSI47" s="81"/>
      <c r="GSJ47" s="81"/>
      <c r="GSK47" s="81"/>
      <c r="GSL47" s="81"/>
      <c r="GSM47" s="81"/>
      <c r="GSN47" s="81"/>
      <c r="GSO47" s="81"/>
      <c r="GSP47" s="81"/>
      <c r="GSQ47" s="81"/>
      <c r="GSR47" s="81"/>
      <c r="GSS47" s="81"/>
      <c r="GST47" s="81"/>
      <c r="GSU47" s="81"/>
      <c r="GSV47" s="81"/>
      <c r="GSW47" s="81"/>
      <c r="GSX47" s="81"/>
      <c r="GSY47" s="81"/>
      <c r="GSZ47" s="81"/>
      <c r="GTA47" s="81"/>
      <c r="GTB47" s="81"/>
      <c r="GTC47" s="81"/>
      <c r="GTD47" s="81"/>
      <c r="GTE47" s="81"/>
      <c r="GTF47" s="81"/>
      <c r="GTG47" s="81"/>
      <c r="GTH47" s="81"/>
      <c r="GTI47" s="81"/>
      <c r="GTJ47" s="81"/>
      <c r="GTK47" s="81"/>
      <c r="GTL47" s="81"/>
      <c r="GTM47" s="81"/>
      <c r="GTN47" s="81"/>
      <c r="GTO47" s="81"/>
      <c r="GTP47" s="81"/>
      <c r="GTQ47" s="81"/>
      <c r="GTR47" s="81"/>
      <c r="GTS47" s="81"/>
      <c r="GTT47" s="81"/>
      <c r="GTU47" s="81"/>
      <c r="GTV47" s="81"/>
      <c r="GTW47" s="81"/>
      <c r="GTX47" s="81"/>
      <c r="GTY47" s="81"/>
      <c r="GTZ47" s="81"/>
      <c r="GUA47" s="81"/>
      <c r="GUB47" s="81"/>
      <c r="GUC47" s="81"/>
      <c r="GUD47" s="81"/>
      <c r="GUE47" s="81"/>
      <c r="GUF47" s="81"/>
      <c r="GUG47" s="81"/>
      <c r="GUH47" s="81"/>
      <c r="GUI47" s="81"/>
      <c r="GUJ47" s="81"/>
      <c r="GUK47" s="81"/>
      <c r="GUL47" s="81"/>
      <c r="GUM47" s="81"/>
      <c r="GUN47" s="81"/>
      <c r="GUO47" s="81"/>
      <c r="GUP47" s="81"/>
      <c r="GUQ47" s="81"/>
      <c r="GUR47" s="81"/>
      <c r="GUS47" s="81"/>
      <c r="GUT47" s="81"/>
      <c r="GUU47" s="81"/>
      <c r="GUV47" s="81"/>
      <c r="GUW47" s="81"/>
      <c r="GUX47" s="81"/>
      <c r="GUY47" s="81"/>
      <c r="GUZ47" s="81"/>
      <c r="GVA47" s="81"/>
      <c r="GVB47" s="81"/>
      <c r="GVC47" s="81"/>
      <c r="GVD47" s="81"/>
      <c r="GVE47" s="81"/>
      <c r="GVF47" s="81"/>
      <c r="GVG47" s="81"/>
      <c r="GVH47" s="81"/>
      <c r="GVI47" s="81"/>
      <c r="GVJ47" s="81"/>
      <c r="GVK47" s="81"/>
      <c r="GVL47" s="81"/>
      <c r="GVM47" s="81"/>
      <c r="GVN47" s="81"/>
      <c r="GVO47" s="81"/>
      <c r="GVP47" s="81"/>
      <c r="GVQ47" s="81"/>
      <c r="GVR47" s="81"/>
      <c r="GVS47" s="81"/>
      <c r="GVT47" s="81"/>
      <c r="GVU47" s="81"/>
      <c r="GVV47" s="81"/>
      <c r="GVW47" s="81"/>
      <c r="GVX47" s="81"/>
      <c r="GVY47" s="81"/>
      <c r="GVZ47" s="81"/>
      <c r="GWA47" s="81"/>
      <c r="GWB47" s="81"/>
      <c r="GWC47" s="81"/>
      <c r="GWD47" s="81"/>
      <c r="GWE47" s="81"/>
      <c r="GWF47" s="81"/>
      <c r="GWG47" s="81"/>
      <c r="GWH47" s="81"/>
      <c r="GWI47" s="81"/>
      <c r="GWJ47" s="81"/>
      <c r="GWK47" s="81"/>
      <c r="GWL47" s="81"/>
      <c r="GWM47" s="81"/>
      <c r="GWN47" s="81"/>
      <c r="GWO47" s="81"/>
      <c r="GWP47" s="81"/>
      <c r="GWQ47" s="81"/>
      <c r="GWR47" s="81"/>
      <c r="GWS47" s="81"/>
      <c r="GWT47" s="81"/>
      <c r="GWU47" s="81"/>
      <c r="GWV47" s="81"/>
      <c r="GWW47" s="81"/>
      <c r="GWX47" s="81"/>
      <c r="GWY47" s="81"/>
      <c r="GWZ47" s="81"/>
      <c r="GXA47" s="81"/>
      <c r="GXB47" s="81"/>
      <c r="GXC47" s="81"/>
      <c r="GXD47" s="81"/>
      <c r="GXE47" s="81"/>
      <c r="GXF47" s="81"/>
      <c r="GXG47" s="81"/>
      <c r="GXH47" s="81"/>
      <c r="GXI47" s="81"/>
      <c r="GXJ47" s="81"/>
      <c r="GXK47" s="81"/>
      <c r="GXL47" s="81"/>
      <c r="GXM47" s="81"/>
      <c r="GXN47" s="81"/>
      <c r="GXO47" s="81"/>
      <c r="GXP47" s="81"/>
      <c r="GXQ47" s="81"/>
      <c r="GXR47" s="81"/>
      <c r="GXS47" s="81"/>
      <c r="GXT47" s="81"/>
      <c r="GXU47" s="81"/>
      <c r="GXV47" s="81"/>
      <c r="GXW47" s="81"/>
      <c r="GXX47" s="81"/>
      <c r="GXY47" s="81"/>
      <c r="GXZ47" s="81"/>
      <c r="GYA47" s="81"/>
      <c r="GYB47" s="81"/>
      <c r="GYC47" s="81"/>
      <c r="GYD47" s="81"/>
      <c r="GYE47" s="81"/>
      <c r="GYF47" s="81"/>
      <c r="GYG47" s="81"/>
      <c r="GYH47" s="81"/>
      <c r="GYI47" s="81"/>
      <c r="GYJ47" s="81"/>
      <c r="GYK47" s="81"/>
      <c r="GYL47" s="81"/>
      <c r="GYM47" s="81"/>
      <c r="GYN47" s="81"/>
      <c r="GYO47" s="81"/>
      <c r="GYP47" s="81"/>
      <c r="GYQ47" s="81"/>
      <c r="GYR47" s="81"/>
      <c r="GYS47" s="81"/>
      <c r="GYT47" s="81"/>
      <c r="GYU47" s="81"/>
      <c r="GYV47" s="81"/>
      <c r="GYW47" s="81"/>
      <c r="GYX47" s="81"/>
      <c r="GYY47" s="81"/>
      <c r="GYZ47" s="81"/>
      <c r="GZA47" s="81"/>
      <c r="GZB47" s="81"/>
      <c r="GZC47" s="81"/>
      <c r="GZD47" s="81"/>
      <c r="GZE47" s="81"/>
      <c r="GZF47" s="81"/>
      <c r="GZG47" s="81"/>
      <c r="GZH47" s="81"/>
      <c r="GZI47" s="81"/>
      <c r="GZJ47" s="81"/>
      <c r="GZK47" s="81"/>
      <c r="GZL47" s="81"/>
      <c r="GZM47" s="81"/>
      <c r="GZN47" s="81"/>
      <c r="GZO47" s="81"/>
      <c r="GZP47" s="81"/>
      <c r="GZQ47" s="81"/>
      <c r="GZR47" s="81"/>
      <c r="GZS47" s="81"/>
      <c r="GZT47" s="81"/>
      <c r="GZU47" s="81"/>
      <c r="GZV47" s="81"/>
      <c r="GZW47" s="81"/>
      <c r="GZX47" s="81"/>
      <c r="GZY47" s="81"/>
      <c r="GZZ47" s="81"/>
      <c r="HAA47" s="81"/>
      <c r="HAB47" s="81"/>
      <c r="HAC47" s="81"/>
      <c r="HAD47" s="81"/>
      <c r="HAE47" s="81"/>
      <c r="HAF47" s="81"/>
      <c r="HAG47" s="81"/>
      <c r="HAH47" s="81"/>
      <c r="HAI47" s="81"/>
      <c r="HAJ47" s="81"/>
      <c r="HAK47" s="81"/>
      <c r="HAL47" s="81"/>
      <c r="HAM47" s="81"/>
      <c r="HAN47" s="81"/>
      <c r="HAO47" s="81"/>
      <c r="HAP47" s="81"/>
      <c r="HAQ47" s="81"/>
      <c r="HAR47" s="81"/>
      <c r="HAS47" s="81"/>
      <c r="HAT47" s="81"/>
      <c r="HAU47" s="81"/>
      <c r="HAV47" s="81"/>
      <c r="HAW47" s="81"/>
      <c r="HAX47" s="81"/>
      <c r="HAY47" s="81"/>
      <c r="HAZ47" s="81"/>
      <c r="HBA47" s="81"/>
      <c r="HBB47" s="81"/>
      <c r="HBC47" s="81"/>
      <c r="HBD47" s="81"/>
      <c r="HBE47" s="81"/>
      <c r="HBF47" s="81"/>
      <c r="HBG47" s="81"/>
      <c r="HBH47" s="81"/>
      <c r="HBI47" s="81"/>
      <c r="HBJ47" s="81"/>
      <c r="HBK47" s="81"/>
      <c r="HBL47" s="81"/>
      <c r="HBM47" s="81"/>
      <c r="HBN47" s="81"/>
      <c r="HBO47" s="81"/>
      <c r="HBP47" s="81"/>
      <c r="HBQ47" s="81"/>
      <c r="HBR47" s="81"/>
      <c r="HBS47" s="81"/>
      <c r="HBT47" s="81"/>
      <c r="HBU47" s="81"/>
      <c r="HBV47" s="81"/>
      <c r="HBW47" s="81"/>
      <c r="HBX47" s="81"/>
      <c r="HBY47" s="81"/>
      <c r="HBZ47" s="81"/>
      <c r="HCA47" s="81"/>
      <c r="HCB47" s="81"/>
      <c r="HCC47" s="81"/>
      <c r="HCD47" s="81"/>
      <c r="HCE47" s="81"/>
      <c r="HCF47" s="81"/>
      <c r="HCG47" s="81"/>
      <c r="HCH47" s="81"/>
      <c r="HCI47" s="81"/>
      <c r="HCJ47" s="81"/>
      <c r="HCK47" s="81"/>
      <c r="HCL47" s="81"/>
      <c r="HCM47" s="81"/>
      <c r="HCN47" s="81"/>
      <c r="HCO47" s="81"/>
      <c r="HCP47" s="81"/>
      <c r="HCQ47" s="81"/>
      <c r="HCR47" s="81"/>
      <c r="HCS47" s="81"/>
      <c r="HCT47" s="81"/>
      <c r="HCU47" s="81"/>
      <c r="HCV47" s="81"/>
      <c r="HCW47" s="81"/>
      <c r="HCX47" s="81"/>
      <c r="HCY47" s="81"/>
      <c r="HCZ47" s="81"/>
      <c r="HDA47" s="81"/>
      <c r="HDB47" s="81"/>
      <c r="HDC47" s="81"/>
      <c r="HDD47" s="81"/>
      <c r="HDE47" s="81"/>
      <c r="HDF47" s="81"/>
      <c r="HDG47" s="81"/>
      <c r="HDH47" s="81"/>
      <c r="HDI47" s="81"/>
      <c r="HDJ47" s="81"/>
      <c r="HDK47" s="81"/>
      <c r="HDL47" s="81"/>
      <c r="HDM47" s="81"/>
      <c r="HDN47" s="81"/>
      <c r="HDO47" s="81"/>
      <c r="HDP47" s="81"/>
      <c r="HDQ47" s="81"/>
      <c r="HDR47" s="81"/>
      <c r="HDS47" s="81"/>
      <c r="HDT47" s="81"/>
      <c r="HDU47" s="81"/>
      <c r="HDV47" s="81"/>
      <c r="HDW47" s="81"/>
      <c r="HDX47" s="81"/>
      <c r="HDY47" s="81"/>
      <c r="HDZ47" s="81"/>
      <c r="HEA47" s="81"/>
      <c r="HEB47" s="81"/>
      <c r="HEC47" s="81"/>
      <c r="HED47" s="81"/>
      <c r="HEE47" s="81"/>
      <c r="HEF47" s="81"/>
      <c r="HEG47" s="81"/>
      <c r="HEH47" s="81"/>
      <c r="HEI47" s="81"/>
      <c r="HEJ47" s="81"/>
      <c r="HEK47" s="81"/>
      <c r="HEL47" s="81"/>
      <c r="HEM47" s="81"/>
      <c r="HEN47" s="81"/>
      <c r="HEO47" s="81"/>
      <c r="HEP47" s="81"/>
      <c r="HEQ47" s="81"/>
      <c r="HER47" s="81"/>
      <c r="HES47" s="81"/>
      <c r="HET47" s="81"/>
      <c r="HEU47" s="81"/>
      <c r="HEV47" s="81"/>
      <c r="HEW47" s="81"/>
      <c r="HEX47" s="81"/>
      <c r="HEY47" s="81"/>
      <c r="HEZ47" s="81"/>
      <c r="HFA47" s="81"/>
      <c r="HFB47" s="81"/>
      <c r="HFC47" s="81"/>
      <c r="HFD47" s="81"/>
      <c r="HFE47" s="81"/>
      <c r="HFF47" s="81"/>
      <c r="HFG47" s="81"/>
      <c r="HFH47" s="81"/>
      <c r="HFI47" s="81"/>
      <c r="HFJ47" s="81"/>
      <c r="HFK47" s="81"/>
      <c r="HFL47" s="81"/>
      <c r="HFM47" s="81"/>
      <c r="HFN47" s="81"/>
      <c r="HFO47" s="81"/>
      <c r="HFP47" s="81"/>
      <c r="HFQ47" s="81"/>
      <c r="HFR47" s="81"/>
      <c r="HFS47" s="81"/>
      <c r="HFT47" s="81"/>
      <c r="HFU47" s="81"/>
      <c r="HFV47" s="81"/>
      <c r="HFW47" s="81"/>
      <c r="HFX47" s="81"/>
      <c r="HFY47" s="81"/>
      <c r="HFZ47" s="81"/>
      <c r="HGA47" s="81"/>
      <c r="HGB47" s="81"/>
      <c r="HGC47" s="81"/>
      <c r="HGD47" s="81"/>
      <c r="HGE47" s="81"/>
      <c r="HGF47" s="81"/>
      <c r="HGG47" s="81"/>
      <c r="HGH47" s="81"/>
      <c r="HGI47" s="81"/>
      <c r="HGJ47" s="81"/>
      <c r="HGK47" s="81"/>
      <c r="HGL47" s="81"/>
      <c r="HGM47" s="81"/>
      <c r="HGN47" s="81"/>
      <c r="HGO47" s="81"/>
      <c r="HGP47" s="81"/>
      <c r="HGQ47" s="81"/>
      <c r="HGR47" s="81"/>
      <c r="HGS47" s="81"/>
      <c r="HGT47" s="81"/>
      <c r="HGU47" s="81"/>
      <c r="HGV47" s="81"/>
      <c r="HGW47" s="81"/>
      <c r="HGX47" s="81"/>
      <c r="HGY47" s="81"/>
      <c r="HGZ47" s="81"/>
      <c r="HHA47" s="81"/>
      <c r="HHB47" s="81"/>
      <c r="HHC47" s="81"/>
      <c r="HHD47" s="81"/>
      <c r="HHE47" s="81"/>
      <c r="HHF47" s="81"/>
      <c r="HHG47" s="81"/>
      <c r="HHH47" s="81"/>
      <c r="HHI47" s="81"/>
      <c r="HHJ47" s="81"/>
      <c r="HHK47" s="81"/>
      <c r="HHL47" s="81"/>
      <c r="HHM47" s="81"/>
      <c r="HHN47" s="81"/>
      <c r="HHO47" s="81"/>
      <c r="HHP47" s="81"/>
      <c r="HHQ47" s="81"/>
      <c r="HHR47" s="81"/>
      <c r="HHS47" s="81"/>
      <c r="HHT47" s="81"/>
      <c r="HHU47" s="81"/>
      <c r="HHV47" s="81"/>
      <c r="HHW47" s="81"/>
      <c r="HHX47" s="81"/>
      <c r="HHY47" s="81"/>
      <c r="HHZ47" s="81"/>
      <c r="HIA47" s="81"/>
      <c r="HIB47" s="81"/>
      <c r="HIC47" s="81"/>
      <c r="HID47" s="81"/>
      <c r="HIE47" s="81"/>
      <c r="HIF47" s="81"/>
      <c r="HIG47" s="81"/>
      <c r="HIH47" s="81"/>
      <c r="HII47" s="81"/>
      <c r="HIJ47" s="81"/>
      <c r="HIK47" s="81"/>
      <c r="HIL47" s="81"/>
      <c r="HIM47" s="81"/>
      <c r="HIN47" s="81"/>
      <c r="HIO47" s="81"/>
      <c r="HIP47" s="81"/>
      <c r="HIQ47" s="81"/>
      <c r="HIR47" s="81"/>
      <c r="HIS47" s="81"/>
      <c r="HIT47" s="81"/>
      <c r="HIU47" s="81"/>
      <c r="HIV47" s="81"/>
      <c r="HIW47" s="81"/>
      <c r="HIX47" s="81"/>
      <c r="HIY47" s="81"/>
      <c r="HIZ47" s="81"/>
      <c r="HJA47" s="81"/>
      <c r="HJB47" s="81"/>
      <c r="HJC47" s="81"/>
      <c r="HJD47" s="81"/>
      <c r="HJE47" s="81"/>
      <c r="HJF47" s="81"/>
      <c r="HJG47" s="81"/>
      <c r="HJH47" s="81"/>
      <c r="HJI47" s="81"/>
      <c r="HJJ47" s="81"/>
      <c r="HJK47" s="81"/>
      <c r="HJL47" s="81"/>
      <c r="HJM47" s="81"/>
      <c r="HJN47" s="81"/>
      <c r="HJO47" s="81"/>
      <c r="HJP47" s="81"/>
      <c r="HJQ47" s="81"/>
      <c r="HJR47" s="81"/>
      <c r="HJS47" s="81"/>
      <c r="HJT47" s="81"/>
      <c r="HJU47" s="81"/>
      <c r="HJV47" s="81"/>
      <c r="HJW47" s="81"/>
      <c r="HJX47" s="81"/>
      <c r="HJY47" s="81"/>
      <c r="HJZ47" s="81"/>
      <c r="HKA47" s="81"/>
      <c r="HKB47" s="81"/>
      <c r="HKC47" s="81"/>
      <c r="HKD47" s="81"/>
      <c r="HKE47" s="81"/>
      <c r="HKF47" s="81"/>
      <c r="HKG47" s="81"/>
      <c r="HKH47" s="81"/>
      <c r="HKI47" s="81"/>
      <c r="HKJ47" s="81"/>
      <c r="HKK47" s="81"/>
      <c r="HKL47" s="81"/>
      <c r="HKM47" s="81"/>
      <c r="HKN47" s="81"/>
      <c r="HKO47" s="81"/>
      <c r="HKP47" s="81"/>
      <c r="HKQ47" s="81"/>
      <c r="HKR47" s="81"/>
      <c r="HKS47" s="81"/>
      <c r="HKT47" s="81"/>
      <c r="HKU47" s="81"/>
      <c r="HKV47" s="81"/>
      <c r="HKW47" s="81"/>
      <c r="HKX47" s="81"/>
      <c r="HKY47" s="81"/>
      <c r="HKZ47" s="81"/>
      <c r="HLA47" s="81"/>
      <c r="HLB47" s="81"/>
      <c r="HLC47" s="81"/>
      <c r="HLD47" s="81"/>
      <c r="HLE47" s="81"/>
      <c r="HLF47" s="81"/>
      <c r="HLG47" s="81"/>
      <c r="HLH47" s="81"/>
      <c r="HLI47" s="81"/>
      <c r="HLJ47" s="81"/>
      <c r="HLK47" s="81"/>
      <c r="HLL47" s="81"/>
      <c r="HLM47" s="81"/>
      <c r="HLN47" s="81"/>
      <c r="HLO47" s="81"/>
      <c r="HLP47" s="81"/>
      <c r="HLQ47" s="81"/>
      <c r="HLR47" s="81"/>
      <c r="HLS47" s="81"/>
      <c r="HLT47" s="81"/>
      <c r="HLU47" s="81"/>
      <c r="HLV47" s="81"/>
      <c r="HLW47" s="81"/>
      <c r="HLX47" s="81"/>
      <c r="HLY47" s="81"/>
      <c r="HLZ47" s="81"/>
      <c r="HMA47" s="81"/>
      <c r="HMB47" s="81"/>
      <c r="HMC47" s="81"/>
      <c r="HMD47" s="81"/>
      <c r="HME47" s="81"/>
      <c r="HMF47" s="81"/>
      <c r="HMG47" s="81"/>
      <c r="HMH47" s="81"/>
      <c r="HMI47" s="81"/>
      <c r="HMJ47" s="81"/>
      <c r="HMK47" s="81"/>
      <c r="HML47" s="81"/>
      <c r="HMM47" s="81"/>
      <c r="HMN47" s="81"/>
      <c r="HMO47" s="81"/>
      <c r="HMP47" s="81"/>
      <c r="HMQ47" s="81"/>
      <c r="HMR47" s="81"/>
      <c r="HMS47" s="81"/>
      <c r="HMT47" s="81"/>
      <c r="HMU47" s="81"/>
      <c r="HMV47" s="81"/>
      <c r="HMW47" s="81"/>
      <c r="HMX47" s="81"/>
      <c r="HMY47" s="81"/>
      <c r="HMZ47" s="81"/>
      <c r="HNA47" s="81"/>
      <c r="HNB47" s="81"/>
      <c r="HNC47" s="81"/>
      <c r="HND47" s="81"/>
      <c r="HNE47" s="81"/>
      <c r="HNF47" s="81"/>
      <c r="HNG47" s="81"/>
      <c r="HNH47" s="81"/>
      <c r="HNI47" s="81"/>
      <c r="HNJ47" s="81"/>
      <c r="HNK47" s="81"/>
      <c r="HNL47" s="81"/>
      <c r="HNM47" s="81"/>
      <c r="HNN47" s="81"/>
      <c r="HNO47" s="81"/>
      <c r="HNP47" s="81"/>
      <c r="HNQ47" s="81"/>
      <c r="HNR47" s="81"/>
      <c r="HNS47" s="81"/>
      <c r="HNT47" s="81"/>
      <c r="HNU47" s="81"/>
      <c r="HNV47" s="81"/>
      <c r="HNW47" s="81"/>
      <c r="HNX47" s="81"/>
      <c r="HNY47" s="81"/>
      <c r="HNZ47" s="81"/>
      <c r="HOA47" s="81"/>
      <c r="HOB47" s="81"/>
      <c r="HOC47" s="81"/>
      <c r="HOD47" s="81"/>
      <c r="HOE47" s="81"/>
      <c r="HOF47" s="81"/>
      <c r="HOG47" s="81"/>
      <c r="HOH47" s="81"/>
      <c r="HOI47" s="81"/>
      <c r="HOJ47" s="81"/>
      <c r="HOK47" s="81"/>
      <c r="HOL47" s="81"/>
      <c r="HOM47" s="81"/>
      <c r="HON47" s="81"/>
      <c r="HOO47" s="81"/>
      <c r="HOP47" s="81"/>
      <c r="HOQ47" s="81"/>
      <c r="HOR47" s="81"/>
      <c r="HOS47" s="81"/>
      <c r="HOT47" s="81"/>
      <c r="HOU47" s="81"/>
      <c r="HOV47" s="81"/>
      <c r="HOW47" s="81"/>
      <c r="HOX47" s="81"/>
      <c r="HOY47" s="81"/>
      <c r="HOZ47" s="81"/>
      <c r="HPA47" s="81"/>
      <c r="HPB47" s="81"/>
      <c r="HPC47" s="81"/>
      <c r="HPD47" s="81"/>
      <c r="HPE47" s="81"/>
      <c r="HPF47" s="81"/>
      <c r="HPG47" s="81"/>
      <c r="HPH47" s="81"/>
      <c r="HPI47" s="81"/>
      <c r="HPJ47" s="81"/>
      <c r="HPK47" s="81"/>
      <c r="HPL47" s="81"/>
      <c r="HPM47" s="81"/>
      <c r="HPN47" s="81"/>
      <c r="HPO47" s="81"/>
      <c r="HPP47" s="81"/>
      <c r="HPQ47" s="81"/>
      <c r="HPR47" s="81"/>
      <c r="HPS47" s="81"/>
      <c r="HPT47" s="81"/>
      <c r="HPU47" s="81"/>
      <c r="HPV47" s="81"/>
      <c r="HPW47" s="81"/>
      <c r="HPX47" s="81"/>
      <c r="HPY47" s="81"/>
      <c r="HPZ47" s="81"/>
      <c r="HQA47" s="81"/>
      <c r="HQB47" s="81"/>
      <c r="HQC47" s="81"/>
      <c r="HQD47" s="81"/>
      <c r="HQE47" s="81"/>
      <c r="HQF47" s="81"/>
      <c r="HQG47" s="81"/>
      <c r="HQH47" s="81"/>
      <c r="HQI47" s="81"/>
      <c r="HQJ47" s="81"/>
      <c r="HQK47" s="81"/>
      <c r="HQL47" s="81"/>
      <c r="HQM47" s="81"/>
      <c r="HQN47" s="81"/>
      <c r="HQO47" s="81"/>
      <c r="HQP47" s="81"/>
      <c r="HQQ47" s="81"/>
      <c r="HQR47" s="81"/>
      <c r="HQS47" s="81"/>
      <c r="HQT47" s="81"/>
      <c r="HQU47" s="81"/>
      <c r="HQV47" s="81"/>
      <c r="HQW47" s="81"/>
      <c r="HQX47" s="81"/>
      <c r="HQY47" s="81"/>
      <c r="HQZ47" s="81"/>
      <c r="HRA47" s="81"/>
      <c r="HRB47" s="81"/>
      <c r="HRC47" s="81"/>
      <c r="HRD47" s="81"/>
      <c r="HRE47" s="81"/>
      <c r="HRF47" s="81"/>
      <c r="HRG47" s="81"/>
      <c r="HRH47" s="81"/>
      <c r="HRI47" s="81"/>
      <c r="HRJ47" s="81"/>
      <c r="HRK47" s="81"/>
      <c r="HRL47" s="81"/>
      <c r="HRM47" s="81"/>
      <c r="HRN47" s="81"/>
      <c r="HRO47" s="81"/>
      <c r="HRP47" s="81"/>
      <c r="HRQ47" s="81"/>
      <c r="HRR47" s="81"/>
      <c r="HRS47" s="81"/>
      <c r="HRT47" s="81"/>
      <c r="HRU47" s="81"/>
      <c r="HRV47" s="81"/>
      <c r="HRW47" s="81"/>
      <c r="HRX47" s="81"/>
      <c r="HRY47" s="81"/>
      <c r="HRZ47" s="81"/>
      <c r="HSA47" s="81"/>
      <c r="HSB47" s="81"/>
      <c r="HSC47" s="81"/>
      <c r="HSD47" s="81"/>
      <c r="HSE47" s="81"/>
      <c r="HSF47" s="81"/>
      <c r="HSG47" s="81"/>
      <c r="HSH47" s="81"/>
      <c r="HSI47" s="81"/>
      <c r="HSJ47" s="81"/>
      <c r="HSK47" s="81"/>
      <c r="HSL47" s="81"/>
      <c r="HSM47" s="81"/>
      <c r="HSN47" s="81"/>
      <c r="HSO47" s="81"/>
      <c r="HSP47" s="81"/>
      <c r="HSQ47" s="81"/>
      <c r="HSR47" s="81"/>
      <c r="HSS47" s="81"/>
      <c r="HST47" s="81"/>
      <c r="HSU47" s="81"/>
      <c r="HSV47" s="81"/>
      <c r="HSW47" s="81"/>
      <c r="HSX47" s="81"/>
      <c r="HSY47" s="81"/>
      <c r="HSZ47" s="81"/>
      <c r="HTA47" s="81"/>
      <c r="HTB47" s="81"/>
      <c r="HTC47" s="81"/>
      <c r="HTD47" s="81"/>
      <c r="HTE47" s="81"/>
      <c r="HTF47" s="81"/>
      <c r="HTG47" s="81"/>
      <c r="HTH47" s="81"/>
      <c r="HTI47" s="81"/>
      <c r="HTJ47" s="81"/>
      <c r="HTK47" s="81"/>
      <c r="HTL47" s="81"/>
      <c r="HTM47" s="81"/>
      <c r="HTN47" s="81"/>
      <c r="HTO47" s="81"/>
      <c r="HTP47" s="81"/>
      <c r="HTQ47" s="81"/>
      <c r="HTR47" s="81"/>
      <c r="HTS47" s="81"/>
      <c r="HTT47" s="81"/>
      <c r="HTU47" s="81"/>
      <c r="HTV47" s="81"/>
      <c r="HTW47" s="81"/>
      <c r="HTX47" s="81"/>
      <c r="HTY47" s="81"/>
      <c r="HTZ47" s="81"/>
      <c r="HUA47" s="81"/>
      <c r="HUB47" s="81"/>
      <c r="HUC47" s="81"/>
      <c r="HUD47" s="81"/>
      <c r="HUE47" s="81"/>
      <c r="HUF47" s="81"/>
      <c r="HUG47" s="81"/>
      <c r="HUH47" s="81"/>
      <c r="HUI47" s="81"/>
      <c r="HUJ47" s="81"/>
      <c r="HUK47" s="81"/>
      <c r="HUL47" s="81"/>
      <c r="HUM47" s="81"/>
      <c r="HUN47" s="81"/>
      <c r="HUO47" s="81"/>
      <c r="HUP47" s="81"/>
      <c r="HUQ47" s="81"/>
      <c r="HUR47" s="81"/>
      <c r="HUS47" s="81"/>
      <c r="HUT47" s="81"/>
      <c r="HUU47" s="81"/>
      <c r="HUV47" s="81"/>
      <c r="HUW47" s="81"/>
      <c r="HUX47" s="81"/>
      <c r="HUY47" s="81"/>
      <c r="HUZ47" s="81"/>
      <c r="HVA47" s="81"/>
      <c r="HVB47" s="81"/>
      <c r="HVC47" s="81"/>
      <c r="HVD47" s="81"/>
      <c r="HVE47" s="81"/>
      <c r="HVF47" s="81"/>
      <c r="HVG47" s="81"/>
      <c r="HVH47" s="81"/>
      <c r="HVI47" s="81"/>
      <c r="HVJ47" s="81"/>
      <c r="HVK47" s="81"/>
      <c r="HVL47" s="81"/>
      <c r="HVM47" s="81"/>
      <c r="HVN47" s="81"/>
      <c r="HVO47" s="81"/>
      <c r="HVP47" s="81"/>
      <c r="HVQ47" s="81"/>
      <c r="HVR47" s="81"/>
      <c r="HVS47" s="81"/>
      <c r="HVT47" s="81"/>
      <c r="HVU47" s="81"/>
      <c r="HVV47" s="81"/>
      <c r="HVW47" s="81"/>
      <c r="HVX47" s="81"/>
      <c r="HVY47" s="81"/>
      <c r="HVZ47" s="81"/>
      <c r="HWA47" s="81"/>
      <c r="HWB47" s="81"/>
      <c r="HWC47" s="81"/>
      <c r="HWD47" s="81"/>
      <c r="HWE47" s="81"/>
      <c r="HWF47" s="81"/>
      <c r="HWG47" s="81"/>
      <c r="HWH47" s="81"/>
      <c r="HWI47" s="81"/>
      <c r="HWJ47" s="81"/>
      <c r="HWK47" s="81"/>
      <c r="HWL47" s="81"/>
      <c r="HWM47" s="81"/>
      <c r="HWN47" s="81"/>
      <c r="HWO47" s="81"/>
      <c r="HWP47" s="81"/>
      <c r="HWQ47" s="81"/>
      <c r="HWR47" s="81"/>
      <c r="HWS47" s="81"/>
      <c r="HWT47" s="81"/>
      <c r="HWU47" s="81"/>
      <c r="HWV47" s="81"/>
      <c r="HWW47" s="81"/>
      <c r="HWX47" s="81"/>
      <c r="HWY47" s="81"/>
      <c r="HWZ47" s="81"/>
      <c r="HXA47" s="81"/>
      <c r="HXB47" s="81"/>
      <c r="HXC47" s="81"/>
      <c r="HXD47" s="81"/>
      <c r="HXE47" s="81"/>
      <c r="HXF47" s="81"/>
      <c r="HXG47" s="81"/>
      <c r="HXH47" s="81"/>
      <c r="HXI47" s="81"/>
      <c r="HXJ47" s="81"/>
      <c r="HXK47" s="81"/>
      <c r="HXL47" s="81"/>
      <c r="HXM47" s="81"/>
      <c r="HXN47" s="81"/>
      <c r="HXO47" s="81"/>
      <c r="HXP47" s="81"/>
      <c r="HXQ47" s="81"/>
      <c r="HXR47" s="81"/>
      <c r="HXS47" s="81"/>
      <c r="HXT47" s="81"/>
      <c r="HXU47" s="81"/>
      <c r="HXV47" s="81"/>
      <c r="HXW47" s="81"/>
      <c r="HXX47" s="81"/>
      <c r="HXY47" s="81"/>
      <c r="HXZ47" s="81"/>
      <c r="HYA47" s="81"/>
      <c r="HYB47" s="81"/>
      <c r="HYC47" s="81"/>
      <c r="HYD47" s="81"/>
      <c r="HYE47" s="81"/>
      <c r="HYF47" s="81"/>
      <c r="HYG47" s="81"/>
      <c r="HYH47" s="81"/>
      <c r="HYI47" s="81"/>
      <c r="HYJ47" s="81"/>
      <c r="HYK47" s="81"/>
      <c r="HYL47" s="81"/>
      <c r="HYM47" s="81"/>
      <c r="HYN47" s="81"/>
      <c r="HYO47" s="81"/>
      <c r="HYP47" s="81"/>
      <c r="HYQ47" s="81"/>
      <c r="HYR47" s="81"/>
      <c r="HYS47" s="81"/>
      <c r="HYT47" s="81"/>
      <c r="HYU47" s="81"/>
      <c r="HYV47" s="81"/>
      <c r="HYW47" s="81"/>
      <c r="HYX47" s="81"/>
      <c r="HYY47" s="81"/>
      <c r="HYZ47" s="81"/>
      <c r="HZA47" s="81"/>
      <c r="HZB47" s="81"/>
      <c r="HZC47" s="81"/>
      <c r="HZD47" s="81"/>
      <c r="HZE47" s="81"/>
      <c r="HZF47" s="81"/>
      <c r="HZG47" s="81"/>
      <c r="HZH47" s="81"/>
      <c r="HZI47" s="81"/>
      <c r="HZJ47" s="81"/>
      <c r="HZK47" s="81"/>
      <c r="HZL47" s="81"/>
      <c r="HZM47" s="81"/>
      <c r="HZN47" s="81"/>
      <c r="HZO47" s="81"/>
      <c r="HZP47" s="81"/>
      <c r="HZQ47" s="81"/>
      <c r="HZR47" s="81"/>
      <c r="HZS47" s="81"/>
      <c r="HZT47" s="81"/>
      <c r="HZU47" s="81"/>
      <c r="HZV47" s="81"/>
      <c r="HZW47" s="81"/>
      <c r="HZX47" s="81"/>
      <c r="HZY47" s="81"/>
      <c r="HZZ47" s="81"/>
      <c r="IAA47" s="81"/>
      <c r="IAB47" s="81"/>
      <c r="IAC47" s="81"/>
      <c r="IAD47" s="81"/>
      <c r="IAE47" s="81"/>
      <c r="IAF47" s="81"/>
      <c r="IAG47" s="81"/>
      <c r="IAH47" s="81"/>
      <c r="IAI47" s="81"/>
      <c r="IAJ47" s="81"/>
      <c r="IAK47" s="81"/>
      <c r="IAL47" s="81"/>
      <c r="IAM47" s="81"/>
      <c r="IAN47" s="81"/>
      <c r="IAO47" s="81"/>
      <c r="IAP47" s="81"/>
      <c r="IAQ47" s="81"/>
      <c r="IAR47" s="81"/>
      <c r="IAS47" s="81"/>
      <c r="IAT47" s="81"/>
      <c r="IAU47" s="81"/>
      <c r="IAV47" s="81"/>
      <c r="IAW47" s="81"/>
      <c r="IAX47" s="81"/>
      <c r="IAY47" s="81"/>
      <c r="IAZ47" s="81"/>
      <c r="IBA47" s="81"/>
      <c r="IBB47" s="81"/>
      <c r="IBC47" s="81"/>
      <c r="IBD47" s="81"/>
      <c r="IBE47" s="81"/>
      <c r="IBF47" s="81"/>
      <c r="IBG47" s="81"/>
      <c r="IBH47" s="81"/>
      <c r="IBI47" s="81"/>
      <c r="IBJ47" s="81"/>
      <c r="IBK47" s="81"/>
      <c r="IBL47" s="81"/>
      <c r="IBM47" s="81"/>
      <c r="IBN47" s="81"/>
      <c r="IBO47" s="81"/>
      <c r="IBP47" s="81"/>
      <c r="IBQ47" s="81"/>
      <c r="IBR47" s="81"/>
      <c r="IBS47" s="81"/>
      <c r="IBT47" s="81"/>
      <c r="IBU47" s="81"/>
      <c r="IBV47" s="81"/>
      <c r="IBW47" s="81"/>
      <c r="IBX47" s="81"/>
      <c r="IBY47" s="81"/>
      <c r="IBZ47" s="81"/>
      <c r="ICA47" s="81"/>
      <c r="ICB47" s="81"/>
      <c r="ICC47" s="81"/>
      <c r="ICD47" s="81"/>
      <c r="ICE47" s="81"/>
      <c r="ICF47" s="81"/>
      <c r="ICG47" s="81"/>
      <c r="ICH47" s="81"/>
      <c r="ICI47" s="81"/>
      <c r="ICJ47" s="81"/>
      <c r="ICK47" s="81"/>
      <c r="ICL47" s="81"/>
      <c r="ICM47" s="81"/>
      <c r="ICN47" s="81"/>
      <c r="ICO47" s="81"/>
      <c r="ICP47" s="81"/>
      <c r="ICQ47" s="81"/>
      <c r="ICR47" s="81"/>
      <c r="ICS47" s="81"/>
      <c r="ICT47" s="81"/>
      <c r="ICU47" s="81"/>
      <c r="ICV47" s="81"/>
      <c r="ICW47" s="81"/>
      <c r="ICX47" s="81"/>
      <c r="ICY47" s="81"/>
      <c r="ICZ47" s="81"/>
      <c r="IDA47" s="81"/>
      <c r="IDB47" s="81"/>
      <c r="IDC47" s="81"/>
      <c r="IDD47" s="81"/>
      <c r="IDE47" s="81"/>
      <c r="IDF47" s="81"/>
      <c r="IDG47" s="81"/>
      <c r="IDH47" s="81"/>
      <c r="IDI47" s="81"/>
      <c r="IDJ47" s="81"/>
      <c r="IDK47" s="81"/>
      <c r="IDL47" s="81"/>
      <c r="IDM47" s="81"/>
      <c r="IDN47" s="81"/>
      <c r="IDO47" s="81"/>
      <c r="IDP47" s="81"/>
      <c r="IDQ47" s="81"/>
      <c r="IDR47" s="81"/>
      <c r="IDS47" s="81"/>
      <c r="IDT47" s="81"/>
      <c r="IDU47" s="81"/>
      <c r="IDV47" s="81"/>
      <c r="IDW47" s="81"/>
      <c r="IDX47" s="81"/>
      <c r="IDY47" s="81"/>
      <c r="IDZ47" s="81"/>
      <c r="IEA47" s="81"/>
      <c r="IEB47" s="81"/>
      <c r="IEC47" s="81"/>
      <c r="IED47" s="81"/>
      <c r="IEE47" s="81"/>
      <c r="IEF47" s="81"/>
      <c r="IEG47" s="81"/>
      <c r="IEH47" s="81"/>
      <c r="IEI47" s="81"/>
      <c r="IEJ47" s="81"/>
      <c r="IEK47" s="81"/>
      <c r="IEL47" s="81"/>
      <c r="IEM47" s="81"/>
      <c r="IEN47" s="81"/>
      <c r="IEO47" s="81"/>
      <c r="IEP47" s="81"/>
      <c r="IEQ47" s="81"/>
      <c r="IER47" s="81"/>
      <c r="IES47" s="81"/>
      <c r="IET47" s="81"/>
      <c r="IEU47" s="81"/>
      <c r="IEV47" s="81"/>
      <c r="IEW47" s="81"/>
      <c r="IEX47" s="81"/>
      <c r="IEY47" s="81"/>
      <c r="IEZ47" s="81"/>
      <c r="IFA47" s="81"/>
      <c r="IFB47" s="81"/>
      <c r="IFC47" s="81"/>
      <c r="IFD47" s="81"/>
      <c r="IFE47" s="81"/>
      <c r="IFF47" s="81"/>
      <c r="IFG47" s="81"/>
      <c r="IFH47" s="81"/>
      <c r="IFI47" s="81"/>
      <c r="IFJ47" s="81"/>
      <c r="IFK47" s="81"/>
      <c r="IFL47" s="81"/>
      <c r="IFM47" s="81"/>
      <c r="IFN47" s="81"/>
      <c r="IFO47" s="81"/>
      <c r="IFP47" s="81"/>
      <c r="IFQ47" s="81"/>
      <c r="IFR47" s="81"/>
      <c r="IFS47" s="81"/>
      <c r="IFT47" s="81"/>
      <c r="IFU47" s="81"/>
      <c r="IFV47" s="81"/>
      <c r="IFW47" s="81"/>
      <c r="IFX47" s="81"/>
      <c r="IFY47" s="81"/>
      <c r="IFZ47" s="81"/>
      <c r="IGA47" s="81"/>
      <c r="IGB47" s="81"/>
      <c r="IGC47" s="81"/>
      <c r="IGD47" s="81"/>
      <c r="IGE47" s="81"/>
      <c r="IGF47" s="81"/>
      <c r="IGG47" s="81"/>
      <c r="IGH47" s="81"/>
      <c r="IGI47" s="81"/>
      <c r="IGJ47" s="81"/>
      <c r="IGK47" s="81"/>
      <c r="IGL47" s="81"/>
      <c r="IGM47" s="81"/>
      <c r="IGN47" s="81"/>
      <c r="IGO47" s="81"/>
      <c r="IGP47" s="81"/>
      <c r="IGQ47" s="81"/>
      <c r="IGR47" s="81"/>
      <c r="IGS47" s="81"/>
      <c r="IGT47" s="81"/>
      <c r="IGU47" s="81"/>
      <c r="IGV47" s="81"/>
      <c r="IGW47" s="81"/>
      <c r="IGX47" s="81"/>
      <c r="IGY47" s="81"/>
      <c r="IGZ47" s="81"/>
      <c r="IHA47" s="81"/>
      <c r="IHB47" s="81"/>
      <c r="IHC47" s="81"/>
      <c r="IHD47" s="81"/>
      <c r="IHE47" s="81"/>
      <c r="IHF47" s="81"/>
      <c r="IHG47" s="81"/>
      <c r="IHH47" s="81"/>
      <c r="IHI47" s="81"/>
      <c r="IHJ47" s="81"/>
      <c r="IHK47" s="81"/>
      <c r="IHL47" s="81"/>
      <c r="IHM47" s="81"/>
      <c r="IHN47" s="81"/>
      <c r="IHO47" s="81"/>
      <c r="IHP47" s="81"/>
      <c r="IHQ47" s="81"/>
      <c r="IHR47" s="81"/>
      <c r="IHS47" s="81"/>
      <c r="IHT47" s="81"/>
      <c r="IHU47" s="81"/>
      <c r="IHV47" s="81"/>
      <c r="IHW47" s="81"/>
      <c r="IHX47" s="81"/>
      <c r="IHY47" s="81"/>
      <c r="IHZ47" s="81"/>
      <c r="IIA47" s="81"/>
      <c r="IIB47" s="81"/>
      <c r="IIC47" s="81"/>
      <c r="IID47" s="81"/>
      <c r="IIE47" s="81"/>
      <c r="IIF47" s="81"/>
      <c r="IIG47" s="81"/>
      <c r="IIH47" s="81"/>
      <c r="III47" s="81"/>
      <c r="IIJ47" s="81"/>
      <c r="IIK47" s="81"/>
      <c r="IIL47" s="81"/>
      <c r="IIM47" s="81"/>
      <c r="IIN47" s="81"/>
      <c r="IIO47" s="81"/>
      <c r="IIP47" s="81"/>
      <c r="IIQ47" s="81"/>
      <c r="IIR47" s="81"/>
      <c r="IIS47" s="81"/>
      <c r="IIT47" s="81"/>
      <c r="IIU47" s="81"/>
      <c r="IIV47" s="81"/>
      <c r="IIW47" s="81"/>
      <c r="IIX47" s="81"/>
      <c r="IIY47" s="81"/>
      <c r="IIZ47" s="81"/>
      <c r="IJA47" s="81"/>
      <c r="IJB47" s="81"/>
      <c r="IJC47" s="81"/>
      <c r="IJD47" s="81"/>
      <c r="IJE47" s="81"/>
      <c r="IJF47" s="81"/>
      <c r="IJG47" s="81"/>
      <c r="IJH47" s="81"/>
      <c r="IJI47" s="81"/>
      <c r="IJJ47" s="81"/>
      <c r="IJK47" s="81"/>
      <c r="IJL47" s="81"/>
      <c r="IJM47" s="81"/>
      <c r="IJN47" s="81"/>
      <c r="IJO47" s="81"/>
      <c r="IJP47" s="81"/>
      <c r="IJQ47" s="81"/>
      <c r="IJR47" s="81"/>
      <c r="IJS47" s="81"/>
      <c r="IJT47" s="81"/>
      <c r="IJU47" s="81"/>
      <c r="IJV47" s="81"/>
      <c r="IJW47" s="81"/>
      <c r="IJX47" s="81"/>
      <c r="IJY47" s="81"/>
      <c r="IJZ47" s="81"/>
      <c r="IKA47" s="81"/>
      <c r="IKB47" s="81"/>
      <c r="IKC47" s="81"/>
      <c r="IKD47" s="81"/>
      <c r="IKE47" s="81"/>
      <c r="IKF47" s="81"/>
      <c r="IKG47" s="81"/>
      <c r="IKH47" s="81"/>
      <c r="IKI47" s="81"/>
      <c r="IKJ47" s="81"/>
      <c r="IKK47" s="81"/>
      <c r="IKL47" s="81"/>
      <c r="IKM47" s="81"/>
      <c r="IKN47" s="81"/>
      <c r="IKO47" s="81"/>
      <c r="IKP47" s="81"/>
      <c r="IKQ47" s="81"/>
      <c r="IKR47" s="81"/>
      <c r="IKS47" s="81"/>
      <c r="IKT47" s="81"/>
      <c r="IKU47" s="81"/>
      <c r="IKV47" s="81"/>
      <c r="IKW47" s="81"/>
      <c r="IKX47" s="81"/>
      <c r="IKY47" s="81"/>
      <c r="IKZ47" s="81"/>
      <c r="ILA47" s="81"/>
      <c r="ILB47" s="81"/>
      <c r="ILC47" s="81"/>
      <c r="ILD47" s="81"/>
      <c r="ILE47" s="81"/>
      <c r="ILF47" s="81"/>
      <c r="ILG47" s="81"/>
      <c r="ILH47" s="81"/>
      <c r="ILI47" s="81"/>
      <c r="ILJ47" s="81"/>
      <c r="ILK47" s="81"/>
      <c r="ILL47" s="81"/>
      <c r="ILM47" s="81"/>
      <c r="ILN47" s="81"/>
      <c r="ILO47" s="81"/>
      <c r="ILP47" s="81"/>
      <c r="ILQ47" s="81"/>
      <c r="ILR47" s="81"/>
      <c r="ILS47" s="81"/>
      <c r="ILT47" s="81"/>
      <c r="ILU47" s="81"/>
      <c r="ILV47" s="81"/>
      <c r="ILW47" s="81"/>
      <c r="ILX47" s="81"/>
      <c r="ILY47" s="81"/>
      <c r="ILZ47" s="81"/>
      <c r="IMA47" s="81"/>
      <c r="IMB47" s="81"/>
      <c r="IMC47" s="81"/>
      <c r="IMD47" s="81"/>
      <c r="IME47" s="81"/>
      <c r="IMF47" s="81"/>
      <c r="IMG47" s="81"/>
      <c r="IMH47" s="81"/>
      <c r="IMI47" s="81"/>
      <c r="IMJ47" s="81"/>
      <c r="IMK47" s="81"/>
      <c r="IML47" s="81"/>
      <c r="IMM47" s="81"/>
      <c r="IMN47" s="81"/>
      <c r="IMO47" s="81"/>
      <c r="IMP47" s="81"/>
      <c r="IMQ47" s="81"/>
      <c r="IMR47" s="81"/>
      <c r="IMS47" s="81"/>
      <c r="IMT47" s="81"/>
      <c r="IMU47" s="81"/>
      <c r="IMV47" s="81"/>
      <c r="IMW47" s="81"/>
      <c r="IMX47" s="81"/>
      <c r="IMY47" s="81"/>
      <c r="IMZ47" s="81"/>
      <c r="INA47" s="81"/>
      <c r="INB47" s="81"/>
      <c r="INC47" s="81"/>
      <c r="IND47" s="81"/>
      <c r="INE47" s="81"/>
      <c r="INF47" s="81"/>
      <c r="ING47" s="81"/>
      <c r="INH47" s="81"/>
      <c r="INI47" s="81"/>
      <c r="INJ47" s="81"/>
      <c r="INK47" s="81"/>
      <c r="INL47" s="81"/>
      <c r="INM47" s="81"/>
      <c r="INN47" s="81"/>
      <c r="INO47" s="81"/>
      <c r="INP47" s="81"/>
      <c r="INQ47" s="81"/>
      <c r="INR47" s="81"/>
      <c r="INS47" s="81"/>
      <c r="INT47" s="81"/>
      <c r="INU47" s="81"/>
      <c r="INV47" s="81"/>
      <c r="INW47" s="81"/>
      <c r="INX47" s="81"/>
      <c r="INY47" s="81"/>
      <c r="INZ47" s="81"/>
      <c r="IOA47" s="81"/>
      <c r="IOB47" s="81"/>
      <c r="IOC47" s="81"/>
      <c r="IOD47" s="81"/>
      <c r="IOE47" s="81"/>
      <c r="IOF47" s="81"/>
      <c r="IOG47" s="81"/>
      <c r="IOH47" s="81"/>
      <c r="IOI47" s="81"/>
      <c r="IOJ47" s="81"/>
      <c r="IOK47" s="81"/>
      <c r="IOL47" s="81"/>
      <c r="IOM47" s="81"/>
      <c r="ION47" s="81"/>
      <c r="IOO47" s="81"/>
      <c r="IOP47" s="81"/>
      <c r="IOQ47" s="81"/>
      <c r="IOR47" s="81"/>
      <c r="IOS47" s="81"/>
      <c r="IOT47" s="81"/>
      <c r="IOU47" s="81"/>
      <c r="IOV47" s="81"/>
      <c r="IOW47" s="81"/>
      <c r="IOX47" s="81"/>
      <c r="IOY47" s="81"/>
      <c r="IOZ47" s="81"/>
      <c r="IPA47" s="81"/>
      <c r="IPB47" s="81"/>
      <c r="IPC47" s="81"/>
      <c r="IPD47" s="81"/>
      <c r="IPE47" s="81"/>
      <c r="IPF47" s="81"/>
      <c r="IPG47" s="81"/>
      <c r="IPH47" s="81"/>
      <c r="IPI47" s="81"/>
      <c r="IPJ47" s="81"/>
      <c r="IPK47" s="81"/>
      <c r="IPL47" s="81"/>
      <c r="IPM47" s="81"/>
      <c r="IPN47" s="81"/>
      <c r="IPO47" s="81"/>
      <c r="IPP47" s="81"/>
      <c r="IPQ47" s="81"/>
      <c r="IPR47" s="81"/>
      <c r="IPS47" s="81"/>
      <c r="IPT47" s="81"/>
      <c r="IPU47" s="81"/>
      <c r="IPV47" s="81"/>
      <c r="IPW47" s="81"/>
      <c r="IPX47" s="81"/>
      <c r="IPY47" s="81"/>
      <c r="IPZ47" s="81"/>
      <c r="IQA47" s="81"/>
      <c r="IQB47" s="81"/>
      <c r="IQC47" s="81"/>
      <c r="IQD47" s="81"/>
      <c r="IQE47" s="81"/>
      <c r="IQF47" s="81"/>
      <c r="IQG47" s="81"/>
      <c r="IQH47" s="81"/>
      <c r="IQI47" s="81"/>
      <c r="IQJ47" s="81"/>
      <c r="IQK47" s="81"/>
      <c r="IQL47" s="81"/>
      <c r="IQM47" s="81"/>
      <c r="IQN47" s="81"/>
      <c r="IQO47" s="81"/>
      <c r="IQP47" s="81"/>
      <c r="IQQ47" s="81"/>
      <c r="IQR47" s="81"/>
      <c r="IQS47" s="81"/>
      <c r="IQT47" s="81"/>
      <c r="IQU47" s="81"/>
      <c r="IQV47" s="81"/>
      <c r="IQW47" s="81"/>
      <c r="IQX47" s="81"/>
      <c r="IQY47" s="81"/>
      <c r="IQZ47" s="81"/>
      <c r="IRA47" s="81"/>
      <c r="IRB47" s="81"/>
      <c r="IRC47" s="81"/>
      <c r="IRD47" s="81"/>
      <c r="IRE47" s="81"/>
      <c r="IRF47" s="81"/>
      <c r="IRG47" s="81"/>
      <c r="IRH47" s="81"/>
      <c r="IRI47" s="81"/>
      <c r="IRJ47" s="81"/>
      <c r="IRK47" s="81"/>
      <c r="IRL47" s="81"/>
      <c r="IRM47" s="81"/>
      <c r="IRN47" s="81"/>
      <c r="IRO47" s="81"/>
      <c r="IRP47" s="81"/>
      <c r="IRQ47" s="81"/>
      <c r="IRR47" s="81"/>
      <c r="IRS47" s="81"/>
      <c r="IRT47" s="81"/>
      <c r="IRU47" s="81"/>
      <c r="IRV47" s="81"/>
      <c r="IRW47" s="81"/>
      <c r="IRX47" s="81"/>
      <c r="IRY47" s="81"/>
      <c r="IRZ47" s="81"/>
      <c r="ISA47" s="81"/>
      <c r="ISB47" s="81"/>
      <c r="ISC47" s="81"/>
      <c r="ISD47" s="81"/>
      <c r="ISE47" s="81"/>
      <c r="ISF47" s="81"/>
      <c r="ISG47" s="81"/>
      <c r="ISH47" s="81"/>
      <c r="ISI47" s="81"/>
      <c r="ISJ47" s="81"/>
      <c r="ISK47" s="81"/>
      <c r="ISL47" s="81"/>
      <c r="ISM47" s="81"/>
      <c r="ISN47" s="81"/>
      <c r="ISO47" s="81"/>
      <c r="ISP47" s="81"/>
      <c r="ISQ47" s="81"/>
      <c r="ISR47" s="81"/>
      <c r="ISS47" s="81"/>
      <c r="IST47" s="81"/>
      <c r="ISU47" s="81"/>
      <c r="ISV47" s="81"/>
      <c r="ISW47" s="81"/>
      <c r="ISX47" s="81"/>
      <c r="ISY47" s="81"/>
      <c r="ISZ47" s="81"/>
      <c r="ITA47" s="81"/>
      <c r="ITB47" s="81"/>
      <c r="ITC47" s="81"/>
      <c r="ITD47" s="81"/>
      <c r="ITE47" s="81"/>
      <c r="ITF47" s="81"/>
      <c r="ITG47" s="81"/>
      <c r="ITH47" s="81"/>
      <c r="ITI47" s="81"/>
      <c r="ITJ47" s="81"/>
      <c r="ITK47" s="81"/>
      <c r="ITL47" s="81"/>
      <c r="ITM47" s="81"/>
      <c r="ITN47" s="81"/>
      <c r="ITO47" s="81"/>
      <c r="ITP47" s="81"/>
      <c r="ITQ47" s="81"/>
      <c r="ITR47" s="81"/>
      <c r="ITS47" s="81"/>
      <c r="ITT47" s="81"/>
      <c r="ITU47" s="81"/>
      <c r="ITV47" s="81"/>
      <c r="ITW47" s="81"/>
      <c r="ITX47" s="81"/>
      <c r="ITY47" s="81"/>
      <c r="ITZ47" s="81"/>
      <c r="IUA47" s="81"/>
      <c r="IUB47" s="81"/>
      <c r="IUC47" s="81"/>
      <c r="IUD47" s="81"/>
      <c r="IUE47" s="81"/>
      <c r="IUF47" s="81"/>
      <c r="IUG47" s="81"/>
      <c r="IUH47" s="81"/>
      <c r="IUI47" s="81"/>
      <c r="IUJ47" s="81"/>
      <c r="IUK47" s="81"/>
      <c r="IUL47" s="81"/>
      <c r="IUM47" s="81"/>
      <c r="IUN47" s="81"/>
      <c r="IUO47" s="81"/>
      <c r="IUP47" s="81"/>
      <c r="IUQ47" s="81"/>
      <c r="IUR47" s="81"/>
      <c r="IUS47" s="81"/>
      <c r="IUT47" s="81"/>
      <c r="IUU47" s="81"/>
      <c r="IUV47" s="81"/>
      <c r="IUW47" s="81"/>
      <c r="IUX47" s="81"/>
      <c r="IUY47" s="81"/>
      <c r="IUZ47" s="81"/>
      <c r="IVA47" s="81"/>
      <c r="IVB47" s="81"/>
      <c r="IVC47" s="81"/>
      <c r="IVD47" s="81"/>
      <c r="IVE47" s="81"/>
      <c r="IVF47" s="81"/>
      <c r="IVG47" s="81"/>
      <c r="IVH47" s="81"/>
      <c r="IVI47" s="81"/>
      <c r="IVJ47" s="81"/>
      <c r="IVK47" s="81"/>
      <c r="IVL47" s="81"/>
      <c r="IVM47" s="81"/>
      <c r="IVN47" s="81"/>
      <c r="IVO47" s="81"/>
      <c r="IVP47" s="81"/>
      <c r="IVQ47" s="81"/>
      <c r="IVR47" s="81"/>
      <c r="IVS47" s="81"/>
      <c r="IVT47" s="81"/>
      <c r="IVU47" s="81"/>
      <c r="IVV47" s="81"/>
      <c r="IVW47" s="81"/>
      <c r="IVX47" s="81"/>
      <c r="IVY47" s="81"/>
      <c r="IVZ47" s="81"/>
      <c r="IWA47" s="81"/>
      <c r="IWB47" s="81"/>
      <c r="IWC47" s="81"/>
      <c r="IWD47" s="81"/>
      <c r="IWE47" s="81"/>
      <c r="IWF47" s="81"/>
      <c r="IWG47" s="81"/>
      <c r="IWH47" s="81"/>
      <c r="IWI47" s="81"/>
      <c r="IWJ47" s="81"/>
      <c r="IWK47" s="81"/>
      <c r="IWL47" s="81"/>
      <c r="IWM47" s="81"/>
      <c r="IWN47" s="81"/>
      <c r="IWO47" s="81"/>
      <c r="IWP47" s="81"/>
      <c r="IWQ47" s="81"/>
      <c r="IWR47" s="81"/>
      <c r="IWS47" s="81"/>
      <c r="IWT47" s="81"/>
      <c r="IWU47" s="81"/>
      <c r="IWV47" s="81"/>
      <c r="IWW47" s="81"/>
      <c r="IWX47" s="81"/>
      <c r="IWY47" s="81"/>
      <c r="IWZ47" s="81"/>
      <c r="IXA47" s="81"/>
      <c r="IXB47" s="81"/>
      <c r="IXC47" s="81"/>
      <c r="IXD47" s="81"/>
      <c r="IXE47" s="81"/>
      <c r="IXF47" s="81"/>
      <c r="IXG47" s="81"/>
      <c r="IXH47" s="81"/>
      <c r="IXI47" s="81"/>
      <c r="IXJ47" s="81"/>
      <c r="IXK47" s="81"/>
      <c r="IXL47" s="81"/>
      <c r="IXM47" s="81"/>
      <c r="IXN47" s="81"/>
      <c r="IXO47" s="81"/>
      <c r="IXP47" s="81"/>
      <c r="IXQ47" s="81"/>
      <c r="IXR47" s="81"/>
      <c r="IXS47" s="81"/>
      <c r="IXT47" s="81"/>
      <c r="IXU47" s="81"/>
      <c r="IXV47" s="81"/>
      <c r="IXW47" s="81"/>
      <c r="IXX47" s="81"/>
      <c r="IXY47" s="81"/>
      <c r="IXZ47" s="81"/>
      <c r="IYA47" s="81"/>
      <c r="IYB47" s="81"/>
      <c r="IYC47" s="81"/>
      <c r="IYD47" s="81"/>
      <c r="IYE47" s="81"/>
      <c r="IYF47" s="81"/>
      <c r="IYG47" s="81"/>
      <c r="IYH47" s="81"/>
      <c r="IYI47" s="81"/>
      <c r="IYJ47" s="81"/>
      <c r="IYK47" s="81"/>
      <c r="IYL47" s="81"/>
      <c r="IYM47" s="81"/>
      <c r="IYN47" s="81"/>
      <c r="IYO47" s="81"/>
      <c r="IYP47" s="81"/>
      <c r="IYQ47" s="81"/>
      <c r="IYR47" s="81"/>
      <c r="IYS47" s="81"/>
      <c r="IYT47" s="81"/>
      <c r="IYU47" s="81"/>
      <c r="IYV47" s="81"/>
      <c r="IYW47" s="81"/>
      <c r="IYX47" s="81"/>
      <c r="IYY47" s="81"/>
      <c r="IYZ47" s="81"/>
      <c r="IZA47" s="81"/>
      <c r="IZB47" s="81"/>
      <c r="IZC47" s="81"/>
      <c r="IZD47" s="81"/>
      <c r="IZE47" s="81"/>
      <c r="IZF47" s="81"/>
      <c r="IZG47" s="81"/>
      <c r="IZH47" s="81"/>
      <c r="IZI47" s="81"/>
      <c r="IZJ47" s="81"/>
      <c r="IZK47" s="81"/>
      <c r="IZL47" s="81"/>
      <c r="IZM47" s="81"/>
      <c r="IZN47" s="81"/>
      <c r="IZO47" s="81"/>
      <c r="IZP47" s="81"/>
      <c r="IZQ47" s="81"/>
      <c r="IZR47" s="81"/>
      <c r="IZS47" s="81"/>
      <c r="IZT47" s="81"/>
      <c r="IZU47" s="81"/>
      <c r="IZV47" s="81"/>
      <c r="IZW47" s="81"/>
      <c r="IZX47" s="81"/>
      <c r="IZY47" s="81"/>
      <c r="IZZ47" s="81"/>
      <c r="JAA47" s="81"/>
      <c r="JAB47" s="81"/>
      <c r="JAC47" s="81"/>
      <c r="JAD47" s="81"/>
      <c r="JAE47" s="81"/>
      <c r="JAF47" s="81"/>
      <c r="JAG47" s="81"/>
      <c r="JAH47" s="81"/>
      <c r="JAI47" s="81"/>
      <c r="JAJ47" s="81"/>
      <c r="JAK47" s="81"/>
      <c r="JAL47" s="81"/>
      <c r="JAM47" s="81"/>
      <c r="JAN47" s="81"/>
      <c r="JAO47" s="81"/>
      <c r="JAP47" s="81"/>
      <c r="JAQ47" s="81"/>
      <c r="JAR47" s="81"/>
      <c r="JAS47" s="81"/>
      <c r="JAT47" s="81"/>
      <c r="JAU47" s="81"/>
      <c r="JAV47" s="81"/>
      <c r="JAW47" s="81"/>
      <c r="JAX47" s="81"/>
      <c r="JAY47" s="81"/>
      <c r="JAZ47" s="81"/>
      <c r="JBA47" s="81"/>
      <c r="JBB47" s="81"/>
      <c r="JBC47" s="81"/>
      <c r="JBD47" s="81"/>
      <c r="JBE47" s="81"/>
      <c r="JBF47" s="81"/>
      <c r="JBG47" s="81"/>
      <c r="JBH47" s="81"/>
      <c r="JBI47" s="81"/>
      <c r="JBJ47" s="81"/>
      <c r="JBK47" s="81"/>
      <c r="JBL47" s="81"/>
      <c r="JBM47" s="81"/>
      <c r="JBN47" s="81"/>
      <c r="JBO47" s="81"/>
      <c r="JBP47" s="81"/>
      <c r="JBQ47" s="81"/>
      <c r="JBR47" s="81"/>
      <c r="JBS47" s="81"/>
      <c r="JBT47" s="81"/>
      <c r="JBU47" s="81"/>
      <c r="JBV47" s="81"/>
      <c r="JBW47" s="81"/>
      <c r="JBX47" s="81"/>
      <c r="JBY47" s="81"/>
      <c r="JBZ47" s="81"/>
      <c r="JCA47" s="81"/>
      <c r="JCB47" s="81"/>
      <c r="JCC47" s="81"/>
      <c r="JCD47" s="81"/>
      <c r="JCE47" s="81"/>
      <c r="JCF47" s="81"/>
      <c r="JCG47" s="81"/>
      <c r="JCH47" s="81"/>
      <c r="JCI47" s="81"/>
      <c r="JCJ47" s="81"/>
      <c r="JCK47" s="81"/>
      <c r="JCL47" s="81"/>
      <c r="JCM47" s="81"/>
      <c r="JCN47" s="81"/>
      <c r="JCO47" s="81"/>
      <c r="JCP47" s="81"/>
      <c r="JCQ47" s="81"/>
      <c r="JCR47" s="81"/>
      <c r="JCS47" s="81"/>
      <c r="JCT47" s="81"/>
      <c r="JCU47" s="81"/>
      <c r="JCV47" s="81"/>
      <c r="JCW47" s="81"/>
      <c r="JCX47" s="81"/>
      <c r="JCY47" s="81"/>
      <c r="JCZ47" s="81"/>
      <c r="JDA47" s="81"/>
      <c r="JDB47" s="81"/>
      <c r="JDC47" s="81"/>
      <c r="JDD47" s="81"/>
      <c r="JDE47" s="81"/>
      <c r="JDF47" s="81"/>
      <c r="JDG47" s="81"/>
      <c r="JDH47" s="81"/>
      <c r="JDI47" s="81"/>
      <c r="JDJ47" s="81"/>
      <c r="JDK47" s="81"/>
      <c r="JDL47" s="81"/>
      <c r="JDM47" s="81"/>
      <c r="JDN47" s="81"/>
      <c r="JDO47" s="81"/>
      <c r="JDP47" s="81"/>
      <c r="JDQ47" s="81"/>
      <c r="JDR47" s="81"/>
      <c r="JDS47" s="81"/>
      <c r="JDT47" s="81"/>
      <c r="JDU47" s="81"/>
      <c r="JDV47" s="81"/>
      <c r="JDW47" s="81"/>
      <c r="JDX47" s="81"/>
      <c r="JDY47" s="81"/>
      <c r="JDZ47" s="81"/>
      <c r="JEA47" s="81"/>
      <c r="JEB47" s="81"/>
      <c r="JEC47" s="81"/>
      <c r="JED47" s="81"/>
      <c r="JEE47" s="81"/>
      <c r="JEF47" s="81"/>
      <c r="JEG47" s="81"/>
      <c r="JEH47" s="81"/>
      <c r="JEI47" s="81"/>
      <c r="JEJ47" s="81"/>
      <c r="JEK47" s="81"/>
      <c r="JEL47" s="81"/>
      <c r="JEM47" s="81"/>
      <c r="JEN47" s="81"/>
      <c r="JEO47" s="81"/>
      <c r="JEP47" s="81"/>
      <c r="JEQ47" s="81"/>
      <c r="JER47" s="81"/>
      <c r="JES47" s="81"/>
      <c r="JET47" s="81"/>
      <c r="JEU47" s="81"/>
      <c r="JEV47" s="81"/>
      <c r="JEW47" s="81"/>
      <c r="JEX47" s="81"/>
      <c r="JEY47" s="81"/>
      <c r="JEZ47" s="81"/>
      <c r="JFA47" s="81"/>
      <c r="JFB47" s="81"/>
      <c r="JFC47" s="81"/>
      <c r="JFD47" s="81"/>
      <c r="JFE47" s="81"/>
      <c r="JFF47" s="81"/>
      <c r="JFG47" s="81"/>
      <c r="JFH47" s="81"/>
      <c r="JFI47" s="81"/>
      <c r="JFJ47" s="81"/>
      <c r="JFK47" s="81"/>
      <c r="JFL47" s="81"/>
      <c r="JFM47" s="81"/>
      <c r="JFN47" s="81"/>
      <c r="JFO47" s="81"/>
      <c r="JFP47" s="81"/>
      <c r="JFQ47" s="81"/>
      <c r="JFR47" s="81"/>
      <c r="JFS47" s="81"/>
      <c r="JFT47" s="81"/>
      <c r="JFU47" s="81"/>
      <c r="JFV47" s="81"/>
      <c r="JFW47" s="81"/>
      <c r="JFX47" s="81"/>
      <c r="JFY47" s="81"/>
      <c r="JFZ47" s="81"/>
      <c r="JGA47" s="81"/>
      <c r="JGB47" s="81"/>
      <c r="JGC47" s="81"/>
      <c r="JGD47" s="81"/>
      <c r="JGE47" s="81"/>
      <c r="JGF47" s="81"/>
      <c r="JGG47" s="81"/>
      <c r="JGH47" s="81"/>
      <c r="JGI47" s="81"/>
      <c r="JGJ47" s="81"/>
      <c r="JGK47" s="81"/>
      <c r="JGL47" s="81"/>
      <c r="JGM47" s="81"/>
      <c r="JGN47" s="81"/>
      <c r="JGO47" s="81"/>
      <c r="JGP47" s="81"/>
      <c r="JGQ47" s="81"/>
      <c r="JGR47" s="81"/>
      <c r="JGS47" s="81"/>
      <c r="JGT47" s="81"/>
      <c r="JGU47" s="81"/>
      <c r="JGV47" s="81"/>
      <c r="JGW47" s="81"/>
      <c r="JGX47" s="81"/>
      <c r="JGY47" s="81"/>
      <c r="JGZ47" s="81"/>
      <c r="JHA47" s="81"/>
      <c r="JHB47" s="81"/>
      <c r="JHC47" s="81"/>
      <c r="JHD47" s="81"/>
      <c r="JHE47" s="81"/>
      <c r="JHF47" s="81"/>
      <c r="JHG47" s="81"/>
      <c r="JHH47" s="81"/>
      <c r="JHI47" s="81"/>
      <c r="JHJ47" s="81"/>
      <c r="JHK47" s="81"/>
      <c r="JHL47" s="81"/>
      <c r="JHM47" s="81"/>
      <c r="JHN47" s="81"/>
      <c r="JHO47" s="81"/>
      <c r="JHP47" s="81"/>
      <c r="JHQ47" s="81"/>
      <c r="JHR47" s="81"/>
      <c r="JHS47" s="81"/>
      <c r="JHT47" s="81"/>
      <c r="JHU47" s="81"/>
      <c r="JHV47" s="81"/>
      <c r="JHW47" s="81"/>
      <c r="JHX47" s="81"/>
      <c r="JHY47" s="81"/>
      <c r="JHZ47" s="81"/>
      <c r="JIA47" s="81"/>
      <c r="JIB47" s="81"/>
      <c r="JIC47" s="81"/>
      <c r="JID47" s="81"/>
      <c r="JIE47" s="81"/>
      <c r="JIF47" s="81"/>
      <c r="JIG47" s="81"/>
      <c r="JIH47" s="81"/>
      <c r="JII47" s="81"/>
      <c r="JIJ47" s="81"/>
      <c r="JIK47" s="81"/>
      <c r="JIL47" s="81"/>
      <c r="JIM47" s="81"/>
      <c r="JIN47" s="81"/>
      <c r="JIO47" s="81"/>
      <c r="JIP47" s="81"/>
      <c r="JIQ47" s="81"/>
      <c r="JIR47" s="81"/>
      <c r="JIS47" s="81"/>
      <c r="JIT47" s="81"/>
      <c r="JIU47" s="81"/>
      <c r="JIV47" s="81"/>
      <c r="JIW47" s="81"/>
      <c r="JIX47" s="81"/>
      <c r="JIY47" s="81"/>
      <c r="JIZ47" s="81"/>
      <c r="JJA47" s="81"/>
      <c r="JJB47" s="81"/>
      <c r="JJC47" s="81"/>
      <c r="JJD47" s="81"/>
      <c r="JJE47" s="81"/>
      <c r="JJF47" s="81"/>
      <c r="JJG47" s="81"/>
      <c r="JJH47" s="81"/>
      <c r="JJI47" s="81"/>
      <c r="JJJ47" s="81"/>
      <c r="JJK47" s="81"/>
      <c r="JJL47" s="81"/>
      <c r="JJM47" s="81"/>
      <c r="JJN47" s="81"/>
      <c r="JJO47" s="81"/>
      <c r="JJP47" s="81"/>
      <c r="JJQ47" s="81"/>
      <c r="JJR47" s="81"/>
      <c r="JJS47" s="81"/>
      <c r="JJT47" s="81"/>
      <c r="JJU47" s="81"/>
      <c r="JJV47" s="81"/>
      <c r="JJW47" s="81"/>
      <c r="JJX47" s="81"/>
      <c r="JJY47" s="81"/>
      <c r="JJZ47" s="81"/>
      <c r="JKA47" s="81"/>
      <c r="JKB47" s="81"/>
      <c r="JKC47" s="81"/>
      <c r="JKD47" s="81"/>
      <c r="JKE47" s="81"/>
      <c r="JKF47" s="81"/>
      <c r="JKG47" s="81"/>
      <c r="JKH47" s="81"/>
      <c r="JKI47" s="81"/>
      <c r="JKJ47" s="81"/>
      <c r="JKK47" s="81"/>
      <c r="JKL47" s="81"/>
      <c r="JKM47" s="81"/>
      <c r="JKN47" s="81"/>
      <c r="JKO47" s="81"/>
      <c r="JKP47" s="81"/>
      <c r="JKQ47" s="81"/>
      <c r="JKR47" s="81"/>
      <c r="JKS47" s="81"/>
      <c r="JKT47" s="81"/>
      <c r="JKU47" s="81"/>
      <c r="JKV47" s="81"/>
      <c r="JKW47" s="81"/>
      <c r="JKX47" s="81"/>
      <c r="JKY47" s="81"/>
      <c r="JKZ47" s="81"/>
      <c r="JLA47" s="81"/>
      <c r="JLB47" s="81"/>
      <c r="JLC47" s="81"/>
      <c r="JLD47" s="81"/>
      <c r="JLE47" s="81"/>
      <c r="JLF47" s="81"/>
      <c r="JLG47" s="81"/>
      <c r="JLH47" s="81"/>
      <c r="JLI47" s="81"/>
      <c r="JLJ47" s="81"/>
      <c r="JLK47" s="81"/>
      <c r="JLL47" s="81"/>
      <c r="JLM47" s="81"/>
      <c r="JLN47" s="81"/>
      <c r="JLO47" s="81"/>
      <c r="JLP47" s="81"/>
      <c r="JLQ47" s="81"/>
      <c r="JLR47" s="81"/>
      <c r="JLS47" s="81"/>
      <c r="JLT47" s="81"/>
      <c r="JLU47" s="81"/>
      <c r="JLV47" s="81"/>
      <c r="JLW47" s="81"/>
      <c r="JLX47" s="81"/>
      <c r="JLY47" s="81"/>
      <c r="JLZ47" s="81"/>
      <c r="JMA47" s="81"/>
      <c r="JMB47" s="81"/>
      <c r="JMC47" s="81"/>
      <c r="JMD47" s="81"/>
      <c r="JME47" s="81"/>
      <c r="JMF47" s="81"/>
      <c r="JMG47" s="81"/>
      <c r="JMH47" s="81"/>
      <c r="JMI47" s="81"/>
      <c r="JMJ47" s="81"/>
      <c r="JMK47" s="81"/>
      <c r="JML47" s="81"/>
      <c r="JMM47" s="81"/>
      <c r="JMN47" s="81"/>
      <c r="JMO47" s="81"/>
      <c r="JMP47" s="81"/>
      <c r="JMQ47" s="81"/>
      <c r="JMR47" s="81"/>
      <c r="JMS47" s="81"/>
      <c r="JMT47" s="81"/>
      <c r="JMU47" s="81"/>
      <c r="JMV47" s="81"/>
      <c r="JMW47" s="81"/>
      <c r="JMX47" s="81"/>
      <c r="JMY47" s="81"/>
      <c r="JMZ47" s="81"/>
      <c r="JNA47" s="81"/>
      <c r="JNB47" s="81"/>
      <c r="JNC47" s="81"/>
      <c r="JND47" s="81"/>
      <c r="JNE47" s="81"/>
      <c r="JNF47" s="81"/>
      <c r="JNG47" s="81"/>
      <c r="JNH47" s="81"/>
      <c r="JNI47" s="81"/>
      <c r="JNJ47" s="81"/>
      <c r="JNK47" s="81"/>
      <c r="JNL47" s="81"/>
      <c r="JNM47" s="81"/>
      <c r="JNN47" s="81"/>
      <c r="JNO47" s="81"/>
      <c r="JNP47" s="81"/>
      <c r="JNQ47" s="81"/>
      <c r="JNR47" s="81"/>
      <c r="JNS47" s="81"/>
      <c r="JNT47" s="81"/>
      <c r="JNU47" s="81"/>
      <c r="JNV47" s="81"/>
      <c r="JNW47" s="81"/>
      <c r="JNX47" s="81"/>
      <c r="JNY47" s="81"/>
      <c r="JNZ47" s="81"/>
      <c r="JOA47" s="81"/>
      <c r="JOB47" s="81"/>
      <c r="JOC47" s="81"/>
      <c r="JOD47" s="81"/>
      <c r="JOE47" s="81"/>
      <c r="JOF47" s="81"/>
      <c r="JOG47" s="81"/>
      <c r="JOH47" s="81"/>
      <c r="JOI47" s="81"/>
      <c r="JOJ47" s="81"/>
      <c r="JOK47" s="81"/>
      <c r="JOL47" s="81"/>
      <c r="JOM47" s="81"/>
      <c r="JON47" s="81"/>
      <c r="JOO47" s="81"/>
      <c r="JOP47" s="81"/>
      <c r="JOQ47" s="81"/>
      <c r="JOR47" s="81"/>
      <c r="JOS47" s="81"/>
      <c r="JOT47" s="81"/>
      <c r="JOU47" s="81"/>
      <c r="JOV47" s="81"/>
      <c r="JOW47" s="81"/>
      <c r="JOX47" s="81"/>
      <c r="JOY47" s="81"/>
      <c r="JOZ47" s="81"/>
      <c r="JPA47" s="81"/>
      <c r="JPB47" s="81"/>
      <c r="JPC47" s="81"/>
      <c r="JPD47" s="81"/>
      <c r="JPE47" s="81"/>
      <c r="JPF47" s="81"/>
      <c r="JPG47" s="81"/>
      <c r="JPH47" s="81"/>
      <c r="JPI47" s="81"/>
      <c r="JPJ47" s="81"/>
      <c r="JPK47" s="81"/>
      <c r="JPL47" s="81"/>
      <c r="JPM47" s="81"/>
      <c r="JPN47" s="81"/>
      <c r="JPO47" s="81"/>
      <c r="JPP47" s="81"/>
      <c r="JPQ47" s="81"/>
      <c r="JPR47" s="81"/>
      <c r="JPS47" s="81"/>
      <c r="JPT47" s="81"/>
      <c r="JPU47" s="81"/>
      <c r="JPV47" s="81"/>
      <c r="JPW47" s="81"/>
      <c r="JPX47" s="81"/>
      <c r="JPY47" s="81"/>
      <c r="JPZ47" s="81"/>
      <c r="JQA47" s="81"/>
      <c r="JQB47" s="81"/>
      <c r="JQC47" s="81"/>
      <c r="JQD47" s="81"/>
      <c r="JQE47" s="81"/>
      <c r="JQF47" s="81"/>
      <c r="JQG47" s="81"/>
      <c r="JQH47" s="81"/>
      <c r="JQI47" s="81"/>
      <c r="JQJ47" s="81"/>
      <c r="JQK47" s="81"/>
      <c r="JQL47" s="81"/>
      <c r="JQM47" s="81"/>
      <c r="JQN47" s="81"/>
      <c r="JQO47" s="81"/>
      <c r="JQP47" s="81"/>
      <c r="JQQ47" s="81"/>
      <c r="JQR47" s="81"/>
      <c r="JQS47" s="81"/>
      <c r="JQT47" s="81"/>
      <c r="JQU47" s="81"/>
      <c r="JQV47" s="81"/>
      <c r="JQW47" s="81"/>
      <c r="JQX47" s="81"/>
      <c r="JQY47" s="81"/>
      <c r="JQZ47" s="81"/>
      <c r="JRA47" s="81"/>
      <c r="JRB47" s="81"/>
      <c r="JRC47" s="81"/>
      <c r="JRD47" s="81"/>
      <c r="JRE47" s="81"/>
      <c r="JRF47" s="81"/>
      <c r="JRG47" s="81"/>
      <c r="JRH47" s="81"/>
      <c r="JRI47" s="81"/>
      <c r="JRJ47" s="81"/>
      <c r="JRK47" s="81"/>
      <c r="JRL47" s="81"/>
      <c r="JRM47" s="81"/>
      <c r="JRN47" s="81"/>
      <c r="JRO47" s="81"/>
      <c r="JRP47" s="81"/>
      <c r="JRQ47" s="81"/>
      <c r="JRR47" s="81"/>
      <c r="JRS47" s="81"/>
      <c r="JRT47" s="81"/>
      <c r="JRU47" s="81"/>
      <c r="JRV47" s="81"/>
      <c r="JRW47" s="81"/>
      <c r="JRX47" s="81"/>
      <c r="JRY47" s="81"/>
      <c r="JRZ47" s="81"/>
      <c r="JSA47" s="81"/>
      <c r="JSB47" s="81"/>
      <c r="JSC47" s="81"/>
      <c r="JSD47" s="81"/>
      <c r="JSE47" s="81"/>
      <c r="JSF47" s="81"/>
      <c r="JSG47" s="81"/>
      <c r="JSH47" s="81"/>
      <c r="JSI47" s="81"/>
      <c r="JSJ47" s="81"/>
      <c r="JSK47" s="81"/>
      <c r="JSL47" s="81"/>
      <c r="JSM47" s="81"/>
      <c r="JSN47" s="81"/>
      <c r="JSO47" s="81"/>
      <c r="JSP47" s="81"/>
      <c r="JSQ47" s="81"/>
      <c r="JSR47" s="81"/>
      <c r="JSS47" s="81"/>
      <c r="JST47" s="81"/>
      <c r="JSU47" s="81"/>
      <c r="JSV47" s="81"/>
      <c r="JSW47" s="81"/>
      <c r="JSX47" s="81"/>
      <c r="JSY47" s="81"/>
      <c r="JSZ47" s="81"/>
      <c r="JTA47" s="81"/>
      <c r="JTB47" s="81"/>
      <c r="JTC47" s="81"/>
      <c r="JTD47" s="81"/>
      <c r="JTE47" s="81"/>
      <c r="JTF47" s="81"/>
      <c r="JTG47" s="81"/>
      <c r="JTH47" s="81"/>
      <c r="JTI47" s="81"/>
      <c r="JTJ47" s="81"/>
      <c r="JTK47" s="81"/>
      <c r="JTL47" s="81"/>
      <c r="JTM47" s="81"/>
      <c r="JTN47" s="81"/>
      <c r="JTO47" s="81"/>
      <c r="JTP47" s="81"/>
      <c r="JTQ47" s="81"/>
      <c r="JTR47" s="81"/>
      <c r="JTS47" s="81"/>
      <c r="JTT47" s="81"/>
      <c r="JTU47" s="81"/>
      <c r="JTV47" s="81"/>
      <c r="JTW47" s="81"/>
      <c r="JTX47" s="81"/>
      <c r="JTY47" s="81"/>
      <c r="JTZ47" s="81"/>
      <c r="JUA47" s="81"/>
      <c r="JUB47" s="81"/>
      <c r="JUC47" s="81"/>
      <c r="JUD47" s="81"/>
      <c r="JUE47" s="81"/>
      <c r="JUF47" s="81"/>
      <c r="JUG47" s="81"/>
      <c r="JUH47" s="81"/>
      <c r="JUI47" s="81"/>
      <c r="JUJ47" s="81"/>
      <c r="JUK47" s="81"/>
      <c r="JUL47" s="81"/>
      <c r="JUM47" s="81"/>
      <c r="JUN47" s="81"/>
      <c r="JUO47" s="81"/>
      <c r="JUP47" s="81"/>
      <c r="JUQ47" s="81"/>
      <c r="JUR47" s="81"/>
      <c r="JUS47" s="81"/>
      <c r="JUT47" s="81"/>
      <c r="JUU47" s="81"/>
      <c r="JUV47" s="81"/>
      <c r="JUW47" s="81"/>
      <c r="JUX47" s="81"/>
      <c r="JUY47" s="81"/>
      <c r="JUZ47" s="81"/>
      <c r="JVA47" s="81"/>
      <c r="JVB47" s="81"/>
      <c r="JVC47" s="81"/>
      <c r="JVD47" s="81"/>
      <c r="JVE47" s="81"/>
      <c r="JVF47" s="81"/>
      <c r="JVG47" s="81"/>
      <c r="JVH47" s="81"/>
      <c r="JVI47" s="81"/>
      <c r="JVJ47" s="81"/>
      <c r="JVK47" s="81"/>
      <c r="JVL47" s="81"/>
      <c r="JVM47" s="81"/>
      <c r="JVN47" s="81"/>
      <c r="JVO47" s="81"/>
      <c r="JVP47" s="81"/>
      <c r="JVQ47" s="81"/>
      <c r="JVR47" s="81"/>
      <c r="JVS47" s="81"/>
      <c r="JVT47" s="81"/>
      <c r="JVU47" s="81"/>
      <c r="JVV47" s="81"/>
      <c r="JVW47" s="81"/>
      <c r="JVX47" s="81"/>
      <c r="JVY47" s="81"/>
      <c r="JVZ47" s="81"/>
      <c r="JWA47" s="81"/>
      <c r="JWB47" s="81"/>
      <c r="JWC47" s="81"/>
      <c r="JWD47" s="81"/>
      <c r="JWE47" s="81"/>
      <c r="JWF47" s="81"/>
      <c r="JWG47" s="81"/>
      <c r="JWH47" s="81"/>
      <c r="JWI47" s="81"/>
      <c r="JWJ47" s="81"/>
      <c r="JWK47" s="81"/>
      <c r="JWL47" s="81"/>
      <c r="JWM47" s="81"/>
      <c r="JWN47" s="81"/>
      <c r="JWO47" s="81"/>
      <c r="JWP47" s="81"/>
      <c r="JWQ47" s="81"/>
      <c r="JWR47" s="81"/>
      <c r="JWS47" s="81"/>
      <c r="JWT47" s="81"/>
      <c r="JWU47" s="81"/>
      <c r="JWV47" s="81"/>
      <c r="JWW47" s="81"/>
      <c r="JWX47" s="81"/>
      <c r="JWY47" s="81"/>
      <c r="JWZ47" s="81"/>
      <c r="JXA47" s="81"/>
      <c r="JXB47" s="81"/>
      <c r="JXC47" s="81"/>
      <c r="JXD47" s="81"/>
      <c r="JXE47" s="81"/>
      <c r="JXF47" s="81"/>
      <c r="JXG47" s="81"/>
      <c r="JXH47" s="81"/>
      <c r="JXI47" s="81"/>
      <c r="JXJ47" s="81"/>
      <c r="JXK47" s="81"/>
      <c r="JXL47" s="81"/>
      <c r="JXM47" s="81"/>
      <c r="JXN47" s="81"/>
      <c r="JXO47" s="81"/>
      <c r="JXP47" s="81"/>
      <c r="JXQ47" s="81"/>
      <c r="JXR47" s="81"/>
      <c r="JXS47" s="81"/>
      <c r="JXT47" s="81"/>
      <c r="JXU47" s="81"/>
      <c r="JXV47" s="81"/>
      <c r="JXW47" s="81"/>
      <c r="JXX47" s="81"/>
      <c r="JXY47" s="81"/>
      <c r="JXZ47" s="81"/>
      <c r="JYA47" s="81"/>
      <c r="JYB47" s="81"/>
      <c r="JYC47" s="81"/>
      <c r="JYD47" s="81"/>
      <c r="JYE47" s="81"/>
      <c r="JYF47" s="81"/>
      <c r="JYG47" s="81"/>
      <c r="JYH47" s="81"/>
      <c r="JYI47" s="81"/>
      <c r="JYJ47" s="81"/>
      <c r="JYK47" s="81"/>
      <c r="JYL47" s="81"/>
      <c r="JYM47" s="81"/>
      <c r="JYN47" s="81"/>
      <c r="JYO47" s="81"/>
      <c r="JYP47" s="81"/>
      <c r="JYQ47" s="81"/>
      <c r="JYR47" s="81"/>
      <c r="JYS47" s="81"/>
      <c r="JYT47" s="81"/>
      <c r="JYU47" s="81"/>
      <c r="JYV47" s="81"/>
      <c r="JYW47" s="81"/>
      <c r="JYX47" s="81"/>
      <c r="JYY47" s="81"/>
      <c r="JYZ47" s="81"/>
      <c r="JZA47" s="81"/>
      <c r="JZB47" s="81"/>
      <c r="JZC47" s="81"/>
      <c r="JZD47" s="81"/>
      <c r="JZE47" s="81"/>
      <c r="JZF47" s="81"/>
      <c r="JZG47" s="81"/>
      <c r="JZH47" s="81"/>
      <c r="JZI47" s="81"/>
      <c r="JZJ47" s="81"/>
      <c r="JZK47" s="81"/>
      <c r="JZL47" s="81"/>
      <c r="JZM47" s="81"/>
      <c r="JZN47" s="81"/>
      <c r="JZO47" s="81"/>
      <c r="JZP47" s="81"/>
      <c r="JZQ47" s="81"/>
      <c r="JZR47" s="81"/>
      <c r="JZS47" s="81"/>
      <c r="JZT47" s="81"/>
      <c r="JZU47" s="81"/>
      <c r="JZV47" s="81"/>
      <c r="JZW47" s="81"/>
      <c r="JZX47" s="81"/>
      <c r="JZY47" s="81"/>
      <c r="JZZ47" s="81"/>
      <c r="KAA47" s="81"/>
      <c r="KAB47" s="81"/>
      <c r="KAC47" s="81"/>
      <c r="KAD47" s="81"/>
      <c r="KAE47" s="81"/>
      <c r="KAF47" s="81"/>
      <c r="KAG47" s="81"/>
      <c r="KAH47" s="81"/>
      <c r="KAI47" s="81"/>
      <c r="KAJ47" s="81"/>
      <c r="KAK47" s="81"/>
      <c r="KAL47" s="81"/>
      <c r="KAM47" s="81"/>
      <c r="KAN47" s="81"/>
      <c r="KAO47" s="81"/>
      <c r="KAP47" s="81"/>
      <c r="KAQ47" s="81"/>
      <c r="KAR47" s="81"/>
      <c r="KAS47" s="81"/>
      <c r="KAT47" s="81"/>
      <c r="KAU47" s="81"/>
      <c r="KAV47" s="81"/>
      <c r="KAW47" s="81"/>
      <c r="KAX47" s="81"/>
      <c r="KAY47" s="81"/>
      <c r="KAZ47" s="81"/>
      <c r="KBA47" s="81"/>
      <c r="KBB47" s="81"/>
      <c r="KBC47" s="81"/>
      <c r="KBD47" s="81"/>
      <c r="KBE47" s="81"/>
      <c r="KBF47" s="81"/>
      <c r="KBG47" s="81"/>
      <c r="KBH47" s="81"/>
      <c r="KBI47" s="81"/>
      <c r="KBJ47" s="81"/>
      <c r="KBK47" s="81"/>
      <c r="KBL47" s="81"/>
      <c r="KBM47" s="81"/>
      <c r="KBN47" s="81"/>
      <c r="KBO47" s="81"/>
      <c r="KBP47" s="81"/>
      <c r="KBQ47" s="81"/>
      <c r="KBR47" s="81"/>
      <c r="KBS47" s="81"/>
      <c r="KBT47" s="81"/>
      <c r="KBU47" s="81"/>
      <c r="KBV47" s="81"/>
      <c r="KBW47" s="81"/>
      <c r="KBX47" s="81"/>
      <c r="KBY47" s="81"/>
      <c r="KBZ47" s="81"/>
      <c r="KCA47" s="81"/>
      <c r="KCB47" s="81"/>
      <c r="KCC47" s="81"/>
      <c r="KCD47" s="81"/>
      <c r="KCE47" s="81"/>
      <c r="KCF47" s="81"/>
      <c r="KCG47" s="81"/>
      <c r="KCH47" s="81"/>
      <c r="KCI47" s="81"/>
      <c r="KCJ47" s="81"/>
      <c r="KCK47" s="81"/>
      <c r="KCL47" s="81"/>
      <c r="KCM47" s="81"/>
      <c r="KCN47" s="81"/>
      <c r="KCO47" s="81"/>
      <c r="KCP47" s="81"/>
      <c r="KCQ47" s="81"/>
      <c r="KCR47" s="81"/>
      <c r="KCS47" s="81"/>
      <c r="KCT47" s="81"/>
      <c r="KCU47" s="81"/>
      <c r="KCV47" s="81"/>
      <c r="KCW47" s="81"/>
      <c r="KCX47" s="81"/>
      <c r="KCY47" s="81"/>
      <c r="KCZ47" s="81"/>
      <c r="KDA47" s="81"/>
      <c r="KDB47" s="81"/>
      <c r="KDC47" s="81"/>
      <c r="KDD47" s="81"/>
      <c r="KDE47" s="81"/>
      <c r="KDF47" s="81"/>
      <c r="KDG47" s="81"/>
      <c r="KDH47" s="81"/>
      <c r="KDI47" s="81"/>
      <c r="KDJ47" s="81"/>
      <c r="KDK47" s="81"/>
      <c r="KDL47" s="81"/>
      <c r="KDM47" s="81"/>
      <c r="KDN47" s="81"/>
      <c r="KDO47" s="81"/>
      <c r="KDP47" s="81"/>
      <c r="KDQ47" s="81"/>
      <c r="KDR47" s="81"/>
      <c r="KDS47" s="81"/>
      <c r="KDT47" s="81"/>
      <c r="KDU47" s="81"/>
      <c r="KDV47" s="81"/>
      <c r="KDW47" s="81"/>
      <c r="KDX47" s="81"/>
      <c r="KDY47" s="81"/>
      <c r="KDZ47" s="81"/>
      <c r="KEA47" s="81"/>
      <c r="KEB47" s="81"/>
      <c r="KEC47" s="81"/>
      <c r="KED47" s="81"/>
      <c r="KEE47" s="81"/>
      <c r="KEF47" s="81"/>
      <c r="KEG47" s="81"/>
      <c r="KEH47" s="81"/>
      <c r="KEI47" s="81"/>
      <c r="KEJ47" s="81"/>
      <c r="KEK47" s="81"/>
      <c r="KEL47" s="81"/>
      <c r="KEM47" s="81"/>
      <c r="KEN47" s="81"/>
      <c r="KEO47" s="81"/>
      <c r="KEP47" s="81"/>
      <c r="KEQ47" s="81"/>
      <c r="KER47" s="81"/>
      <c r="KES47" s="81"/>
      <c r="KET47" s="81"/>
      <c r="KEU47" s="81"/>
      <c r="KEV47" s="81"/>
      <c r="KEW47" s="81"/>
      <c r="KEX47" s="81"/>
      <c r="KEY47" s="81"/>
      <c r="KEZ47" s="81"/>
      <c r="KFA47" s="81"/>
      <c r="KFB47" s="81"/>
      <c r="KFC47" s="81"/>
      <c r="KFD47" s="81"/>
      <c r="KFE47" s="81"/>
      <c r="KFF47" s="81"/>
      <c r="KFG47" s="81"/>
      <c r="KFH47" s="81"/>
      <c r="KFI47" s="81"/>
      <c r="KFJ47" s="81"/>
      <c r="KFK47" s="81"/>
      <c r="KFL47" s="81"/>
      <c r="KFM47" s="81"/>
      <c r="KFN47" s="81"/>
      <c r="KFO47" s="81"/>
      <c r="KFP47" s="81"/>
      <c r="KFQ47" s="81"/>
      <c r="KFR47" s="81"/>
      <c r="KFS47" s="81"/>
      <c r="KFT47" s="81"/>
      <c r="KFU47" s="81"/>
      <c r="KFV47" s="81"/>
      <c r="KFW47" s="81"/>
      <c r="KFX47" s="81"/>
      <c r="KFY47" s="81"/>
      <c r="KFZ47" s="81"/>
      <c r="KGA47" s="81"/>
      <c r="KGB47" s="81"/>
      <c r="KGC47" s="81"/>
      <c r="KGD47" s="81"/>
      <c r="KGE47" s="81"/>
      <c r="KGF47" s="81"/>
      <c r="KGG47" s="81"/>
      <c r="KGH47" s="81"/>
      <c r="KGI47" s="81"/>
      <c r="KGJ47" s="81"/>
      <c r="KGK47" s="81"/>
      <c r="KGL47" s="81"/>
      <c r="KGM47" s="81"/>
      <c r="KGN47" s="81"/>
      <c r="KGO47" s="81"/>
      <c r="KGP47" s="81"/>
      <c r="KGQ47" s="81"/>
      <c r="KGR47" s="81"/>
      <c r="KGS47" s="81"/>
      <c r="KGT47" s="81"/>
      <c r="KGU47" s="81"/>
      <c r="KGV47" s="81"/>
      <c r="KGW47" s="81"/>
      <c r="KGX47" s="81"/>
      <c r="KGY47" s="81"/>
      <c r="KGZ47" s="81"/>
      <c r="KHA47" s="81"/>
      <c r="KHB47" s="81"/>
      <c r="KHC47" s="81"/>
      <c r="KHD47" s="81"/>
      <c r="KHE47" s="81"/>
      <c r="KHF47" s="81"/>
      <c r="KHG47" s="81"/>
      <c r="KHH47" s="81"/>
      <c r="KHI47" s="81"/>
      <c r="KHJ47" s="81"/>
      <c r="KHK47" s="81"/>
      <c r="KHL47" s="81"/>
      <c r="KHM47" s="81"/>
      <c r="KHN47" s="81"/>
      <c r="KHO47" s="81"/>
      <c r="KHP47" s="81"/>
      <c r="KHQ47" s="81"/>
      <c r="KHR47" s="81"/>
      <c r="KHS47" s="81"/>
      <c r="KHT47" s="81"/>
      <c r="KHU47" s="81"/>
      <c r="KHV47" s="81"/>
      <c r="KHW47" s="81"/>
      <c r="KHX47" s="81"/>
      <c r="KHY47" s="81"/>
      <c r="KHZ47" s="81"/>
      <c r="KIA47" s="81"/>
      <c r="KIB47" s="81"/>
      <c r="KIC47" s="81"/>
      <c r="KID47" s="81"/>
      <c r="KIE47" s="81"/>
      <c r="KIF47" s="81"/>
      <c r="KIG47" s="81"/>
      <c r="KIH47" s="81"/>
      <c r="KII47" s="81"/>
      <c r="KIJ47" s="81"/>
      <c r="KIK47" s="81"/>
      <c r="KIL47" s="81"/>
      <c r="KIM47" s="81"/>
      <c r="KIN47" s="81"/>
      <c r="KIO47" s="81"/>
      <c r="KIP47" s="81"/>
      <c r="KIQ47" s="81"/>
      <c r="KIR47" s="81"/>
      <c r="KIS47" s="81"/>
      <c r="KIT47" s="81"/>
      <c r="KIU47" s="81"/>
      <c r="KIV47" s="81"/>
      <c r="KIW47" s="81"/>
      <c r="KIX47" s="81"/>
      <c r="KIY47" s="81"/>
      <c r="KIZ47" s="81"/>
      <c r="KJA47" s="81"/>
      <c r="KJB47" s="81"/>
      <c r="KJC47" s="81"/>
      <c r="KJD47" s="81"/>
      <c r="KJE47" s="81"/>
      <c r="KJF47" s="81"/>
      <c r="KJG47" s="81"/>
      <c r="KJH47" s="81"/>
      <c r="KJI47" s="81"/>
      <c r="KJJ47" s="81"/>
      <c r="KJK47" s="81"/>
      <c r="KJL47" s="81"/>
      <c r="KJM47" s="81"/>
      <c r="KJN47" s="81"/>
      <c r="KJO47" s="81"/>
      <c r="KJP47" s="81"/>
      <c r="KJQ47" s="81"/>
      <c r="KJR47" s="81"/>
      <c r="KJS47" s="81"/>
      <c r="KJT47" s="81"/>
      <c r="KJU47" s="81"/>
      <c r="KJV47" s="81"/>
      <c r="KJW47" s="81"/>
      <c r="KJX47" s="81"/>
      <c r="KJY47" s="81"/>
      <c r="KJZ47" s="81"/>
      <c r="KKA47" s="81"/>
      <c r="KKB47" s="81"/>
      <c r="KKC47" s="81"/>
      <c r="KKD47" s="81"/>
      <c r="KKE47" s="81"/>
      <c r="KKF47" s="81"/>
      <c r="KKG47" s="81"/>
      <c r="KKH47" s="81"/>
      <c r="KKI47" s="81"/>
      <c r="KKJ47" s="81"/>
      <c r="KKK47" s="81"/>
      <c r="KKL47" s="81"/>
      <c r="KKM47" s="81"/>
      <c r="KKN47" s="81"/>
      <c r="KKO47" s="81"/>
      <c r="KKP47" s="81"/>
      <c r="KKQ47" s="81"/>
      <c r="KKR47" s="81"/>
      <c r="KKS47" s="81"/>
      <c r="KKT47" s="81"/>
      <c r="KKU47" s="81"/>
      <c r="KKV47" s="81"/>
      <c r="KKW47" s="81"/>
      <c r="KKX47" s="81"/>
      <c r="KKY47" s="81"/>
      <c r="KKZ47" s="81"/>
      <c r="KLA47" s="81"/>
      <c r="KLB47" s="81"/>
      <c r="KLC47" s="81"/>
      <c r="KLD47" s="81"/>
      <c r="KLE47" s="81"/>
      <c r="KLF47" s="81"/>
      <c r="KLG47" s="81"/>
      <c r="KLH47" s="81"/>
      <c r="KLI47" s="81"/>
      <c r="KLJ47" s="81"/>
      <c r="KLK47" s="81"/>
      <c r="KLL47" s="81"/>
      <c r="KLM47" s="81"/>
      <c r="KLN47" s="81"/>
      <c r="KLO47" s="81"/>
      <c r="KLP47" s="81"/>
      <c r="KLQ47" s="81"/>
      <c r="KLR47" s="81"/>
      <c r="KLS47" s="81"/>
      <c r="KLT47" s="81"/>
      <c r="KLU47" s="81"/>
      <c r="KLV47" s="81"/>
      <c r="KLW47" s="81"/>
      <c r="KLX47" s="81"/>
      <c r="KLY47" s="81"/>
      <c r="KLZ47" s="81"/>
      <c r="KMA47" s="81"/>
      <c r="KMB47" s="81"/>
      <c r="KMC47" s="81"/>
      <c r="KMD47" s="81"/>
      <c r="KME47" s="81"/>
      <c r="KMF47" s="81"/>
      <c r="KMG47" s="81"/>
      <c r="KMH47" s="81"/>
      <c r="KMI47" s="81"/>
      <c r="KMJ47" s="81"/>
      <c r="KMK47" s="81"/>
      <c r="KML47" s="81"/>
      <c r="KMM47" s="81"/>
      <c r="KMN47" s="81"/>
      <c r="KMO47" s="81"/>
      <c r="KMP47" s="81"/>
      <c r="KMQ47" s="81"/>
      <c r="KMR47" s="81"/>
      <c r="KMS47" s="81"/>
      <c r="KMT47" s="81"/>
      <c r="KMU47" s="81"/>
      <c r="KMV47" s="81"/>
      <c r="KMW47" s="81"/>
      <c r="KMX47" s="81"/>
      <c r="KMY47" s="81"/>
      <c r="KMZ47" s="81"/>
      <c r="KNA47" s="81"/>
      <c r="KNB47" s="81"/>
      <c r="KNC47" s="81"/>
      <c r="KND47" s="81"/>
      <c r="KNE47" s="81"/>
      <c r="KNF47" s="81"/>
      <c r="KNG47" s="81"/>
      <c r="KNH47" s="81"/>
      <c r="KNI47" s="81"/>
      <c r="KNJ47" s="81"/>
      <c r="KNK47" s="81"/>
      <c r="KNL47" s="81"/>
      <c r="KNM47" s="81"/>
      <c r="KNN47" s="81"/>
      <c r="KNO47" s="81"/>
      <c r="KNP47" s="81"/>
      <c r="KNQ47" s="81"/>
      <c r="KNR47" s="81"/>
      <c r="KNS47" s="81"/>
      <c r="KNT47" s="81"/>
      <c r="KNU47" s="81"/>
      <c r="KNV47" s="81"/>
      <c r="KNW47" s="81"/>
      <c r="KNX47" s="81"/>
      <c r="KNY47" s="81"/>
      <c r="KNZ47" s="81"/>
      <c r="KOA47" s="81"/>
      <c r="KOB47" s="81"/>
      <c r="KOC47" s="81"/>
      <c r="KOD47" s="81"/>
      <c r="KOE47" s="81"/>
      <c r="KOF47" s="81"/>
      <c r="KOG47" s="81"/>
      <c r="KOH47" s="81"/>
      <c r="KOI47" s="81"/>
      <c r="KOJ47" s="81"/>
      <c r="KOK47" s="81"/>
      <c r="KOL47" s="81"/>
      <c r="KOM47" s="81"/>
      <c r="KON47" s="81"/>
      <c r="KOO47" s="81"/>
      <c r="KOP47" s="81"/>
      <c r="KOQ47" s="81"/>
      <c r="KOR47" s="81"/>
      <c r="KOS47" s="81"/>
      <c r="KOT47" s="81"/>
      <c r="KOU47" s="81"/>
      <c r="KOV47" s="81"/>
      <c r="KOW47" s="81"/>
      <c r="KOX47" s="81"/>
      <c r="KOY47" s="81"/>
      <c r="KOZ47" s="81"/>
      <c r="KPA47" s="81"/>
      <c r="KPB47" s="81"/>
      <c r="KPC47" s="81"/>
      <c r="KPD47" s="81"/>
      <c r="KPE47" s="81"/>
      <c r="KPF47" s="81"/>
      <c r="KPG47" s="81"/>
      <c r="KPH47" s="81"/>
      <c r="KPI47" s="81"/>
      <c r="KPJ47" s="81"/>
      <c r="KPK47" s="81"/>
      <c r="KPL47" s="81"/>
      <c r="KPM47" s="81"/>
      <c r="KPN47" s="81"/>
      <c r="KPO47" s="81"/>
      <c r="KPP47" s="81"/>
      <c r="KPQ47" s="81"/>
      <c r="KPR47" s="81"/>
      <c r="KPS47" s="81"/>
      <c r="KPT47" s="81"/>
      <c r="KPU47" s="81"/>
      <c r="KPV47" s="81"/>
      <c r="KPW47" s="81"/>
      <c r="KPX47" s="81"/>
      <c r="KPY47" s="81"/>
      <c r="KPZ47" s="81"/>
      <c r="KQA47" s="81"/>
      <c r="KQB47" s="81"/>
      <c r="KQC47" s="81"/>
      <c r="KQD47" s="81"/>
      <c r="KQE47" s="81"/>
      <c r="KQF47" s="81"/>
      <c r="KQG47" s="81"/>
      <c r="KQH47" s="81"/>
      <c r="KQI47" s="81"/>
      <c r="KQJ47" s="81"/>
      <c r="KQK47" s="81"/>
      <c r="KQL47" s="81"/>
      <c r="KQM47" s="81"/>
      <c r="KQN47" s="81"/>
      <c r="KQO47" s="81"/>
      <c r="KQP47" s="81"/>
      <c r="KQQ47" s="81"/>
      <c r="KQR47" s="81"/>
      <c r="KQS47" s="81"/>
      <c r="KQT47" s="81"/>
      <c r="KQU47" s="81"/>
      <c r="KQV47" s="81"/>
      <c r="KQW47" s="81"/>
      <c r="KQX47" s="81"/>
      <c r="KQY47" s="81"/>
      <c r="KQZ47" s="81"/>
      <c r="KRA47" s="81"/>
      <c r="KRB47" s="81"/>
      <c r="KRC47" s="81"/>
      <c r="KRD47" s="81"/>
      <c r="KRE47" s="81"/>
      <c r="KRF47" s="81"/>
      <c r="KRG47" s="81"/>
      <c r="KRH47" s="81"/>
      <c r="KRI47" s="81"/>
      <c r="KRJ47" s="81"/>
      <c r="KRK47" s="81"/>
      <c r="KRL47" s="81"/>
      <c r="KRM47" s="81"/>
      <c r="KRN47" s="81"/>
      <c r="KRO47" s="81"/>
      <c r="KRP47" s="81"/>
      <c r="KRQ47" s="81"/>
      <c r="KRR47" s="81"/>
      <c r="KRS47" s="81"/>
      <c r="KRT47" s="81"/>
      <c r="KRU47" s="81"/>
      <c r="KRV47" s="81"/>
      <c r="KRW47" s="81"/>
      <c r="KRX47" s="81"/>
      <c r="KRY47" s="81"/>
      <c r="KRZ47" s="81"/>
      <c r="KSA47" s="81"/>
      <c r="KSB47" s="81"/>
      <c r="KSC47" s="81"/>
      <c r="KSD47" s="81"/>
      <c r="KSE47" s="81"/>
      <c r="KSF47" s="81"/>
      <c r="KSG47" s="81"/>
      <c r="KSH47" s="81"/>
      <c r="KSI47" s="81"/>
      <c r="KSJ47" s="81"/>
      <c r="KSK47" s="81"/>
      <c r="KSL47" s="81"/>
      <c r="KSM47" s="81"/>
      <c r="KSN47" s="81"/>
      <c r="KSO47" s="81"/>
      <c r="KSP47" s="81"/>
      <c r="KSQ47" s="81"/>
      <c r="KSR47" s="81"/>
      <c r="KSS47" s="81"/>
      <c r="KST47" s="81"/>
      <c r="KSU47" s="81"/>
      <c r="KSV47" s="81"/>
      <c r="KSW47" s="81"/>
      <c r="KSX47" s="81"/>
      <c r="KSY47" s="81"/>
      <c r="KSZ47" s="81"/>
      <c r="KTA47" s="81"/>
      <c r="KTB47" s="81"/>
      <c r="KTC47" s="81"/>
      <c r="KTD47" s="81"/>
      <c r="KTE47" s="81"/>
      <c r="KTF47" s="81"/>
      <c r="KTG47" s="81"/>
      <c r="KTH47" s="81"/>
      <c r="KTI47" s="81"/>
      <c r="KTJ47" s="81"/>
      <c r="KTK47" s="81"/>
      <c r="KTL47" s="81"/>
      <c r="KTM47" s="81"/>
      <c r="KTN47" s="81"/>
      <c r="KTO47" s="81"/>
      <c r="KTP47" s="81"/>
      <c r="KTQ47" s="81"/>
      <c r="KTR47" s="81"/>
      <c r="KTS47" s="81"/>
      <c r="KTT47" s="81"/>
      <c r="KTU47" s="81"/>
      <c r="KTV47" s="81"/>
      <c r="KTW47" s="81"/>
      <c r="KTX47" s="81"/>
      <c r="KTY47" s="81"/>
      <c r="KTZ47" s="81"/>
      <c r="KUA47" s="81"/>
      <c r="KUB47" s="81"/>
      <c r="KUC47" s="81"/>
      <c r="KUD47" s="81"/>
      <c r="KUE47" s="81"/>
      <c r="KUF47" s="81"/>
      <c r="KUG47" s="81"/>
      <c r="KUH47" s="81"/>
      <c r="KUI47" s="81"/>
      <c r="KUJ47" s="81"/>
      <c r="KUK47" s="81"/>
      <c r="KUL47" s="81"/>
      <c r="KUM47" s="81"/>
      <c r="KUN47" s="81"/>
      <c r="KUO47" s="81"/>
      <c r="KUP47" s="81"/>
      <c r="KUQ47" s="81"/>
      <c r="KUR47" s="81"/>
      <c r="KUS47" s="81"/>
      <c r="KUT47" s="81"/>
      <c r="KUU47" s="81"/>
      <c r="KUV47" s="81"/>
      <c r="KUW47" s="81"/>
      <c r="KUX47" s="81"/>
      <c r="KUY47" s="81"/>
      <c r="KUZ47" s="81"/>
      <c r="KVA47" s="81"/>
      <c r="KVB47" s="81"/>
      <c r="KVC47" s="81"/>
      <c r="KVD47" s="81"/>
      <c r="KVE47" s="81"/>
      <c r="KVF47" s="81"/>
      <c r="KVG47" s="81"/>
      <c r="KVH47" s="81"/>
      <c r="KVI47" s="81"/>
      <c r="KVJ47" s="81"/>
      <c r="KVK47" s="81"/>
      <c r="KVL47" s="81"/>
      <c r="KVM47" s="81"/>
      <c r="KVN47" s="81"/>
      <c r="KVO47" s="81"/>
      <c r="KVP47" s="81"/>
      <c r="KVQ47" s="81"/>
      <c r="KVR47" s="81"/>
      <c r="KVS47" s="81"/>
      <c r="KVT47" s="81"/>
      <c r="KVU47" s="81"/>
      <c r="KVV47" s="81"/>
      <c r="KVW47" s="81"/>
      <c r="KVX47" s="81"/>
      <c r="KVY47" s="81"/>
      <c r="KVZ47" s="81"/>
      <c r="KWA47" s="81"/>
      <c r="KWB47" s="81"/>
      <c r="KWC47" s="81"/>
      <c r="KWD47" s="81"/>
      <c r="KWE47" s="81"/>
      <c r="KWF47" s="81"/>
      <c r="KWG47" s="81"/>
      <c r="KWH47" s="81"/>
      <c r="KWI47" s="81"/>
      <c r="KWJ47" s="81"/>
      <c r="KWK47" s="81"/>
      <c r="KWL47" s="81"/>
      <c r="KWM47" s="81"/>
      <c r="KWN47" s="81"/>
      <c r="KWO47" s="81"/>
      <c r="KWP47" s="81"/>
      <c r="KWQ47" s="81"/>
      <c r="KWR47" s="81"/>
      <c r="KWS47" s="81"/>
      <c r="KWT47" s="81"/>
      <c r="KWU47" s="81"/>
      <c r="KWV47" s="81"/>
      <c r="KWW47" s="81"/>
      <c r="KWX47" s="81"/>
      <c r="KWY47" s="81"/>
      <c r="KWZ47" s="81"/>
      <c r="KXA47" s="81"/>
      <c r="KXB47" s="81"/>
      <c r="KXC47" s="81"/>
      <c r="KXD47" s="81"/>
      <c r="KXE47" s="81"/>
      <c r="KXF47" s="81"/>
      <c r="KXG47" s="81"/>
      <c r="KXH47" s="81"/>
      <c r="KXI47" s="81"/>
      <c r="KXJ47" s="81"/>
      <c r="KXK47" s="81"/>
      <c r="KXL47" s="81"/>
      <c r="KXM47" s="81"/>
      <c r="KXN47" s="81"/>
      <c r="KXO47" s="81"/>
      <c r="KXP47" s="81"/>
      <c r="KXQ47" s="81"/>
      <c r="KXR47" s="81"/>
      <c r="KXS47" s="81"/>
      <c r="KXT47" s="81"/>
      <c r="KXU47" s="81"/>
      <c r="KXV47" s="81"/>
      <c r="KXW47" s="81"/>
      <c r="KXX47" s="81"/>
      <c r="KXY47" s="81"/>
      <c r="KXZ47" s="81"/>
      <c r="KYA47" s="81"/>
      <c r="KYB47" s="81"/>
      <c r="KYC47" s="81"/>
      <c r="KYD47" s="81"/>
      <c r="KYE47" s="81"/>
      <c r="KYF47" s="81"/>
      <c r="KYG47" s="81"/>
      <c r="KYH47" s="81"/>
      <c r="KYI47" s="81"/>
      <c r="KYJ47" s="81"/>
      <c r="KYK47" s="81"/>
      <c r="KYL47" s="81"/>
      <c r="KYM47" s="81"/>
      <c r="KYN47" s="81"/>
      <c r="KYO47" s="81"/>
      <c r="KYP47" s="81"/>
      <c r="KYQ47" s="81"/>
      <c r="KYR47" s="81"/>
      <c r="KYS47" s="81"/>
      <c r="KYT47" s="81"/>
      <c r="KYU47" s="81"/>
      <c r="KYV47" s="81"/>
      <c r="KYW47" s="81"/>
      <c r="KYX47" s="81"/>
      <c r="KYY47" s="81"/>
      <c r="KYZ47" s="81"/>
      <c r="KZA47" s="81"/>
      <c r="KZB47" s="81"/>
      <c r="KZC47" s="81"/>
      <c r="KZD47" s="81"/>
      <c r="KZE47" s="81"/>
      <c r="KZF47" s="81"/>
      <c r="KZG47" s="81"/>
      <c r="KZH47" s="81"/>
      <c r="KZI47" s="81"/>
      <c r="KZJ47" s="81"/>
      <c r="KZK47" s="81"/>
      <c r="KZL47" s="81"/>
      <c r="KZM47" s="81"/>
      <c r="KZN47" s="81"/>
      <c r="KZO47" s="81"/>
      <c r="KZP47" s="81"/>
      <c r="KZQ47" s="81"/>
      <c r="KZR47" s="81"/>
      <c r="KZS47" s="81"/>
      <c r="KZT47" s="81"/>
      <c r="KZU47" s="81"/>
      <c r="KZV47" s="81"/>
      <c r="KZW47" s="81"/>
      <c r="KZX47" s="81"/>
      <c r="KZY47" s="81"/>
      <c r="KZZ47" s="81"/>
      <c r="LAA47" s="81"/>
      <c r="LAB47" s="81"/>
      <c r="LAC47" s="81"/>
      <c r="LAD47" s="81"/>
      <c r="LAE47" s="81"/>
      <c r="LAF47" s="81"/>
      <c r="LAG47" s="81"/>
      <c r="LAH47" s="81"/>
      <c r="LAI47" s="81"/>
      <c r="LAJ47" s="81"/>
      <c r="LAK47" s="81"/>
      <c r="LAL47" s="81"/>
      <c r="LAM47" s="81"/>
      <c r="LAN47" s="81"/>
      <c r="LAO47" s="81"/>
      <c r="LAP47" s="81"/>
      <c r="LAQ47" s="81"/>
      <c r="LAR47" s="81"/>
      <c r="LAS47" s="81"/>
      <c r="LAT47" s="81"/>
      <c r="LAU47" s="81"/>
      <c r="LAV47" s="81"/>
      <c r="LAW47" s="81"/>
      <c r="LAX47" s="81"/>
      <c r="LAY47" s="81"/>
      <c r="LAZ47" s="81"/>
      <c r="LBA47" s="81"/>
      <c r="LBB47" s="81"/>
      <c r="LBC47" s="81"/>
      <c r="LBD47" s="81"/>
      <c r="LBE47" s="81"/>
      <c r="LBF47" s="81"/>
      <c r="LBG47" s="81"/>
      <c r="LBH47" s="81"/>
      <c r="LBI47" s="81"/>
      <c r="LBJ47" s="81"/>
      <c r="LBK47" s="81"/>
      <c r="LBL47" s="81"/>
      <c r="LBM47" s="81"/>
      <c r="LBN47" s="81"/>
      <c r="LBO47" s="81"/>
      <c r="LBP47" s="81"/>
      <c r="LBQ47" s="81"/>
      <c r="LBR47" s="81"/>
      <c r="LBS47" s="81"/>
      <c r="LBT47" s="81"/>
      <c r="LBU47" s="81"/>
      <c r="LBV47" s="81"/>
      <c r="LBW47" s="81"/>
      <c r="LBX47" s="81"/>
      <c r="LBY47" s="81"/>
      <c r="LBZ47" s="81"/>
      <c r="LCA47" s="81"/>
      <c r="LCB47" s="81"/>
      <c r="LCC47" s="81"/>
      <c r="LCD47" s="81"/>
      <c r="LCE47" s="81"/>
      <c r="LCF47" s="81"/>
      <c r="LCG47" s="81"/>
      <c r="LCH47" s="81"/>
      <c r="LCI47" s="81"/>
      <c r="LCJ47" s="81"/>
      <c r="LCK47" s="81"/>
      <c r="LCL47" s="81"/>
      <c r="LCM47" s="81"/>
      <c r="LCN47" s="81"/>
      <c r="LCO47" s="81"/>
      <c r="LCP47" s="81"/>
      <c r="LCQ47" s="81"/>
      <c r="LCR47" s="81"/>
      <c r="LCS47" s="81"/>
      <c r="LCT47" s="81"/>
      <c r="LCU47" s="81"/>
      <c r="LCV47" s="81"/>
      <c r="LCW47" s="81"/>
      <c r="LCX47" s="81"/>
      <c r="LCY47" s="81"/>
      <c r="LCZ47" s="81"/>
      <c r="LDA47" s="81"/>
      <c r="LDB47" s="81"/>
      <c r="LDC47" s="81"/>
      <c r="LDD47" s="81"/>
      <c r="LDE47" s="81"/>
      <c r="LDF47" s="81"/>
      <c r="LDG47" s="81"/>
      <c r="LDH47" s="81"/>
      <c r="LDI47" s="81"/>
      <c r="LDJ47" s="81"/>
      <c r="LDK47" s="81"/>
      <c r="LDL47" s="81"/>
      <c r="LDM47" s="81"/>
      <c r="LDN47" s="81"/>
      <c r="LDO47" s="81"/>
      <c r="LDP47" s="81"/>
      <c r="LDQ47" s="81"/>
      <c r="LDR47" s="81"/>
      <c r="LDS47" s="81"/>
      <c r="LDT47" s="81"/>
      <c r="LDU47" s="81"/>
      <c r="LDV47" s="81"/>
      <c r="LDW47" s="81"/>
      <c r="LDX47" s="81"/>
      <c r="LDY47" s="81"/>
      <c r="LDZ47" s="81"/>
      <c r="LEA47" s="81"/>
      <c r="LEB47" s="81"/>
      <c r="LEC47" s="81"/>
      <c r="LED47" s="81"/>
      <c r="LEE47" s="81"/>
      <c r="LEF47" s="81"/>
      <c r="LEG47" s="81"/>
      <c r="LEH47" s="81"/>
      <c r="LEI47" s="81"/>
      <c r="LEJ47" s="81"/>
      <c r="LEK47" s="81"/>
      <c r="LEL47" s="81"/>
      <c r="LEM47" s="81"/>
      <c r="LEN47" s="81"/>
      <c r="LEO47" s="81"/>
      <c r="LEP47" s="81"/>
      <c r="LEQ47" s="81"/>
      <c r="LER47" s="81"/>
      <c r="LES47" s="81"/>
      <c r="LET47" s="81"/>
      <c r="LEU47" s="81"/>
      <c r="LEV47" s="81"/>
      <c r="LEW47" s="81"/>
      <c r="LEX47" s="81"/>
      <c r="LEY47" s="81"/>
      <c r="LEZ47" s="81"/>
      <c r="LFA47" s="81"/>
      <c r="LFB47" s="81"/>
      <c r="LFC47" s="81"/>
      <c r="LFD47" s="81"/>
      <c r="LFE47" s="81"/>
      <c r="LFF47" s="81"/>
      <c r="LFG47" s="81"/>
      <c r="LFH47" s="81"/>
      <c r="LFI47" s="81"/>
      <c r="LFJ47" s="81"/>
      <c r="LFK47" s="81"/>
      <c r="LFL47" s="81"/>
      <c r="LFM47" s="81"/>
      <c r="LFN47" s="81"/>
      <c r="LFO47" s="81"/>
      <c r="LFP47" s="81"/>
      <c r="LFQ47" s="81"/>
      <c r="LFR47" s="81"/>
      <c r="LFS47" s="81"/>
      <c r="LFT47" s="81"/>
      <c r="LFU47" s="81"/>
      <c r="LFV47" s="81"/>
      <c r="LFW47" s="81"/>
      <c r="LFX47" s="81"/>
      <c r="LFY47" s="81"/>
      <c r="LFZ47" s="81"/>
      <c r="LGA47" s="81"/>
      <c r="LGB47" s="81"/>
      <c r="LGC47" s="81"/>
      <c r="LGD47" s="81"/>
      <c r="LGE47" s="81"/>
      <c r="LGF47" s="81"/>
      <c r="LGG47" s="81"/>
      <c r="LGH47" s="81"/>
      <c r="LGI47" s="81"/>
      <c r="LGJ47" s="81"/>
      <c r="LGK47" s="81"/>
      <c r="LGL47" s="81"/>
      <c r="LGM47" s="81"/>
      <c r="LGN47" s="81"/>
      <c r="LGO47" s="81"/>
      <c r="LGP47" s="81"/>
      <c r="LGQ47" s="81"/>
      <c r="LGR47" s="81"/>
      <c r="LGS47" s="81"/>
      <c r="LGT47" s="81"/>
      <c r="LGU47" s="81"/>
      <c r="LGV47" s="81"/>
      <c r="LGW47" s="81"/>
      <c r="LGX47" s="81"/>
      <c r="LGY47" s="81"/>
      <c r="LGZ47" s="81"/>
      <c r="LHA47" s="81"/>
      <c r="LHB47" s="81"/>
      <c r="LHC47" s="81"/>
      <c r="LHD47" s="81"/>
      <c r="LHE47" s="81"/>
      <c r="LHF47" s="81"/>
      <c r="LHG47" s="81"/>
      <c r="LHH47" s="81"/>
      <c r="LHI47" s="81"/>
      <c r="LHJ47" s="81"/>
      <c r="LHK47" s="81"/>
      <c r="LHL47" s="81"/>
      <c r="LHM47" s="81"/>
      <c r="LHN47" s="81"/>
      <c r="LHO47" s="81"/>
      <c r="LHP47" s="81"/>
      <c r="LHQ47" s="81"/>
      <c r="LHR47" s="81"/>
      <c r="LHS47" s="81"/>
      <c r="LHT47" s="81"/>
      <c r="LHU47" s="81"/>
      <c r="LHV47" s="81"/>
      <c r="LHW47" s="81"/>
      <c r="LHX47" s="81"/>
      <c r="LHY47" s="81"/>
      <c r="LHZ47" s="81"/>
      <c r="LIA47" s="81"/>
      <c r="LIB47" s="81"/>
      <c r="LIC47" s="81"/>
      <c r="LID47" s="81"/>
      <c r="LIE47" s="81"/>
      <c r="LIF47" s="81"/>
      <c r="LIG47" s="81"/>
      <c r="LIH47" s="81"/>
      <c r="LII47" s="81"/>
      <c r="LIJ47" s="81"/>
      <c r="LIK47" s="81"/>
      <c r="LIL47" s="81"/>
      <c r="LIM47" s="81"/>
      <c r="LIN47" s="81"/>
      <c r="LIO47" s="81"/>
      <c r="LIP47" s="81"/>
      <c r="LIQ47" s="81"/>
      <c r="LIR47" s="81"/>
      <c r="LIS47" s="81"/>
      <c r="LIT47" s="81"/>
      <c r="LIU47" s="81"/>
      <c r="LIV47" s="81"/>
      <c r="LIW47" s="81"/>
      <c r="LIX47" s="81"/>
      <c r="LIY47" s="81"/>
      <c r="LIZ47" s="81"/>
      <c r="LJA47" s="81"/>
      <c r="LJB47" s="81"/>
      <c r="LJC47" s="81"/>
      <c r="LJD47" s="81"/>
      <c r="LJE47" s="81"/>
      <c r="LJF47" s="81"/>
      <c r="LJG47" s="81"/>
      <c r="LJH47" s="81"/>
      <c r="LJI47" s="81"/>
      <c r="LJJ47" s="81"/>
      <c r="LJK47" s="81"/>
      <c r="LJL47" s="81"/>
      <c r="LJM47" s="81"/>
      <c r="LJN47" s="81"/>
      <c r="LJO47" s="81"/>
      <c r="LJP47" s="81"/>
      <c r="LJQ47" s="81"/>
      <c r="LJR47" s="81"/>
      <c r="LJS47" s="81"/>
      <c r="LJT47" s="81"/>
      <c r="LJU47" s="81"/>
      <c r="LJV47" s="81"/>
      <c r="LJW47" s="81"/>
      <c r="LJX47" s="81"/>
      <c r="LJY47" s="81"/>
      <c r="LJZ47" s="81"/>
      <c r="LKA47" s="81"/>
      <c r="LKB47" s="81"/>
      <c r="LKC47" s="81"/>
      <c r="LKD47" s="81"/>
      <c r="LKE47" s="81"/>
      <c r="LKF47" s="81"/>
      <c r="LKG47" s="81"/>
      <c r="LKH47" s="81"/>
      <c r="LKI47" s="81"/>
      <c r="LKJ47" s="81"/>
      <c r="LKK47" s="81"/>
      <c r="LKL47" s="81"/>
      <c r="LKM47" s="81"/>
      <c r="LKN47" s="81"/>
      <c r="LKO47" s="81"/>
      <c r="LKP47" s="81"/>
      <c r="LKQ47" s="81"/>
      <c r="LKR47" s="81"/>
      <c r="LKS47" s="81"/>
      <c r="LKT47" s="81"/>
      <c r="LKU47" s="81"/>
      <c r="LKV47" s="81"/>
      <c r="LKW47" s="81"/>
      <c r="LKX47" s="81"/>
      <c r="LKY47" s="81"/>
      <c r="LKZ47" s="81"/>
      <c r="LLA47" s="81"/>
      <c r="LLB47" s="81"/>
      <c r="LLC47" s="81"/>
      <c r="LLD47" s="81"/>
      <c r="LLE47" s="81"/>
      <c r="LLF47" s="81"/>
      <c r="LLG47" s="81"/>
      <c r="LLH47" s="81"/>
      <c r="LLI47" s="81"/>
      <c r="LLJ47" s="81"/>
      <c r="LLK47" s="81"/>
      <c r="LLL47" s="81"/>
      <c r="LLM47" s="81"/>
      <c r="LLN47" s="81"/>
      <c r="LLO47" s="81"/>
      <c r="LLP47" s="81"/>
      <c r="LLQ47" s="81"/>
      <c r="LLR47" s="81"/>
      <c r="LLS47" s="81"/>
      <c r="LLT47" s="81"/>
      <c r="LLU47" s="81"/>
      <c r="LLV47" s="81"/>
      <c r="LLW47" s="81"/>
      <c r="LLX47" s="81"/>
      <c r="LLY47" s="81"/>
      <c r="LLZ47" s="81"/>
      <c r="LMA47" s="81"/>
      <c r="LMB47" s="81"/>
      <c r="LMC47" s="81"/>
      <c r="LMD47" s="81"/>
      <c r="LME47" s="81"/>
      <c r="LMF47" s="81"/>
      <c r="LMG47" s="81"/>
      <c r="LMH47" s="81"/>
      <c r="LMI47" s="81"/>
      <c r="LMJ47" s="81"/>
      <c r="LMK47" s="81"/>
      <c r="LML47" s="81"/>
      <c r="LMM47" s="81"/>
      <c r="LMN47" s="81"/>
      <c r="LMO47" s="81"/>
      <c r="LMP47" s="81"/>
      <c r="LMQ47" s="81"/>
      <c r="LMR47" s="81"/>
      <c r="LMS47" s="81"/>
      <c r="LMT47" s="81"/>
      <c r="LMU47" s="81"/>
      <c r="LMV47" s="81"/>
      <c r="LMW47" s="81"/>
      <c r="LMX47" s="81"/>
      <c r="LMY47" s="81"/>
      <c r="LMZ47" s="81"/>
      <c r="LNA47" s="81"/>
      <c r="LNB47" s="81"/>
      <c r="LNC47" s="81"/>
      <c r="LND47" s="81"/>
      <c r="LNE47" s="81"/>
      <c r="LNF47" s="81"/>
      <c r="LNG47" s="81"/>
      <c r="LNH47" s="81"/>
      <c r="LNI47" s="81"/>
      <c r="LNJ47" s="81"/>
      <c r="LNK47" s="81"/>
      <c r="LNL47" s="81"/>
      <c r="LNM47" s="81"/>
      <c r="LNN47" s="81"/>
      <c r="LNO47" s="81"/>
      <c r="LNP47" s="81"/>
      <c r="LNQ47" s="81"/>
      <c r="LNR47" s="81"/>
      <c r="LNS47" s="81"/>
      <c r="LNT47" s="81"/>
      <c r="LNU47" s="81"/>
      <c r="LNV47" s="81"/>
      <c r="LNW47" s="81"/>
      <c r="LNX47" s="81"/>
      <c r="LNY47" s="81"/>
      <c r="LNZ47" s="81"/>
      <c r="LOA47" s="81"/>
      <c r="LOB47" s="81"/>
      <c r="LOC47" s="81"/>
      <c r="LOD47" s="81"/>
      <c r="LOE47" s="81"/>
      <c r="LOF47" s="81"/>
      <c r="LOG47" s="81"/>
      <c r="LOH47" s="81"/>
      <c r="LOI47" s="81"/>
      <c r="LOJ47" s="81"/>
      <c r="LOK47" s="81"/>
      <c r="LOL47" s="81"/>
      <c r="LOM47" s="81"/>
      <c r="LON47" s="81"/>
      <c r="LOO47" s="81"/>
      <c r="LOP47" s="81"/>
      <c r="LOQ47" s="81"/>
      <c r="LOR47" s="81"/>
      <c r="LOS47" s="81"/>
      <c r="LOT47" s="81"/>
      <c r="LOU47" s="81"/>
      <c r="LOV47" s="81"/>
      <c r="LOW47" s="81"/>
      <c r="LOX47" s="81"/>
      <c r="LOY47" s="81"/>
      <c r="LOZ47" s="81"/>
      <c r="LPA47" s="81"/>
      <c r="LPB47" s="81"/>
      <c r="LPC47" s="81"/>
      <c r="LPD47" s="81"/>
      <c r="LPE47" s="81"/>
      <c r="LPF47" s="81"/>
      <c r="LPG47" s="81"/>
      <c r="LPH47" s="81"/>
      <c r="LPI47" s="81"/>
      <c r="LPJ47" s="81"/>
      <c r="LPK47" s="81"/>
      <c r="LPL47" s="81"/>
      <c r="LPM47" s="81"/>
      <c r="LPN47" s="81"/>
      <c r="LPO47" s="81"/>
      <c r="LPP47" s="81"/>
      <c r="LPQ47" s="81"/>
      <c r="LPR47" s="81"/>
      <c r="LPS47" s="81"/>
      <c r="LPT47" s="81"/>
      <c r="LPU47" s="81"/>
      <c r="LPV47" s="81"/>
      <c r="LPW47" s="81"/>
      <c r="LPX47" s="81"/>
      <c r="LPY47" s="81"/>
      <c r="LPZ47" s="81"/>
      <c r="LQA47" s="81"/>
      <c r="LQB47" s="81"/>
      <c r="LQC47" s="81"/>
      <c r="LQD47" s="81"/>
      <c r="LQE47" s="81"/>
      <c r="LQF47" s="81"/>
      <c r="LQG47" s="81"/>
      <c r="LQH47" s="81"/>
      <c r="LQI47" s="81"/>
      <c r="LQJ47" s="81"/>
      <c r="LQK47" s="81"/>
      <c r="LQL47" s="81"/>
      <c r="LQM47" s="81"/>
      <c r="LQN47" s="81"/>
      <c r="LQO47" s="81"/>
      <c r="LQP47" s="81"/>
      <c r="LQQ47" s="81"/>
      <c r="LQR47" s="81"/>
      <c r="LQS47" s="81"/>
      <c r="LQT47" s="81"/>
      <c r="LQU47" s="81"/>
      <c r="LQV47" s="81"/>
      <c r="LQW47" s="81"/>
      <c r="LQX47" s="81"/>
      <c r="LQY47" s="81"/>
      <c r="LQZ47" s="81"/>
      <c r="LRA47" s="81"/>
      <c r="LRB47" s="81"/>
      <c r="LRC47" s="81"/>
      <c r="LRD47" s="81"/>
      <c r="LRE47" s="81"/>
      <c r="LRF47" s="81"/>
      <c r="LRG47" s="81"/>
      <c r="LRH47" s="81"/>
      <c r="LRI47" s="81"/>
      <c r="LRJ47" s="81"/>
      <c r="LRK47" s="81"/>
      <c r="LRL47" s="81"/>
      <c r="LRM47" s="81"/>
      <c r="LRN47" s="81"/>
      <c r="LRO47" s="81"/>
      <c r="LRP47" s="81"/>
      <c r="LRQ47" s="81"/>
      <c r="LRR47" s="81"/>
      <c r="LRS47" s="81"/>
      <c r="LRT47" s="81"/>
      <c r="LRU47" s="81"/>
      <c r="LRV47" s="81"/>
      <c r="LRW47" s="81"/>
      <c r="LRX47" s="81"/>
      <c r="LRY47" s="81"/>
      <c r="LRZ47" s="81"/>
      <c r="LSA47" s="81"/>
      <c r="LSB47" s="81"/>
      <c r="LSC47" s="81"/>
      <c r="LSD47" s="81"/>
      <c r="LSE47" s="81"/>
      <c r="LSF47" s="81"/>
      <c r="LSG47" s="81"/>
      <c r="LSH47" s="81"/>
      <c r="LSI47" s="81"/>
      <c r="LSJ47" s="81"/>
      <c r="LSK47" s="81"/>
      <c r="LSL47" s="81"/>
      <c r="LSM47" s="81"/>
      <c r="LSN47" s="81"/>
      <c r="LSO47" s="81"/>
      <c r="LSP47" s="81"/>
      <c r="LSQ47" s="81"/>
      <c r="LSR47" s="81"/>
      <c r="LSS47" s="81"/>
      <c r="LST47" s="81"/>
      <c r="LSU47" s="81"/>
      <c r="LSV47" s="81"/>
      <c r="LSW47" s="81"/>
      <c r="LSX47" s="81"/>
      <c r="LSY47" s="81"/>
      <c r="LSZ47" s="81"/>
      <c r="LTA47" s="81"/>
      <c r="LTB47" s="81"/>
      <c r="LTC47" s="81"/>
      <c r="LTD47" s="81"/>
      <c r="LTE47" s="81"/>
      <c r="LTF47" s="81"/>
      <c r="LTG47" s="81"/>
      <c r="LTH47" s="81"/>
      <c r="LTI47" s="81"/>
      <c r="LTJ47" s="81"/>
      <c r="LTK47" s="81"/>
      <c r="LTL47" s="81"/>
      <c r="LTM47" s="81"/>
      <c r="LTN47" s="81"/>
      <c r="LTO47" s="81"/>
      <c r="LTP47" s="81"/>
      <c r="LTQ47" s="81"/>
      <c r="LTR47" s="81"/>
      <c r="LTS47" s="81"/>
      <c r="LTT47" s="81"/>
      <c r="LTU47" s="81"/>
      <c r="LTV47" s="81"/>
      <c r="LTW47" s="81"/>
      <c r="LTX47" s="81"/>
      <c r="LTY47" s="81"/>
      <c r="LTZ47" s="81"/>
      <c r="LUA47" s="81"/>
      <c r="LUB47" s="81"/>
      <c r="LUC47" s="81"/>
      <c r="LUD47" s="81"/>
      <c r="LUE47" s="81"/>
      <c r="LUF47" s="81"/>
      <c r="LUG47" s="81"/>
      <c r="LUH47" s="81"/>
      <c r="LUI47" s="81"/>
      <c r="LUJ47" s="81"/>
      <c r="LUK47" s="81"/>
      <c r="LUL47" s="81"/>
      <c r="LUM47" s="81"/>
      <c r="LUN47" s="81"/>
      <c r="LUO47" s="81"/>
      <c r="LUP47" s="81"/>
      <c r="LUQ47" s="81"/>
      <c r="LUR47" s="81"/>
      <c r="LUS47" s="81"/>
      <c r="LUT47" s="81"/>
      <c r="LUU47" s="81"/>
      <c r="LUV47" s="81"/>
      <c r="LUW47" s="81"/>
      <c r="LUX47" s="81"/>
      <c r="LUY47" s="81"/>
      <c r="LUZ47" s="81"/>
      <c r="LVA47" s="81"/>
      <c r="LVB47" s="81"/>
      <c r="LVC47" s="81"/>
      <c r="LVD47" s="81"/>
      <c r="LVE47" s="81"/>
      <c r="LVF47" s="81"/>
      <c r="LVG47" s="81"/>
      <c r="LVH47" s="81"/>
      <c r="LVI47" s="81"/>
      <c r="LVJ47" s="81"/>
      <c r="LVK47" s="81"/>
      <c r="LVL47" s="81"/>
      <c r="LVM47" s="81"/>
      <c r="LVN47" s="81"/>
      <c r="LVO47" s="81"/>
      <c r="LVP47" s="81"/>
      <c r="LVQ47" s="81"/>
      <c r="LVR47" s="81"/>
      <c r="LVS47" s="81"/>
      <c r="LVT47" s="81"/>
      <c r="LVU47" s="81"/>
      <c r="LVV47" s="81"/>
      <c r="LVW47" s="81"/>
      <c r="LVX47" s="81"/>
      <c r="LVY47" s="81"/>
      <c r="LVZ47" s="81"/>
      <c r="LWA47" s="81"/>
      <c r="LWB47" s="81"/>
      <c r="LWC47" s="81"/>
      <c r="LWD47" s="81"/>
      <c r="LWE47" s="81"/>
      <c r="LWF47" s="81"/>
      <c r="LWG47" s="81"/>
      <c r="LWH47" s="81"/>
      <c r="LWI47" s="81"/>
      <c r="LWJ47" s="81"/>
      <c r="LWK47" s="81"/>
      <c r="LWL47" s="81"/>
      <c r="LWM47" s="81"/>
      <c r="LWN47" s="81"/>
      <c r="LWO47" s="81"/>
      <c r="LWP47" s="81"/>
      <c r="LWQ47" s="81"/>
      <c r="LWR47" s="81"/>
      <c r="LWS47" s="81"/>
      <c r="LWT47" s="81"/>
      <c r="LWU47" s="81"/>
      <c r="LWV47" s="81"/>
      <c r="LWW47" s="81"/>
      <c r="LWX47" s="81"/>
      <c r="LWY47" s="81"/>
      <c r="LWZ47" s="81"/>
      <c r="LXA47" s="81"/>
      <c r="LXB47" s="81"/>
      <c r="LXC47" s="81"/>
      <c r="LXD47" s="81"/>
      <c r="LXE47" s="81"/>
      <c r="LXF47" s="81"/>
      <c r="LXG47" s="81"/>
      <c r="LXH47" s="81"/>
      <c r="LXI47" s="81"/>
      <c r="LXJ47" s="81"/>
      <c r="LXK47" s="81"/>
      <c r="LXL47" s="81"/>
      <c r="LXM47" s="81"/>
      <c r="LXN47" s="81"/>
      <c r="LXO47" s="81"/>
      <c r="LXP47" s="81"/>
      <c r="LXQ47" s="81"/>
      <c r="LXR47" s="81"/>
      <c r="LXS47" s="81"/>
      <c r="LXT47" s="81"/>
      <c r="LXU47" s="81"/>
      <c r="LXV47" s="81"/>
      <c r="LXW47" s="81"/>
      <c r="LXX47" s="81"/>
      <c r="LXY47" s="81"/>
      <c r="LXZ47" s="81"/>
      <c r="LYA47" s="81"/>
      <c r="LYB47" s="81"/>
      <c r="LYC47" s="81"/>
      <c r="LYD47" s="81"/>
      <c r="LYE47" s="81"/>
      <c r="LYF47" s="81"/>
      <c r="LYG47" s="81"/>
      <c r="LYH47" s="81"/>
      <c r="LYI47" s="81"/>
      <c r="LYJ47" s="81"/>
      <c r="LYK47" s="81"/>
      <c r="LYL47" s="81"/>
      <c r="LYM47" s="81"/>
      <c r="LYN47" s="81"/>
      <c r="LYO47" s="81"/>
      <c r="LYP47" s="81"/>
      <c r="LYQ47" s="81"/>
      <c r="LYR47" s="81"/>
      <c r="LYS47" s="81"/>
      <c r="LYT47" s="81"/>
      <c r="LYU47" s="81"/>
      <c r="LYV47" s="81"/>
      <c r="LYW47" s="81"/>
      <c r="LYX47" s="81"/>
      <c r="LYY47" s="81"/>
      <c r="LYZ47" s="81"/>
      <c r="LZA47" s="81"/>
      <c r="LZB47" s="81"/>
      <c r="LZC47" s="81"/>
      <c r="LZD47" s="81"/>
      <c r="LZE47" s="81"/>
      <c r="LZF47" s="81"/>
      <c r="LZG47" s="81"/>
      <c r="LZH47" s="81"/>
      <c r="LZI47" s="81"/>
      <c r="LZJ47" s="81"/>
      <c r="LZK47" s="81"/>
      <c r="LZL47" s="81"/>
      <c r="LZM47" s="81"/>
      <c r="LZN47" s="81"/>
      <c r="LZO47" s="81"/>
      <c r="LZP47" s="81"/>
      <c r="LZQ47" s="81"/>
      <c r="LZR47" s="81"/>
      <c r="LZS47" s="81"/>
      <c r="LZT47" s="81"/>
      <c r="LZU47" s="81"/>
      <c r="LZV47" s="81"/>
      <c r="LZW47" s="81"/>
      <c r="LZX47" s="81"/>
      <c r="LZY47" s="81"/>
      <c r="LZZ47" s="81"/>
      <c r="MAA47" s="81"/>
      <c r="MAB47" s="81"/>
      <c r="MAC47" s="81"/>
      <c r="MAD47" s="81"/>
      <c r="MAE47" s="81"/>
      <c r="MAF47" s="81"/>
      <c r="MAG47" s="81"/>
      <c r="MAH47" s="81"/>
      <c r="MAI47" s="81"/>
      <c r="MAJ47" s="81"/>
      <c r="MAK47" s="81"/>
      <c r="MAL47" s="81"/>
      <c r="MAM47" s="81"/>
      <c r="MAN47" s="81"/>
      <c r="MAO47" s="81"/>
      <c r="MAP47" s="81"/>
      <c r="MAQ47" s="81"/>
      <c r="MAR47" s="81"/>
      <c r="MAS47" s="81"/>
      <c r="MAT47" s="81"/>
      <c r="MAU47" s="81"/>
      <c r="MAV47" s="81"/>
      <c r="MAW47" s="81"/>
      <c r="MAX47" s="81"/>
      <c r="MAY47" s="81"/>
      <c r="MAZ47" s="81"/>
      <c r="MBA47" s="81"/>
      <c r="MBB47" s="81"/>
      <c r="MBC47" s="81"/>
      <c r="MBD47" s="81"/>
      <c r="MBE47" s="81"/>
      <c r="MBF47" s="81"/>
      <c r="MBG47" s="81"/>
      <c r="MBH47" s="81"/>
      <c r="MBI47" s="81"/>
      <c r="MBJ47" s="81"/>
      <c r="MBK47" s="81"/>
      <c r="MBL47" s="81"/>
      <c r="MBM47" s="81"/>
      <c r="MBN47" s="81"/>
      <c r="MBO47" s="81"/>
      <c r="MBP47" s="81"/>
      <c r="MBQ47" s="81"/>
      <c r="MBR47" s="81"/>
      <c r="MBS47" s="81"/>
      <c r="MBT47" s="81"/>
      <c r="MBU47" s="81"/>
      <c r="MBV47" s="81"/>
      <c r="MBW47" s="81"/>
      <c r="MBX47" s="81"/>
      <c r="MBY47" s="81"/>
      <c r="MBZ47" s="81"/>
      <c r="MCA47" s="81"/>
      <c r="MCB47" s="81"/>
      <c r="MCC47" s="81"/>
      <c r="MCD47" s="81"/>
      <c r="MCE47" s="81"/>
      <c r="MCF47" s="81"/>
      <c r="MCG47" s="81"/>
      <c r="MCH47" s="81"/>
      <c r="MCI47" s="81"/>
      <c r="MCJ47" s="81"/>
      <c r="MCK47" s="81"/>
      <c r="MCL47" s="81"/>
      <c r="MCM47" s="81"/>
      <c r="MCN47" s="81"/>
      <c r="MCO47" s="81"/>
      <c r="MCP47" s="81"/>
      <c r="MCQ47" s="81"/>
      <c r="MCR47" s="81"/>
      <c r="MCS47" s="81"/>
      <c r="MCT47" s="81"/>
      <c r="MCU47" s="81"/>
      <c r="MCV47" s="81"/>
      <c r="MCW47" s="81"/>
      <c r="MCX47" s="81"/>
      <c r="MCY47" s="81"/>
      <c r="MCZ47" s="81"/>
      <c r="MDA47" s="81"/>
      <c r="MDB47" s="81"/>
      <c r="MDC47" s="81"/>
      <c r="MDD47" s="81"/>
      <c r="MDE47" s="81"/>
      <c r="MDF47" s="81"/>
      <c r="MDG47" s="81"/>
      <c r="MDH47" s="81"/>
      <c r="MDI47" s="81"/>
      <c r="MDJ47" s="81"/>
      <c r="MDK47" s="81"/>
      <c r="MDL47" s="81"/>
      <c r="MDM47" s="81"/>
      <c r="MDN47" s="81"/>
      <c r="MDO47" s="81"/>
      <c r="MDP47" s="81"/>
      <c r="MDQ47" s="81"/>
      <c r="MDR47" s="81"/>
      <c r="MDS47" s="81"/>
      <c r="MDT47" s="81"/>
      <c r="MDU47" s="81"/>
      <c r="MDV47" s="81"/>
      <c r="MDW47" s="81"/>
      <c r="MDX47" s="81"/>
      <c r="MDY47" s="81"/>
      <c r="MDZ47" s="81"/>
      <c r="MEA47" s="81"/>
      <c r="MEB47" s="81"/>
      <c r="MEC47" s="81"/>
      <c r="MED47" s="81"/>
      <c r="MEE47" s="81"/>
      <c r="MEF47" s="81"/>
      <c r="MEG47" s="81"/>
      <c r="MEH47" s="81"/>
      <c r="MEI47" s="81"/>
      <c r="MEJ47" s="81"/>
      <c r="MEK47" s="81"/>
      <c r="MEL47" s="81"/>
      <c r="MEM47" s="81"/>
      <c r="MEN47" s="81"/>
      <c r="MEO47" s="81"/>
      <c r="MEP47" s="81"/>
      <c r="MEQ47" s="81"/>
      <c r="MER47" s="81"/>
      <c r="MES47" s="81"/>
      <c r="MET47" s="81"/>
      <c r="MEU47" s="81"/>
      <c r="MEV47" s="81"/>
      <c r="MEW47" s="81"/>
      <c r="MEX47" s="81"/>
      <c r="MEY47" s="81"/>
      <c r="MEZ47" s="81"/>
      <c r="MFA47" s="81"/>
      <c r="MFB47" s="81"/>
      <c r="MFC47" s="81"/>
      <c r="MFD47" s="81"/>
      <c r="MFE47" s="81"/>
      <c r="MFF47" s="81"/>
      <c r="MFG47" s="81"/>
      <c r="MFH47" s="81"/>
      <c r="MFI47" s="81"/>
      <c r="MFJ47" s="81"/>
      <c r="MFK47" s="81"/>
      <c r="MFL47" s="81"/>
      <c r="MFM47" s="81"/>
      <c r="MFN47" s="81"/>
      <c r="MFO47" s="81"/>
      <c r="MFP47" s="81"/>
      <c r="MFQ47" s="81"/>
      <c r="MFR47" s="81"/>
      <c r="MFS47" s="81"/>
      <c r="MFT47" s="81"/>
      <c r="MFU47" s="81"/>
      <c r="MFV47" s="81"/>
      <c r="MFW47" s="81"/>
      <c r="MFX47" s="81"/>
      <c r="MFY47" s="81"/>
      <c r="MFZ47" s="81"/>
      <c r="MGA47" s="81"/>
      <c r="MGB47" s="81"/>
      <c r="MGC47" s="81"/>
      <c r="MGD47" s="81"/>
      <c r="MGE47" s="81"/>
      <c r="MGF47" s="81"/>
      <c r="MGG47" s="81"/>
      <c r="MGH47" s="81"/>
      <c r="MGI47" s="81"/>
      <c r="MGJ47" s="81"/>
      <c r="MGK47" s="81"/>
      <c r="MGL47" s="81"/>
      <c r="MGM47" s="81"/>
      <c r="MGN47" s="81"/>
      <c r="MGO47" s="81"/>
      <c r="MGP47" s="81"/>
      <c r="MGQ47" s="81"/>
      <c r="MGR47" s="81"/>
      <c r="MGS47" s="81"/>
      <c r="MGT47" s="81"/>
      <c r="MGU47" s="81"/>
      <c r="MGV47" s="81"/>
      <c r="MGW47" s="81"/>
      <c r="MGX47" s="81"/>
      <c r="MGY47" s="81"/>
      <c r="MGZ47" s="81"/>
      <c r="MHA47" s="81"/>
      <c r="MHB47" s="81"/>
      <c r="MHC47" s="81"/>
      <c r="MHD47" s="81"/>
      <c r="MHE47" s="81"/>
      <c r="MHF47" s="81"/>
      <c r="MHG47" s="81"/>
      <c r="MHH47" s="81"/>
      <c r="MHI47" s="81"/>
      <c r="MHJ47" s="81"/>
      <c r="MHK47" s="81"/>
      <c r="MHL47" s="81"/>
      <c r="MHM47" s="81"/>
      <c r="MHN47" s="81"/>
      <c r="MHO47" s="81"/>
      <c r="MHP47" s="81"/>
      <c r="MHQ47" s="81"/>
      <c r="MHR47" s="81"/>
      <c r="MHS47" s="81"/>
      <c r="MHT47" s="81"/>
      <c r="MHU47" s="81"/>
      <c r="MHV47" s="81"/>
      <c r="MHW47" s="81"/>
      <c r="MHX47" s="81"/>
      <c r="MHY47" s="81"/>
      <c r="MHZ47" s="81"/>
      <c r="MIA47" s="81"/>
      <c r="MIB47" s="81"/>
      <c r="MIC47" s="81"/>
      <c r="MID47" s="81"/>
      <c r="MIE47" s="81"/>
      <c r="MIF47" s="81"/>
      <c r="MIG47" s="81"/>
      <c r="MIH47" s="81"/>
      <c r="MII47" s="81"/>
      <c r="MIJ47" s="81"/>
      <c r="MIK47" s="81"/>
      <c r="MIL47" s="81"/>
      <c r="MIM47" s="81"/>
      <c r="MIN47" s="81"/>
      <c r="MIO47" s="81"/>
      <c r="MIP47" s="81"/>
      <c r="MIQ47" s="81"/>
      <c r="MIR47" s="81"/>
      <c r="MIS47" s="81"/>
      <c r="MIT47" s="81"/>
      <c r="MIU47" s="81"/>
      <c r="MIV47" s="81"/>
      <c r="MIW47" s="81"/>
      <c r="MIX47" s="81"/>
      <c r="MIY47" s="81"/>
      <c r="MIZ47" s="81"/>
      <c r="MJA47" s="81"/>
      <c r="MJB47" s="81"/>
      <c r="MJC47" s="81"/>
      <c r="MJD47" s="81"/>
      <c r="MJE47" s="81"/>
      <c r="MJF47" s="81"/>
      <c r="MJG47" s="81"/>
      <c r="MJH47" s="81"/>
      <c r="MJI47" s="81"/>
      <c r="MJJ47" s="81"/>
      <c r="MJK47" s="81"/>
      <c r="MJL47" s="81"/>
      <c r="MJM47" s="81"/>
      <c r="MJN47" s="81"/>
      <c r="MJO47" s="81"/>
      <c r="MJP47" s="81"/>
      <c r="MJQ47" s="81"/>
      <c r="MJR47" s="81"/>
      <c r="MJS47" s="81"/>
      <c r="MJT47" s="81"/>
      <c r="MJU47" s="81"/>
      <c r="MJV47" s="81"/>
      <c r="MJW47" s="81"/>
      <c r="MJX47" s="81"/>
      <c r="MJY47" s="81"/>
      <c r="MJZ47" s="81"/>
      <c r="MKA47" s="81"/>
      <c r="MKB47" s="81"/>
      <c r="MKC47" s="81"/>
      <c r="MKD47" s="81"/>
      <c r="MKE47" s="81"/>
      <c r="MKF47" s="81"/>
      <c r="MKG47" s="81"/>
      <c r="MKH47" s="81"/>
      <c r="MKI47" s="81"/>
      <c r="MKJ47" s="81"/>
      <c r="MKK47" s="81"/>
      <c r="MKL47" s="81"/>
      <c r="MKM47" s="81"/>
      <c r="MKN47" s="81"/>
      <c r="MKO47" s="81"/>
      <c r="MKP47" s="81"/>
      <c r="MKQ47" s="81"/>
      <c r="MKR47" s="81"/>
      <c r="MKS47" s="81"/>
      <c r="MKT47" s="81"/>
      <c r="MKU47" s="81"/>
      <c r="MKV47" s="81"/>
      <c r="MKW47" s="81"/>
      <c r="MKX47" s="81"/>
      <c r="MKY47" s="81"/>
      <c r="MKZ47" s="81"/>
      <c r="MLA47" s="81"/>
      <c r="MLB47" s="81"/>
      <c r="MLC47" s="81"/>
      <c r="MLD47" s="81"/>
      <c r="MLE47" s="81"/>
      <c r="MLF47" s="81"/>
      <c r="MLG47" s="81"/>
      <c r="MLH47" s="81"/>
      <c r="MLI47" s="81"/>
      <c r="MLJ47" s="81"/>
      <c r="MLK47" s="81"/>
      <c r="MLL47" s="81"/>
      <c r="MLM47" s="81"/>
      <c r="MLN47" s="81"/>
      <c r="MLO47" s="81"/>
      <c r="MLP47" s="81"/>
      <c r="MLQ47" s="81"/>
      <c r="MLR47" s="81"/>
      <c r="MLS47" s="81"/>
      <c r="MLT47" s="81"/>
      <c r="MLU47" s="81"/>
      <c r="MLV47" s="81"/>
      <c r="MLW47" s="81"/>
      <c r="MLX47" s="81"/>
      <c r="MLY47" s="81"/>
      <c r="MLZ47" s="81"/>
      <c r="MMA47" s="81"/>
      <c r="MMB47" s="81"/>
      <c r="MMC47" s="81"/>
      <c r="MMD47" s="81"/>
      <c r="MME47" s="81"/>
      <c r="MMF47" s="81"/>
      <c r="MMG47" s="81"/>
      <c r="MMH47" s="81"/>
      <c r="MMI47" s="81"/>
      <c r="MMJ47" s="81"/>
      <c r="MMK47" s="81"/>
      <c r="MML47" s="81"/>
      <c r="MMM47" s="81"/>
      <c r="MMN47" s="81"/>
      <c r="MMO47" s="81"/>
      <c r="MMP47" s="81"/>
      <c r="MMQ47" s="81"/>
      <c r="MMR47" s="81"/>
      <c r="MMS47" s="81"/>
      <c r="MMT47" s="81"/>
      <c r="MMU47" s="81"/>
      <c r="MMV47" s="81"/>
      <c r="MMW47" s="81"/>
      <c r="MMX47" s="81"/>
      <c r="MMY47" s="81"/>
      <c r="MMZ47" s="81"/>
      <c r="MNA47" s="81"/>
      <c r="MNB47" s="81"/>
      <c r="MNC47" s="81"/>
      <c r="MND47" s="81"/>
      <c r="MNE47" s="81"/>
      <c r="MNF47" s="81"/>
      <c r="MNG47" s="81"/>
      <c r="MNH47" s="81"/>
      <c r="MNI47" s="81"/>
      <c r="MNJ47" s="81"/>
      <c r="MNK47" s="81"/>
      <c r="MNL47" s="81"/>
      <c r="MNM47" s="81"/>
      <c r="MNN47" s="81"/>
      <c r="MNO47" s="81"/>
      <c r="MNP47" s="81"/>
      <c r="MNQ47" s="81"/>
      <c r="MNR47" s="81"/>
      <c r="MNS47" s="81"/>
      <c r="MNT47" s="81"/>
      <c r="MNU47" s="81"/>
      <c r="MNV47" s="81"/>
      <c r="MNW47" s="81"/>
      <c r="MNX47" s="81"/>
      <c r="MNY47" s="81"/>
      <c r="MNZ47" s="81"/>
      <c r="MOA47" s="81"/>
      <c r="MOB47" s="81"/>
      <c r="MOC47" s="81"/>
      <c r="MOD47" s="81"/>
      <c r="MOE47" s="81"/>
      <c r="MOF47" s="81"/>
      <c r="MOG47" s="81"/>
      <c r="MOH47" s="81"/>
      <c r="MOI47" s="81"/>
      <c r="MOJ47" s="81"/>
      <c r="MOK47" s="81"/>
      <c r="MOL47" s="81"/>
      <c r="MOM47" s="81"/>
      <c r="MON47" s="81"/>
      <c r="MOO47" s="81"/>
      <c r="MOP47" s="81"/>
      <c r="MOQ47" s="81"/>
      <c r="MOR47" s="81"/>
      <c r="MOS47" s="81"/>
      <c r="MOT47" s="81"/>
      <c r="MOU47" s="81"/>
      <c r="MOV47" s="81"/>
      <c r="MOW47" s="81"/>
      <c r="MOX47" s="81"/>
      <c r="MOY47" s="81"/>
      <c r="MOZ47" s="81"/>
      <c r="MPA47" s="81"/>
      <c r="MPB47" s="81"/>
      <c r="MPC47" s="81"/>
      <c r="MPD47" s="81"/>
      <c r="MPE47" s="81"/>
      <c r="MPF47" s="81"/>
      <c r="MPG47" s="81"/>
      <c r="MPH47" s="81"/>
      <c r="MPI47" s="81"/>
      <c r="MPJ47" s="81"/>
      <c r="MPK47" s="81"/>
      <c r="MPL47" s="81"/>
      <c r="MPM47" s="81"/>
      <c r="MPN47" s="81"/>
      <c r="MPO47" s="81"/>
      <c r="MPP47" s="81"/>
      <c r="MPQ47" s="81"/>
      <c r="MPR47" s="81"/>
      <c r="MPS47" s="81"/>
      <c r="MPT47" s="81"/>
      <c r="MPU47" s="81"/>
      <c r="MPV47" s="81"/>
      <c r="MPW47" s="81"/>
      <c r="MPX47" s="81"/>
      <c r="MPY47" s="81"/>
      <c r="MPZ47" s="81"/>
      <c r="MQA47" s="81"/>
      <c r="MQB47" s="81"/>
      <c r="MQC47" s="81"/>
      <c r="MQD47" s="81"/>
      <c r="MQE47" s="81"/>
      <c r="MQF47" s="81"/>
      <c r="MQG47" s="81"/>
      <c r="MQH47" s="81"/>
      <c r="MQI47" s="81"/>
      <c r="MQJ47" s="81"/>
      <c r="MQK47" s="81"/>
      <c r="MQL47" s="81"/>
      <c r="MQM47" s="81"/>
      <c r="MQN47" s="81"/>
      <c r="MQO47" s="81"/>
      <c r="MQP47" s="81"/>
      <c r="MQQ47" s="81"/>
      <c r="MQR47" s="81"/>
      <c r="MQS47" s="81"/>
      <c r="MQT47" s="81"/>
      <c r="MQU47" s="81"/>
      <c r="MQV47" s="81"/>
      <c r="MQW47" s="81"/>
      <c r="MQX47" s="81"/>
      <c r="MQY47" s="81"/>
      <c r="MQZ47" s="81"/>
      <c r="MRA47" s="81"/>
      <c r="MRB47" s="81"/>
      <c r="MRC47" s="81"/>
      <c r="MRD47" s="81"/>
      <c r="MRE47" s="81"/>
      <c r="MRF47" s="81"/>
      <c r="MRG47" s="81"/>
      <c r="MRH47" s="81"/>
      <c r="MRI47" s="81"/>
      <c r="MRJ47" s="81"/>
      <c r="MRK47" s="81"/>
      <c r="MRL47" s="81"/>
      <c r="MRM47" s="81"/>
      <c r="MRN47" s="81"/>
      <c r="MRO47" s="81"/>
      <c r="MRP47" s="81"/>
      <c r="MRQ47" s="81"/>
      <c r="MRR47" s="81"/>
      <c r="MRS47" s="81"/>
      <c r="MRT47" s="81"/>
      <c r="MRU47" s="81"/>
      <c r="MRV47" s="81"/>
      <c r="MRW47" s="81"/>
      <c r="MRX47" s="81"/>
      <c r="MRY47" s="81"/>
      <c r="MRZ47" s="81"/>
      <c r="MSA47" s="81"/>
      <c r="MSB47" s="81"/>
      <c r="MSC47" s="81"/>
      <c r="MSD47" s="81"/>
      <c r="MSE47" s="81"/>
      <c r="MSF47" s="81"/>
      <c r="MSG47" s="81"/>
      <c r="MSH47" s="81"/>
      <c r="MSI47" s="81"/>
      <c r="MSJ47" s="81"/>
      <c r="MSK47" s="81"/>
      <c r="MSL47" s="81"/>
      <c r="MSM47" s="81"/>
      <c r="MSN47" s="81"/>
      <c r="MSO47" s="81"/>
      <c r="MSP47" s="81"/>
      <c r="MSQ47" s="81"/>
      <c r="MSR47" s="81"/>
      <c r="MSS47" s="81"/>
      <c r="MST47" s="81"/>
      <c r="MSU47" s="81"/>
      <c r="MSV47" s="81"/>
      <c r="MSW47" s="81"/>
      <c r="MSX47" s="81"/>
      <c r="MSY47" s="81"/>
      <c r="MSZ47" s="81"/>
      <c r="MTA47" s="81"/>
      <c r="MTB47" s="81"/>
      <c r="MTC47" s="81"/>
      <c r="MTD47" s="81"/>
      <c r="MTE47" s="81"/>
      <c r="MTF47" s="81"/>
      <c r="MTG47" s="81"/>
      <c r="MTH47" s="81"/>
      <c r="MTI47" s="81"/>
      <c r="MTJ47" s="81"/>
      <c r="MTK47" s="81"/>
      <c r="MTL47" s="81"/>
      <c r="MTM47" s="81"/>
      <c r="MTN47" s="81"/>
      <c r="MTO47" s="81"/>
      <c r="MTP47" s="81"/>
      <c r="MTQ47" s="81"/>
      <c r="MTR47" s="81"/>
      <c r="MTS47" s="81"/>
      <c r="MTT47" s="81"/>
      <c r="MTU47" s="81"/>
      <c r="MTV47" s="81"/>
      <c r="MTW47" s="81"/>
      <c r="MTX47" s="81"/>
      <c r="MTY47" s="81"/>
      <c r="MTZ47" s="81"/>
      <c r="MUA47" s="81"/>
      <c r="MUB47" s="81"/>
      <c r="MUC47" s="81"/>
      <c r="MUD47" s="81"/>
      <c r="MUE47" s="81"/>
      <c r="MUF47" s="81"/>
      <c r="MUG47" s="81"/>
      <c r="MUH47" s="81"/>
      <c r="MUI47" s="81"/>
      <c r="MUJ47" s="81"/>
      <c r="MUK47" s="81"/>
      <c r="MUL47" s="81"/>
      <c r="MUM47" s="81"/>
      <c r="MUN47" s="81"/>
      <c r="MUO47" s="81"/>
      <c r="MUP47" s="81"/>
      <c r="MUQ47" s="81"/>
      <c r="MUR47" s="81"/>
      <c r="MUS47" s="81"/>
      <c r="MUT47" s="81"/>
      <c r="MUU47" s="81"/>
      <c r="MUV47" s="81"/>
      <c r="MUW47" s="81"/>
      <c r="MUX47" s="81"/>
      <c r="MUY47" s="81"/>
      <c r="MUZ47" s="81"/>
      <c r="MVA47" s="81"/>
      <c r="MVB47" s="81"/>
      <c r="MVC47" s="81"/>
      <c r="MVD47" s="81"/>
      <c r="MVE47" s="81"/>
      <c r="MVF47" s="81"/>
      <c r="MVG47" s="81"/>
      <c r="MVH47" s="81"/>
      <c r="MVI47" s="81"/>
      <c r="MVJ47" s="81"/>
      <c r="MVK47" s="81"/>
      <c r="MVL47" s="81"/>
      <c r="MVM47" s="81"/>
      <c r="MVN47" s="81"/>
      <c r="MVO47" s="81"/>
      <c r="MVP47" s="81"/>
      <c r="MVQ47" s="81"/>
      <c r="MVR47" s="81"/>
      <c r="MVS47" s="81"/>
      <c r="MVT47" s="81"/>
      <c r="MVU47" s="81"/>
      <c r="MVV47" s="81"/>
      <c r="MVW47" s="81"/>
      <c r="MVX47" s="81"/>
      <c r="MVY47" s="81"/>
      <c r="MVZ47" s="81"/>
      <c r="MWA47" s="81"/>
      <c r="MWB47" s="81"/>
      <c r="MWC47" s="81"/>
      <c r="MWD47" s="81"/>
      <c r="MWE47" s="81"/>
      <c r="MWF47" s="81"/>
      <c r="MWG47" s="81"/>
      <c r="MWH47" s="81"/>
      <c r="MWI47" s="81"/>
      <c r="MWJ47" s="81"/>
      <c r="MWK47" s="81"/>
      <c r="MWL47" s="81"/>
      <c r="MWM47" s="81"/>
      <c r="MWN47" s="81"/>
      <c r="MWO47" s="81"/>
      <c r="MWP47" s="81"/>
      <c r="MWQ47" s="81"/>
      <c r="MWR47" s="81"/>
      <c r="MWS47" s="81"/>
      <c r="MWT47" s="81"/>
      <c r="MWU47" s="81"/>
      <c r="MWV47" s="81"/>
      <c r="MWW47" s="81"/>
      <c r="MWX47" s="81"/>
      <c r="MWY47" s="81"/>
      <c r="MWZ47" s="81"/>
      <c r="MXA47" s="81"/>
      <c r="MXB47" s="81"/>
      <c r="MXC47" s="81"/>
      <c r="MXD47" s="81"/>
      <c r="MXE47" s="81"/>
      <c r="MXF47" s="81"/>
      <c r="MXG47" s="81"/>
      <c r="MXH47" s="81"/>
      <c r="MXI47" s="81"/>
      <c r="MXJ47" s="81"/>
      <c r="MXK47" s="81"/>
      <c r="MXL47" s="81"/>
      <c r="MXM47" s="81"/>
      <c r="MXN47" s="81"/>
      <c r="MXO47" s="81"/>
      <c r="MXP47" s="81"/>
      <c r="MXQ47" s="81"/>
      <c r="MXR47" s="81"/>
      <c r="MXS47" s="81"/>
      <c r="MXT47" s="81"/>
      <c r="MXU47" s="81"/>
      <c r="MXV47" s="81"/>
      <c r="MXW47" s="81"/>
      <c r="MXX47" s="81"/>
      <c r="MXY47" s="81"/>
      <c r="MXZ47" s="81"/>
      <c r="MYA47" s="81"/>
      <c r="MYB47" s="81"/>
      <c r="MYC47" s="81"/>
      <c r="MYD47" s="81"/>
      <c r="MYE47" s="81"/>
      <c r="MYF47" s="81"/>
      <c r="MYG47" s="81"/>
      <c r="MYH47" s="81"/>
      <c r="MYI47" s="81"/>
      <c r="MYJ47" s="81"/>
      <c r="MYK47" s="81"/>
      <c r="MYL47" s="81"/>
      <c r="MYM47" s="81"/>
      <c r="MYN47" s="81"/>
      <c r="MYO47" s="81"/>
      <c r="MYP47" s="81"/>
      <c r="MYQ47" s="81"/>
      <c r="MYR47" s="81"/>
      <c r="MYS47" s="81"/>
      <c r="MYT47" s="81"/>
      <c r="MYU47" s="81"/>
      <c r="MYV47" s="81"/>
      <c r="MYW47" s="81"/>
      <c r="MYX47" s="81"/>
      <c r="MYY47" s="81"/>
      <c r="MYZ47" s="81"/>
      <c r="MZA47" s="81"/>
      <c r="MZB47" s="81"/>
      <c r="MZC47" s="81"/>
      <c r="MZD47" s="81"/>
      <c r="MZE47" s="81"/>
      <c r="MZF47" s="81"/>
      <c r="MZG47" s="81"/>
      <c r="MZH47" s="81"/>
      <c r="MZI47" s="81"/>
      <c r="MZJ47" s="81"/>
      <c r="MZK47" s="81"/>
      <c r="MZL47" s="81"/>
      <c r="MZM47" s="81"/>
      <c r="MZN47" s="81"/>
      <c r="MZO47" s="81"/>
      <c r="MZP47" s="81"/>
      <c r="MZQ47" s="81"/>
      <c r="MZR47" s="81"/>
      <c r="MZS47" s="81"/>
      <c r="MZT47" s="81"/>
      <c r="MZU47" s="81"/>
      <c r="MZV47" s="81"/>
      <c r="MZW47" s="81"/>
      <c r="MZX47" s="81"/>
      <c r="MZY47" s="81"/>
      <c r="MZZ47" s="81"/>
      <c r="NAA47" s="81"/>
      <c r="NAB47" s="81"/>
      <c r="NAC47" s="81"/>
      <c r="NAD47" s="81"/>
      <c r="NAE47" s="81"/>
      <c r="NAF47" s="81"/>
      <c r="NAG47" s="81"/>
      <c r="NAH47" s="81"/>
      <c r="NAI47" s="81"/>
      <c r="NAJ47" s="81"/>
      <c r="NAK47" s="81"/>
      <c r="NAL47" s="81"/>
      <c r="NAM47" s="81"/>
      <c r="NAN47" s="81"/>
      <c r="NAO47" s="81"/>
      <c r="NAP47" s="81"/>
      <c r="NAQ47" s="81"/>
      <c r="NAR47" s="81"/>
      <c r="NAS47" s="81"/>
      <c r="NAT47" s="81"/>
      <c r="NAU47" s="81"/>
      <c r="NAV47" s="81"/>
      <c r="NAW47" s="81"/>
      <c r="NAX47" s="81"/>
      <c r="NAY47" s="81"/>
      <c r="NAZ47" s="81"/>
      <c r="NBA47" s="81"/>
      <c r="NBB47" s="81"/>
      <c r="NBC47" s="81"/>
      <c r="NBD47" s="81"/>
      <c r="NBE47" s="81"/>
      <c r="NBF47" s="81"/>
      <c r="NBG47" s="81"/>
      <c r="NBH47" s="81"/>
      <c r="NBI47" s="81"/>
      <c r="NBJ47" s="81"/>
      <c r="NBK47" s="81"/>
      <c r="NBL47" s="81"/>
      <c r="NBM47" s="81"/>
      <c r="NBN47" s="81"/>
      <c r="NBO47" s="81"/>
      <c r="NBP47" s="81"/>
      <c r="NBQ47" s="81"/>
      <c r="NBR47" s="81"/>
      <c r="NBS47" s="81"/>
      <c r="NBT47" s="81"/>
      <c r="NBU47" s="81"/>
      <c r="NBV47" s="81"/>
      <c r="NBW47" s="81"/>
      <c r="NBX47" s="81"/>
      <c r="NBY47" s="81"/>
      <c r="NBZ47" s="81"/>
      <c r="NCA47" s="81"/>
      <c r="NCB47" s="81"/>
      <c r="NCC47" s="81"/>
      <c r="NCD47" s="81"/>
      <c r="NCE47" s="81"/>
      <c r="NCF47" s="81"/>
      <c r="NCG47" s="81"/>
      <c r="NCH47" s="81"/>
      <c r="NCI47" s="81"/>
      <c r="NCJ47" s="81"/>
      <c r="NCK47" s="81"/>
      <c r="NCL47" s="81"/>
      <c r="NCM47" s="81"/>
      <c r="NCN47" s="81"/>
      <c r="NCO47" s="81"/>
      <c r="NCP47" s="81"/>
      <c r="NCQ47" s="81"/>
      <c r="NCR47" s="81"/>
      <c r="NCS47" s="81"/>
      <c r="NCT47" s="81"/>
      <c r="NCU47" s="81"/>
      <c r="NCV47" s="81"/>
      <c r="NCW47" s="81"/>
      <c r="NCX47" s="81"/>
      <c r="NCY47" s="81"/>
      <c r="NCZ47" s="81"/>
      <c r="NDA47" s="81"/>
      <c r="NDB47" s="81"/>
      <c r="NDC47" s="81"/>
      <c r="NDD47" s="81"/>
      <c r="NDE47" s="81"/>
      <c r="NDF47" s="81"/>
      <c r="NDG47" s="81"/>
      <c r="NDH47" s="81"/>
      <c r="NDI47" s="81"/>
      <c r="NDJ47" s="81"/>
      <c r="NDK47" s="81"/>
      <c r="NDL47" s="81"/>
      <c r="NDM47" s="81"/>
      <c r="NDN47" s="81"/>
      <c r="NDO47" s="81"/>
      <c r="NDP47" s="81"/>
      <c r="NDQ47" s="81"/>
      <c r="NDR47" s="81"/>
      <c r="NDS47" s="81"/>
      <c r="NDT47" s="81"/>
      <c r="NDU47" s="81"/>
      <c r="NDV47" s="81"/>
      <c r="NDW47" s="81"/>
      <c r="NDX47" s="81"/>
      <c r="NDY47" s="81"/>
      <c r="NDZ47" s="81"/>
      <c r="NEA47" s="81"/>
      <c r="NEB47" s="81"/>
      <c r="NEC47" s="81"/>
      <c r="NED47" s="81"/>
      <c r="NEE47" s="81"/>
      <c r="NEF47" s="81"/>
      <c r="NEG47" s="81"/>
      <c r="NEH47" s="81"/>
      <c r="NEI47" s="81"/>
      <c r="NEJ47" s="81"/>
      <c r="NEK47" s="81"/>
      <c r="NEL47" s="81"/>
      <c r="NEM47" s="81"/>
      <c r="NEN47" s="81"/>
      <c r="NEO47" s="81"/>
      <c r="NEP47" s="81"/>
      <c r="NEQ47" s="81"/>
      <c r="NER47" s="81"/>
      <c r="NES47" s="81"/>
      <c r="NET47" s="81"/>
      <c r="NEU47" s="81"/>
      <c r="NEV47" s="81"/>
      <c r="NEW47" s="81"/>
      <c r="NEX47" s="81"/>
      <c r="NEY47" s="81"/>
      <c r="NEZ47" s="81"/>
      <c r="NFA47" s="81"/>
      <c r="NFB47" s="81"/>
      <c r="NFC47" s="81"/>
      <c r="NFD47" s="81"/>
      <c r="NFE47" s="81"/>
      <c r="NFF47" s="81"/>
      <c r="NFG47" s="81"/>
      <c r="NFH47" s="81"/>
      <c r="NFI47" s="81"/>
      <c r="NFJ47" s="81"/>
      <c r="NFK47" s="81"/>
      <c r="NFL47" s="81"/>
      <c r="NFM47" s="81"/>
      <c r="NFN47" s="81"/>
      <c r="NFO47" s="81"/>
      <c r="NFP47" s="81"/>
      <c r="NFQ47" s="81"/>
      <c r="NFR47" s="81"/>
      <c r="NFS47" s="81"/>
      <c r="NFT47" s="81"/>
      <c r="NFU47" s="81"/>
      <c r="NFV47" s="81"/>
      <c r="NFW47" s="81"/>
      <c r="NFX47" s="81"/>
      <c r="NFY47" s="81"/>
      <c r="NFZ47" s="81"/>
      <c r="NGA47" s="81"/>
      <c r="NGB47" s="81"/>
      <c r="NGC47" s="81"/>
      <c r="NGD47" s="81"/>
      <c r="NGE47" s="81"/>
      <c r="NGF47" s="81"/>
      <c r="NGG47" s="81"/>
      <c r="NGH47" s="81"/>
      <c r="NGI47" s="81"/>
      <c r="NGJ47" s="81"/>
      <c r="NGK47" s="81"/>
      <c r="NGL47" s="81"/>
      <c r="NGM47" s="81"/>
      <c r="NGN47" s="81"/>
      <c r="NGO47" s="81"/>
      <c r="NGP47" s="81"/>
      <c r="NGQ47" s="81"/>
      <c r="NGR47" s="81"/>
      <c r="NGS47" s="81"/>
      <c r="NGT47" s="81"/>
      <c r="NGU47" s="81"/>
      <c r="NGV47" s="81"/>
      <c r="NGW47" s="81"/>
      <c r="NGX47" s="81"/>
      <c r="NGY47" s="81"/>
      <c r="NGZ47" s="81"/>
      <c r="NHA47" s="81"/>
      <c r="NHB47" s="81"/>
      <c r="NHC47" s="81"/>
      <c r="NHD47" s="81"/>
      <c r="NHE47" s="81"/>
      <c r="NHF47" s="81"/>
      <c r="NHG47" s="81"/>
      <c r="NHH47" s="81"/>
      <c r="NHI47" s="81"/>
      <c r="NHJ47" s="81"/>
      <c r="NHK47" s="81"/>
      <c r="NHL47" s="81"/>
      <c r="NHM47" s="81"/>
      <c r="NHN47" s="81"/>
      <c r="NHO47" s="81"/>
      <c r="NHP47" s="81"/>
      <c r="NHQ47" s="81"/>
      <c r="NHR47" s="81"/>
      <c r="NHS47" s="81"/>
      <c r="NHT47" s="81"/>
      <c r="NHU47" s="81"/>
      <c r="NHV47" s="81"/>
      <c r="NHW47" s="81"/>
      <c r="NHX47" s="81"/>
      <c r="NHY47" s="81"/>
      <c r="NHZ47" s="81"/>
      <c r="NIA47" s="81"/>
      <c r="NIB47" s="81"/>
      <c r="NIC47" s="81"/>
      <c r="NID47" s="81"/>
      <c r="NIE47" s="81"/>
      <c r="NIF47" s="81"/>
      <c r="NIG47" s="81"/>
      <c r="NIH47" s="81"/>
      <c r="NII47" s="81"/>
      <c r="NIJ47" s="81"/>
      <c r="NIK47" s="81"/>
      <c r="NIL47" s="81"/>
      <c r="NIM47" s="81"/>
      <c r="NIN47" s="81"/>
      <c r="NIO47" s="81"/>
      <c r="NIP47" s="81"/>
      <c r="NIQ47" s="81"/>
      <c r="NIR47" s="81"/>
      <c r="NIS47" s="81"/>
      <c r="NIT47" s="81"/>
      <c r="NIU47" s="81"/>
      <c r="NIV47" s="81"/>
      <c r="NIW47" s="81"/>
      <c r="NIX47" s="81"/>
      <c r="NIY47" s="81"/>
      <c r="NIZ47" s="81"/>
      <c r="NJA47" s="81"/>
      <c r="NJB47" s="81"/>
      <c r="NJC47" s="81"/>
      <c r="NJD47" s="81"/>
      <c r="NJE47" s="81"/>
      <c r="NJF47" s="81"/>
      <c r="NJG47" s="81"/>
      <c r="NJH47" s="81"/>
      <c r="NJI47" s="81"/>
      <c r="NJJ47" s="81"/>
      <c r="NJK47" s="81"/>
      <c r="NJL47" s="81"/>
      <c r="NJM47" s="81"/>
      <c r="NJN47" s="81"/>
      <c r="NJO47" s="81"/>
      <c r="NJP47" s="81"/>
      <c r="NJQ47" s="81"/>
      <c r="NJR47" s="81"/>
      <c r="NJS47" s="81"/>
      <c r="NJT47" s="81"/>
      <c r="NJU47" s="81"/>
      <c r="NJV47" s="81"/>
      <c r="NJW47" s="81"/>
      <c r="NJX47" s="81"/>
      <c r="NJY47" s="81"/>
      <c r="NJZ47" s="81"/>
      <c r="NKA47" s="81"/>
      <c r="NKB47" s="81"/>
      <c r="NKC47" s="81"/>
      <c r="NKD47" s="81"/>
      <c r="NKE47" s="81"/>
      <c r="NKF47" s="81"/>
      <c r="NKG47" s="81"/>
      <c r="NKH47" s="81"/>
      <c r="NKI47" s="81"/>
      <c r="NKJ47" s="81"/>
      <c r="NKK47" s="81"/>
      <c r="NKL47" s="81"/>
      <c r="NKM47" s="81"/>
      <c r="NKN47" s="81"/>
      <c r="NKO47" s="81"/>
      <c r="NKP47" s="81"/>
      <c r="NKQ47" s="81"/>
      <c r="NKR47" s="81"/>
      <c r="NKS47" s="81"/>
      <c r="NKT47" s="81"/>
      <c r="NKU47" s="81"/>
      <c r="NKV47" s="81"/>
      <c r="NKW47" s="81"/>
      <c r="NKX47" s="81"/>
      <c r="NKY47" s="81"/>
      <c r="NKZ47" s="81"/>
      <c r="NLA47" s="81"/>
      <c r="NLB47" s="81"/>
      <c r="NLC47" s="81"/>
      <c r="NLD47" s="81"/>
      <c r="NLE47" s="81"/>
      <c r="NLF47" s="81"/>
      <c r="NLG47" s="81"/>
      <c r="NLH47" s="81"/>
      <c r="NLI47" s="81"/>
      <c r="NLJ47" s="81"/>
      <c r="NLK47" s="81"/>
      <c r="NLL47" s="81"/>
      <c r="NLM47" s="81"/>
      <c r="NLN47" s="81"/>
      <c r="NLO47" s="81"/>
      <c r="NLP47" s="81"/>
      <c r="NLQ47" s="81"/>
      <c r="NLR47" s="81"/>
      <c r="NLS47" s="81"/>
      <c r="NLT47" s="81"/>
      <c r="NLU47" s="81"/>
      <c r="NLV47" s="81"/>
      <c r="NLW47" s="81"/>
      <c r="NLX47" s="81"/>
      <c r="NLY47" s="81"/>
      <c r="NLZ47" s="81"/>
      <c r="NMA47" s="81"/>
      <c r="NMB47" s="81"/>
      <c r="NMC47" s="81"/>
      <c r="NMD47" s="81"/>
      <c r="NME47" s="81"/>
      <c r="NMF47" s="81"/>
      <c r="NMG47" s="81"/>
      <c r="NMH47" s="81"/>
      <c r="NMI47" s="81"/>
      <c r="NMJ47" s="81"/>
      <c r="NMK47" s="81"/>
      <c r="NML47" s="81"/>
      <c r="NMM47" s="81"/>
      <c r="NMN47" s="81"/>
      <c r="NMO47" s="81"/>
      <c r="NMP47" s="81"/>
      <c r="NMQ47" s="81"/>
      <c r="NMR47" s="81"/>
      <c r="NMS47" s="81"/>
      <c r="NMT47" s="81"/>
      <c r="NMU47" s="81"/>
      <c r="NMV47" s="81"/>
      <c r="NMW47" s="81"/>
      <c r="NMX47" s="81"/>
      <c r="NMY47" s="81"/>
      <c r="NMZ47" s="81"/>
      <c r="NNA47" s="81"/>
      <c r="NNB47" s="81"/>
      <c r="NNC47" s="81"/>
      <c r="NND47" s="81"/>
      <c r="NNE47" s="81"/>
      <c r="NNF47" s="81"/>
      <c r="NNG47" s="81"/>
      <c r="NNH47" s="81"/>
      <c r="NNI47" s="81"/>
      <c r="NNJ47" s="81"/>
      <c r="NNK47" s="81"/>
      <c r="NNL47" s="81"/>
      <c r="NNM47" s="81"/>
      <c r="NNN47" s="81"/>
      <c r="NNO47" s="81"/>
      <c r="NNP47" s="81"/>
      <c r="NNQ47" s="81"/>
      <c r="NNR47" s="81"/>
      <c r="NNS47" s="81"/>
      <c r="NNT47" s="81"/>
      <c r="NNU47" s="81"/>
      <c r="NNV47" s="81"/>
      <c r="NNW47" s="81"/>
      <c r="NNX47" s="81"/>
      <c r="NNY47" s="81"/>
      <c r="NNZ47" s="81"/>
      <c r="NOA47" s="81"/>
      <c r="NOB47" s="81"/>
      <c r="NOC47" s="81"/>
      <c r="NOD47" s="81"/>
      <c r="NOE47" s="81"/>
      <c r="NOF47" s="81"/>
      <c r="NOG47" s="81"/>
      <c r="NOH47" s="81"/>
      <c r="NOI47" s="81"/>
      <c r="NOJ47" s="81"/>
      <c r="NOK47" s="81"/>
      <c r="NOL47" s="81"/>
      <c r="NOM47" s="81"/>
      <c r="NON47" s="81"/>
      <c r="NOO47" s="81"/>
      <c r="NOP47" s="81"/>
      <c r="NOQ47" s="81"/>
      <c r="NOR47" s="81"/>
      <c r="NOS47" s="81"/>
      <c r="NOT47" s="81"/>
      <c r="NOU47" s="81"/>
      <c r="NOV47" s="81"/>
      <c r="NOW47" s="81"/>
      <c r="NOX47" s="81"/>
      <c r="NOY47" s="81"/>
      <c r="NOZ47" s="81"/>
      <c r="NPA47" s="81"/>
      <c r="NPB47" s="81"/>
      <c r="NPC47" s="81"/>
      <c r="NPD47" s="81"/>
      <c r="NPE47" s="81"/>
      <c r="NPF47" s="81"/>
      <c r="NPG47" s="81"/>
      <c r="NPH47" s="81"/>
      <c r="NPI47" s="81"/>
      <c r="NPJ47" s="81"/>
      <c r="NPK47" s="81"/>
      <c r="NPL47" s="81"/>
      <c r="NPM47" s="81"/>
      <c r="NPN47" s="81"/>
      <c r="NPO47" s="81"/>
      <c r="NPP47" s="81"/>
      <c r="NPQ47" s="81"/>
      <c r="NPR47" s="81"/>
      <c r="NPS47" s="81"/>
      <c r="NPT47" s="81"/>
      <c r="NPU47" s="81"/>
      <c r="NPV47" s="81"/>
      <c r="NPW47" s="81"/>
      <c r="NPX47" s="81"/>
      <c r="NPY47" s="81"/>
      <c r="NPZ47" s="81"/>
      <c r="NQA47" s="81"/>
      <c r="NQB47" s="81"/>
      <c r="NQC47" s="81"/>
      <c r="NQD47" s="81"/>
      <c r="NQE47" s="81"/>
      <c r="NQF47" s="81"/>
      <c r="NQG47" s="81"/>
      <c r="NQH47" s="81"/>
      <c r="NQI47" s="81"/>
      <c r="NQJ47" s="81"/>
      <c r="NQK47" s="81"/>
      <c r="NQL47" s="81"/>
      <c r="NQM47" s="81"/>
      <c r="NQN47" s="81"/>
      <c r="NQO47" s="81"/>
      <c r="NQP47" s="81"/>
      <c r="NQQ47" s="81"/>
      <c r="NQR47" s="81"/>
      <c r="NQS47" s="81"/>
      <c r="NQT47" s="81"/>
      <c r="NQU47" s="81"/>
      <c r="NQV47" s="81"/>
      <c r="NQW47" s="81"/>
      <c r="NQX47" s="81"/>
      <c r="NQY47" s="81"/>
      <c r="NQZ47" s="81"/>
      <c r="NRA47" s="81"/>
      <c r="NRB47" s="81"/>
      <c r="NRC47" s="81"/>
      <c r="NRD47" s="81"/>
      <c r="NRE47" s="81"/>
      <c r="NRF47" s="81"/>
      <c r="NRG47" s="81"/>
      <c r="NRH47" s="81"/>
      <c r="NRI47" s="81"/>
      <c r="NRJ47" s="81"/>
      <c r="NRK47" s="81"/>
      <c r="NRL47" s="81"/>
      <c r="NRM47" s="81"/>
      <c r="NRN47" s="81"/>
      <c r="NRO47" s="81"/>
      <c r="NRP47" s="81"/>
      <c r="NRQ47" s="81"/>
      <c r="NRR47" s="81"/>
      <c r="NRS47" s="81"/>
      <c r="NRT47" s="81"/>
      <c r="NRU47" s="81"/>
      <c r="NRV47" s="81"/>
      <c r="NRW47" s="81"/>
      <c r="NRX47" s="81"/>
      <c r="NRY47" s="81"/>
      <c r="NRZ47" s="81"/>
      <c r="NSA47" s="81"/>
      <c r="NSB47" s="81"/>
      <c r="NSC47" s="81"/>
      <c r="NSD47" s="81"/>
      <c r="NSE47" s="81"/>
      <c r="NSF47" s="81"/>
      <c r="NSG47" s="81"/>
      <c r="NSH47" s="81"/>
      <c r="NSI47" s="81"/>
      <c r="NSJ47" s="81"/>
      <c r="NSK47" s="81"/>
      <c r="NSL47" s="81"/>
      <c r="NSM47" s="81"/>
      <c r="NSN47" s="81"/>
      <c r="NSO47" s="81"/>
      <c r="NSP47" s="81"/>
      <c r="NSQ47" s="81"/>
      <c r="NSR47" s="81"/>
      <c r="NSS47" s="81"/>
      <c r="NST47" s="81"/>
      <c r="NSU47" s="81"/>
      <c r="NSV47" s="81"/>
      <c r="NSW47" s="81"/>
      <c r="NSX47" s="81"/>
      <c r="NSY47" s="81"/>
      <c r="NSZ47" s="81"/>
      <c r="NTA47" s="81"/>
      <c r="NTB47" s="81"/>
      <c r="NTC47" s="81"/>
      <c r="NTD47" s="81"/>
      <c r="NTE47" s="81"/>
      <c r="NTF47" s="81"/>
      <c r="NTG47" s="81"/>
      <c r="NTH47" s="81"/>
      <c r="NTI47" s="81"/>
      <c r="NTJ47" s="81"/>
      <c r="NTK47" s="81"/>
      <c r="NTL47" s="81"/>
      <c r="NTM47" s="81"/>
      <c r="NTN47" s="81"/>
      <c r="NTO47" s="81"/>
      <c r="NTP47" s="81"/>
      <c r="NTQ47" s="81"/>
      <c r="NTR47" s="81"/>
      <c r="NTS47" s="81"/>
      <c r="NTT47" s="81"/>
      <c r="NTU47" s="81"/>
      <c r="NTV47" s="81"/>
      <c r="NTW47" s="81"/>
      <c r="NTX47" s="81"/>
      <c r="NTY47" s="81"/>
      <c r="NTZ47" s="81"/>
      <c r="NUA47" s="81"/>
      <c r="NUB47" s="81"/>
      <c r="NUC47" s="81"/>
      <c r="NUD47" s="81"/>
      <c r="NUE47" s="81"/>
      <c r="NUF47" s="81"/>
      <c r="NUG47" s="81"/>
      <c r="NUH47" s="81"/>
      <c r="NUI47" s="81"/>
      <c r="NUJ47" s="81"/>
      <c r="NUK47" s="81"/>
      <c r="NUL47" s="81"/>
      <c r="NUM47" s="81"/>
      <c r="NUN47" s="81"/>
      <c r="NUO47" s="81"/>
      <c r="NUP47" s="81"/>
      <c r="NUQ47" s="81"/>
      <c r="NUR47" s="81"/>
      <c r="NUS47" s="81"/>
      <c r="NUT47" s="81"/>
      <c r="NUU47" s="81"/>
      <c r="NUV47" s="81"/>
      <c r="NUW47" s="81"/>
      <c r="NUX47" s="81"/>
      <c r="NUY47" s="81"/>
      <c r="NUZ47" s="81"/>
      <c r="NVA47" s="81"/>
      <c r="NVB47" s="81"/>
      <c r="NVC47" s="81"/>
      <c r="NVD47" s="81"/>
      <c r="NVE47" s="81"/>
      <c r="NVF47" s="81"/>
      <c r="NVG47" s="81"/>
      <c r="NVH47" s="81"/>
      <c r="NVI47" s="81"/>
      <c r="NVJ47" s="81"/>
      <c r="NVK47" s="81"/>
      <c r="NVL47" s="81"/>
      <c r="NVM47" s="81"/>
      <c r="NVN47" s="81"/>
      <c r="NVO47" s="81"/>
      <c r="NVP47" s="81"/>
      <c r="NVQ47" s="81"/>
      <c r="NVR47" s="81"/>
      <c r="NVS47" s="81"/>
      <c r="NVT47" s="81"/>
      <c r="NVU47" s="81"/>
      <c r="NVV47" s="81"/>
      <c r="NVW47" s="81"/>
      <c r="NVX47" s="81"/>
      <c r="NVY47" s="81"/>
      <c r="NVZ47" s="81"/>
      <c r="NWA47" s="81"/>
      <c r="NWB47" s="81"/>
      <c r="NWC47" s="81"/>
      <c r="NWD47" s="81"/>
      <c r="NWE47" s="81"/>
      <c r="NWF47" s="81"/>
      <c r="NWG47" s="81"/>
      <c r="NWH47" s="81"/>
      <c r="NWI47" s="81"/>
      <c r="NWJ47" s="81"/>
      <c r="NWK47" s="81"/>
      <c r="NWL47" s="81"/>
      <c r="NWM47" s="81"/>
      <c r="NWN47" s="81"/>
      <c r="NWO47" s="81"/>
      <c r="NWP47" s="81"/>
      <c r="NWQ47" s="81"/>
      <c r="NWR47" s="81"/>
      <c r="NWS47" s="81"/>
      <c r="NWT47" s="81"/>
      <c r="NWU47" s="81"/>
      <c r="NWV47" s="81"/>
      <c r="NWW47" s="81"/>
      <c r="NWX47" s="81"/>
      <c r="NWY47" s="81"/>
      <c r="NWZ47" s="81"/>
      <c r="NXA47" s="81"/>
      <c r="NXB47" s="81"/>
      <c r="NXC47" s="81"/>
      <c r="NXD47" s="81"/>
      <c r="NXE47" s="81"/>
      <c r="NXF47" s="81"/>
      <c r="NXG47" s="81"/>
      <c r="NXH47" s="81"/>
      <c r="NXI47" s="81"/>
      <c r="NXJ47" s="81"/>
      <c r="NXK47" s="81"/>
      <c r="NXL47" s="81"/>
      <c r="NXM47" s="81"/>
      <c r="NXN47" s="81"/>
      <c r="NXO47" s="81"/>
      <c r="NXP47" s="81"/>
      <c r="NXQ47" s="81"/>
      <c r="NXR47" s="81"/>
      <c r="NXS47" s="81"/>
      <c r="NXT47" s="81"/>
      <c r="NXU47" s="81"/>
      <c r="NXV47" s="81"/>
      <c r="NXW47" s="81"/>
      <c r="NXX47" s="81"/>
      <c r="NXY47" s="81"/>
      <c r="NXZ47" s="81"/>
      <c r="NYA47" s="81"/>
      <c r="NYB47" s="81"/>
      <c r="NYC47" s="81"/>
      <c r="NYD47" s="81"/>
      <c r="NYE47" s="81"/>
      <c r="NYF47" s="81"/>
      <c r="NYG47" s="81"/>
      <c r="NYH47" s="81"/>
      <c r="NYI47" s="81"/>
      <c r="NYJ47" s="81"/>
      <c r="NYK47" s="81"/>
      <c r="NYL47" s="81"/>
      <c r="NYM47" s="81"/>
      <c r="NYN47" s="81"/>
      <c r="NYO47" s="81"/>
      <c r="NYP47" s="81"/>
      <c r="NYQ47" s="81"/>
      <c r="NYR47" s="81"/>
      <c r="NYS47" s="81"/>
      <c r="NYT47" s="81"/>
      <c r="NYU47" s="81"/>
      <c r="NYV47" s="81"/>
      <c r="NYW47" s="81"/>
      <c r="NYX47" s="81"/>
      <c r="NYY47" s="81"/>
      <c r="NYZ47" s="81"/>
      <c r="NZA47" s="81"/>
      <c r="NZB47" s="81"/>
      <c r="NZC47" s="81"/>
      <c r="NZD47" s="81"/>
      <c r="NZE47" s="81"/>
      <c r="NZF47" s="81"/>
      <c r="NZG47" s="81"/>
      <c r="NZH47" s="81"/>
      <c r="NZI47" s="81"/>
      <c r="NZJ47" s="81"/>
      <c r="NZK47" s="81"/>
      <c r="NZL47" s="81"/>
      <c r="NZM47" s="81"/>
      <c r="NZN47" s="81"/>
      <c r="NZO47" s="81"/>
      <c r="NZP47" s="81"/>
      <c r="NZQ47" s="81"/>
      <c r="NZR47" s="81"/>
      <c r="NZS47" s="81"/>
      <c r="NZT47" s="81"/>
      <c r="NZU47" s="81"/>
      <c r="NZV47" s="81"/>
      <c r="NZW47" s="81"/>
      <c r="NZX47" s="81"/>
      <c r="NZY47" s="81"/>
      <c r="NZZ47" s="81"/>
      <c r="OAA47" s="81"/>
      <c r="OAB47" s="81"/>
      <c r="OAC47" s="81"/>
      <c r="OAD47" s="81"/>
      <c r="OAE47" s="81"/>
      <c r="OAF47" s="81"/>
      <c r="OAG47" s="81"/>
      <c r="OAH47" s="81"/>
      <c r="OAI47" s="81"/>
      <c r="OAJ47" s="81"/>
      <c r="OAK47" s="81"/>
      <c r="OAL47" s="81"/>
      <c r="OAM47" s="81"/>
      <c r="OAN47" s="81"/>
      <c r="OAO47" s="81"/>
      <c r="OAP47" s="81"/>
      <c r="OAQ47" s="81"/>
      <c r="OAR47" s="81"/>
      <c r="OAS47" s="81"/>
      <c r="OAT47" s="81"/>
      <c r="OAU47" s="81"/>
      <c r="OAV47" s="81"/>
      <c r="OAW47" s="81"/>
      <c r="OAX47" s="81"/>
      <c r="OAY47" s="81"/>
      <c r="OAZ47" s="81"/>
      <c r="OBA47" s="81"/>
      <c r="OBB47" s="81"/>
      <c r="OBC47" s="81"/>
      <c r="OBD47" s="81"/>
      <c r="OBE47" s="81"/>
      <c r="OBF47" s="81"/>
      <c r="OBG47" s="81"/>
      <c r="OBH47" s="81"/>
      <c r="OBI47" s="81"/>
      <c r="OBJ47" s="81"/>
      <c r="OBK47" s="81"/>
      <c r="OBL47" s="81"/>
      <c r="OBM47" s="81"/>
      <c r="OBN47" s="81"/>
      <c r="OBO47" s="81"/>
      <c r="OBP47" s="81"/>
      <c r="OBQ47" s="81"/>
      <c r="OBR47" s="81"/>
      <c r="OBS47" s="81"/>
      <c r="OBT47" s="81"/>
      <c r="OBU47" s="81"/>
      <c r="OBV47" s="81"/>
      <c r="OBW47" s="81"/>
      <c r="OBX47" s="81"/>
      <c r="OBY47" s="81"/>
      <c r="OBZ47" s="81"/>
      <c r="OCA47" s="81"/>
      <c r="OCB47" s="81"/>
      <c r="OCC47" s="81"/>
      <c r="OCD47" s="81"/>
      <c r="OCE47" s="81"/>
      <c r="OCF47" s="81"/>
      <c r="OCG47" s="81"/>
      <c r="OCH47" s="81"/>
      <c r="OCI47" s="81"/>
      <c r="OCJ47" s="81"/>
      <c r="OCK47" s="81"/>
      <c r="OCL47" s="81"/>
      <c r="OCM47" s="81"/>
      <c r="OCN47" s="81"/>
      <c r="OCO47" s="81"/>
      <c r="OCP47" s="81"/>
      <c r="OCQ47" s="81"/>
      <c r="OCR47" s="81"/>
      <c r="OCS47" s="81"/>
      <c r="OCT47" s="81"/>
      <c r="OCU47" s="81"/>
      <c r="OCV47" s="81"/>
      <c r="OCW47" s="81"/>
      <c r="OCX47" s="81"/>
      <c r="OCY47" s="81"/>
      <c r="OCZ47" s="81"/>
      <c r="ODA47" s="81"/>
      <c r="ODB47" s="81"/>
      <c r="ODC47" s="81"/>
      <c r="ODD47" s="81"/>
      <c r="ODE47" s="81"/>
      <c r="ODF47" s="81"/>
      <c r="ODG47" s="81"/>
      <c r="ODH47" s="81"/>
      <c r="ODI47" s="81"/>
      <c r="ODJ47" s="81"/>
      <c r="ODK47" s="81"/>
      <c r="ODL47" s="81"/>
      <c r="ODM47" s="81"/>
      <c r="ODN47" s="81"/>
      <c r="ODO47" s="81"/>
      <c r="ODP47" s="81"/>
      <c r="ODQ47" s="81"/>
      <c r="ODR47" s="81"/>
      <c r="ODS47" s="81"/>
      <c r="ODT47" s="81"/>
      <c r="ODU47" s="81"/>
      <c r="ODV47" s="81"/>
      <c r="ODW47" s="81"/>
      <c r="ODX47" s="81"/>
      <c r="ODY47" s="81"/>
      <c r="ODZ47" s="81"/>
      <c r="OEA47" s="81"/>
      <c r="OEB47" s="81"/>
      <c r="OEC47" s="81"/>
      <c r="OED47" s="81"/>
      <c r="OEE47" s="81"/>
      <c r="OEF47" s="81"/>
      <c r="OEG47" s="81"/>
      <c r="OEH47" s="81"/>
      <c r="OEI47" s="81"/>
      <c r="OEJ47" s="81"/>
      <c r="OEK47" s="81"/>
      <c r="OEL47" s="81"/>
      <c r="OEM47" s="81"/>
      <c r="OEN47" s="81"/>
      <c r="OEO47" s="81"/>
      <c r="OEP47" s="81"/>
      <c r="OEQ47" s="81"/>
      <c r="OER47" s="81"/>
      <c r="OES47" s="81"/>
      <c r="OET47" s="81"/>
      <c r="OEU47" s="81"/>
      <c r="OEV47" s="81"/>
      <c r="OEW47" s="81"/>
      <c r="OEX47" s="81"/>
      <c r="OEY47" s="81"/>
      <c r="OEZ47" s="81"/>
      <c r="OFA47" s="81"/>
      <c r="OFB47" s="81"/>
      <c r="OFC47" s="81"/>
      <c r="OFD47" s="81"/>
      <c r="OFE47" s="81"/>
      <c r="OFF47" s="81"/>
      <c r="OFG47" s="81"/>
      <c r="OFH47" s="81"/>
      <c r="OFI47" s="81"/>
      <c r="OFJ47" s="81"/>
      <c r="OFK47" s="81"/>
      <c r="OFL47" s="81"/>
      <c r="OFM47" s="81"/>
      <c r="OFN47" s="81"/>
      <c r="OFO47" s="81"/>
      <c r="OFP47" s="81"/>
      <c r="OFQ47" s="81"/>
      <c r="OFR47" s="81"/>
      <c r="OFS47" s="81"/>
      <c r="OFT47" s="81"/>
      <c r="OFU47" s="81"/>
      <c r="OFV47" s="81"/>
      <c r="OFW47" s="81"/>
      <c r="OFX47" s="81"/>
      <c r="OFY47" s="81"/>
      <c r="OFZ47" s="81"/>
      <c r="OGA47" s="81"/>
      <c r="OGB47" s="81"/>
      <c r="OGC47" s="81"/>
      <c r="OGD47" s="81"/>
      <c r="OGE47" s="81"/>
      <c r="OGF47" s="81"/>
      <c r="OGG47" s="81"/>
      <c r="OGH47" s="81"/>
      <c r="OGI47" s="81"/>
      <c r="OGJ47" s="81"/>
      <c r="OGK47" s="81"/>
      <c r="OGL47" s="81"/>
      <c r="OGM47" s="81"/>
      <c r="OGN47" s="81"/>
      <c r="OGO47" s="81"/>
      <c r="OGP47" s="81"/>
      <c r="OGQ47" s="81"/>
      <c r="OGR47" s="81"/>
      <c r="OGS47" s="81"/>
      <c r="OGT47" s="81"/>
      <c r="OGU47" s="81"/>
      <c r="OGV47" s="81"/>
      <c r="OGW47" s="81"/>
      <c r="OGX47" s="81"/>
      <c r="OGY47" s="81"/>
      <c r="OGZ47" s="81"/>
      <c r="OHA47" s="81"/>
      <c r="OHB47" s="81"/>
      <c r="OHC47" s="81"/>
      <c r="OHD47" s="81"/>
      <c r="OHE47" s="81"/>
      <c r="OHF47" s="81"/>
      <c r="OHG47" s="81"/>
      <c r="OHH47" s="81"/>
      <c r="OHI47" s="81"/>
      <c r="OHJ47" s="81"/>
      <c r="OHK47" s="81"/>
      <c r="OHL47" s="81"/>
      <c r="OHM47" s="81"/>
      <c r="OHN47" s="81"/>
      <c r="OHO47" s="81"/>
      <c r="OHP47" s="81"/>
      <c r="OHQ47" s="81"/>
      <c r="OHR47" s="81"/>
      <c r="OHS47" s="81"/>
      <c r="OHT47" s="81"/>
      <c r="OHU47" s="81"/>
      <c r="OHV47" s="81"/>
      <c r="OHW47" s="81"/>
      <c r="OHX47" s="81"/>
      <c r="OHY47" s="81"/>
      <c r="OHZ47" s="81"/>
      <c r="OIA47" s="81"/>
      <c r="OIB47" s="81"/>
      <c r="OIC47" s="81"/>
      <c r="OID47" s="81"/>
      <c r="OIE47" s="81"/>
      <c r="OIF47" s="81"/>
      <c r="OIG47" s="81"/>
      <c r="OIH47" s="81"/>
      <c r="OII47" s="81"/>
      <c r="OIJ47" s="81"/>
      <c r="OIK47" s="81"/>
      <c r="OIL47" s="81"/>
      <c r="OIM47" s="81"/>
      <c r="OIN47" s="81"/>
      <c r="OIO47" s="81"/>
      <c r="OIP47" s="81"/>
      <c r="OIQ47" s="81"/>
      <c r="OIR47" s="81"/>
      <c r="OIS47" s="81"/>
      <c r="OIT47" s="81"/>
      <c r="OIU47" s="81"/>
      <c r="OIV47" s="81"/>
      <c r="OIW47" s="81"/>
      <c r="OIX47" s="81"/>
      <c r="OIY47" s="81"/>
      <c r="OIZ47" s="81"/>
      <c r="OJA47" s="81"/>
      <c r="OJB47" s="81"/>
      <c r="OJC47" s="81"/>
      <c r="OJD47" s="81"/>
      <c r="OJE47" s="81"/>
      <c r="OJF47" s="81"/>
      <c r="OJG47" s="81"/>
      <c r="OJH47" s="81"/>
      <c r="OJI47" s="81"/>
      <c r="OJJ47" s="81"/>
      <c r="OJK47" s="81"/>
      <c r="OJL47" s="81"/>
      <c r="OJM47" s="81"/>
      <c r="OJN47" s="81"/>
      <c r="OJO47" s="81"/>
      <c r="OJP47" s="81"/>
      <c r="OJQ47" s="81"/>
      <c r="OJR47" s="81"/>
      <c r="OJS47" s="81"/>
      <c r="OJT47" s="81"/>
      <c r="OJU47" s="81"/>
      <c r="OJV47" s="81"/>
      <c r="OJW47" s="81"/>
      <c r="OJX47" s="81"/>
      <c r="OJY47" s="81"/>
      <c r="OJZ47" s="81"/>
      <c r="OKA47" s="81"/>
      <c r="OKB47" s="81"/>
      <c r="OKC47" s="81"/>
      <c r="OKD47" s="81"/>
      <c r="OKE47" s="81"/>
      <c r="OKF47" s="81"/>
      <c r="OKG47" s="81"/>
      <c r="OKH47" s="81"/>
      <c r="OKI47" s="81"/>
      <c r="OKJ47" s="81"/>
      <c r="OKK47" s="81"/>
      <c r="OKL47" s="81"/>
      <c r="OKM47" s="81"/>
      <c r="OKN47" s="81"/>
      <c r="OKO47" s="81"/>
      <c r="OKP47" s="81"/>
      <c r="OKQ47" s="81"/>
      <c r="OKR47" s="81"/>
      <c r="OKS47" s="81"/>
      <c r="OKT47" s="81"/>
      <c r="OKU47" s="81"/>
      <c r="OKV47" s="81"/>
      <c r="OKW47" s="81"/>
      <c r="OKX47" s="81"/>
      <c r="OKY47" s="81"/>
      <c r="OKZ47" s="81"/>
      <c r="OLA47" s="81"/>
      <c r="OLB47" s="81"/>
      <c r="OLC47" s="81"/>
      <c r="OLD47" s="81"/>
      <c r="OLE47" s="81"/>
      <c r="OLF47" s="81"/>
      <c r="OLG47" s="81"/>
      <c r="OLH47" s="81"/>
      <c r="OLI47" s="81"/>
      <c r="OLJ47" s="81"/>
      <c r="OLK47" s="81"/>
      <c r="OLL47" s="81"/>
      <c r="OLM47" s="81"/>
      <c r="OLN47" s="81"/>
      <c r="OLO47" s="81"/>
      <c r="OLP47" s="81"/>
      <c r="OLQ47" s="81"/>
      <c r="OLR47" s="81"/>
      <c r="OLS47" s="81"/>
      <c r="OLT47" s="81"/>
      <c r="OLU47" s="81"/>
      <c r="OLV47" s="81"/>
      <c r="OLW47" s="81"/>
      <c r="OLX47" s="81"/>
      <c r="OLY47" s="81"/>
      <c r="OLZ47" s="81"/>
      <c r="OMA47" s="81"/>
      <c r="OMB47" s="81"/>
      <c r="OMC47" s="81"/>
      <c r="OMD47" s="81"/>
      <c r="OME47" s="81"/>
      <c r="OMF47" s="81"/>
      <c r="OMG47" s="81"/>
      <c r="OMH47" s="81"/>
      <c r="OMI47" s="81"/>
      <c r="OMJ47" s="81"/>
      <c r="OMK47" s="81"/>
      <c r="OML47" s="81"/>
      <c r="OMM47" s="81"/>
      <c r="OMN47" s="81"/>
      <c r="OMO47" s="81"/>
      <c r="OMP47" s="81"/>
      <c r="OMQ47" s="81"/>
      <c r="OMR47" s="81"/>
      <c r="OMS47" s="81"/>
      <c r="OMT47" s="81"/>
      <c r="OMU47" s="81"/>
      <c r="OMV47" s="81"/>
      <c r="OMW47" s="81"/>
      <c r="OMX47" s="81"/>
      <c r="OMY47" s="81"/>
      <c r="OMZ47" s="81"/>
      <c r="ONA47" s="81"/>
      <c r="ONB47" s="81"/>
      <c r="ONC47" s="81"/>
      <c r="OND47" s="81"/>
      <c r="ONE47" s="81"/>
      <c r="ONF47" s="81"/>
      <c r="ONG47" s="81"/>
      <c r="ONH47" s="81"/>
      <c r="ONI47" s="81"/>
      <c r="ONJ47" s="81"/>
      <c r="ONK47" s="81"/>
      <c r="ONL47" s="81"/>
      <c r="ONM47" s="81"/>
      <c r="ONN47" s="81"/>
      <c r="ONO47" s="81"/>
      <c r="ONP47" s="81"/>
      <c r="ONQ47" s="81"/>
      <c r="ONR47" s="81"/>
      <c r="ONS47" s="81"/>
      <c r="ONT47" s="81"/>
      <c r="ONU47" s="81"/>
      <c r="ONV47" s="81"/>
      <c r="ONW47" s="81"/>
      <c r="ONX47" s="81"/>
      <c r="ONY47" s="81"/>
      <c r="ONZ47" s="81"/>
      <c r="OOA47" s="81"/>
      <c r="OOB47" s="81"/>
      <c r="OOC47" s="81"/>
      <c r="OOD47" s="81"/>
      <c r="OOE47" s="81"/>
      <c r="OOF47" s="81"/>
      <c r="OOG47" s="81"/>
      <c r="OOH47" s="81"/>
      <c r="OOI47" s="81"/>
      <c r="OOJ47" s="81"/>
      <c r="OOK47" s="81"/>
      <c r="OOL47" s="81"/>
      <c r="OOM47" s="81"/>
      <c r="OON47" s="81"/>
      <c r="OOO47" s="81"/>
      <c r="OOP47" s="81"/>
      <c r="OOQ47" s="81"/>
      <c r="OOR47" s="81"/>
      <c r="OOS47" s="81"/>
      <c r="OOT47" s="81"/>
      <c r="OOU47" s="81"/>
      <c r="OOV47" s="81"/>
      <c r="OOW47" s="81"/>
      <c r="OOX47" s="81"/>
      <c r="OOY47" s="81"/>
      <c r="OOZ47" s="81"/>
      <c r="OPA47" s="81"/>
      <c r="OPB47" s="81"/>
      <c r="OPC47" s="81"/>
      <c r="OPD47" s="81"/>
      <c r="OPE47" s="81"/>
      <c r="OPF47" s="81"/>
      <c r="OPG47" s="81"/>
      <c r="OPH47" s="81"/>
      <c r="OPI47" s="81"/>
      <c r="OPJ47" s="81"/>
      <c r="OPK47" s="81"/>
      <c r="OPL47" s="81"/>
      <c r="OPM47" s="81"/>
      <c r="OPN47" s="81"/>
      <c r="OPO47" s="81"/>
      <c r="OPP47" s="81"/>
      <c r="OPQ47" s="81"/>
      <c r="OPR47" s="81"/>
      <c r="OPS47" s="81"/>
      <c r="OPT47" s="81"/>
      <c r="OPU47" s="81"/>
      <c r="OPV47" s="81"/>
      <c r="OPW47" s="81"/>
      <c r="OPX47" s="81"/>
      <c r="OPY47" s="81"/>
      <c r="OPZ47" s="81"/>
      <c r="OQA47" s="81"/>
      <c r="OQB47" s="81"/>
      <c r="OQC47" s="81"/>
      <c r="OQD47" s="81"/>
      <c r="OQE47" s="81"/>
      <c r="OQF47" s="81"/>
      <c r="OQG47" s="81"/>
      <c r="OQH47" s="81"/>
      <c r="OQI47" s="81"/>
      <c r="OQJ47" s="81"/>
      <c r="OQK47" s="81"/>
      <c r="OQL47" s="81"/>
      <c r="OQM47" s="81"/>
      <c r="OQN47" s="81"/>
      <c r="OQO47" s="81"/>
      <c r="OQP47" s="81"/>
      <c r="OQQ47" s="81"/>
      <c r="OQR47" s="81"/>
      <c r="OQS47" s="81"/>
      <c r="OQT47" s="81"/>
      <c r="OQU47" s="81"/>
      <c r="OQV47" s="81"/>
      <c r="OQW47" s="81"/>
      <c r="OQX47" s="81"/>
      <c r="OQY47" s="81"/>
      <c r="OQZ47" s="81"/>
      <c r="ORA47" s="81"/>
      <c r="ORB47" s="81"/>
      <c r="ORC47" s="81"/>
      <c r="ORD47" s="81"/>
      <c r="ORE47" s="81"/>
      <c r="ORF47" s="81"/>
      <c r="ORG47" s="81"/>
      <c r="ORH47" s="81"/>
      <c r="ORI47" s="81"/>
      <c r="ORJ47" s="81"/>
      <c r="ORK47" s="81"/>
      <c r="ORL47" s="81"/>
      <c r="ORM47" s="81"/>
      <c r="ORN47" s="81"/>
      <c r="ORO47" s="81"/>
      <c r="ORP47" s="81"/>
      <c r="ORQ47" s="81"/>
      <c r="ORR47" s="81"/>
      <c r="ORS47" s="81"/>
      <c r="ORT47" s="81"/>
      <c r="ORU47" s="81"/>
      <c r="ORV47" s="81"/>
      <c r="ORW47" s="81"/>
      <c r="ORX47" s="81"/>
      <c r="ORY47" s="81"/>
      <c r="ORZ47" s="81"/>
      <c r="OSA47" s="81"/>
      <c r="OSB47" s="81"/>
      <c r="OSC47" s="81"/>
      <c r="OSD47" s="81"/>
      <c r="OSE47" s="81"/>
      <c r="OSF47" s="81"/>
      <c r="OSG47" s="81"/>
      <c r="OSH47" s="81"/>
      <c r="OSI47" s="81"/>
      <c r="OSJ47" s="81"/>
      <c r="OSK47" s="81"/>
      <c r="OSL47" s="81"/>
      <c r="OSM47" s="81"/>
      <c r="OSN47" s="81"/>
      <c r="OSO47" s="81"/>
      <c r="OSP47" s="81"/>
      <c r="OSQ47" s="81"/>
      <c r="OSR47" s="81"/>
      <c r="OSS47" s="81"/>
      <c r="OST47" s="81"/>
      <c r="OSU47" s="81"/>
      <c r="OSV47" s="81"/>
      <c r="OSW47" s="81"/>
      <c r="OSX47" s="81"/>
      <c r="OSY47" s="81"/>
      <c r="OSZ47" s="81"/>
      <c r="OTA47" s="81"/>
      <c r="OTB47" s="81"/>
      <c r="OTC47" s="81"/>
      <c r="OTD47" s="81"/>
      <c r="OTE47" s="81"/>
      <c r="OTF47" s="81"/>
      <c r="OTG47" s="81"/>
      <c r="OTH47" s="81"/>
      <c r="OTI47" s="81"/>
      <c r="OTJ47" s="81"/>
      <c r="OTK47" s="81"/>
      <c r="OTL47" s="81"/>
      <c r="OTM47" s="81"/>
      <c r="OTN47" s="81"/>
      <c r="OTO47" s="81"/>
      <c r="OTP47" s="81"/>
      <c r="OTQ47" s="81"/>
      <c r="OTR47" s="81"/>
      <c r="OTS47" s="81"/>
      <c r="OTT47" s="81"/>
      <c r="OTU47" s="81"/>
      <c r="OTV47" s="81"/>
      <c r="OTW47" s="81"/>
      <c r="OTX47" s="81"/>
      <c r="OTY47" s="81"/>
      <c r="OTZ47" s="81"/>
      <c r="OUA47" s="81"/>
      <c r="OUB47" s="81"/>
      <c r="OUC47" s="81"/>
      <c r="OUD47" s="81"/>
      <c r="OUE47" s="81"/>
      <c r="OUF47" s="81"/>
      <c r="OUG47" s="81"/>
      <c r="OUH47" s="81"/>
      <c r="OUI47" s="81"/>
      <c r="OUJ47" s="81"/>
      <c r="OUK47" s="81"/>
      <c r="OUL47" s="81"/>
      <c r="OUM47" s="81"/>
      <c r="OUN47" s="81"/>
      <c r="OUO47" s="81"/>
      <c r="OUP47" s="81"/>
      <c r="OUQ47" s="81"/>
      <c r="OUR47" s="81"/>
      <c r="OUS47" s="81"/>
      <c r="OUT47" s="81"/>
      <c r="OUU47" s="81"/>
      <c r="OUV47" s="81"/>
      <c r="OUW47" s="81"/>
      <c r="OUX47" s="81"/>
      <c r="OUY47" s="81"/>
      <c r="OUZ47" s="81"/>
      <c r="OVA47" s="81"/>
      <c r="OVB47" s="81"/>
      <c r="OVC47" s="81"/>
      <c r="OVD47" s="81"/>
      <c r="OVE47" s="81"/>
      <c r="OVF47" s="81"/>
      <c r="OVG47" s="81"/>
      <c r="OVH47" s="81"/>
      <c r="OVI47" s="81"/>
      <c r="OVJ47" s="81"/>
      <c r="OVK47" s="81"/>
      <c r="OVL47" s="81"/>
      <c r="OVM47" s="81"/>
      <c r="OVN47" s="81"/>
      <c r="OVO47" s="81"/>
      <c r="OVP47" s="81"/>
      <c r="OVQ47" s="81"/>
      <c r="OVR47" s="81"/>
      <c r="OVS47" s="81"/>
      <c r="OVT47" s="81"/>
      <c r="OVU47" s="81"/>
      <c r="OVV47" s="81"/>
      <c r="OVW47" s="81"/>
      <c r="OVX47" s="81"/>
      <c r="OVY47" s="81"/>
      <c r="OVZ47" s="81"/>
      <c r="OWA47" s="81"/>
      <c r="OWB47" s="81"/>
      <c r="OWC47" s="81"/>
      <c r="OWD47" s="81"/>
      <c r="OWE47" s="81"/>
      <c r="OWF47" s="81"/>
      <c r="OWG47" s="81"/>
      <c r="OWH47" s="81"/>
      <c r="OWI47" s="81"/>
      <c r="OWJ47" s="81"/>
      <c r="OWK47" s="81"/>
      <c r="OWL47" s="81"/>
      <c r="OWM47" s="81"/>
      <c r="OWN47" s="81"/>
      <c r="OWO47" s="81"/>
      <c r="OWP47" s="81"/>
      <c r="OWQ47" s="81"/>
      <c r="OWR47" s="81"/>
      <c r="OWS47" s="81"/>
      <c r="OWT47" s="81"/>
      <c r="OWU47" s="81"/>
      <c r="OWV47" s="81"/>
      <c r="OWW47" s="81"/>
      <c r="OWX47" s="81"/>
      <c r="OWY47" s="81"/>
      <c r="OWZ47" s="81"/>
      <c r="OXA47" s="81"/>
      <c r="OXB47" s="81"/>
      <c r="OXC47" s="81"/>
      <c r="OXD47" s="81"/>
      <c r="OXE47" s="81"/>
      <c r="OXF47" s="81"/>
      <c r="OXG47" s="81"/>
      <c r="OXH47" s="81"/>
      <c r="OXI47" s="81"/>
      <c r="OXJ47" s="81"/>
      <c r="OXK47" s="81"/>
      <c r="OXL47" s="81"/>
      <c r="OXM47" s="81"/>
      <c r="OXN47" s="81"/>
      <c r="OXO47" s="81"/>
      <c r="OXP47" s="81"/>
      <c r="OXQ47" s="81"/>
      <c r="OXR47" s="81"/>
      <c r="OXS47" s="81"/>
      <c r="OXT47" s="81"/>
      <c r="OXU47" s="81"/>
      <c r="OXV47" s="81"/>
      <c r="OXW47" s="81"/>
      <c r="OXX47" s="81"/>
      <c r="OXY47" s="81"/>
      <c r="OXZ47" s="81"/>
      <c r="OYA47" s="81"/>
      <c r="OYB47" s="81"/>
      <c r="OYC47" s="81"/>
      <c r="OYD47" s="81"/>
      <c r="OYE47" s="81"/>
      <c r="OYF47" s="81"/>
      <c r="OYG47" s="81"/>
      <c r="OYH47" s="81"/>
      <c r="OYI47" s="81"/>
      <c r="OYJ47" s="81"/>
      <c r="OYK47" s="81"/>
      <c r="OYL47" s="81"/>
      <c r="OYM47" s="81"/>
      <c r="OYN47" s="81"/>
      <c r="OYO47" s="81"/>
      <c r="OYP47" s="81"/>
      <c r="OYQ47" s="81"/>
      <c r="OYR47" s="81"/>
      <c r="OYS47" s="81"/>
      <c r="OYT47" s="81"/>
      <c r="OYU47" s="81"/>
      <c r="OYV47" s="81"/>
      <c r="OYW47" s="81"/>
      <c r="OYX47" s="81"/>
      <c r="OYY47" s="81"/>
      <c r="OYZ47" s="81"/>
      <c r="OZA47" s="81"/>
      <c r="OZB47" s="81"/>
      <c r="OZC47" s="81"/>
      <c r="OZD47" s="81"/>
      <c r="OZE47" s="81"/>
      <c r="OZF47" s="81"/>
      <c r="OZG47" s="81"/>
      <c r="OZH47" s="81"/>
      <c r="OZI47" s="81"/>
      <c r="OZJ47" s="81"/>
      <c r="OZK47" s="81"/>
      <c r="OZL47" s="81"/>
      <c r="OZM47" s="81"/>
      <c r="OZN47" s="81"/>
      <c r="OZO47" s="81"/>
      <c r="OZP47" s="81"/>
      <c r="OZQ47" s="81"/>
      <c r="OZR47" s="81"/>
      <c r="OZS47" s="81"/>
      <c r="OZT47" s="81"/>
      <c r="OZU47" s="81"/>
      <c r="OZV47" s="81"/>
      <c r="OZW47" s="81"/>
      <c r="OZX47" s="81"/>
      <c r="OZY47" s="81"/>
      <c r="OZZ47" s="81"/>
      <c r="PAA47" s="81"/>
      <c r="PAB47" s="81"/>
      <c r="PAC47" s="81"/>
      <c r="PAD47" s="81"/>
      <c r="PAE47" s="81"/>
      <c r="PAF47" s="81"/>
      <c r="PAG47" s="81"/>
      <c r="PAH47" s="81"/>
      <c r="PAI47" s="81"/>
      <c r="PAJ47" s="81"/>
      <c r="PAK47" s="81"/>
      <c r="PAL47" s="81"/>
      <c r="PAM47" s="81"/>
      <c r="PAN47" s="81"/>
      <c r="PAO47" s="81"/>
      <c r="PAP47" s="81"/>
      <c r="PAQ47" s="81"/>
      <c r="PAR47" s="81"/>
      <c r="PAS47" s="81"/>
      <c r="PAT47" s="81"/>
      <c r="PAU47" s="81"/>
      <c r="PAV47" s="81"/>
      <c r="PAW47" s="81"/>
      <c r="PAX47" s="81"/>
      <c r="PAY47" s="81"/>
      <c r="PAZ47" s="81"/>
      <c r="PBA47" s="81"/>
      <c r="PBB47" s="81"/>
      <c r="PBC47" s="81"/>
      <c r="PBD47" s="81"/>
      <c r="PBE47" s="81"/>
      <c r="PBF47" s="81"/>
      <c r="PBG47" s="81"/>
      <c r="PBH47" s="81"/>
      <c r="PBI47" s="81"/>
      <c r="PBJ47" s="81"/>
      <c r="PBK47" s="81"/>
      <c r="PBL47" s="81"/>
      <c r="PBM47" s="81"/>
      <c r="PBN47" s="81"/>
      <c r="PBO47" s="81"/>
      <c r="PBP47" s="81"/>
      <c r="PBQ47" s="81"/>
      <c r="PBR47" s="81"/>
      <c r="PBS47" s="81"/>
      <c r="PBT47" s="81"/>
      <c r="PBU47" s="81"/>
      <c r="PBV47" s="81"/>
      <c r="PBW47" s="81"/>
      <c r="PBX47" s="81"/>
      <c r="PBY47" s="81"/>
      <c r="PBZ47" s="81"/>
      <c r="PCA47" s="81"/>
      <c r="PCB47" s="81"/>
      <c r="PCC47" s="81"/>
      <c r="PCD47" s="81"/>
      <c r="PCE47" s="81"/>
      <c r="PCF47" s="81"/>
      <c r="PCG47" s="81"/>
      <c r="PCH47" s="81"/>
      <c r="PCI47" s="81"/>
      <c r="PCJ47" s="81"/>
      <c r="PCK47" s="81"/>
      <c r="PCL47" s="81"/>
      <c r="PCM47" s="81"/>
      <c r="PCN47" s="81"/>
      <c r="PCO47" s="81"/>
      <c r="PCP47" s="81"/>
      <c r="PCQ47" s="81"/>
      <c r="PCR47" s="81"/>
      <c r="PCS47" s="81"/>
      <c r="PCT47" s="81"/>
      <c r="PCU47" s="81"/>
      <c r="PCV47" s="81"/>
      <c r="PCW47" s="81"/>
      <c r="PCX47" s="81"/>
      <c r="PCY47" s="81"/>
      <c r="PCZ47" s="81"/>
      <c r="PDA47" s="81"/>
      <c r="PDB47" s="81"/>
      <c r="PDC47" s="81"/>
      <c r="PDD47" s="81"/>
      <c r="PDE47" s="81"/>
      <c r="PDF47" s="81"/>
      <c r="PDG47" s="81"/>
      <c r="PDH47" s="81"/>
      <c r="PDI47" s="81"/>
      <c r="PDJ47" s="81"/>
      <c r="PDK47" s="81"/>
      <c r="PDL47" s="81"/>
      <c r="PDM47" s="81"/>
      <c r="PDN47" s="81"/>
      <c r="PDO47" s="81"/>
      <c r="PDP47" s="81"/>
      <c r="PDQ47" s="81"/>
      <c r="PDR47" s="81"/>
      <c r="PDS47" s="81"/>
      <c r="PDT47" s="81"/>
      <c r="PDU47" s="81"/>
      <c r="PDV47" s="81"/>
      <c r="PDW47" s="81"/>
      <c r="PDX47" s="81"/>
      <c r="PDY47" s="81"/>
      <c r="PDZ47" s="81"/>
      <c r="PEA47" s="81"/>
      <c r="PEB47" s="81"/>
      <c r="PEC47" s="81"/>
      <c r="PED47" s="81"/>
      <c r="PEE47" s="81"/>
      <c r="PEF47" s="81"/>
      <c r="PEG47" s="81"/>
      <c r="PEH47" s="81"/>
      <c r="PEI47" s="81"/>
      <c r="PEJ47" s="81"/>
      <c r="PEK47" s="81"/>
      <c r="PEL47" s="81"/>
      <c r="PEM47" s="81"/>
      <c r="PEN47" s="81"/>
      <c r="PEO47" s="81"/>
      <c r="PEP47" s="81"/>
      <c r="PEQ47" s="81"/>
      <c r="PER47" s="81"/>
      <c r="PES47" s="81"/>
      <c r="PET47" s="81"/>
      <c r="PEU47" s="81"/>
      <c r="PEV47" s="81"/>
      <c r="PEW47" s="81"/>
      <c r="PEX47" s="81"/>
      <c r="PEY47" s="81"/>
      <c r="PEZ47" s="81"/>
      <c r="PFA47" s="81"/>
      <c r="PFB47" s="81"/>
      <c r="PFC47" s="81"/>
      <c r="PFD47" s="81"/>
      <c r="PFE47" s="81"/>
      <c r="PFF47" s="81"/>
      <c r="PFG47" s="81"/>
      <c r="PFH47" s="81"/>
      <c r="PFI47" s="81"/>
      <c r="PFJ47" s="81"/>
      <c r="PFK47" s="81"/>
      <c r="PFL47" s="81"/>
      <c r="PFM47" s="81"/>
      <c r="PFN47" s="81"/>
      <c r="PFO47" s="81"/>
      <c r="PFP47" s="81"/>
      <c r="PFQ47" s="81"/>
      <c r="PFR47" s="81"/>
      <c r="PFS47" s="81"/>
      <c r="PFT47" s="81"/>
      <c r="PFU47" s="81"/>
      <c r="PFV47" s="81"/>
      <c r="PFW47" s="81"/>
      <c r="PFX47" s="81"/>
      <c r="PFY47" s="81"/>
      <c r="PFZ47" s="81"/>
      <c r="PGA47" s="81"/>
      <c r="PGB47" s="81"/>
      <c r="PGC47" s="81"/>
      <c r="PGD47" s="81"/>
      <c r="PGE47" s="81"/>
      <c r="PGF47" s="81"/>
      <c r="PGG47" s="81"/>
      <c r="PGH47" s="81"/>
      <c r="PGI47" s="81"/>
      <c r="PGJ47" s="81"/>
      <c r="PGK47" s="81"/>
      <c r="PGL47" s="81"/>
      <c r="PGM47" s="81"/>
      <c r="PGN47" s="81"/>
      <c r="PGO47" s="81"/>
      <c r="PGP47" s="81"/>
      <c r="PGQ47" s="81"/>
      <c r="PGR47" s="81"/>
      <c r="PGS47" s="81"/>
      <c r="PGT47" s="81"/>
      <c r="PGU47" s="81"/>
      <c r="PGV47" s="81"/>
      <c r="PGW47" s="81"/>
      <c r="PGX47" s="81"/>
      <c r="PGY47" s="81"/>
      <c r="PGZ47" s="81"/>
      <c r="PHA47" s="81"/>
      <c r="PHB47" s="81"/>
      <c r="PHC47" s="81"/>
      <c r="PHD47" s="81"/>
      <c r="PHE47" s="81"/>
      <c r="PHF47" s="81"/>
      <c r="PHG47" s="81"/>
      <c r="PHH47" s="81"/>
      <c r="PHI47" s="81"/>
      <c r="PHJ47" s="81"/>
      <c r="PHK47" s="81"/>
      <c r="PHL47" s="81"/>
      <c r="PHM47" s="81"/>
      <c r="PHN47" s="81"/>
      <c r="PHO47" s="81"/>
      <c r="PHP47" s="81"/>
      <c r="PHQ47" s="81"/>
      <c r="PHR47" s="81"/>
      <c r="PHS47" s="81"/>
      <c r="PHT47" s="81"/>
      <c r="PHU47" s="81"/>
      <c r="PHV47" s="81"/>
      <c r="PHW47" s="81"/>
      <c r="PHX47" s="81"/>
      <c r="PHY47" s="81"/>
      <c r="PHZ47" s="81"/>
      <c r="PIA47" s="81"/>
      <c r="PIB47" s="81"/>
      <c r="PIC47" s="81"/>
      <c r="PID47" s="81"/>
      <c r="PIE47" s="81"/>
      <c r="PIF47" s="81"/>
      <c r="PIG47" s="81"/>
      <c r="PIH47" s="81"/>
      <c r="PII47" s="81"/>
      <c r="PIJ47" s="81"/>
      <c r="PIK47" s="81"/>
      <c r="PIL47" s="81"/>
      <c r="PIM47" s="81"/>
      <c r="PIN47" s="81"/>
      <c r="PIO47" s="81"/>
      <c r="PIP47" s="81"/>
      <c r="PIQ47" s="81"/>
      <c r="PIR47" s="81"/>
      <c r="PIS47" s="81"/>
      <c r="PIT47" s="81"/>
      <c r="PIU47" s="81"/>
      <c r="PIV47" s="81"/>
      <c r="PIW47" s="81"/>
      <c r="PIX47" s="81"/>
      <c r="PIY47" s="81"/>
      <c r="PIZ47" s="81"/>
      <c r="PJA47" s="81"/>
      <c r="PJB47" s="81"/>
      <c r="PJC47" s="81"/>
      <c r="PJD47" s="81"/>
      <c r="PJE47" s="81"/>
      <c r="PJF47" s="81"/>
      <c r="PJG47" s="81"/>
      <c r="PJH47" s="81"/>
      <c r="PJI47" s="81"/>
      <c r="PJJ47" s="81"/>
      <c r="PJK47" s="81"/>
      <c r="PJL47" s="81"/>
      <c r="PJM47" s="81"/>
      <c r="PJN47" s="81"/>
      <c r="PJO47" s="81"/>
      <c r="PJP47" s="81"/>
      <c r="PJQ47" s="81"/>
      <c r="PJR47" s="81"/>
      <c r="PJS47" s="81"/>
      <c r="PJT47" s="81"/>
      <c r="PJU47" s="81"/>
      <c r="PJV47" s="81"/>
      <c r="PJW47" s="81"/>
      <c r="PJX47" s="81"/>
      <c r="PJY47" s="81"/>
      <c r="PJZ47" s="81"/>
      <c r="PKA47" s="81"/>
      <c r="PKB47" s="81"/>
      <c r="PKC47" s="81"/>
      <c r="PKD47" s="81"/>
      <c r="PKE47" s="81"/>
      <c r="PKF47" s="81"/>
      <c r="PKG47" s="81"/>
      <c r="PKH47" s="81"/>
      <c r="PKI47" s="81"/>
      <c r="PKJ47" s="81"/>
      <c r="PKK47" s="81"/>
      <c r="PKL47" s="81"/>
      <c r="PKM47" s="81"/>
      <c r="PKN47" s="81"/>
      <c r="PKO47" s="81"/>
      <c r="PKP47" s="81"/>
      <c r="PKQ47" s="81"/>
      <c r="PKR47" s="81"/>
      <c r="PKS47" s="81"/>
      <c r="PKT47" s="81"/>
      <c r="PKU47" s="81"/>
      <c r="PKV47" s="81"/>
      <c r="PKW47" s="81"/>
      <c r="PKX47" s="81"/>
      <c r="PKY47" s="81"/>
      <c r="PKZ47" s="81"/>
      <c r="PLA47" s="81"/>
      <c r="PLB47" s="81"/>
      <c r="PLC47" s="81"/>
      <c r="PLD47" s="81"/>
      <c r="PLE47" s="81"/>
      <c r="PLF47" s="81"/>
      <c r="PLG47" s="81"/>
      <c r="PLH47" s="81"/>
      <c r="PLI47" s="81"/>
      <c r="PLJ47" s="81"/>
      <c r="PLK47" s="81"/>
      <c r="PLL47" s="81"/>
      <c r="PLM47" s="81"/>
      <c r="PLN47" s="81"/>
      <c r="PLO47" s="81"/>
      <c r="PLP47" s="81"/>
      <c r="PLQ47" s="81"/>
      <c r="PLR47" s="81"/>
      <c r="PLS47" s="81"/>
      <c r="PLT47" s="81"/>
      <c r="PLU47" s="81"/>
      <c r="PLV47" s="81"/>
      <c r="PLW47" s="81"/>
      <c r="PLX47" s="81"/>
      <c r="PLY47" s="81"/>
      <c r="PLZ47" s="81"/>
      <c r="PMA47" s="81"/>
      <c r="PMB47" s="81"/>
      <c r="PMC47" s="81"/>
      <c r="PMD47" s="81"/>
      <c r="PME47" s="81"/>
      <c r="PMF47" s="81"/>
      <c r="PMG47" s="81"/>
      <c r="PMH47" s="81"/>
      <c r="PMI47" s="81"/>
      <c r="PMJ47" s="81"/>
      <c r="PMK47" s="81"/>
      <c r="PML47" s="81"/>
      <c r="PMM47" s="81"/>
      <c r="PMN47" s="81"/>
      <c r="PMO47" s="81"/>
      <c r="PMP47" s="81"/>
      <c r="PMQ47" s="81"/>
      <c r="PMR47" s="81"/>
      <c r="PMS47" s="81"/>
      <c r="PMT47" s="81"/>
      <c r="PMU47" s="81"/>
      <c r="PMV47" s="81"/>
      <c r="PMW47" s="81"/>
      <c r="PMX47" s="81"/>
      <c r="PMY47" s="81"/>
      <c r="PMZ47" s="81"/>
      <c r="PNA47" s="81"/>
      <c r="PNB47" s="81"/>
      <c r="PNC47" s="81"/>
      <c r="PND47" s="81"/>
      <c r="PNE47" s="81"/>
      <c r="PNF47" s="81"/>
      <c r="PNG47" s="81"/>
      <c r="PNH47" s="81"/>
      <c r="PNI47" s="81"/>
      <c r="PNJ47" s="81"/>
      <c r="PNK47" s="81"/>
      <c r="PNL47" s="81"/>
      <c r="PNM47" s="81"/>
      <c r="PNN47" s="81"/>
      <c r="PNO47" s="81"/>
      <c r="PNP47" s="81"/>
      <c r="PNQ47" s="81"/>
      <c r="PNR47" s="81"/>
      <c r="PNS47" s="81"/>
      <c r="PNT47" s="81"/>
      <c r="PNU47" s="81"/>
      <c r="PNV47" s="81"/>
      <c r="PNW47" s="81"/>
      <c r="PNX47" s="81"/>
      <c r="PNY47" s="81"/>
      <c r="PNZ47" s="81"/>
      <c r="POA47" s="81"/>
      <c r="POB47" s="81"/>
      <c r="POC47" s="81"/>
      <c r="POD47" s="81"/>
      <c r="POE47" s="81"/>
      <c r="POF47" s="81"/>
      <c r="POG47" s="81"/>
      <c r="POH47" s="81"/>
      <c r="POI47" s="81"/>
      <c r="POJ47" s="81"/>
      <c r="POK47" s="81"/>
      <c r="POL47" s="81"/>
      <c r="POM47" s="81"/>
      <c r="PON47" s="81"/>
      <c r="POO47" s="81"/>
      <c r="POP47" s="81"/>
      <c r="POQ47" s="81"/>
      <c r="POR47" s="81"/>
      <c r="POS47" s="81"/>
      <c r="POT47" s="81"/>
      <c r="POU47" s="81"/>
      <c r="POV47" s="81"/>
      <c r="POW47" s="81"/>
      <c r="POX47" s="81"/>
      <c r="POY47" s="81"/>
      <c r="POZ47" s="81"/>
      <c r="PPA47" s="81"/>
      <c r="PPB47" s="81"/>
      <c r="PPC47" s="81"/>
      <c r="PPD47" s="81"/>
      <c r="PPE47" s="81"/>
      <c r="PPF47" s="81"/>
      <c r="PPG47" s="81"/>
      <c r="PPH47" s="81"/>
      <c r="PPI47" s="81"/>
      <c r="PPJ47" s="81"/>
      <c r="PPK47" s="81"/>
      <c r="PPL47" s="81"/>
      <c r="PPM47" s="81"/>
      <c r="PPN47" s="81"/>
      <c r="PPO47" s="81"/>
      <c r="PPP47" s="81"/>
      <c r="PPQ47" s="81"/>
      <c r="PPR47" s="81"/>
      <c r="PPS47" s="81"/>
      <c r="PPT47" s="81"/>
      <c r="PPU47" s="81"/>
      <c r="PPV47" s="81"/>
      <c r="PPW47" s="81"/>
      <c r="PPX47" s="81"/>
      <c r="PPY47" s="81"/>
      <c r="PPZ47" s="81"/>
      <c r="PQA47" s="81"/>
      <c r="PQB47" s="81"/>
      <c r="PQC47" s="81"/>
      <c r="PQD47" s="81"/>
      <c r="PQE47" s="81"/>
      <c r="PQF47" s="81"/>
      <c r="PQG47" s="81"/>
      <c r="PQH47" s="81"/>
      <c r="PQI47" s="81"/>
      <c r="PQJ47" s="81"/>
      <c r="PQK47" s="81"/>
      <c r="PQL47" s="81"/>
      <c r="PQM47" s="81"/>
      <c r="PQN47" s="81"/>
      <c r="PQO47" s="81"/>
      <c r="PQP47" s="81"/>
      <c r="PQQ47" s="81"/>
      <c r="PQR47" s="81"/>
      <c r="PQS47" s="81"/>
      <c r="PQT47" s="81"/>
      <c r="PQU47" s="81"/>
      <c r="PQV47" s="81"/>
      <c r="PQW47" s="81"/>
      <c r="PQX47" s="81"/>
      <c r="PQY47" s="81"/>
      <c r="PQZ47" s="81"/>
      <c r="PRA47" s="81"/>
      <c r="PRB47" s="81"/>
      <c r="PRC47" s="81"/>
      <c r="PRD47" s="81"/>
      <c r="PRE47" s="81"/>
      <c r="PRF47" s="81"/>
      <c r="PRG47" s="81"/>
      <c r="PRH47" s="81"/>
      <c r="PRI47" s="81"/>
      <c r="PRJ47" s="81"/>
      <c r="PRK47" s="81"/>
      <c r="PRL47" s="81"/>
      <c r="PRM47" s="81"/>
      <c r="PRN47" s="81"/>
      <c r="PRO47" s="81"/>
      <c r="PRP47" s="81"/>
      <c r="PRQ47" s="81"/>
      <c r="PRR47" s="81"/>
      <c r="PRS47" s="81"/>
      <c r="PRT47" s="81"/>
      <c r="PRU47" s="81"/>
      <c r="PRV47" s="81"/>
      <c r="PRW47" s="81"/>
      <c r="PRX47" s="81"/>
      <c r="PRY47" s="81"/>
      <c r="PRZ47" s="81"/>
      <c r="PSA47" s="81"/>
      <c r="PSB47" s="81"/>
      <c r="PSC47" s="81"/>
      <c r="PSD47" s="81"/>
      <c r="PSE47" s="81"/>
      <c r="PSF47" s="81"/>
      <c r="PSG47" s="81"/>
      <c r="PSH47" s="81"/>
      <c r="PSI47" s="81"/>
      <c r="PSJ47" s="81"/>
      <c r="PSK47" s="81"/>
      <c r="PSL47" s="81"/>
      <c r="PSM47" s="81"/>
      <c r="PSN47" s="81"/>
      <c r="PSO47" s="81"/>
      <c r="PSP47" s="81"/>
      <c r="PSQ47" s="81"/>
      <c r="PSR47" s="81"/>
      <c r="PSS47" s="81"/>
      <c r="PST47" s="81"/>
      <c r="PSU47" s="81"/>
      <c r="PSV47" s="81"/>
      <c r="PSW47" s="81"/>
      <c r="PSX47" s="81"/>
      <c r="PSY47" s="81"/>
      <c r="PSZ47" s="81"/>
      <c r="PTA47" s="81"/>
      <c r="PTB47" s="81"/>
      <c r="PTC47" s="81"/>
      <c r="PTD47" s="81"/>
      <c r="PTE47" s="81"/>
      <c r="PTF47" s="81"/>
      <c r="PTG47" s="81"/>
      <c r="PTH47" s="81"/>
      <c r="PTI47" s="81"/>
      <c r="PTJ47" s="81"/>
      <c r="PTK47" s="81"/>
      <c r="PTL47" s="81"/>
      <c r="PTM47" s="81"/>
      <c r="PTN47" s="81"/>
      <c r="PTO47" s="81"/>
      <c r="PTP47" s="81"/>
      <c r="PTQ47" s="81"/>
      <c r="PTR47" s="81"/>
      <c r="PTS47" s="81"/>
      <c r="PTT47" s="81"/>
      <c r="PTU47" s="81"/>
      <c r="PTV47" s="81"/>
      <c r="PTW47" s="81"/>
      <c r="PTX47" s="81"/>
      <c r="PTY47" s="81"/>
      <c r="PTZ47" s="81"/>
      <c r="PUA47" s="81"/>
      <c r="PUB47" s="81"/>
      <c r="PUC47" s="81"/>
      <c r="PUD47" s="81"/>
      <c r="PUE47" s="81"/>
      <c r="PUF47" s="81"/>
      <c r="PUG47" s="81"/>
      <c r="PUH47" s="81"/>
      <c r="PUI47" s="81"/>
      <c r="PUJ47" s="81"/>
      <c r="PUK47" s="81"/>
      <c r="PUL47" s="81"/>
      <c r="PUM47" s="81"/>
      <c r="PUN47" s="81"/>
      <c r="PUO47" s="81"/>
      <c r="PUP47" s="81"/>
      <c r="PUQ47" s="81"/>
      <c r="PUR47" s="81"/>
      <c r="PUS47" s="81"/>
      <c r="PUT47" s="81"/>
      <c r="PUU47" s="81"/>
      <c r="PUV47" s="81"/>
      <c r="PUW47" s="81"/>
      <c r="PUX47" s="81"/>
      <c r="PUY47" s="81"/>
      <c r="PUZ47" s="81"/>
      <c r="PVA47" s="81"/>
      <c r="PVB47" s="81"/>
      <c r="PVC47" s="81"/>
      <c r="PVD47" s="81"/>
      <c r="PVE47" s="81"/>
      <c r="PVF47" s="81"/>
      <c r="PVG47" s="81"/>
      <c r="PVH47" s="81"/>
      <c r="PVI47" s="81"/>
      <c r="PVJ47" s="81"/>
      <c r="PVK47" s="81"/>
      <c r="PVL47" s="81"/>
      <c r="PVM47" s="81"/>
      <c r="PVN47" s="81"/>
      <c r="PVO47" s="81"/>
      <c r="PVP47" s="81"/>
      <c r="PVQ47" s="81"/>
      <c r="PVR47" s="81"/>
      <c r="PVS47" s="81"/>
      <c r="PVT47" s="81"/>
      <c r="PVU47" s="81"/>
      <c r="PVV47" s="81"/>
      <c r="PVW47" s="81"/>
      <c r="PVX47" s="81"/>
      <c r="PVY47" s="81"/>
      <c r="PVZ47" s="81"/>
      <c r="PWA47" s="81"/>
      <c r="PWB47" s="81"/>
      <c r="PWC47" s="81"/>
      <c r="PWD47" s="81"/>
      <c r="PWE47" s="81"/>
      <c r="PWF47" s="81"/>
      <c r="PWG47" s="81"/>
      <c r="PWH47" s="81"/>
      <c r="PWI47" s="81"/>
      <c r="PWJ47" s="81"/>
      <c r="PWK47" s="81"/>
      <c r="PWL47" s="81"/>
      <c r="PWM47" s="81"/>
      <c r="PWN47" s="81"/>
      <c r="PWO47" s="81"/>
      <c r="PWP47" s="81"/>
      <c r="PWQ47" s="81"/>
      <c r="PWR47" s="81"/>
      <c r="PWS47" s="81"/>
      <c r="PWT47" s="81"/>
      <c r="PWU47" s="81"/>
      <c r="PWV47" s="81"/>
      <c r="PWW47" s="81"/>
      <c r="PWX47" s="81"/>
      <c r="PWY47" s="81"/>
      <c r="PWZ47" s="81"/>
      <c r="PXA47" s="81"/>
      <c r="PXB47" s="81"/>
      <c r="PXC47" s="81"/>
      <c r="PXD47" s="81"/>
      <c r="PXE47" s="81"/>
      <c r="PXF47" s="81"/>
      <c r="PXG47" s="81"/>
      <c r="PXH47" s="81"/>
      <c r="PXI47" s="81"/>
      <c r="PXJ47" s="81"/>
      <c r="PXK47" s="81"/>
      <c r="PXL47" s="81"/>
      <c r="PXM47" s="81"/>
      <c r="PXN47" s="81"/>
      <c r="PXO47" s="81"/>
      <c r="PXP47" s="81"/>
      <c r="PXQ47" s="81"/>
      <c r="PXR47" s="81"/>
      <c r="PXS47" s="81"/>
      <c r="PXT47" s="81"/>
      <c r="PXU47" s="81"/>
      <c r="PXV47" s="81"/>
      <c r="PXW47" s="81"/>
      <c r="PXX47" s="81"/>
      <c r="PXY47" s="81"/>
      <c r="PXZ47" s="81"/>
      <c r="PYA47" s="81"/>
      <c r="PYB47" s="81"/>
      <c r="PYC47" s="81"/>
      <c r="PYD47" s="81"/>
      <c r="PYE47" s="81"/>
      <c r="PYF47" s="81"/>
      <c r="PYG47" s="81"/>
      <c r="PYH47" s="81"/>
      <c r="PYI47" s="81"/>
      <c r="PYJ47" s="81"/>
      <c r="PYK47" s="81"/>
      <c r="PYL47" s="81"/>
      <c r="PYM47" s="81"/>
      <c r="PYN47" s="81"/>
      <c r="PYO47" s="81"/>
      <c r="PYP47" s="81"/>
      <c r="PYQ47" s="81"/>
      <c r="PYR47" s="81"/>
      <c r="PYS47" s="81"/>
      <c r="PYT47" s="81"/>
      <c r="PYU47" s="81"/>
      <c r="PYV47" s="81"/>
      <c r="PYW47" s="81"/>
      <c r="PYX47" s="81"/>
      <c r="PYY47" s="81"/>
      <c r="PYZ47" s="81"/>
      <c r="PZA47" s="81"/>
      <c r="PZB47" s="81"/>
      <c r="PZC47" s="81"/>
      <c r="PZD47" s="81"/>
      <c r="PZE47" s="81"/>
      <c r="PZF47" s="81"/>
      <c r="PZG47" s="81"/>
      <c r="PZH47" s="81"/>
      <c r="PZI47" s="81"/>
      <c r="PZJ47" s="81"/>
      <c r="PZK47" s="81"/>
      <c r="PZL47" s="81"/>
      <c r="PZM47" s="81"/>
      <c r="PZN47" s="81"/>
      <c r="PZO47" s="81"/>
      <c r="PZP47" s="81"/>
      <c r="PZQ47" s="81"/>
      <c r="PZR47" s="81"/>
      <c r="PZS47" s="81"/>
      <c r="PZT47" s="81"/>
      <c r="PZU47" s="81"/>
      <c r="PZV47" s="81"/>
      <c r="PZW47" s="81"/>
      <c r="PZX47" s="81"/>
      <c r="PZY47" s="81"/>
      <c r="PZZ47" s="81"/>
      <c r="QAA47" s="81"/>
      <c r="QAB47" s="81"/>
      <c r="QAC47" s="81"/>
      <c r="QAD47" s="81"/>
      <c r="QAE47" s="81"/>
      <c r="QAF47" s="81"/>
      <c r="QAG47" s="81"/>
      <c r="QAH47" s="81"/>
      <c r="QAI47" s="81"/>
      <c r="QAJ47" s="81"/>
      <c r="QAK47" s="81"/>
      <c r="QAL47" s="81"/>
      <c r="QAM47" s="81"/>
      <c r="QAN47" s="81"/>
      <c r="QAO47" s="81"/>
      <c r="QAP47" s="81"/>
      <c r="QAQ47" s="81"/>
      <c r="QAR47" s="81"/>
      <c r="QAS47" s="81"/>
      <c r="QAT47" s="81"/>
      <c r="QAU47" s="81"/>
      <c r="QAV47" s="81"/>
      <c r="QAW47" s="81"/>
      <c r="QAX47" s="81"/>
      <c r="QAY47" s="81"/>
      <c r="QAZ47" s="81"/>
      <c r="QBA47" s="81"/>
      <c r="QBB47" s="81"/>
      <c r="QBC47" s="81"/>
      <c r="QBD47" s="81"/>
      <c r="QBE47" s="81"/>
      <c r="QBF47" s="81"/>
      <c r="QBG47" s="81"/>
      <c r="QBH47" s="81"/>
      <c r="QBI47" s="81"/>
      <c r="QBJ47" s="81"/>
      <c r="QBK47" s="81"/>
      <c r="QBL47" s="81"/>
      <c r="QBM47" s="81"/>
      <c r="QBN47" s="81"/>
      <c r="QBO47" s="81"/>
      <c r="QBP47" s="81"/>
      <c r="QBQ47" s="81"/>
      <c r="QBR47" s="81"/>
      <c r="QBS47" s="81"/>
      <c r="QBT47" s="81"/>
      <c r="QBU47" s="81"/>
      <c r="QBV47" s="81"/>
      <c r="QBW47" s="81"/>
      <c r="QBX47" s="81"/>
      <c r="QBY47" s="81"/>
      <c r="QBZ47" s="81"/>
      <c r="QCA47" s="81"/>
      <c r="QCB47" s="81"/>
      <c r="QCC47" s="81"/>
      <c r="QCD47" s="81"/>
      <c r="QCE47" s="81"/>
      <c r="QCF47" s="81"/>
      <c r="QCG47" s="81"/>
      <c r="QCH47" s="81"/>
      <c r="QCI47" s="81"/>
      <c r="QCJ47" s="81"/>
      <c r="QCK47" s="81"/>
      <c r="QCL47" s="81"/>
      <c r="QCM47" s="81"/>
      <c r="QCN47" s="81"/>
      <c r="QCO47" s="81"/>
      <c r="QCP47" s="81"/>
      <c r="QCQ47" s="81"/>
      <c r="QCR47" s="81"/>
      <c r="QCS47" s="81"/>
      <c r="QCT47" s="81"/>
      <c r="QCU47" s="81"/>
      <c r="QCV47" s="81"/>
      <c r="QCW47" s="81"/>
      <c r="QCX47" s="81"/>
      <c r="QCY47" s="81"/>
      <c r="QCZ47" s="81"/>
      <c r="QDA47" s="81"/>
      <c r="QDB47" s="81"/>
      <c r="QDC47" s="81"/>
      <c r="QDD47" s="81"/>
      <c r="QDE47" s="81"/>
      <c r="QDF47" s="81"/>
      <c r="QDG47" s="81"/>
      <c r="QDH47" s="81"/>
      <c r="QDI47" s="81"/>
      <c r="QDJ47" s="81"/>
      <c r="QDK47" s="81"/>
      <c r="QDL47" s="81"/>
      <c r="QDM47" s="81"/>
      <c r="QDN47" s="81"/>
      <c r="QDO47" s="81"/>
      <c r="QDP47" s="81"/>
      <c r="QDQ47" s="81"/>
      <c r="QDR47" s="81"/>
      <c r="QDS47" s="81"/>
      <c r="QDT47" s="81"/>
      <c r="QDU47" s="81"/>
      <c r="QDV47" s="81"/>
      <c r="QDW47" s="81"/>
      <c r="QDX47" s="81"/>
      <c r="QDY47" s="81"/>
      <c r="QDZ47" s="81"/>
      <c r="QEA47" s="81"/>
      <c r="QEB47" s="81"/>
      <c r="QEC47" s="81"/>
      <c r="QED47" s="81"/>
      <c r="QEE47" s="81"/>
      <c r="QEF47" s="81"/>
      <c r="QEG47" s="81"/>
      <c r="QEH47" s="81"/>
      <c r="QEI47" s="81"/>
      <c r="QEJ47" s="81"/>
      <c r="QEK47" s="81"/>
      <c r="QEL47" s="81"/>
      <c r="QEM47" s="81"/>
      <c r="QEN47" s="81"/>
      <c r="QEO47" s="81"/>
      <c r="QEP47" s="81"/>
      <c r="QEQ47" s="81"/>
      <c r="QER47" s="81"/>
      <c r="QES47" s="81"/>
      <c r="QET47" s="81"/>
      <c r="QEU47" s="81"/>
      <c r="QEV47" s="81"/>
      <c r="QEW47" s="81"/>
      <c r="QEX47" s="81"/>
      <c r="QEY47" s="81"/>
      <c r="QEZ47" s="81"/>
      <c r="QFA47" s="81"/>
      <c r="QFB47" s="81"/>
      <c r="QFC47" s="81"/>
      <c r="QFD47" s="81"/>
      <c r="QFE47" s="81"/>
      <c r="QFF47" s="81"/>
      <c r="QFG47" s="81"/>
      <c r="QFH47" s="81"/>
      <c r="QFI47" s="81"/>
      <c r="QFJ47" s="81"/>
      <c r="QFK47" s="81"/>
      <c r="QFL47" s="81"/>
      <c r="QFM47" s="81"/>
      <c r="QFN47" s="81"/>
      <c r="QFO47" s="81"/>
      <c r="QFP47" s="81"/>
      <c r="QFQ47" s="81"/>
      <c r="QFR47" s="81"/>
      <c r="QFS47" s="81"/>
      <c r="QFT47" s="81"/>
      <c r="QFU47" s="81"/>
      <c r="QFV47" s="81"/>
      <c r="QFW47" s="81"/>
      <c r="QFX47" s="81"/>
      <c r="QFY47" s="81"/>
      <c r="QFZ47" s="81"/>
      <c r="QGA47" s="81"/>
      <c r="QGB47" s="81"/>
      <c r="QGC47" s="81"/>
      <c r="QGD47" s="81"/>
      <c r="QGE47" s="81"/>
      <c r="QGF47" s="81"/>
      <c r="QGG47" s="81"/>
      <c r="QGH47" s="81"/>
      <c r="QGI47" s="81"/>
      <c r="QGJ47" s="81"/>
      <c r="QGK47" s="81"/>
      <c r="QGL47" s="81"/>
      <c r="QGM47" s="81"/>
      <c r="QGN47" s="81"/>
      <c r="QGO47" s="81"/>
      <c r="QGP47" s="81"/>
      <c r="QGQ47" s="81"/>
      <c r="QGR47" s="81"/>
      <c r="QGS47" s="81"/>
      <c r="QGT47" s="81"/>
      <c r="QGU47" s="81"/>
      <c r="QGV47" s="81"/>
      <c r="QGW47" s="81"/>
      <c r="QGX47" s="81"/>
      <c r="QGY47" s="81"/>
      <c r="QGZ47" s="81"/>
      <c r="QHA47" s="81"/>
      <c r="QHB47" s="81"/>
      <c r="QHC47" s="81"/>
      <c r="QHD47" s="81"/>
      <c r="QHE47" s="81"/>
      <c r="QHF47" s="81"/>
      <c r="QHG47" s="81"/>
      <c r="QHH47" s="81"/>
      <c r="QHI47" s="81"/>
      <c r="QHJ47" s="81"/>
      <c r="QHK47" s="81"/>
      <c r="QHL47" s="81"/>
      <c r="QHM47" s="81"/>
      <c r="QHN47" s="81"/>
      <c r="QHO47" s="81"/>
      <c r="QHP47" s="81"/>
      <c r="QHQ47" s="81"/>
      <c r="QHR47" s="81"/>
      <c r="QHS47" s="81"/>
      <c r="QHT47" s="81"/>
      <c r="QHU47" s="81"/>
      <c r="QHV47" s="81"/>
      <c r="QHW47" s="81"/>
      <c r="QHX47" s="81"/>
      <c r="QHY47" s="81"/>
      <c r="QHZ47" s="81"/>
      <c r="QIA47" s="81"/>
      <c r="QIB47" s="81"/>
      <c r="QIC47" s="81"/>
      <c r="QID47" s="81"/>
      <c r="QIE47" s="81"/>
      <c r="QIF47" s="81"/>
      <c r="QIG47" s="81"/>
      <c r="QIH47" s="81"/>
      <c r="QII47" s="81"/>
      <c r="QIJ47" s="81"/>
      <c r="QIK47" s="81"/>
      <c r="QIL47" s="81"/>
      <c r="QIM47" s="81"/>
      <c r="QIN47" s="81"/>
      <c r="QIO47" s="81"/>
      <c r="QIP47" s="81"/>
      <c r="QIQ47" s="81"/>
      <c r="QIR47" s="81"/>
      <c r="QIS47" s="81"/>
      <c r="QIT47" s="81"/>
      <c r="QIU47" s="81"/>
      <c r="QIV47" s="81"/>
      <c r="QIW47" s="81"/>
      <c r="QIX47" s="81"/>
      <c r="QIY47" s="81"/>
      <c r="QIZ47" s="81"/>
      <c r="QJA47" s="81"/>
      <c r="QJB47" s="81"/>
      <c r="QJC47" s="81"/>
      <c r="QJD47" s="81"/>
      <c r="QJE47" s="81"/>
      <c r="QJF47" s="81"/>
      <c r="QJG47" s="81"/>
      <c r="QJH47" s="81"/>
      <c r="QJI47" s="81"/>
      <c r="QJJ47" s="81"/>
      <c r="QJK47" s="81"/>
      <c r="QJL47" s="81"/>
      <c r="QJM47" s="81"/>
      <c r="QJN47" s="81"/>
      <c r="QJO47" s="81"/>
      <c r="QJP47" s="81"/>
      <c r="QJQ47" s="81"/>
      <c r="QJR47" s="81"/>
      <c r="QJS47" s="81"/>
      <c r="QJT47" s="81"/>
      <c r="QJU47" s="81"/>
      <c r="QJV47" s="81"/>
      <c r="QJW47" s="81"/>
      <c r="QJX47" s="81"/>
      <c r="QJY47" s="81"/>
      <c r="QJZ47" s="81"/>
      <c r="QKA47" s="81"/>
      <c r="QKB47" s="81"/>
      <c r="QKC47" s="81"/>
      <c r="QKD47" s="81"/>
      <c r="QKE47" s="81"/>
      <c r="QKF47" s="81"/>
      <c r="QKG47" s="81"/>
      <c r="QKH47" s="81"/>
      <c r="QKI47" s="81"/>
      <c r="QKJ47" s="81"/>
      <c r="QKK47" s="81"/>
      <c r="QKL47" s="81"/>
      <c r="QKM47" s="81"/>
      <c r="QKN47" s="81"/>
      <c r="QKO47" s="81"/>
      <c r="QKP47" s="81"/>
      <c r="QKQ47" s="81"/>
      <c r="QKR47" s="81"/>
      <c r="QKS47" s="81"/>
      <c r="QKT47" s="81"/>
      <c r="QKU47" s="81"/>
      <c r="QKV47" s="81"/>
      <c r="QKW47" s="81"/>
      <c r="QKX47" s="81"/>
      <c r="QKY47" s="81"/>
      <c r="QKZ47" s="81"/>
      <c r="QLA47" s="81"/>
      <c r="QLB47" s="81"/>
      <c r="QLC47" s="81"/>
      <c r="QLD47" s="81"/>
      <c r="QLE47" s="81"/>
      <c r="QLF47" s="81"/>
      <c r="QLG47" s="81"/>
      <c r="QLH47" s="81"/>
      <c r="QLI47" s="81"/>
      <c r="QLJ47" s="81"/>
      <c r="QLK47" s="81"/>
      <c r="QLL47" s="81"/>
      <c r="QLM47" s="81"/>
      <c r="QLN47" s="81"/>
      <c r="QLO47" s="81"/>
      <c r="QLP47" s="81"/>
      <c r="QLQ47" s="81"/>
      <c r="QLR47" s="81"/>
      <c r="QLS47" s="81"/>
      <c r="QLT47" s="81"/>
      <c r="QLU47" s="81"/>
      <c r="QLV47" s="81"/>
      <c r="QLW47" s="81"/>
      <c r="QLX47" s="81"/>
      <c r="QLY47" s="81"/>
      <c r="QLZ47" s="81"/>
      <c r="QMA47" s="81"/>
      <c r="QMB47" s="81"/>
      <c r="QMC47" s="81"/>
      <c r="QMD47" s="81"/>
      <c r="QME47" s="81"/>
      <c r="QMF47" s="81"/>
      <c r="QMG47" s="81"/>
      <c r="QMH47" s="81"/>
      <c r="QMI47" s="81"/>
      <c r="QMJ47" s="81"/>
      <c r="QMK47" s="81"/>
      <c r="QML47" s="81"/>
      <c r="QMM47" s="81"/>
      <c r="QMN47" s="81"/>
      <c r="QMO47" s="81"/>
      <c r="QMP47" s="81"/>
      <c r="QMQ47" s="81"/>
      <c r="QMR47" s="81"/>
      <c r="QMS47" s="81"/>
      <c r="QMT47" s="81"/>
      <c r="QMU47" s="81"/>
      <c r="QMV47" s="81"/>
      <c r="QMW47" s="81"/>
      <c r="QMX47" s="81"/>
      <c r="QMY47" s="81"/>
      <c r="QMZ47" s="81"/>
      <c r="QNA47" s="81"/>
      <c r="QNB47" s="81"/>
      <c r="QNC47" s="81"/>
      <c r="QND47" s="81"/>
      <c r="QNE47" s="81"/>
      <c r="QNF47" s="81"/>
      <c r="QNG47" s="81"/>
      <c r="QNH47" s="81"/>
      <c r="QNI47" s="81"/>
      <c r="QNJ47" s="81"/>
      <c r="QNK47" s="81"/>
      <c r="QNL47" s="81"/>
      <c r="QNM47" s="81"/>
      <c r="QNN47" s="81"/>
      <c r="QNO47" s="81"/>
      <c r="QNP47" s="81"/>
      <c r="QNQ47" s="81"/>
      <c r="QNR47" s="81"/>
      <c r="QNS47" s="81"/>
      <c r="QNT47" s="81"/>
      <c r="QNU47" s="81"/>
      <c r="QNV47" s="81"/>
      <c r="QNW47" s="81"/>
      <c r="QNX47" s="81"/>
      <c r="QNY47" s="81"/>
      <c r="QNZ47" s="81"/>
      <c r="QOA47" s="81"/>
      <c r="QOB47" s="81"/>
      <c r="QOC47" s="81"/>
      <c r="QOD47" s="81"/>
      <c r="QOE47" s="81"/>
      <c r="QOF47" s="81"/>
      <c r="QOG47" s="81"/>
      <c r="QOH47" s="81"/>
      <c r="QOI47" s="81"/>
      <c r="QOJ47" s="81"/>
      <c r="QOK47" s="81"/>
      <c r="QOL47" s="81"/>
      <c r="QOM47" s="81"/>
      <c r="QON47" s="81"/>
      <c r="QOO47" s="81"/>
      <c r="QOP47" s="81"/>
      <c r="QOQ47" s="81"/>
      <c r="QOR47" s="81"/>
      <c r="QOS47" s="81"/>
      <c r="QOT47" s="81"/>
      <c r="QOU47" s="81"/>
      <c r="QOV47" s="81"/>
      <c r="QOW47" s="81"/>
      <c r="QOX47" s="81"/>
      <c r="QOY47" s="81"/>
      <c r="QOZ47" s="81"/>
      <c r="QPA47" s="81"/>
      <c r="QPB47" s="81"/>
      <c r="QPC47" s="81"/>
      <c r="QPD47" s="81"/>
      <c r="QPE47" s="81"/>
      <c r="QPF47" s="81"/>
      <c r="QPG47" s="81"/>
      <c r="QPH47" s="81"/>
      <c r="QPI47" s="81"/>
      <c r="QPJ47" s="81"/>
      <c r="QPK47" s="81"/>
      <c r="QPL47" s="81"/>
      <c r="QPM47" s="81"/>
      <c r="QPN47" s="81"/>
      <c r="QPO47" s="81"/>
      <c r="QPP47" s="81"/>
      <c r="QPQ47" s="81"/>
      <c r="QPR47" s="81"/>
      <c r="QPS47" s="81"/>
      <c r="QPT47" s="81"/>
      <c r="QPU47" s="81"/>
      <c r="QPV47" s="81"/>
      <c r="QPW47" s="81"/>
      <c r="QPX47" s="81"/>
      <c r="QPY47" s="81"/>
      <c r="QPZ47" s="81"/>
      <c r="QQA47" s="81"/>
      <c r="QQB47" s="81"/>
      <c r="QQC47" s="81"/>
      <c r="QQD47" s="81"/>
      <c r="QQE47" s="81"/>
      <c r="QQF47" s="81"/>
      <c r="QQG47" s="81"/>
      <c r="QQH47" s="81"/>
      <c r="QQI47" s="81"/>
      <c r="QQJ47" s="81"/>
      <c r="QQK47" s="81"/>
      <c r="QQL47" s="81"/>
      <c r="QQM47" s="81"/>
      <c r="QQN47" s="81"/>
      <c r="QQO47" s="81"/>
      <c r="QQP47" s="81"/>
      <c r="QQQ47" s="81"/>
      <c r="QQR47" s="81"/>
      <c r="QQS47" s="81"/>
      <c r="QQT47" s="81"/>
      <c r="QQU47" s="81"/>
      <c r="QQV47" s="81"/>
      <c r="QQW47" s="81"/>
      <c r="QQX47" s="81"/>
      <c r="QQY47" s="81"/>
      <c r="QQZ47" s="81"/>
      <c r="QRA47" s="81"/>
      <c r="QRB47" s="81"/>
      <c r="QRC47" s="81"/>
      <c r="QRD47" s="81"/>
      <c r="QRE47" s="81"/>
      <c r="QRF47" s="81"/>
      <c r="QRG47" s="81"/>
      <c r="QRH47" s="81"/>
      <c r="QRI47" s="81"/>
      <c r="QRJ47" s="81"/>
      <c r="QRK47" s="81"/>
      <c r="QRL47" s="81"/>
      <c r="QRM47" s="81"/>
      <c r="QRN47" s="81"/>
      <c r="QRO47" s="81"/>
      <c r="QRP47" s="81"/>
      <c r="QRQ47" s="81"/>
      <c r="QRR47" s="81"/>
      <c r="QRS47" s="81"/>
      <c r="QRT47" s="81"/>
      <c r="QRU47" s="81"/>
      <c r="QRV47" s="81"/>
      <c r="QRW47" s="81"/>
      <c r="QRX47" s="81"/>
      <c r="QRY47" s="81"/>
      <c r="QRZ47" s="81"/>
      <c r="QSA47" s="81"/>
      <c r="QSB47" s="81"/>
      <c r="QSC47" s="81"/>
      <c r="QSD47" s="81"/>
      <c r="QSE47" s="81"/>
      <c r="QSF47" s="81"/>
      <c r="QSG47" s="81"/>
      <c r="QSH47" s="81"/>
      <c r="QSI47" s="81"/>
      <c r="QSJ47" s="81"/>
      <c r="QSK47" s="81"/>
      <c r="QSL47" s="81"/>
      <c r="QSM47" s="81"/>
      <c r="QSN47" s="81"/>
      <c r="QSO47" s="81"/>
      <c r="QSP47" s="81"/>
      <c r="QSQ47" s="81"/>
      <c r="QSR47" s="81"/>
      <c r="QSS47" s="81"/>
      <c r="QST47" s="81"/>
      <c r="QSU47" s="81"/>
      <c r="QSV47" s="81"/>
      <c r="QSW47" s="81"/>
      <c r="QSX47" s="81"/>
      <c r="QSY47" s="81"/>
      <c r="QSZ47" s="81"/>
      <c r="QTA47" s="81"/>
      <c r="QTB47" s="81"/>
      <c r="QTC47" s="81"/>
      <c r="QTD47" s="81"/>
      <c r="QTE47" s="81"/>
      <c r="QTF47" s="81"/>
      <c r="QTG47" s="81"/>
      <c r="QTH47" s="81"/>
      <c r="QTI47" s="81"/>
      <c r="QTJ47" s="81"/>
      <c r="QTK47" s="81"/>
      <c r="QTL47" s="81"/>
      <c r="QTM47" s="81"/>
      <c r="QTN47" s="81"/>
      <c r="QTO47" s="81"/>
      <c r="QTP47" s="81"/>
      <c r="QTQ47" s="81"/>
      <c r="QTR47" s="81"/>
      <c r="QTS47" s="81"/>
      <c r="QTT47" s="81"/>
      <c r="QTU47" s="81"/>
      <c r="QTV47" s="81"/>
      <c r="QTW47" s="81"/>
      <c r="QTX47" s="81"/>
      <c r="QTY47" s="81"/>
      <c r="QTZ47" s="81"/>
      <c r="QUA47" s="81"/>
      <c r="QUB47" s="81"/>
      <c r="QUC47" s="81"/>
      <c r="QUD47" s="81"/>
      <c r="QUE47" s="81"/>
      <c r="QUF47" s="81"/>
      <c r="QUG47" s="81"/>
      <c r="QUH47" s="81"/>
      <c r="QUI47" s="81"/>
      <c r="QUJ47" s="81"/>
      <c r="QUK47" s="81"/>
      <c r="QUL47" s="81"/>
      <c r="QUM47" s="81"/>
      <c r="QUN47" s="81"/>
      <c r="QUO47" s="81"/>
      <c r="QUP47" s="81"/>
      <c r="QUQ47" s="81"/>
      <c r="QUR47" s="81"/>
      <c r="QUS47" s="81"/>
      <c r="QUT47" s="81"/>
      <c r="QUU47" s="81"/>
      <c r="QUV47" s="81"/>
      <c r="QUW47" s="81"/>
      <c r="QUX47" s="81"/>
      <c r="QUY47" s="81"/>
      <c r="QUZ47" s="81"/>
      <c r="QVA47" s="81"/>
      <c r="QVB47" s="81"/>
      <c r="QVC47" s="81"/>
      <c r="QVD47" s="81"/>
      <c r="QVE47" s="81"/>
      <c r="QVF47" s="81"/>
      <c r="QVG47" s="81"/>
      <c r="QVH47" s="81"/>
      <c r="QVI47" s="81"/>
      <c r="QVJ47" s="81"/>
      <c r="QVK47" s="81"/>
      <c r="QVL47" s="81"/>
      <c r="QVM47" s="81"/>
      <c r="QVN47" s="81"/>
      <c r="QVO47" s="81"/>
      <c r="QVP47" s="81"/>
      <c r="QVQ47" s="81"/>
      <c r="QVR47" s="81"/>
      <c r="QVS47" s="81"/>
      <c r="QVT47" s="81"/>
      <c r="QVU47" s="81"/>
      <c r="QVV47" s="81"/>
      <c r="QVW47" s="81"/>
      <c r="QVX47" s="81"/>
      <c r="QVY47" s="81"/>
      <c r="QVZ47" s="81"/>
      <c r="QWA47" s="81"/>
      <c r="QWB47" s="81"/>
      <c r="QWC47" s="81"/>
      <c r="QWD47" s="81"/>
      <c r="QWE47" s="81"/>
      <c r="QWF47" s="81"/>
      <c r="QWG47" s="81"/>
      <c r="QWH47" s="81"/>
      <c r="QWI47" s="81"/>
      <c r="QWJ47" s="81"/>
      <c r="QWK47" s="81"/>
      <c r="QWL47" s="81"/>
      <c r="QWM47" s="81"/>
      <c r="QWN47" s="81"/>
      <c r="QWO47" s="81"/>
      <c r="QWP47" s="81"/>
      <c r="QWQ47" s="81"/>
      <c r="QWR47" s="81"/>
      <c r="QWS47" s="81"/>
      <c r="QWT47" s="81"/>
      <c r="QWU47" s="81"/>
      <c r="QWV47" s="81"/>
      <c r="QWW47" s="81"/>
      <c r="QWX47" s="81"/>
      <c r="QWY47" s="81"/>
      <c r="QWZ47" s="81"/>
      <c r="QXA47" s="81"/>
      <c r="QXB47" s="81"/>
      <c r="QXC47" s="81"/>
      <c r="QXD47" s="81"/>
      <c r="QXE47" s="81"/>
      <c r="QXF47" s="81"/>
      <c r="QXG47" s="81"/>
      <c r="QXH47" s="81"/>
      <c r="QXI47" s="81"/>
      <c r="QXJ47" s="81"/>
      <c r="QXK47" s="81"/>
      <c r="QXL47" s="81"/>
      <c r="QXM47" s="81"/>
      <c r="QXN47" s="81"/>
      <c r="QXO47" s="81"/>
      <c r="QXP47" s="81"/>
      <c r="QXQ47" s="81"/>
      <c r="QXR47" s="81"/>
      <c r="QXS47" s="81"/>
      <c r="QXT47" s="81"/>
      <c r="QXU47" s="81"/>
      <c r="QXV47" s="81"/>
      <c r="QXW47" s="81"/>
      <c r="QXX47" s="81"/>
      <c r="QXY47" s="81"/>
      <c r="QXZ47" s="81"/>
      <c r="QYA47" s="81"/>
      <c r="QYB47" s="81"/>
      <c r="QYC47" s="81"/>
      <c r="QYD47" s="81"/>
      <c r="QYE47" s="81"/>
      <c r="QYF47" s="81"/>
      <c r="QYG47" s="81"/>
      <c r="QYH47" s="81"/>
      <c r="QYI47" s="81"/>
      <c r="QYJ47" s="81"/>
      <c r="QYK47" s="81"/>
      <c r="QYL47" s="81"/>
      <c r="QYM47" s="81"/>
      <c r="QYN47" s="81"/>
      <c r="QYO47" s="81"/>
      <c r="QYP47" s="81"/>
      <c r="QYQ47" s="81"/>
      <c r="QYR47" s="81"/>
      <c r="QYS47" s="81"/>
      <c r="QYT47" s="81"/>
      <c r="QYU47" s="81"/>
      <c r="QYV47" s="81"/>
      <c r="QYW47" s="81"/>
      <c r="QYX47" s="81"/>
      <c r="QYY47" s="81"/>
      <c r="QYZ47" s="81"/>
      <c r="QZA47" s="81"/>
      <c r="QZB47" s="81"/>
      <c r="QZC47" s="81"/>
      <c r="QZD47" s="81"/>
      <c r="QZE47" s="81"/>
      <c r="QZF47" s="81"/>
      <c r="QZG47" s="81"/>
      <c r="QZH47" s="81"/>
      <c r="QZI47" s="81"/>
      <c r="QZJ47" s="81"/>
      <c r="QZK47" s="81"/>
      <c r="QZL47" s="81"/>
      <c r="QZM47" s="81"/>
      <c r="QZN47" s="81"/>
      <c r="QZO47" s="81"/>
      <c r="QZP47" s="81"/>
      <c r="QZQ47" s="81"/>
      <c r="QZR47" s="81"/>
      <c r="QZS47" s="81"/>
      <c r="QZT47" s="81"/>
      <c r="QZU47" s="81"/>
      <c r="QZV47" s="81"/>
      <c r="QZW47" s="81"/>
      <c r="QZX47" s="81"/>
      <c r="QZY47" s="81"/>
      <c r="QZZ47" s="81"/>
      <c r="RAA47" s="81"/>
      <c r="RAB47" s="81"/>
      <c r="RAC47" s="81"/>
      <c r="RAD47" s="81"/>
      <c r="RAE47" s="81"/>
      <c r="RAF47" s="81"/>
      <c r="RAG47" s="81"/>
      <c r="RAH47" s="81"/>
      <c r="RAI47" s="81"/>
      <c r="RAJ47" s="81"/>
      <c r="RAK47" s="81"/>
      <c r="RAL47" s="81"/>
      <c r="RAM47" s="81"/>
      <c r="RAN47" s="81"/>
      <c r="RAO47" s="81"/>
      <c r="RAP47" s="81"/>
      <c r="RAQ47" s="81"/>
      <c r="RAR47" s="81"/>
      <c r="RAS47" s="81"/>
      <c r="RAT47" s="81"/>
      <c r="RAU47" s="81"/>
      <c r="RAV47" s="81"/>
      <c r="RAW47" s="81"/>
      <c r="RAX47" s="81"/>
      <c r="RAY47" s="81"/>
      <c r="RAZ47" s="81"/>
      <c r="RBA47" s="81"/>
      <c r="RBB47" s="81"/>
      <c r="RBC47" s="81"/>
      <c r="RBD47" s="81"/>
      <c r="RBE47" s="81"/>
      <c r="RBF47" s="81"/>
      <c r="RBG47" s="81"/>
      <c r="RBH47" s="81"/>
      <c r="RBI47" s="81"/>
      <c r="RBJ47" s="81"/>
      <c r="RBK47" s="81"/>
      <c r="RBL47" s="81"/>
      <c r="RBM47" s="81"/>
      <c r="RBN47" s="81"/>
      <c r="RBO47" s="81"/>
      <c r="RBP47" s="81"/>
      <c r="RBQ47" s="81"/>
      <c r="RBR47" s="81"/>
      <c r="RBS47" s="81"/>
      <c r="RBT47" s="81"/>
      <c r="RBU47" s="81"/>
      <c r="RBV47" s="81"/>
      <c r="RBW47" s="81"/>
      <c r="RBX47" s="81"/>
      <c r="RBY47" s="81"/>
      <c r="RBZ47" s="81"/>
      <c r="RCA47" s="81"/>
      <c r="RCB47" s="81"/>
      <c r="RCC47" s="81"/>
      <c r="RCD47" s="81"/>
      <c r="RCE47" s="81"/>
      <c r="RCF47" s="81"/>
      <c r="RCG47" s="81"/>
      <c r="RCH47" s="81"/>
      <c r="RCI47" s="81"/>
      <c r="RCJ47" s="81"/>
      <c r="RCK47" s="81"/>
      <c r="RCL47" s="81"/>
      <c r="RCM47" s="81"/>
      <c r="RCN47" s="81"/>
      <c r="RCO47" s="81"/>
      <c r="RCP47" s="81"/>
      <c r="RCQ47" s="81"/>
      <c r="RCR47" s="81"/>
      <c r="RCS47" s="81"/>
      <c r="RCT47" s="81"/>
      <c r="RCU47" s="81"/>
      <c r="RCV47" s="81"/>
      <c r="RCW47" s="81"/>
      <c r="RCX47" s="81"/>
      <c r="RCY47" s="81"/>
      <c r="RCZ47" s="81"/>
      <c r="RDA47" s="81"/>
      <c r="RDB47" s="81"/>
      <c r="RDC47" s="81"/>
      <c r="RDD47" s="81"/>
      <c r="RDE47" s="81"/>
      <c r="RDF47" s="81"/>
      <c r="RDG47" s="81"/>
      <c r="RDH47" s="81"/>
      <c r="RDI47" s="81"/>
      <c r="RDJ47" s="81"/>
      <c r="RDK47" s="81"/>
      <c r="RDL47" s="81"/>
      <c r="RDM47" s="81"/>
      <c r="RDN47" s="81"/>
      <c r="RDO47" s="81"/>
      <c r="RDP47" s="81"/>
      <c r="RDQ47" s="81"/>
      <c r="RDR47" s="81"/>
      <c r="RDS47" s="81"/>
      <c r="RDT47" s="81"/>
      <c r="RDU47" s="81"/>
      <c r="RDV47" s="81"/>
      <c r="RDW47" s="81"/>
      <c r="RDX47" s="81"/>
      <c r="RDY47" s="81"/>
      <c r="RDZ47" s="81"/>
      <c r="REA47" s="81"/>
      <c r="REB47" s="81"/>
      <c r="REC47" s="81"/>
      <c r="RED47" s="81"/>
      <c r="REE47" s="81"/>
      <c r="REF47" s="81"/>
      <c r="REG47" s="81"/>
      <c r="REH47" s="81"/>
      <c r="REI47" s="81"/>
      <c r="REJ47" s="81"/>
      <c r="REK47" s="81"/>
      <c r="REL47" s="81"/>
      <c r="REM47" s="81"/>
      <c r="REN47" s="81"/>
      <c r="REO47" s="81"/>
      <c r="REP47" s="81"/>
      <c r="REQ47" s="81"/>
      <c r="RER47" s="81"/>
      <c r="RES47" s="81"/>
      <c r="RET47" s="81"/>
      <c r="REU47" s="81"/>
      <c r="REV47" s="81"/>
      <c r="REW47" s="81"/>
      <c r="REX47" s="81"/>
      <c r="REY47" s="81"/>
      <c r="REZ47" s="81"/>
      <c r="RFA47" s="81"/>
      <c r="RFB47" s="81"/>
      <c r="RFC47" s="81"/>
      <c r="RFD47" s="81"/>
      <c r="RFE47" s="81"/>
      <c r="RFF47" s="81"/>
      <c r="RFG47" s="81"/>
      <c r="RFH47" s="81"/>
      <c r="RFI47" s="81"/>
      <c r="RFJ47" s="81"/>
      <c r="RFK47" s="81"/>
      <c r="RFL47" s="81"/>
      <c r="RFM47" s="81"/>
      <c r="RFN47" s="81"/>
      <c r="RFO47" s="81"/>
      <c r="RFP47" s="81"/>
      <c r="RFQ47" s="81"/>
      <c r="RFR47" s="81"/>
      <c r="RFS47" s="81"/>
      <c r="RFT47" s="81"/>
      <c r="RFU47" s="81"/>
      <c r="RFV47" s="81"/>
      <c r="RFW47" s="81"/>
      <c r="RFX47" s="81"/>
      <c r="RFY47" s="81"/>
      <c r="RFZ47" s="81"/>
      <c r="RGA47" s="81"/>
      <c r="RGB47" s="81"/>
      <c r="RGC47" s="81"/>
      <c r="RGD47" s="81"/>
      <c r="RGE47" s="81"/>
      <c r="RGF47" s="81"/>
      <c r="RGG47" s="81"/>
      <c r="RGH47" s="81"/>
      <c r="RGI47" s="81"/>
      <c r="RGJ47" s="81"/>
      <c r="RGK47" s="81"/>
      <c r="RGL47" s="81"/>
      <c r="RGM47" s="81"/>
      <c r="RGN47" s="81"/>
      <c r="RGO47" s="81"/>
      <c r="RGP47" s="81"/>
      <c r="RGQ47" s="81"/>
      <c r="RGR47" s="81"/>
      <c r="RGS47" s="81"/>
      <c r="RGT47" s="81"/>
      <c r="RGU47" s="81"/>
      <c r="RGV47" s="81"/>
      <c r="RGW47" s="81"/>
      <c r="RGX47" s="81"/>
      <c r="RGY47" s="81"/>
      <c r="RGZ47" s="81"/>
      <c r="RHA47" s="81"/>
      <c r="RHB47" s="81"/>
      <c r="RHC47" s="81"/>
      <c r="RHD47" s="81"/>
      <c r="RHE47" s="81"/>
      <c r="RHF47" s="81"/>
      <c r="RHG47" s="81"/>
      <c r="RHH47" s="81"/>
      <c r="RHI47" s="81"/>
      <c r="RHJ47" s="81"/>
      <c r="RHK47" s="81"/>
      <c r="RHL47" s="81"/>
      <c r="RHM47" s="81"/>
      <c r="RHN47" s="81"/>
      <c r="RHO47" s="81"/>
      <c r="RHP47" s="81"/>
      <c r="RHQ47" s="81"/>
      <c r="RHR47" s="81"/>
      <c r="RHS47" s="81"/>
      <c r="RHT47" s="81"/>
      <c r="RHU47" s="81"/>
      <c r="RHV47" s="81"/>
      <c r="RHW47" s="81"/>
      <c r="RHX47" s="81"/>
      <c r="RHY47" s="81"/>
      <c r="RHZ47" s="81"/>
      <c r="RIA47" s="81"/>
      <c r="RIB47" s="81"/>
      <c r="RIC47" s="81"/>
      <c r="RID47" s="81"/>
      <c r="RIE47" s="81"/>
      <c r="RIF47" s="81"/>
      <c r="RIG47" s="81"/>
      <c r="RIH47" s="81"/>
      <c r="RII47" s="81"/>
      <c r="RIJ47" s="81"/>
      <c r="RIK47" s="81"/>
      <c r="RIL47" s="81"/>
      <c r="RIM47" s="81"/>
      <c r="RIN47" s="81"/>
      <c r="RIO47" s="81"/>
      <c r="RIP47" s="81"/>
      <c r="RIQ47" s="81"/>
      <c r="RIR47" s="81"/>
      <c r="RIS47" s="81"/>
      <c r="RIT47" s="81"/>
      <c r="RIU47" s="81"/>
      <c r="RIV47" s="81"/>
      <c r="RIW47" s="81"/>
      <c r="RIX47" s="81"/>
      <c r="RIY47" s="81"/>
      <c r="RIZ47" s="81"/>
      <c r="RJA47" s="81"/>
      <c r="RJB47" s="81"/>
      <c r="RJC47" s="81"/>
      <c r="RJD47" s="81"/>
      <c r="RJE47" s="81"/>
      <c r="RJF47" s="81"/>
      <c r="RJG47" s="81"/>
      <c r="RJH47" s="81"/>
      <c r="RJI47" s="81"/>
      <c r="RJJ47" s="81"/>
      <c r="RJK47" s="81"/>
      <c r="RJL47" s="81"/>
      <c r="RJM47" s="81"/>
      <c r="RJN47" s="81"/>
      <c r="RJO47" s="81"/>
      <c r="RJP47" s="81"/>
      <c r="RJQ47" s="81"/>
      <c r="RJR47" s="81"/>
      <c r="RJS47" s="81"/>
      <c r="RJT47" s="81"/>
      <c r="RJU47" s="81"/>
      <c r="RJV47" s="81"/>
      <c r="RJW47" s="81"/>
      <c r="RJX47" s="81"/>
      <c r="RJY47" s="81"/>
      <c r="RJZ47" s="81"/>
      <c r="RKA47" s="81"/>
      <c r="RKB47" s="81"/>
      <c r="RKC47" s="81"/>
      <c r="RKD47" s="81"/>
      <c r="RKE47" s="81"/>
      <c r="RKF47" s="81"/>
      <c r="RKG47" s="81"/>
      <c r="RKH47" s="81"/>
      <c r="RKI47" s="81"/>
      <c r="RKJ47" s="81"/>
      <c r="RKK47" s="81"/>
      <c r="RKL47" s="81"/>
      <c r="RKM47" s="81"/>
      <c r="RKN47" s="81"/>
      <c r="RKO47" s="81"/>
      <c r="RKP47" s="81"/>
      <c r="RKQ47" s="81"/>
      <c r="RKR47" s="81"/>
      <c r="RKS47" s="81"/>
      <c r="RKT47" s="81"/>
      <c r="RKU47" s="81"/>
      <c r="RKV47" s="81"/>
      <c r="RKW47" s="81"/>
      <c r="RKX47" s="81"/>
      <c r="RKY47" s="81"/>
      <c r="RKZ47" s="81"/>
      <c r="RLA47" s="81"/>
      <c r="RLB47" s="81"/>
      <c r="RLC47" s="81"/>
      <c r="RLD47" s="81"/>
      <c r="RLE47" s="81"/>
      <c r="RLF47" s="81"/>
      <c r="RLG47" s="81"/>
      <c r="RLH47" s="81"/>
      <c r="RLI47" s="81"/>
      <c r="RLJ47" s="81"/>
      <c r="RLK47" s="81"/>
      <c r="RLL47" s="81"/>
      <c r="RLM47" s="81"/>
      <c r="RLN47" s="81"/>
      <c r="RLO47" s="81"/>
      <c r="RLP47" s="81"/>
      <c r="RLQ47" s="81"/>
      <c r="RLR47" s="81"/>
      <c r="RLS47" s="81"/>
      <c r="RLT47" s="81"/>
      <c r="RLU47" s="81"/>
      <c r="RLV47" s="81"/>
      <c r="RLW47" s="81"/>
      <c r="RLX47" s="81"/>
      <c r="RLY47" s="81"/>
      <c r="RLZ47" s="81"/>
      <c r="RMA47" s="81"/>
      <c r="RMB47" s="81"/>
      <c r="RMC47" s="81"/>
      <c r="RMD47" s="81"/>
      <c r="RME47" s="81"/>
      <c r="RMF47" s="81"/>
      <c r="RMG47" s="81"/>
      <c r="RMH47" s="81"/>
      <c r="RMI47" s="81"/>
      <c r="RMJ47" s="81"/>
      <c r="RMK47" s="81"/>
      <c r="RML47" s="81"/>
      <c r="RMM47" s="81"/>
      <c r="RMN47" s="81"/>
      <c r="RMO47" s="81"/>
      <c r="RMP47" s="81"/>
      <c r="RMQ47" s="81"/>
      <c r="RMR47" s="81"/>
      <c r="RMS47" s="81"/>
      <c r="RMT47" s="81"/>
      <c r="RMU47" s="81"/>
      <c r="RMV47" s="81"/>
      <c r="RMW47" s="81"/>
      <c r="RMX47" s="81"/>
      <c r="RMY47" s="81"/>
      <c r="RMZ47" s="81"/>
      <c r="RNA47" s="81"/>
      <c r="RNB47" s="81"/>
      <c r="RNC47" s="81"/>
      <c r="RND47" s="81"/>
      <c r="RNE47" s="81"/>
      <c r="RNF47" s="81"/>
      <c r="RNG47" s="81"/>
      <c r="RNH47" s="81"/>
      <c r="RNI47" s="81"/>
      <c r="RNJ47" s="81"/>
      <c r="RNK47" s="81"/>
      <c r="RNL47" s="81"/>
      <c r="RNM47" s="81"/>
      <c r="RNN47" s="81"/>
      <c r="RNO47" s="81"/>
      <c r="RNP47" s="81"/>
      <c r="RNQ47" s="81"/>
      <c r="RNR47" s="81"/>
      <c r="RNS47" s="81"/>
      <c r="RNT47" s="81"/>
      <c r="RNU47" s="81"/>
      <c r="RNV47" s="81"/>
      <c r="RNW47" s="81"/>
      <c r="RNX47" s="81"/>
      <c r="RNY47" s="81"/>
      <c r="RNZ47" s="81"/>
      <c r="ROA47" s="81"/>
      <c r="ROB47" s="81"/>
      <c r="ROC47" s="81"/>
      <c r="ROD47" s="81"/>
      <c r="ROE47" s="81"/>
      <c r="ROF47" s="81"/>
      <c r="ROG47" s="81"/>
      <c r="ROH47" s="81"/>
      <c r="ROI47" s="81"/>
      <c r="ROJ47" s="81"/>
      <c r="ROK47" s="81"/>
      <c r="ROL47" s="81"/>
      <c r="ROM47" s="81"/>
      <c r="RON47" s="81"/>
      <c r="ROO47" s="81"/>
      <c r="ROP47" s="81"/>
      <c r="ROQ47" s="81"/>
      <c r="ROR47" s="81"/>
      <c r="ROS47" s="81"/>
      <c r="ROT47" s="81"/>
      <c r="ROU47" s="81"/>
      <c r="ROV47" s="81"/>
      <c r="ROW47" s="81"/>
      <c r="ROX47" s="81"/>
      <c r="ROY47" s="81"/>
      <c r="ROZ47" s="81"/>
      <c r="RPA47" s="81"/>
      <c r="RPB47" s="81"/>
      <c r="RPC47" s="81"/>
      <c r="RPD47" s="81"/>
      <c r="RPE47" s="81"/>
      <c r="RPF47" s="81"/>
      <c r="RPG47" s="81"/>
      <c r="RPH47" s="81"/>
      <c r="RPI47" s="81"/>
      <c r="RPJ47" s="81"/>
      <c r="RPK47" s="81"/>
      <c r="RPL47" s="81"/>
      <c r="RPM47" s="81"/>
      <c r="RPN47" s="81"/>
      <c r="RPO47" s="81"/>
      <c r="RPP47" s="81"/>
      <c r="RPQ47" s="81"/>
      <c r="RPR47" s="81"/>
      <c r="RPS47" s="81"/>
      <c r="RPT47" s="81"/>
      <c r="RPU47" s="81"/>
      <c r="RPV47" s="81"/>
      <c r="RPW47" s="81"/>
      <c r="RPX47" s="81"/>
      <c r="RPY47" s="81"/>
      <c r="RPZ47" s="81"/>
      <c r="RQA47" s="81"/>
      <c r="RQB47" s="81"/>
      <c r="RQC47" s="81"/>
      <c r="RQD47" s="81"/>
      <c r="RQE47" s="81"/>
      <c r="RQF47" s="81"/>
      <c r="RQG47" s="81"/>
      <c r="RQH47" s="81"/>
      <c r="RQI47" s="81"/>
      <c r="RQJ47" s="81"/>
      <c r="RQK47" s="81"/>
      <c r="RQL47" s="81"/>
      <c r="RQM47" s="81"/>
      <c r="RQN47" s="81"/>
      <c r="RQO47" s="81"/>
      <c r="RQP47" s="81"/>
      <c r="RQQ47" s="81"/>
      <c r="RQR47" s="81"/>
      <c r="RQS47" s="81"/>
      <c r="RQT47" s="81"/>
      <c r="RQU47" s="81"/>
      <c r="RQV47" s="81"/>
      <c r="RQW47" s="81"/>
      <c r="RQX47" s="81"/>
      <c r="RQY47" s="81"/>
      <c r="RQZ47" s="81"/>
      <c r="RRA47" s="81"/>
      <c r="RRB47" s="81"/>
      <c r="RRC47" s="81"/>
      <c r="RRD47" s="81"/>
      <c r="RRE47" s="81"/>
      <c r="RRF47" s="81"/>
      <c r="RRG47" s="81"/>
      <c r="RRH47" s="81"/>
      <c r="RRI47" s="81"/>
      <c r="RRJ47" s="81"/>
      <c r="RRK47" s="81"/>
      <c r="RRL47" s="81"/>
      <c r="RRM47" s="81"/>
      <c r="RRN47" s="81"/>
      <c r="RRO47" s="81"/>
      <c r="RRP47" s="81"/>
      <c r="RRQ47" s="81"/>
      <c r="RRR47" s="81"/>
      <c r="RRS47" s="81"/>
      <c r="RRT47" s="81"/>
      <c r="RRU47" s="81"/>
      <c r="RRV47" s="81"/>
      <c r="RRW47" s="81"/>
      <c r="RRX47" s="81"/>
      <c r="RRY47" s="81"/>
      <c r="RRZ47" s="81"/>
      <c r="RSA47" s="81"/>
      <c r="RSB47" s="81"/>
      <c r="RSC47" s="81"/>
      <c r="RSD47" s="81"/>
      <c r="RSE47" s="81"/>
      <c r="RSF47" s="81"/>
      <c r="RSG47" s="81"/>
      <c r="RSH47" s="81"/>
      <c r="RSI47" s="81"/>
      <c r="RSJ47" s="81"/>
      <c r="RSK47" s="81"/>
      <c r="RSL47" s="81"/>
      <c r="RSM47" s="81"/>
      <c r="RSN47" s="81"/>
      <c r="RSO47" s="81"/>
      <c r="RSP47" s="81"/>
      <c r="RSQ47" s="81"/>
      <c r="RSR47" s="81"/>
      <c r="RSS47" s="81"/>
      <c r="RST47" s="81"/>
      <c r="RSU47" s="81"/>
      <c r="RSV47" s="81"/>
      <c r="RSW47" s="81"/>
      <c r="RSX47" s="81"/>
      <c r="RSY47" s="81"/>
      <c r="RSZ47" s="81"/>
      <c r="RTA47" s="81"/>
      <c r="RTB47" s="81"/>
      <c r="RTC47" s="81"/>
      <c r="RTD47" s="81"/>
      <c r="RTE47" s="81"/>
      <c r="RTF47" s="81"/>
      <c r="RTG47" s="81"/>
      <c r="RTH47" s="81"/>
      <c r="RTI47" s="81"/>
      <c r="RTJ47" s="81"/>
      <c r="RTK47" s="81"/>
      <c r="RTL47" s="81"/>
      <c r="RTM47" s="81"/>
      <c r="RTN47" s="81"/>
      <c r="RTO47" s="81"/>
      <c r="RTP47" s="81"/>
      <c r="RTQ47" s="81"/>
      <c r="RTR47" s="81"/>
      <c r="RTS47" s="81"/>
      <c r="RTT47" s="81"/>
      <c r="RTU47" s="81"/>
      <c r="RTV47" s="81"/>
      <c r="RTW47" s="81"/>
      <c r="RTX47" s="81"/>
      <c r="RTY47" s="81"/>
      <c r="RTZ47" s="81"/>
      <c r="RUA47" s="81"/>
      <c r="RUB47" s="81"/>
      <c r="RUC47" s="81"/>
      <c r="RUD47" s="81"/>
      <c r="RUE47" s="81"/>
      <c r="RUF47" s="81"/>
      <c r="RUG47" s="81"/>
      <c r="RUH47" s="81"/>
      <c r="RUI47" s="81"/>
      <c r="RUJ47" s="81"/>
      <c r="RUK47" s="81"/>
      <c r="RUL47" s="81"/>
      <c r="RUM47" s="81"/>
      <c r="RUN47" s="81"/>
      <c r="RUO47" s="81"/>
      <c r="RUP47" s="81"/>
      <c r="RUQ47" s="81"/>
      <c r="RUR47" s="81"/>
      <c r="RUS47" s="81"/>
      <c r="RUT47" s="81"/>
      <c r="RUU47" s="81"/>
      <c r="RUV47" s="81"/>
      <c r="RUW47" s="81"/>
      <c r="RUX47" s="81"/>
      <c r="RUY47" s="81"/>
      <c r="RUZ47" s="81"/>
      <c r="RVA47" s="81"/>
      <c r="RVB47" s="81"/>
      <c r="RVC47" s="81"/>
      <c r="RVD47" s="81"/>
      <c r="RVE47" s="81"/>
      <c r="RVF47" s="81"/>
      <c r="RVG47" s="81"/>
      <c r="RVH47" s="81"/>
      <c r="RVI47" s="81"/>
      <c r="RVJ47" s="81"/>
      <c r="RVK47" s="81"/>
      <c r="RVL47" s="81"/>
      <c r="RVM47" s="81"/>
      <c r="RVN47" s="81"/>
      <c r="RVO47" s="81"/>
      <c r="RVP47" s="81"/>
      <c r="RVQ47" s="81"/>
      <c r="RVR47" s="81"/>
      <c r="RVS47" s="81"/>
      <c r="RVT47" s="81"/>
      <c r="RVU47" s="81"/>
      <c r="RVV47" s="81"/>
      <c r="RVW47" s="81"/>
      <c r="RVX47" s="81"/>
      <c r="RVY47" s="81"/>
      <c r="RVZ47" s="81"/>
      <c r="RWA47" s="81"/>
      <c r="RWB47" s="81"/>
      <c r="RWC47" s="81"/>
      <c r="RWD47" s="81"/>
      <c r="RWE47" s="81"/>
      <c r="RWF47" s="81"/>
      <c r="RWG47" s="81"/>
      <c r="RWH47" s="81"/>
      <c r="RWI47" s="81"/>
      <c r="RWJ47" s="81"/>
      <c r="RWK47" s="81"/>
      <c r="RWL47" s="81"/>
      <c r="RWM47" s="81"/>
      <c r="RWN47" s="81"/>
      <c r="RWO47" s="81"/>
      <c r="RWP47" s="81"/>
      <c r="RWQ47" s="81"/>
      <c r="RWR47" s="81"/>
      <c r="RWS47" s="81"/>
      <c r="RWT47" s="81"/>
      <c r="RWU47" s="81"/>
      <c r="RWV47" s="81"/>
      <c r="RWW47" s="81"/>
      <c r="RWX47" s="81"/>
      <c r="RWY47" s="81"/>
      <c r="RWZ47" s="81"/>
      <c r="RXA47" s="81"/>
      <c r="RXB47" s="81"/>
      <c r="RXC47" s="81"/>
      <c r="RXD47" s="81"/>
      <c r="RXE47" s="81"/>
      <c r="RXF47" s="81"/>
      <c r="RXG47" s="81"/>
      <c r="RXH47" s="81"/>
      <c r="RXI47" s="81"/>
      <c r="RXJ47" s="81"/>
      <c r="RXK47" s="81"/>
      <c r="RXL47" s="81"/>
      <c r="RXM47" s="81"/>
      <c r="RXN47" s="81"/>
      <c r="RXO47" s="81"/>
      <c r="RXP47" s="81"/>
      <c r="RXQ47" s="81"/>
      <c r="RXR47" s="81"/>
      <c r="RXS47" s="81"/>
      <c r="RXT47" s="81"/>
      <c r="RXU47" s="81"/>
      <c r="RXV47" s="81"/>
      <c r="RXW47" s="81"/>
      <c r="RXX47" s="81"/>
      <c r="RXY47" s="81"/>
      <c r="RXZ47" s="81"/>
      <c r="RYA47" s="81"/>
      <c r="RYB47" s="81"/>
      <c r="RYC47" s="81"/>
      <c r="RYD47" s="81"/>
      <c r="RYE47" s="81"/>
      <c r="RYF47" s="81"/>
      <c r="RYG47" s="81"/>
      <c r="RYH47" s="81"/>
      <c r="RYI47" s="81"/>
      <c r="RYJ47" s="81"/>
      <c r="RYK47" s="81"/>
      <c r="RYL47" s="81"/>
      <c r="RYM47" s="81"/>
      <c r="RYN47" s="81"/>
      <c r="RYO47" s="81"/>
      <c r="RYP47" s="81"/>
      <c r="RYQ47" s="81"/>
      <c r="RYR47" s="81"/>
      <c r="RYS47" s="81"/>
      <c r="RYT47" s="81"/>
      <c r="RYU47" s="81"/>
      <c r="RYV47" s="81"/>
      <c r="RYW47" s="81"/>
      <c r="RYX47" s="81"/>
      <c r="RYY47" s="81"/>
      <c r="RYZ47" s="81"/>
      <c r="RZA47" s="81"/>
      <c r="RZB47" s="81"/>
      <c r="RZC47" s="81"/>
      <c r="RZD47" s="81"/>
      <c r="RZE47" s="81"/>
      <c r="RZF47" s="81"/>
      <c r="RZG47" s="81"/>
      <c r="RZH47" s="81"/>
      <c r="RZI47" s="81"/>
      <c r="RZJ47" s="81"/>
      <c r="RZK47" s="81"/>
      <c r="RZL47" s="81"/>
      <c r="RZM47" s="81"/>
      <c r="RZN47" s="81"/>
      <c r="RZO47" s="81"/>
      <c r="RZP47" s="81"/>
      <c r="RZQ47" s="81"/>
      <c r="RZR47" s="81"/>
      <c r="RZS47" s="81"/>
      <c r="RZT47" s="81"/>
      <c r="RZU47" s="81"/>
      <c r="RZV47" s="81"/>
      <c r="RZW47" s="81"/>
      <c r="RZX47" s="81"/>
      <c r="RZY47" s="81"/>
      <c r="RZZ47" s="81"/>
      <c r="SAA47" s="81"/>
      <c r="SAB47" s="81"/>
      <c r="SAC47" s="81"/>
      <c r="SAD47" s="81"/>
      <c r="SAE47" s="81"/>
      <c r="SAF47" s="81"/>
      <c r="SAG47" s="81"/>
      <c r="SAH47" s="81"/>
      <c r="SAI47" s="81"/>
      <c r="SAJ47" s="81"/>
      <c r="SAK47" s="81"/>
      <c r="SAL47" s="81"/>
      <c r="SAM47" s="81"/>
      <c r="SAN47" s="81"/>
      <c r="SAO47" s="81"/>
      <c r="SAP47" s="81"/>
      <c r="SAQ47" s="81"/>
      <c r="SAR47" s="81"/>
      <c r="SAS47" s="81"/>
      <c r="SAT47" s="81"/>
      <c r="SAU47" s="81"/>
      <c r="SAV47" s="81"/>
      <c r="SAW47" s="81"/>
      <c r="SAX47" s="81"/>
      <c r="SAY47" s="81"/>
      <c r="SAZ47" s="81"/>
      <c r="SBA47" s="81"/>
      <c r="SBB47" s="81"/>
      <c r="SBC47" s="81"/>
      <c r="SBD47" s="81"/>
      <c r="SBE47" s="81"/>
      <c r="SBF47" s="81"/>
      <c r="SBG47" s="81"/>
      <c r="SBH47" s="81"/>
      <c r="SBI47" s="81"/>
      <c r="SBJ47" s="81"/>
      <c r="SBK47" s="81"/>
      <c r="SBL47" s="81"/>
      <c r="SBM47" s="81"/>
      <c r="SBN47" s="81"/>
      <c r="SBO47" s="81"/>
      <c r="SBP47" s="81"/>
      <c r="SBQ47" s="81"/>
      <c r="SBR47" s="81"/>
      <c r="SBS47" s="81"/>
      <c r="SBT47" s="81"/>
      <c r="SBU47" s="81"/>
      <c r="SBV47" s="81"/>
      <c r="SBW47" s="81"/>
      <c r="SBX47" s="81"/>
      <c r="SBY47" s="81"/>
      <c r="SBZ47" s="81"/>
      <c r="SCA47" s="81"/>
      <c r="SCB47" s="81"/>
      <c r="SCC47" s="81"/>
      <c r="SCD47" s="81"/>
      <c r="SCE47" s="81"/>
      <c r="SCF47" s="81"/>
      <c r="SCG47" s="81"/>
      <c r="SCH47" s="81"/>
      <c r="SCI47" s="81"/>
      <c r="SCJ47" s="81"/>
      <c r="SCK47" s="81"/>
      <c r="SCL47" s="81"/>
      <c r="SCM47" s="81"/>
      <c r="SCN47" s="81"/>
      <c r="SCO47" s="81"/>
      <c r="SCP47" s="81"/>
      <c r="SCQ47" s="81"/>
      <c r="SCR47" s="81"/>
      <c r="SCS47" s="81"/>
      <c r="SCT47" s="81"/>
      <c r="SCU47" s="81"/>
      <c r="SCV47" s="81"/>
      <c r="SCW47" s="81"/>
      <c r="SCX47" s="81"/>
      <c r="SCY47" s="81"/>
      <c r="SCZ47" s="81"/>
      <c r="SDA47" s="81"/>
      <c r="SDB47" s="81"/>
      <c r="SDC47" s="81"/>
      <c r="SDD47" s="81"/>
      <c r="SDE47" s="81"/>
      <c r="SDF47" s="81"/>
      <c r="SDG47" s="81"/>
      <c r="SDH47" s="81"/>
      <c r="SDI47" s="81"/>
      <c r="SDJ47" s="81"/>
      <c r="SDK47" s="81"/>
      <c r="SDL47" s="81"/>
      <c r="SDM47" s="81"/>
      <c r="SDN47" s="81"/>
      <c r="SDO47" s="81"/>
      <c r="SDP47" s="81"/>
      <c r="SDQ47" s="81"/>
      <c r="SDR47" s="81"/>
      <c r="SDS47" s="81"/>
      <c r="SDT47" s="81"/>
      <c r="SDU47" s="81"/>
      <c r="SDV47" s="81"/>
      <c r="SDW47" s="81"/>
      <c r="SDX47" s="81"/>
      <c r="SDY47" s="81"/>
      <c r="SDZ47" s="81"/>
      <c r="SEA47" s="81"/>
      <c r="SEB47" s="81"/>
      <c r="SEC47" s="81"/>
      <c r="SED47" s="81"/>
      <c r="SEE47" s="81"/>
      <c r="SEF47" s="81"/>
      <c r="SEG47" s="81"/>
      <c r="SEH47" s="81"/>
      <c r="SEI47" s="81"/>
      <c r="SEJ47" s="81"/>
      <c r="SEK47" s="81"/>
      <c r="SEL47" s="81"/>
      <c r="SEM47" s="81"/>
      <c r="SEN47" s="81"/>
      <c r="SEO47" s="81"/>
      <c r="SEP47" s="81"/>
      <c r="SEQ47" s="81"/>
      <c r="SER47" s="81"/>
      <c r="SES47" s="81"/>
      <c r="SET47" s="81"/>
      <c r="SEU47" s="81"/>
      <c r="SEV47" s="81"/>
      <c r="SEW47" s="81"/>
      <c r="SEX47" s="81"/>
      <c r="SEY47" s="81"/>
      <c r="SEZ47" s="81"/>
      <c r="SFA47" s="81"/>
      <c r="SFB47" s="81"/>
      <c r="SFC47" s="81"/>
      <c r="SFD47" s="81"/>
      <c r="SFE47" s="81"/>
      <c r="SFF47" s="81"/>
      <c r="SFG47" s="81"/>
      <c r="SFH47" s="81"/>
      <c r="SFI47" s="81"/>
      <c r="SFJ47" s="81"/>
      <c r="SFK47" s="81"/>
      <c r="SFL47" s="81"/>
      <c r="SFM47" s="81"/>
      <c r="SFN47" s="81"/>
      <c r="SFO47" s="81"/>
      <c r="SFP47" s="81"/>
      <c r="SFQ47" s="81"/>
      <c r="SFR47" s="81"/>
      <c r="SFS47" s="81"/>
      <c r="SFT47" s="81"/>
      <c r="SFU47" s="81"/>
      <c r="SFV47" s="81"/>
      <c r="SFW47" s="81"/>
      <c r="SFX47" s="81"/>
      <c r="SFY47" s="81"/>
      <c r="SFZ47" s="81"/>
      <c r="SGA47" s="81"/>
      <c r="SGB47" s="81"/>
      <c r="SGC47" s="81"/>
      <c r="SGD47" s="81"/>
      <c r="SGE47" s="81"/>
      <c r="SGF47" s="81"/>
      <c r="SGG47" s="81"/>
      <c r="SGH47" s="81"/>
      <c r="SGI47" s="81"/>
      <c r="SGJ47" s="81"/>
      <c r="SGK47" s="81"/>
      <c r="SGL47" s="81"/>
      <c r="SGM47" s="81"/>
      <c r="SGN47" s="81"/>
      <c r="SGO47" s="81"/>
      <c r="SGP47" s="81"/>
      <c r="SGQ47" s="81"/>
      <c r="SGR47" s="81"/>
      <c r="SGS47" s="81"/>
      <c r="SGT47" s="81"/>
      <c r="SGU47" s="81"/>
      <c r="SGV47" s="81"/>
      <c r="SGW47" s="81"/>
      <c r="SGX47" s="81"/>
      <c r="SGY47" s="81"/>
      <c r="SGZ47" s="81"/>
      <c r="SHA47" s="81"/>
      <c r="SHB47" s="81"/>
      <c r="SHC47" s="81"/>
      <c r="SHD47" s="81"/>
      <c r="SHE47" s="81"/>
      <c r="SHF47" s="81"/>
      <c r="SHG47" s="81"/>
      <c r="SHH47" s="81"/>
      <c r="SHI47" s="81"/>
      <c r="SHJ47" s="81"/>
      <c r="SHK47" s="81"/>
      <c r="SHL47" s="81"/>
      <c r="SHM47" s="81"/>
      <c r="SHN47" s="81"/>
      <c r="SHO47" s="81"/>
      <c r="SHP47" s="81"/>
      <c r="SHQ47" s="81"/>
      <c r="SHR47" s="81"/>
      <c r="SHS47" s="81"/>
      <c r="SHT47" s="81"/>
      <c r="SHU47" s="81"/>
      <c r="SHV47" s="81"/>
      <c r="SHW47" s="81"/>
      <c r="SHX47" s="81"/>
      <c r="SHY47" s="81"/>
      <c r="SHZ47" s="81"/>
      <c r="SIA47" s="81"/>
      <c r="SIB47" s="81"/>
      <c r="SIC47" s="81"/>
      <c r="SID47" s="81"/>
      <c r="SIE47" s="81"/>
      <c r="SIF47" s="81"/>
      <c r="SIG47" s="81"/>
      <c r="SIH47" s="81"/>
      <c r="SII47" s="81"/>
      <c r="SIJ47" s="81"/>
      <c r="SIK47" s="81"/>
      <c r="SIL47" s="81"/>
      <c r="SIM47" s="81"/>
      <c r="SIN47" s="81"/>
      <c r="SIO47" s="81"/>
      <c r="SIP47" s="81"/>
      <c r="SIQ47" s="81"/>
      <c r="SIR47" s="81"/>
      <c r="SIS47" s="81"/>
      <c r="SIT47" s="81"/>
      <c r="SIU47" s="81"/>
      <c r="SIV47" s="81"/>
      <c r="SIW47" s="81"/>
      <c r="SIX47" s="81"/>
      <c r="SIY47" s="81"/>
      <c r="SIZ47" s="81"/>
      <c r="SJA47" s="81"/>
      <c r="SJB47" s="81"/>
      <c r="SJC47" s="81"/>
      <c r="SJD47" s="81"/>
      <c r="SJE47" s="81"/>
      <c r="SJF47" s="81"/>
      <c r="SJG47" s="81"/>
      <c r="SJH47" s="81"/>
      <c r="SJI47" s="81"/>
      <c r="SJJ47" s="81"/>
      <c r="SJK47" s="81"/>
      <c r="SJL47" s="81"/>
      <c r="SJM47" s="81"/>
      <c r="SJN47" s="81"/>
      <c r="SJO47" s="81"/>
      <c r="SJP47" s="81"/>
      <c r="SJQ47" s="81"/>
      <c r="SJR47" s="81"/>
      <c r="SJS47" s="81"/>
      <c r="SJT47" s="81"/>
      <c r="SJU47" s="81"/>
      <c r="SJV47" s="81"/>
      <c r="SJW47" s="81"/>
      <c r="SJX47" s="81"/>
      <c r="SJY47" s="81"/>
      <c r="SJZ47" s="81"/>
      <c r="SKA47" s="81"/>
      <c r="SKB47" s="81"/>
      <c r="SKC47" s="81"/>
      <c r="SKD47" s="81"/>
      <c r="SKE47" s="81"/>
      <c r="SKF47" s="81"/>
      <c r="SKG47" s="81"/>
      <c r="SKH47" s="81"/>
      <c r="SKI47" s="81"/>
      <c r="SKJ47" s="81"/>
      <c r="SKK47" s="81"/>
      <c r="SKL47" s="81"/>
      <c r="SKM47" s="81"/>
      <c r="SKN47" s="81"/>
      <c r="SKO47" s="81"/>
      <c r="SKP47" s="81"/>
      <c r="SKQ47" s="81"/>
      <c r="SKR47" s="81"/>
      <c r="SKS47" s="81"/>
      <c r="SKT47" s="81"/>
      <c r="SKU47" s="81"/>
      <c r="SKV47" s="81"/>
      <c r="SKW47" s="81"/>
      <c r="SKX47" s="81"/>
      <c r="SKY47" s="81"/>
      <c r="SKZ47" s="81"/>
      <c r="SLA47" s="81"/>
      <c r="SLB47" s="81"/>
      <c r="SLC47" s="81"/>
      <c r="SLD47" s="81"/>
      <c r="SLE47" s="81"/>
      <c r="SLF47" s="81"/>
      <c r="SLG47" s="81"/>
      <c r="SLH47" s="81"/>
      <c r="SLI47" s="81"/>
      <c r="SLJ47" s="81"/>
      <c r="SLK47" s="81"/>
      <c r="SLL47" s="81"/>
      <c r="SLM47" s="81"/>
      <c r="SLN47" s="81"/>
      <c r="SLO47" s="81"/>
      <c r="SLP47" s="81"/>
      <c r="SLQ47" s="81"/>
      <c r="SLR47" s="81"/>
      <c r="SLS47" s="81"/>
      <c r="SLT47" s="81"/>
      <c r="SLU47" s="81"/>
      <c r="SLV47" s="81"/>
      <c r="SLW47" s="81"/>
      <c r="SLX47" s="81"/>
      <c r="SLY47" s="81"/>
      <c r="SLZ47" s="81"/>
      <c r="SMA47" s="81"/>
      <c r="SMB47" s="81"/>
      <c r="SMC47" s="81"/>
      <c r="SMD47" s="81"/>
      <c r="SME47" s="81"/>
      <c r="SMF47" s="81"/>
      <c r="SMG47" s="81"/>
      <c r="SMH47" s="81"/>
      <c r="SMI47" s="81"/>
      <c r="SMJ47" s="81"/>
      <c r="SMK47" s="81"/>
      <c r="SML47" s="81"/>
      <c r="SMM47" s="81"/>
      <c r="SMN47" s="81"/>
      <c r="SMO47" s="81"/>
      <c r="SMP47" s="81"/>
      <c r="SMQ47" s="81"/>
      <c r="SMR47" s="81"/>
      <c r="SMS47" s="81"/>
      <c r="SMT47" s="81"/>
      <c r="SMU47" s="81"/>
      <c r="SMV47" s="81"/>
      <c r="SMW47" s="81"/>
      <c r="SMX47" s="81"/>
      <c r="SMY47" s="81"/>
      <c r="SMZ47" s="81"/>
      <c r="SNA47" s="81"/>
      <c r="SNB47" s="81"/>
      <c r="SNC47" s="81"/>
      <c r="SND47" s="81"/>
      <c r="SNE47" s="81"/>
      <c r="SNF47" s="81"/>
      <c r="SNG47" s="81"/>
      <c r="SNH47" s="81"/>
      <c r="SNI47" s="81"/>
      <c r="SNJ47" s="81"/>
      <c r="SNK47" s="81"/>
      <c r="SNL47" s="81"/>
      <c r="SNM47" s="81"/>
      <c r="SNN47" s="81"/>
      <c r="SNO47" s="81"/>
      <c r="SNP47" s="81"/>
      <c r="SNQ47" s="81"/>
      <c r="SNR47" s="81"/>
      <c r="SNS47" s="81"/>
      <c r="SNT47" s="81"/>
      <c r="SNU47" s="81"/>
      <c r="SNV47" s="81"/>
      <c r="SNW47" s="81"/>
      <c r="SNX47" s="81"/>
      <c r="SNY47" s="81"/>
      <c r="SNZ47" s="81"/>
      <c r="SOA47" s="81"/>
      <c r="SOB47" s="81"/>
      <c r="SOC47" s="81"/>
      <c r="SOD47" s="81"/>
      <c r="SOE47" s="81"/>
      <c r="SOF47" s="81"/>
      <c r="SOG47" s="81"/>
      <c r="SOH47" s="81"/>
      <c r="SOI47" s="81"/>
      <c r="SOJ47" s="81"/>
      <c r="SOK47" s="81"/>
      <c r="SOL47" s="81"/>
      <c r="SOM47" s="81"/>
      <c r="SON47" s="81"/>
      <c r="SOO47" s="81"/>
      <c r="SOP47" s="81"/>
      <c r="SOQ47" s="81"/>
      <c r="SOR47" s="81"/>
      <c r="SOS47" s="81"/>
      <c r="SOT47" s="81"/>
      <c r="SOU47" s="81"/>
      <c r="SOV47" s="81"/>
      <c r="SOW47" s="81"/>
      <c r="SOX47" s="81"/>
      <c r="SOY47" s="81"/>
      <c r="SOZ47" s="81"/>
      <c r="SPA47" s="81"/>
      <c r="SPB47" s="81"/>
      <c r="SPC47" s="81"/>
      <c r="SPD47" s="81"/>
      <c r="SPE47" s="81"/>
      <c r="SPF47" s="81"/>
      <c r="SPG47" s="81"/>
      <c r="SPH47" s="81"/>
      <c r="SPI47" s="81"/>
      <c r="SPJ47" s="81"/>
      <c r="SPK47" s="81"/>
      <c r="SPL47" s="81"/>
      <c r="SPM47" s="81"/>
      <c r="SPN47" s="81"/>
      <c r="SPO47" s="81"/>
      <c r="SPP47" s="81"/>
      <c r="SPQ47" s="81"/>
      <c r="SPR47" s="81"/>
      <c r="SPS47" s="81"/>
      <c r="SPT47" s="81"/>
      <c r="SPU47" s="81"/>
      <c r="SPV47" s="81"/>
      <c r="SPW47" s="81"/>
      <c r="SPX47" s="81"/>
      <c r="SPY47" s="81"/>
      <c r="SPZ47" s="81"/>
      <c r="SQA47" s="81"/>
      <c r="SQB47" s="81"/>
      <c r="SQC47" s="81"/>
      <c r="SQD47" s="81"/>
      <c r="SQE47" s="81"/>
      <c r="SQF47" s="81"/>
      <c r="SQG47" s="81"/>
      <c r="SQH47" s="81"/>
      <c r="SQI47" s="81"/>
      <c r="SQJ47" s="81"/>
      <c r="SQK47" s="81"/>
      <c r="SQL47" s="81"/>
      <c r="SQM47" s="81"/>
      <c r="SQN47" s="81"/>
      <c r="SQO47" s="81"/>
      <c r="SQP47" s="81"/>
      <c r="SQQ47" s="81"/>
      <c r="SQR47" s="81"/>
      <c r="SQS47" s="81"/>
      <c r="SQT47" s="81"/>
      <c r="SQU47" s="81"/>
      <c r="SQV47" s="81"/>
      <c r="SQW47" s="81"/>
      <c r="SQX47" s="81"/>
      <c r="SQY47" s="81"/>
      <c r="SQZ47" s="81"/>
      <c r="SRA47" s="81"/>
      <c r="SRB47" s="81"/>
      <c r="SRC47" s="81"/>
      <c r="SRD47" s="81"/>
      <c r="SRE47" s="81"/>
      <c r="SRF47" s="81"/>
      <c r="SRG47" s="81"/>
      <c r="SRH47" s="81"/>
      <c r="SRI47" s="81"/>
      <c r="SRJ47" s="81"/>
      <c r="SRK47" s="81"/>
      <c r="SRL47" s="81"/>
      <c r="SRM47" s="81"/>
      <c r="SRN47" s="81"/>
      <c r="SRO47" s="81"/>
      <c r="SRP47" s="81"/>
      <c r="SRQ47" s="81"/>
      <c r="SRR47" s="81"/>
      <c r="SRS47" s="81"/>
      <c r="SRT47" s="81"/>
      <c r="SRU47" s="81"/>
      <c r="SRV47" s="81"/>
      <c r="SRW47" s="81"/>
      <c r="SRX47" s="81"/>
      <c r="SRY47" s="81"/>
      <c r="SRZ47" s="81"/>
      <c r="SSA47" s="81"/>
      <c r="SSB47" s="81"/>
      <c r="SSC47" s="81"/>
      <c r="SSD47" s="81"/>
      <c r="SSE47" s="81"/>
      <c r="SSF47" s="81"/>
      <c r="SSG47" s="81"/>
      <c r="SSH47" s="81"/>
      <c r="SSI47" s="81"/>
      <c r="SSJ47" s="81"/>
      <c r="SSK47" s="81"/>
      <c r="SSL47" s="81"/>
      <c r="SSM47" s="81"/>
      <c r="SSN47" s="81"/>
      <c r="SSO47" s="81"/>
      <c r="SSP47" s="81"/>
      <c r="SSQ47" s="81"/>
      <c r="SSR47" s="81"/>
      <c r="SSS47" s="81"/>
      <c r="SST47" s="81"/>
      <c r="SSU47" s="81"/>
      <c r="SSV47" s="81"/>
      <c r="SSW47" s="81"/>
      <c r="SSX47" s="81"/>
      <c r="SSY47" s="81"/>
      <c r="SSZ47" s="81"/>
      <c r="STA47" s="81"/>
      <c r="STB47" s="81"/>
      <c r="STC47" s="81"/>
      <c r="STD47" s="81"/>
      <c r="STE47" s="81"/>
      <c r="STF47" s="81"/>
      <c r="STG47" s="81"/>
      <c r="STH47" s="81"/>
      <c r="STI47" s="81"/>
      <c r="STJ47" s="81"/>
      <c r="STK47" s="81"/>
      <c r="STL47" s="81"/>
      <c r="STM47" s="81"/>
      <c r="STN47" s="81"/>
      <c r="STO47" s="81"/>
      <c r="STP47" s="81"/>
      <c r="STQ47" s="81"/>
      <c r="STR47" s="81"/>
      <c r="STS47" s="81"/>
      <c r="STT47" s="81"/>
      <c r="STU47" s="81"/>
      <c r="STV47" s="81"/>
      <c r="STW47" s="81"/>
      <c r="STX47" s="81"/>
      <c r="STY47" s="81"/>
      <c r="STZ47" s="81"/>
      <c r="SUA47" s="81"/>
      <c r="SUB47" s="81"/>
      <c r="SUC47" s="81"/>
      <c r="SUD47" s="81"/>
      <c r="SUE47" s="81"/>
      <c r="SUF47" s="81"/>
      <c r="SUG47" s="81"/>
      <c r="SUH47" s="81"/>
      <c r="SUI47" s="81"/>
      <c r="SUJ47" s="81"/>
      <c r="SUK47" s="81"/>
      <c r="SUL47" s="81"/>
      <c r="SUM47" s="81"/>
      <c r="SUN47" s="81"/>
      <c r="SUO47" s="81"/>
      <c r="SUP47" s="81"/>
      <c r="SUQ47" s="81"/>
      <c r="SUR47" s="81"/>
      <c r="SUS47" s="81"/>
      <c r="SUT47" s="81"/>
      <c r="SUU47" s="81"/>
      <c r="SUV47" s="81"/>
      <c r="SUW47" s="81"/>
      <c r="SUX47" s="81"/>
      <c r="SUY47" s="81"/>
      <c r="SUZ47" s="81"/>
      <c r="SVA47" s="81"/>
      <c r="SVB47" s="81"/>
      <c r="SVC47" s="81"/>
      <c r="SVD47" s="81"/>
      <c r="SVE47" s="81"/>
      <c r="SVF47" s="81"/>
      <c r="SVG47" s="81"/>
      <c r="SVH47" s="81"/>
      <c r="SVI47" s="81"/>
      <c r="SVJ47" s="81"/>
      <c r="SVK47" s="81"/>
      <c r="SVL47" s="81"/>
      <c r="SVM47" s="81"/>
      <c r="SVN47" s="81"/>
      <c r="SVO47" s="81"/>
      <c r="SVP47" s="81"/>
      <c r="SVQ47" s="81"/>
      <c r="SVR47" s="81"/>
      <c r="SVS47" s="81"/>
      <c r="SVT47" s="81"/>
      <c r="SVU47" s="81"/>
      <c r="SVV47" s="81"/>
      <c r="SVW47" s="81"/>
      <c r="SVX47" s="81"/>
      <c r="SVY47" s="81"/>
      <c r="SVZ47" s="81"/>
      <c r="SWA47" s="81"/>
      <c r="SWB47" s="81"/>
      <c r="SWC47" s="81"/>
      <c r="SWD47" s="81"/>
      <c r="SWE47" s="81"/>
      <c r="SWF47" s="81"/>
      <c r="SWG47" s="81"/>
      <c r="SWH47" s="81"/>
      <c r="SWI47" s="81"/>
      <c r="SWJ47" s="81"/>
      <c r="SWK47" s="81"/>
      <c r="SWL47" s="81"/>
      <c r="SWM47" s="81"/>
      <c r="SWN47" s="81"/>
      <c r="SWO47" s="81"/>
      <c r="SWP47" s="81"/>
      <c r="SWQ47" s="81"/>
      <c r="SWR47" s="81"/>
      <c r="SWS47" s="81"/>
      <c r="SWT47" s="81"/>
      <c r="SWU47" s="81"/>
      <c r="SWV47" s="81"/>
      <c r="SWW47" s="81"/>
      <c r="SWX47" s="81"/>
      <c r="SWY47" s="81"/>
      <c r="SWZ47" s="81"/>
      <c r="SXA47" s="81"/>
      <c r="SXB47" s="81"/>
      <c r="SXC47" s="81"/>
      <c r="SXD47" s="81"/>
      <c r="SXE47" s="81"/>
      <c r="SXF47" s="81"/>
      <c r="SXG47" s="81"/>
      <c r="SXH47" s="81"/>
      <c r="SXI47" s="81"/>
      <c r="SXJ47" s="81"/>
      <c r="SXK47" s="81"/>
      <c r="SXL47" s="81"/>
      <c r="SXM47" s="81"/>
      <c r="SXN47" s="81"/>
      <c r="SXO47" s="81"/>
      <c r="SXP47" s="81"/>
      <c r="SXQ47" s="81"/>
      <c r="SXR47" s="81"/>
      <c r="SXS47" s="81"/>
      <c r="SXT47" s="81"/>
      <c r="SXU47" s="81"/>
      <c r="SXV47" s="81"/>
      <c r="SXW47" s="81"/>
      <c r="SXX47" s="81"/>
      <c r="SXY47" s="81"/>
      <c r="SXZ47" s="81"/>
      <c r="SYA47" s="81"/>
      <c r="SYB47" s="81"/>
      <c r="SYC47" s="81"/>
      <c r="SYD47" s="81"/>
      <c r="SYE47" s="81"/>
      <c r="SYF47" s="81"/>
      <c r="SYG47" s="81"/>
      <c r="SYH47" s="81"/>
      <c r="SYI47" s="81"/>
      <c r="SYJ47" s="81"/>
      <c r="SYK47" s="81"/>
      <c r="SYL47" s="81"/>
      <c r="SYM47" s="81"/>
      <c r="SYN47" s="81"/>
      <c r="SYO47" s="81"/>
      <c r="SYP47" s="81"/>
      <c r="SYQ47" s="81"/>
      <c r="SYR47" s="81"/>
      <c r="SYS47" s="81"/>
      <c r="SYT47" s="81"/>
      <c r="SYU47" s="81"/>
      <c r="SYV47" s="81"/>
      <c r="SYW47" s="81"/>
      <c r="SYX47" s="81"/>
      <c r="SYY47" s="81"/>
      <c r="SYZ47" s="81"/>
      <c r="SZA47" s="81"/>
      <c r="SZB47" s="81"/>
      <c r="SZC47" s="81"/>
      <c r="SZD47" s="81"/>
      <c r="SZE47" s="81"/>
      <c r="SZF47" s="81"/>
      <c r="SZG47" s="81"/>
      <c r="SZH47" s="81"/>
      <c r="SZI47" s="81"/>
      <c r="SZJ47" s="81"/>
      <c r="SZK47" s="81"/>
      <c r="SZL47" s="81"/>
      <c r="SZM47" s="81"/>
      <c r="SZN47" s="81"/>
      <c r="SZO47" s="81"/>
      <c r="SZP47" s="81"/>
      <c r="SZQ47" s="81"/>
      <c r="SZR47" s="81"/>
      <c r="SZS47" s="81"/>
      <c r="SZT47" s="81"/>
      <c r="SZU47" s="81"/>
      <c r="SZV47" s="81"/>
      <c r="SZW47" s="81"/>
      <c r="SZX47" s="81"/>
      <c r="SZY47" s="81"/>
      <c r="SZZ47" s="81"/>
      <c r="TAA47" s="81"/>
      <c r="TAB47" s="81"/>
      <c r="TAC47" s="81"/>
      <c r="TAD47" s="81"/>
      <c r="TAE47" s="81"/>
      <c r="TAF47" s="81"/>
      <c r="TAG47" s="81"/>
      <c r="TAH47" s="81"/>
      <c r="TAI47" s="81"/>
      <c r="TAJ47" s="81"/>
      <c r="TAK47" s="81"/>
      <c r="TAL47" s="81"/>
      <c r="TAM47" s="81"/>
      <c r="TAN47" s="81"/>
      <c r="TAO47" s="81"/>
      <c r="TAP47" s="81"/>
      <c r="TAQ47" s="81"/>
      <c r="TAR47" s="81"/>
      <c r="TAS47" s="81"/>
      <c r="TAT47" s="81"/>
      <c r="TAU47" s="81"/>
      <c r="TAV47" s="81"/>
      <c r="TAW47" s="81"/>
      <c r="TAX47" s="81"/>
      <c r="TAY47" s="81"/>
      <c r="TAZ47" s="81"/>
      <c r="TBA47" s="81"/>
      <c r="TBB47" s="81"/>
      <c r="TBC47" s="81"/>
      <c r="TBD47" s="81"/>
      <c r="TBE47" s="81"/>
      <c r="TBF47" s="81"/>
      <c r="TBG47" s="81"/>
      <c r="TBH47" s="81"/>
      <c r="TBI47" s="81"/>
      <c r="TBJ47" s="81"/>
      <c r="TBK47" s="81"/>
      <c r="TBL47" s="81"/>
      <c r="TBM47" s="81"/>
      <c r="TBN47" s="81"/>
      <c r="TBO47" s="81"/>
      <c r="TBP47" s="81"/>
      <c r="TBQ47" s="81"/>
      <c r="TBR47" s="81"/>
      <c r="TBS47" s="81"/>
      <c r="TBT47" s="81"/>
      <c r="TBU47" s="81"/>
      <c r="TBV47" s="81"/>
      <c r="TBW47" s="81"/>
      <c r="TBX47" s="81"/>
      <c r="TBY47" s="81"/>
      <c r="TBZ47" s="81"/>
      <c r="TCA47" s="81"/>
      <c r="TCB47" s="81"/>
      <c r="TCC47" s="81"/>
      <c r="TCD47" s="81"/>
      <c r="TCE47" s="81"/>
      <c r="TCF47" s="81"/>
      <c r="TCG47" s="81"/>
      <c r="TCH47" s="81"/>
      <c r="TCI47" s="81"/>
      <c r="TCJ47" s="81"/>
      <c r="TCK47" s="81"/>
      <c r="TCL47" s="81"/>
      <c r="TCM47" s="81"/>
      <c r="TCN47" s="81"/>
      <c r="TCO47" s="81"/>
      <c r="TCP47" s="81"/>
      <c r="TCQ47" s="81"/>
      <c r="TCR47" s="81"/>
      <c r="TCS47" s="81"/>
      <c r="TCT47" s="81"/>
      <c r="TCU47" s="81"/>
      <c r="TCV47" s="81"/>
      <c r="TCW47" s="81"/>
      <c r="TCX47" s="81"/>
      <c r="TCY47" s="81"/>
      <c r="TCZ47" s="81"/>
      <c r="TDA47" s="81"/>
      <c r="TDB47" s="81"/>
      <c r="TDC47" s="81"/>
      <c r="TDD47" s="81"/>
      <c r="TDE47" s="81"/>
      <c r="TDF47" s="81"/>
      <c r="TDG47" s="81"/>
      <c r="TDH47" s="81"/>
      <c r="TDI47" s="81"/>
      <c r="TDJ47" s="81"/>
      <c r="TDK47" s="81"/>
      <c r="TDL47" s="81"/>
      <c r="TDM47" s="81"/>
      <c r="TDN47" s="81"/>
      <c r="TDO47" s="81"/>
      <c r="TDP47" s="81"/>
      <c r="TDQ47" s="81"/>
      <c r="TDR47" s="81"/>
      <c r="TDS47" s="81"/>
      <c r="TDT47" s="81"/>
      <c r="TDU47" s="81"/>
      <c r="TDV47" s="81"/>
      <c r="TDW47" s="81"/>
      <c r="TDX47" s="81"/>
      <c r="TDY47" s="81"/>
      <c r="TDZ47" s="81"/>
      <c r="TEA47" s="81"/>
      <c r="TEB47" s="81"/>
      <c r="TEC47" s="81"/>
      <c r="TED47" s="81"/>
      <c r="TEE47" s="81"/>
      <c r="TEF47" s="81"/>
      <c r="TEG47" s="81"/>
      <c r="TEH47" s="81"/>
      <c r="TEI47" s="81"/>
      <c r="TEJ47" s="81"/>
      <c r="TEK47" s="81"/>
      <c r="TEL47" s="81"/>
      <c r="TEM47" s="81"/>
      <c r="TEN47" s="81"/>
      <c r="TEO47" s="81"/>
      <c r="TEP47" s="81"/>
      <c r="TEQ47" s="81"/>
      <c r="TER47" s="81"/>
      <c r="TES47" s="81"/>
      <c r="TET47" s="81"/>
      <c r="TEU47" s="81"/>
      <c r="TEV47" s="81"/>
      <c r="TEW47" s="81"/>
      <c r="TEX47" s="81"/>
      <c r="TEY47" s="81"/>
      <c r="TEZ47" s="81"/>
      <c r="TFA47" s="81"/>
      <c r="TFB47" s="81"/>
      <c r="TFC47" s="81"/>
      <c r="TFD47" s="81"/>
      <c r="TFE47" s="81"/>
      <c r="TFF47" s="81"/>
      <c r="TFG47" s="81"/>
      <c r="TFH47" s="81"/>
      <c r="TFI47" s="81"/>
      <c r="TFJ47" s="81"/>
      <c r="TFK47" s="81"/>
      <c r="TFL47" s="81"/>
      <c r="TFM47" s="81"/>
      <c r="TFN47" s="81"/>
      <c r="TFO47" s="81"/>
      <c r="TFP47" s="81"/>
      <c r="TFQ47" s="81"/>
      <c r="TFR47" s="81"/>
      <c r="TFS47" s="81"/>
      <c r="TFT47" s="81"/>
      <c r="TFU47" s="81"/>
      <c r="TFV47" s="81"/>
      <c r="TFW47" s="81"/>
      <c r="TFX47" s="81"/>
      <c r="TFY47" s="81"/>
      <c r="TFZ47" s="81"/>
      <c r="TGA47" s="81"/>
      <c r="TGB47" s="81"/>
      <c r="TGC47" s="81"/>
      <c r="TGD47" s="81"/>
      <c r="TGE47" s="81"/>
      <c r="TGF47" s="81"/>
      <c r="TGG47" s="81"/>
      <c r="TGH47" s="81"/>
      <c r="TGI47" s="81"/>
      <c r="TGJ47" s="81"/>
      <c r="TGK47" s="81"/>
      <c r="TGL47" s="81"/>
      <c r="TGM47" s="81"/>
      <c r="TGN47" s="81"/>
      <c r="TGO47" s="81"/>
      <c r="TGP47" s="81"/>
      <c r="TGQ47" s="81"/>
      <c r="TGR47" s="81"/>
      <c r="TGS47" s="81"/>
      <c r="TGT47" s="81"/>
      <c r="TGU47" s="81"/>
      <c r="TGV47" s="81"/>
      <c r="TGW47" s="81"/>
      <c r="TGX47" s="81"/>
      <c r="TGY47" s="81"/>
      <c r="TGZ47" s="81"/>
      <c r="THA47" s="81"/>
      <c r="THB47" s="81"/>
      <c r="THC47" s="81"/>
      <c r="THD47" s="81"/>
      <c r="THE47" s="81"/>
      <c r="THF47" s="81"/>
      <c r="THG47" s="81"/>
      <c r="THH47" s="81"/>
      <c r="THI47" s="81"/>
      <c r="THJ47" s="81"/>
      <c r="THK47" s="81"/>
      <c r="THL47" s="81"/>
      <c r="THM47" s="81"/>
      <c r="THN47" s="81"/>
      <c r="THO47" s="81"/>
      <c r="THP47" s="81"/>
      <c r="THQ47" s="81"/>
      <c r="THR47" s="81"/>
      <c r="THS47" s="81"/>
      <c r="THT47" s="81"/>
      <c r="THU47" s="81"/>
      <c r="THV47" s="81"/>
      <c r="THW47" s="81"/>
      <c r="THX47" s="81"/>
      <c r="THY47" s="81"/>
      <c r="THZ47" s="81"/>
      <c r="TIA47" s="81"/>
      <c r="TIB47" s="81"/>
      <c r="TIC47" s="81"/>
      <c r="TID47" s="81"/>
      <c r="TIE47" s="81"/>
      <c r="TIF47" s="81"/>
      <c r="TIG47" s="81"/>
      <c r="TIH47" s="81"/>
      <c r="TII47" s="81"/>
      <c r="TIJ47" s="81"/>
      <c r="TIK47" s="81"/>
      <c r="TIL47" s="81"/>
      <c r="TIM47" s="81"/>
      <c r="TIN47" s="81"/>
      <c r="TIO47" s="81"/>
      <c r="TIP47" s="81"/>
      <c r="TIQ47" s="81"/>
      <c r="TIR47" s="81"/>
      <c r="TIS47" s="81"/>
      <c r="TIT47" s="81"/>
      <c r="TIU47" s="81"/>
      <c r="TIV47" s="81"/>
      <c r="TIW47" s="81"/>
      <c r="TIX47" s="81"/>
      <c r="TIY47" s="81"/>
      <c r="TIZ47" s="81"/>
      <c r="TJA47" s="81"/>
      <c r="TJB47" s="81"/>
      <c r="TJC47" s="81"/>
      <c r="TJD47" s="81"/>
      <c r="TJE47" s="81"/>
      <c r="TJF47" s="81"/>
      <c r="TJG47" s="81"/>
      <c r="TJH47" s="81"/>
      <c r="TJI47" s="81"/>
      <c r="TJJ47" s="81"/>
      <c r="TJK47" s="81"/>
      <c r="TJL47" s="81"/>
      <c r="TJM47" s="81"/>
      <c r="TJN47" s="81"/>
      <c r="TJO47" s="81"/>
      <c r="TJP47" s="81"/>
      <c r="TJQ47" s="81"/>
      <c r="TJR47" s="81"/>
      <c r="TJS47" s="81"/>
      <c r="TJT47" s="81"/>
      <c r="TJU47" s="81"/>
      <c r="TJV47" s="81"/>
      <c r="TJW47" s="81"/>
      <c r="TJX47" s="81"/>
      <c r="TJY47" s="81"/>
      <c r="TJZ47" s="81"/>
      <c r="TKA47" s="81"/>
      <c r="TKB47" s="81"/>
      <c r="TKC47" s="81"/>
      <c r="TKD47" s="81"/>
      <c r="TKE47" s="81"/>
      <c r="TKF47" s="81"/>
      <c r="TKG47" s="81"/>
      <c r="TKH47" s="81"/>
      <c r="TKI47" s="81"/>
      <c r="TKJ47" s="81"/>
      <c r="TKK47" s="81"/>
      <c r="TKL47" s="81"/>
      <c r="TKM47" s="81"/>
      <c r="TKN47" s="81"/>
      <c r="TKO47" s="81"/>
      <c r="TKP47" s="81"/>
      <c r="TKQ47" s="81"/>
      <c r="TKR47" s="81"/>
      <c r="TKS47" s="81"/>
      <c r="TKT47" s="81"/>
      <c r="TKU47" s="81"/>
      <c r="TKV47" s="81"/>
      <c r="TKW47" s="81"/>
      <c r="TKX47" s="81"/>
      <c r="TKY47" s="81"/>
      <c r="TKZ47" s="81"/>
      <c r="TLA47" s="81"/>
      <c r="TLB47" s="81"/>
      <c r="TLC47" s="81"/>
      <c r="TLD47" s="81"/>
      <c r="TLE47" s="81"/>
      <c r="TLF47" s="81"/>
      <c r="TLG47" s="81"/>
      <c r="TLH47" s="81"/>
      <c r="TLI47" s="81"/>
      <c r="TLJ47" s="81"/>
      <c r="TLK47" s="81"/>
      <c r="TLL47" s="81"/>
      <c r="TLM47" s="81"/>
      <c r="TLN47" s="81"/>
      <c r="TLO47" s="81"/>
      <c r="TLP47" s="81"/>
      <c r="TLQ47" s="81"/>
      <c r="TLR47" s="81"/>
      <c r="TLS47" s="81"/>
      <c r="TLT47" s="81"/>
      <c r="TLU47" s="81"/>
      <c r="TLV47" s="81"/>
      <c r="TLW47" s="81"/>
      <c r="TLX47" s="81"/>
      <c r="TLY47" s="81"/>
      <c r="TLZ47" s="81"/>
      <c r="TMA47" s="81"/>
      <c r="TMB47" s="81"/>
      <c r="TMC47" s="81"/>
      <c r="TMD47" s="81"/>
      <c r="TME47" s="81"/>
      <c r="TMF47" s="81"/>
      <c r="TMG47" s="81"/>
      <c r="TMH47" s="81"/>
      <c r="TMI47" s="81"/>
      <c r="TMJ47" s="81"/>
      <c r="TMK47" s="81"/>
      <c r="TML47" s="81"/>
      <c r="TMM47" s="81"/>
      <c r="TMN47" s="81"/>
      <c r="TMO47" s="81"/>
      <c r="TMP47" s="81"/>
      <c r="TMQ47" s="81"/>
      <c r="TMR47" s="81"/>
      <c r="TMS47" s="81"/>
      <c r="TMT47" s="81"/>
      <c r="TMU47" s="81"/>
      <c r="TMV47" s="81"/>
      <c r="TMW47" s="81"/>
      <c r="TMX47" s="81"/>
      <c r="TMY47" s="81"/>
      <c r="TMZ47" s="81"/>
      <c r="TNA47" s="81"/>
      <c r="TNB47" s="81"/>
      <c r="TNC47" s="81"/>
      <c r="TND47" s="81"/>
      <c r="TNE47" s="81"/>
      <c r="TNF47" s="81"/>
      <c r="TNG47" s="81"/>
      <c r="TNH47" s="81"/>
      <c r="TNI47" s="81"/>
      <c r="TNJ47" s="81"/>
      <c r="TNK47" s="81"/>
      <c r="TNL47" s="81"/>
      <c r="TNM47" s="81"/>
      <c r="TNN47" s="81"/>
      <c r="TNO47" s="81"/>
      <c r="TNP47" s="81"/>
      <c r="TNQ47" s="81"/>
      <c r="TNR47" s="81"/>
      <c r="TNS47" s="81"/>
      <c r="TNT47" s="81"/>
      <c r="TNU47" s="81"/>
      <c r="TNV47" s="81"/>
      <c r="TNW47" s="81"/>
      <c r="TNX47" s="81"/>
      <c r="TNY47" s="81"/>
      <c r="TNZ47" s="81"/>
      <c r="TOA47" s="81"/>
      <c r="TOB47" s="81"/>
      <c r="TOC47" s="81"/>
      <c r="TOD47" s="81"/>
      <c r="TOE47" s="81"/>
      <c r="TOF47" s="81"/>
      <c r="TOG47" s="81"/>
      <c r="TOH47" s="81"/>
      <c r="TOI47" s="81"/>
      <c r="TOJ47" s="81"/>
      <c r="TOK47" s="81"/>
      <c r="TOL47" s="81"/>
      <c r="TOM47" s="81"/>
      <c r="TON47" s="81"/>
      <c r="TOO47" s="81"/>
      <c r="TOP47" s="81"/>
      <c r="TOQ47" s="81"/>
      <c r="TOR47" s="81"/>
      <c r="TOS47" s="81"/>
      <c r="TOT47" s="81"/>
      <c r="TOU47" s="81"/>
      <c r="TOV47" s="81"/>
      <c r="TOW47" s="81"/>
      <c r="TOX47" s="81"/>
      <c r="TOY47" s="81"/>
      <c r="TOZ47" s="81"/>
      <c r="TPA47" s="81"/>
      <c r="TPB47" s="81"/>
      <c r="TPC47" s="81"/>
      <c r="TPD47" s="81"/>
      <c r="TPE47" s="81"/>
      <c r="TPF47" s="81"/>
      <c r="TPG47" s="81"/>
      <c r="TPH47" s="81"/>
      <c r="TPI47" s="81"/>
      <c r="TPJ47" s="81"/>
      <c r="TPK47" s="81"/>
      <c r="TPL47" s="81"/>
      <c r="TPM47" s="81"/>
      <c r="TPN47" s="81"/>
      <c r="TPO47" s="81"/>
      <c r="TPP47" s="81"/>
      <c r="TPQ47" s="81"/>
      <c r="TPR47" s="81"/>
      <c r="TPS47" s="81"/>
      <c r="TPT47" s="81"/>
      <c r="TPU47" s="81"/>
      <c r="TPV47" s="81"/>
      <c r="TPW47" s="81"/>
      <c r="TPX47" s="81"/>
      <c r="TPY47" s="81"/>
      <c r="TPZ47" s="81"/>
      <c r="TQA47" s="81"/>
      <c r="TQB47" s="81"/>
      <c r="TQC47" s="81"/>
      <c r="TQD47" s="81"/>
      <c r="TQE47" s="81"/>
      <c r="TQF47" s="81"/>
      <c r="TQG47" s="81"/>
      <c r="TQH47" s="81"/>
      <c r="TQI47" s="81"/>
      <c r="TQJ47" s="81"/>
      <c r="TQK47" s="81"/>
      <c r="TQL47" s="81"/>
      <c r="TQM47" s="81"/>
      <c r="TQN47" s="81"/>
      <c r="TQO47" s="81"/>
      <c r="TQP47" s="81"/>
      <c r="TQQ47" s="81"/>
      <c r="TQR47" s="81"/>
      <c r="TQS47" s="81"/>
      <c r="TQT47" s="81"/>
      <c r="TQU47" s="81"/>
      <c r="TQV47" s="81"/>
      <c r="TQW47" s="81"/>
      <c r="TQX47" s="81"/>
      <c r="TQY47" s="81"/>
      <c r="TQZ47" s="81"/>
      <c r="TRA47" s="81"/>
      <c r="TRB47" s="81"/>
      <c r="TRC47" s="81"/>
      <c r="TRD47" s="81"/>
      <c r="TRE47" s="81"/>
      <c r="TRF47" s="81"/>
      <c r="TRG47" s="81"/>
      <c r="TRH47" s="81"/>
      <c r="TRI47" s="81"/>
      <c r="TRJ47" s="81"/>
      <c r="TRK47" s="81"/>
      <c r="TRL47" s="81"/>
      <c r="TRM47" s="81"/>
      <c r="TRN47" s="81"/>
      <c r="TRO47" s="81"/>
      <c r="TRP47" s="81"/>
      <c r="TRQ47" s="81"/>
      <c r="TRR47" s="81"/>
      <c r="TRS47" s="81"/>
      <c r="TRT47" s="81"/>
      <c r="TRU47" s="81"/>
      <c r="TRV47" s="81"/>
      <c r="TRW47" s="81"/>
      <c r="TRX47" s="81"/>
      <c r="TRY47" s="81"/>
      <c r="TRZ47" s="81"/>
      <c r="TSA47" s="81"/>
      <c r="TSB47" s="81"/>
      <c r="TSC47" s="81"/>
      <c r="TSD47" s="81"/>
      <c r="TSE47" s="81"/>
      <c r="TSF47" s="81"/>
      <c r="TSG47" s="81"/>
      <c r="TSH47" s="81"/>
      <c r="TSI47" s="81"/>
      <c r="TSJ47" s="81"/>
      <c r="TSK47" s="81"/>
      <c r="TSL47" s="81"/>
      <c r="TSM47" s="81"/>
      <c r="TSN47" s="81"/>
      <c r="TSO47" s="81"/>
      <c r="TSP47" s="81"/>
      <c r="TSQ47" s="81"/>
      <c r="TSR47" s="81"/>
      <c r="TSS47" s="81"/>
      <c r="TST47" s="81"/>
      <c r="TSU47" s="81"/>
      <c r="TSV47" s="81"/>
      <c r="TSW47" s="81"/>
      <c r="TSX47" s="81"/>
      <c r="TSY47" s="81"/>
      <c r="TSZ47" s="81"/>
      <c r="TTA47" s="81"/>
      <c r="TTB47" s="81"/>
      <c r="TTC47" s="81"/>
      <c r="TTD47" s="81"/>
      <c r="TTE47" s="81"/>
      <c r="TTF47" s="81"/>
      <c r="TTG47" s="81"/>
      <c r="TTH47" s="81"/>
      <c r="TTI47" s="81"/>
      <c r="TTJ47" s="81"/>
      <c r="TTK47" s="81"/>
      <c r="TTL47" s="81"/>
      <c r="TTM47" s="81"/>
      <c r="TTN47" s="81"/>
      <c r="TTO47" s="81"/>
      <c r="TTP47" s="81"/>
      <c r="TTQ47" s="81"/>
      <c r="TTR47" s="81"/>
      <c r="TTS47" s="81"/>
      <c r="TTT47" s="81"/>
      <c r="TTU47" s="81"/>
      <c r="TTV47" s="81"/>
      <c r="TTW47" s="81"/>
      <c r="TTX47" s="81"/>
      <c r="TTY47" s="81"/>
      <c r="TTZ47" s="81"/>
      <c r="TUA47" s="81"/>
      <c r="TUB47" s="81"/>
      <c r="TUC47" s="81"/>
      <c r="TUD47" s="81"/>
      <c r="TUE47" s="81"/>
      <c r="TUF47" s="81"/>
      <c r="TUG47" s="81"/>
      <c r="TUH47" s="81"/>
      <c r="TUI47" s="81"/>
      <c r="TUJ47" s="81"/>
      <c r="TUK47" s="81"/>
      <c r="TUL47" s="81"/>
      <c r="TUM47" s="81"/>
      <c r="TUN47" s="81"/>
      <c r="TUO47" s="81"/>
      <c r="TUP47" s="81"/>
      <c r="TUQ47" s="81"/>
      <c r="TUR47" s="81"/>
      <c r="TUS47" s="81"/>
      <c r="TUT47" s="81"/>
      <c r="TUU47" s="81"/>
      <c r="TUV47" s="81"/>
      <c r="TUW47" s="81"/>
      <c r="TUX47" s="81"/>
      <c r="TUY47" s="81"/>
      <c r="TUZ47" s="81"/>
      <c r="TVA47" s="81"/>
      <c r="TVB47" s="81"/>
      <c r="TVC47" s="81"/>
      <c r="TVD47" s="81"/>
      <c r="TVE47" s="81"/>
      <c r="TVF47" s="81"/>
      <c r="TVG47" s="81"/>
      <c r="TVH47" s="81"/>
      <c r="TVI47" s="81"/>
      <c r="TVJ47" s="81"/>
      <c r="TVK47" s="81"/>
      <c r="TVL47" s="81"/>
      <c r="TVM47" s="81"/>
      <c r="TVN47" s="81"/>
      <c r="TVO47" s="81"/>
      <c r="TVP47" s="81"/>
      <c r="TVQ47" s="81"/>
      <c r="TVR47" s="81"/>
      <c r="TVS47" s="81"/>
      <c r="TVT47" s="81"/>
      <c r="TVU47" s="81"/>
      <c r="TVV47" s="81"/>
      <c r="TVW47" s="81"/>
      <c r="TVX47" s="81"/>
      <c r="TVY47" s="81"/>
      <c r="TVZ47" s="81"/>
      <c r="TWA47" s="81"/>
      <c r="TWB47" s="81"/>
      <c r="TWC47" s="81"/>
      <c r="TWD47" s="81"/>
      <c r="TWE47" s="81"/>
      <c r="TWF47" s="81"/>
      <c r="TWG47" s="81"/>
      <c r="TWH47" s="81"/>
      <c r="TWI47" s="81"/>
      <c r="TWJ47" s="81"/>
      <c r="TWK47" s="81"/>
      <c r="TWL47" s="81"/>
      <c r="TWM47" s="81"/>
      <c r="TWN47" s="81"/>
      <c r="TWO47" s="81"/>
      <c r="TWP47" s="81"/>
      <c r="TWQ47" s="81"/>
      <c r="TWR47" s="81"/>
      <c r="TWS47" s="81"/>
      <c r="TWT47" s="81"/>
      <c r="TWU47" s="81"/>
      <c r="TWV47" s="81"/>
      <c r="TWW47" s="81"/>
      <c r="TWX47" s="81"/>
      <c r="TWY47" s="81"/>
      <c r="TWZ47" s="81"/>
      <c r="TXA47" s="81"/>
      <c r="TXB47" s="81"/>
      <c r="TXC47" s="81"/>
      <c r="TXD47" s="81"/>
      <c r="TXE47" s="81"/>
      <c r="TXF47" s="81"/>
      <c r="TXG47" s="81"/>
      <c r="TXH47" s="81"/>
      <c r="TXI47" s="81"/>
      <c r="TXJ47" s="81"/>
      <c r="TXK47" s="81"/>
      <c r="TXL47" s="81"/>
      <c r="TXM47" s="81"/>
      <c r="TXN47" s="81"/>
      <c r="TXO47" s="81"/>
      <c r="TXP47" s="81"/>
      <c r="TXQ47" s="81"/>
      <c r="TXR47" s="81"/>
      <c r="TXS47" s="81"/>
      <c r="TXT47" s="81"/>
      <c r="TXU47" s="81"/>
      <c r="TXV47" s="81"/>
      <c r="TXW47" s="81"/>
      <c r="TXX47" s="81"/>
      <c r="TXY47" s="81"/>
      <c r="TXZ47" s="81"/>
      <c r="TYA47" s="81"/>
      <c r="TYB47" s="81"/>
      <c r="TYC47" s="81"/>
      <c r="TYD47" s="81"/>
      <c r="TYE47" s="81"/>
      <c r="TYF47" s="81"/>
      <c r="TYG47" s="81"/>
      <c r="TYH47" s="81"/>
      <c r="TYI47" s="81"/>
      <c r="TYJ47" s="81"/>
      <c r="TYK47" s="81"/>
      <c r="TYL47" s="81"/>
      <c r="TYM47" s="81"/>
      <c r="TYN47" s="81"/>
      <c r="TYO47" s="81"/>
      <c r="TYP47" s="81"/>
      <c r="TYQ47" s="81"/>
      <c r="TYR47" s="81"/>
      <c r="TYS47" s="81"/>
      <c r="TYT47" s="81"/>
      <c r="TYU47" s="81"/>
      <c r="TYV47" s="81"/>
      <c r="TYW47" s="81"/>
      <c r="TYX47" s="81"/>
      <c r="TYY47" s="81"/>
      <c r="TYZ47" s="81"/>
      <c r="TZA47" s="81"/>
      <c r="TZB47" s="81"/>
      <c r="TZC47" s="81"/>
      <c r="TZD47" s="81"/>
      <c r="TZE47" s="81"/>
      <c r="TZF47" s="81"/>
      <c r="TZG47" s="81"/>
      <c r="TZH47" s="81"/>
      <c r="TZI47" s="81"/>
      <c r="TZJ47" s="81"/>
      <c r="TZK47" s="81"/>
      <c r="TZL47" s="81"/>
      <c r="TZM47" s="81"/>
      <c r="TZN47" s="81"/>
      <c r="TZO47" s="81"/>
      <c r="TZP47" s="81"/>
      <c r="TZQ47" s="81"/>
      <c r="TZR47" s="81"/>
      <c r="TZS47" s="81"/>
      <c r="TZT47" s="81"/>
      <c r="TZU47" s="81"/>
      <c r="TZV47" s="81"/>
      <c r="TZW47" s="81"/>
      <c r="TZX47" s="81"/>
      <c r="TZY47" s="81"/>
      <c r="TZZ47" s="81"/>
      <c r="UAA47" s="81"/>
      <c r="UAB47" s="81"/>
      <c r="UAC47" s="81"/>
      <c r="UAD47" s="81"/>
      <c r="UAE47" s="81"/>
      <c r="UAF47" s="81"/>
      <c r="UAG47" s="81"/>
      <c r="UAH47" s="81"/>
      <c r="UAI47" s="81"/>
      <c r="UAJ47" s="81"/>
      <c r="UAK47" s="81"/>
      <c r="UAL47" s="81"/>
      <c r="UAM47" s="81"/>
      <c r="UAN47" s="81"/>
      <c r="UAO47" s="81"/>
      <c r="UAP47" s="81"/>
      <c r="UAQ47" s="81"/>
      <c r="UAR47" s="81"/>
      <c r="UAS47" s="81"/>
      <c r="UAT47" s="81"/>
      <c r="UAU47" s="81"/>
      <c r="UAV47" s="81"/>
      <c r="UAW47" s="81"/>
      <c r="UAX47" s="81"/>
      <c r="UAY47" s="81"/>
      <c r="UAZ47" s="81"/>
      <c r="UBA47" s="81"/>
      <c r="UBB47" s="81"/>
      <c r="UBC47" s="81"/>
      <c r="UBD47" s="81"/>
      <c r="UBE47" s="81"/>
      <c r="UBF47" s="81"/>
      <c r="UBG47" s="81"/>
      <c r="UBH47" s="81"/>
      <c r="UBI47" s="81"/>
      <c r="UBJ47" s="81"/>
      <c r="UBK47" s="81"/>
      <c r="UBL47" s="81"/>
      <c r="UBM47" s="81"/>
      <c r="UBN47" s="81"/>
      <c r="UBO47" s="81"/>
      <c r="UBP47" s="81"/>
      <c r="UBQ47" s="81"/>
      <c r="UBR47" s="81"/>
      <c r="UBS47" s="81"/>
      <c r="UBT47" s="81"/>
      <c r="UBU47" s="81"/>
      <c r="UBV47" s="81"/>
      <c r="UBW47" s="81"/>
      <c r="UBX47" s="81"/>
      <c r="UBY47" s="81"/>
      <c r="UBZ47" s="81"/>
      <c r="UCA47" s="81"/>
      <c r="UCB47" s="81"/>
      <c r="UCC47" s="81"/>
      <c r="UCD47" s="81"/>
      <c r="UCE47" s="81"/>
      <c r="UCF47" s="81"/>
      <c r="UCG47" s="81"/>
      <c r="UCH47" s="81"/>
      <c r="UCI47" s="81"/>
      <c r="UCJ47" s="81"/>
      <c r="UCK47" s="81"/>
      <c r="UCL47" s="81"/>
      <c r="UCM47" s="81"/>
      <c r="UCN47" s="81"/>
      <c r="UCO47" s="81"/>
      <c r="UCP47" s="81"/>
      <c r="UCQ47" s="81"/>
      <c r="UCR47" s="81"/>
      <c r="UCS47" s="81"/>
      <c r="UCT47" s="81"/>
      <c r="UCU47" s="81"/>
      <c r="UCV47" s="81"/>
      <c r="UCW47" s="81"/>
      <c r="UCX47" s="81"/>
      <c r="UCY47" s="81"/>
      <c r="UCZ47" s="81"/>
      <c r="UDA47" s="81"/>
      <c r="UDB47" s="81"/>
      <c r="UDC47" s="81"/>
      <c r="UDD47" s="81"/>
      <c r="UDE47" s="81"/>
      <c r="UDF47" s="81"/>
      <c r="UDG47" s="81"/>
      <c r="UDH47" s="81"/>
      <c r="UDI47" s="81"/>
      <c r="UDJ47" s="81"/>
      <c r="UDK47" s="81"/>
      <c r="UDL47" s="81"/>
      <c r="UDM47" s="81"/>
      <c r="UDN47" s="81"/>
      <c r="UDO47" s="81"/>
      <c r="UDP47" s="81"/>
      <c r="UDQ47" s="81"/>
      <c r="UDR47" s="81"/>
      <c r="UDS47" s="81"/>
      <c r="UDT47" s="81"/>
      <c r="UDU47" s="81"/>
      <c r="UDV47" s="81"/>
      <c r="UDW47" s="81"/>
      <c r="UDX47" s="81"/>
      <c r="UDY47" s="81"/>
      <c r="UDZ47" s="81"/>
      <c r="UEA47" s="81"/>
      <c r="UEB47" s="81"/>
      <c r="UEC47" s="81"/>
      <c r="UED47" s="81"/>
      <c r="UEE47" s="81"/>
      <c r="UEF47" s="81"/>
      <c r="UEG47" s="81"/>
      <c r="UEH47" s="81"/>
      <c r="UEI47" s="81"/>
      <c r="UEJ47" s="81"/>
      <c r="UEK47" s="81"/>
      <c r="UEL47" s="81"/>
      <c r="UEM47" s="81"/>
      <c r="UEN47" s="81"/>
      <c r="UEO47" s="81"/>
      <c r="UEP47" s="81"/>
      <c r="UEQ47" s="81"/>
      <c r="UER47" s="81"/>
      <c r="UES47" s="81"/>
      <c r="UET47" s="81"/>
      <c r="UEU47" s="81"/>
      <c r="UEV47" s="81"/>
      <c r="UEW47" s="81"/>
      <c r="UEX47" s="81"/>
      <c r="UEY47" s="81"/>
      <c r="UEZ47" s="81"/>
      <c r="UFA47" s="81"/>
      <c r="UFB47" s="81"/>
      <c r="UFC47" s="81"/>
      <c r="UFD47" s="81"/>
      <c r="UFE47" s="81"/>
      <c r="UFF47" s="81"/>
      <c r="UFG47" s="81"/>
      <c r="UFH47" s="81"/>
      <c r="UFI47" s="81"/>
      <c r="UFJ47" s="81"/>
      <c r="UFK47" s="81"/>
      <c r="UFL47" s="81"/>
      <c r="UFM47" s="81"/>
      <c r="UFN47" s="81"/>
      <c r="UFO47" s="81"/>
      <c r="UFP47" s="81"/>
      <c r="UFQ47" s="81"/>
      <c r="UFR47" s="81"/>
      <c r="UFS47" s="81"/>
      <c r="UFT47" s="81"/>
      <c r="UFU47" s="81"/>
      <c r="UFV47" s="81"/>
      <c r="UFW47" s="81"/>
      <c r="UFX47" s="81"/>
      <c r="UFY47" s="81"/>
      <c r="UFZ47" s="81"/>
      <c r="UGA47" s="81"/>
      <c r="UGB47" s="81"/>
      <c r="UGC47" s="81"/>
      <c r="UGD47" s="81"/>
      <c r="UGE47" s="81"/>
      <c r="UGF47" s="81"/>
      <c r="UGG47" s="81"/>
      <c r="UGH47" s="81"/>
      <c r="UGI47" s="81"/>
      <c r="UGJ47" s="81"/>
      <c r="UGK47" s="81"/>
      <c r="UGL47" s="81"/>
      <c r="UGM47" s="81"/>
      <c r="UGN47" s="81"/>
      <c r="UGO47" s="81"/>
      <c r="UGP47" s="81"/>
      <c r="UGQ47" s="81"/>
      <c r="UGR47" s="81"/>
      <c r="UGS47" s="81"/>
      <c r="UGT47" s="81"/>
      <c r="UGU47" s="81"/>
      <c r="UGV47" s="81"/>
      <c r="UGW47" s="81"/>
      <c r="UGX47" s="81"/>
      <c r="UGY47" s="81"/>
      <c r="UGZ47" s="81"/>
      <c r="UHA47" s="81"/>
      <c r="UHB47" s="81"/>
      <c r="UHC47" s="81"/>
      <c r="UHD47" s="81"/>
      <c r="UHE47" s="81"/>
      <c r="UHF47" s="81"/>
      <c r="UHG47" s="81"/>
      <c r="UHH47" s="81"/>
      <c r="UHI47" s="81"/>
      <c r="UHJ47" s="81"/>
      <c r="UHK47" s="81"/>
      <c r="UHL47" s="81"/>
      <c r="UHM47" s="81"/>
      <c r="UHN47" s="81"/>
      <c r="UHO47" s="81"/>
      <c r="UHP47" s="81"/>
      <c r="UHQ47" s="81"/>
      <c r="UHR47" s="81"/>
      <c r="UHS47" s="81"/>
      <c r="UHT47" s="81"/>
      <c r="UHU47" s="81"/>
      <c r="UHV47" s="81"/>
      <c r="UHW47" s="81"/>
      <c r="UHX47" s="81"/>
      <c r="UHY47" s="81"/>
      <c r="UHZ47" s="81"/>
      <c r="UIA47" s="81"/>
      <c r="UIB47" s="81"/>
      <c r="UIC47" s="81"/>
      <c r="UID47" s="81"/>
      <c r="UIE47" s="81"/>
      <c r="UIF47" s="81"/>
      <c r="UIG47" s="81"/>
      <c r="UIH47" s="81"/>
      <c r="UII47" s="81"/>
      <c r="UIJ47" s="81"/>
      <c r="UIK47" s="81"/>
      <c r="UIL47" s="81"/>
      <c r="UIM47" s="81"/>
      <c r="UIN47" s="81"/>
      <c r="UIO47" s="81"/>
      <c r="UIP47" s="81"/>
      <c r="UIQ47" s="81"/>
      <c r="UIR47" s="81"/>
      <c r="UIS47" s="81"/>
      <c r="UIT47" s="81"/>
      <c r="UIU47" s="81"/>
      <c r="UIV47" s="81"/>
      <c r="UIW47" s="81"/>
      <c r="UIX47" s="81"/>
      <c r="UIY47" s="81"/>
      <c r="UIZ47" s="81"/>
      <c r="UJA47" s="81"/>
      <c r="UJB47" s="81"/>
      <c r="UJC47" s="81"/>
      <c r="UJD47" s="81"/>
      <c r="UJE47" s="81"/>
      <c r="UJF47" s="81"/>
      <c r="UJG47" s="81"/>
      <c r="UJH47" s="81"/>
      <c r="UJI47" s="81"/>
      <c r="UJJ47" s="81"/>
      <c r="UJK47" s="81"/>
      <c r="UJL47" s="81"/>
      <c r="UJM47" s="81"/>
      <c r="UJN47" s="81"/>
      <c r="UJO47" s="81"/>
      <c r="UJP47" s="81"/>
      <c r="UJQ47" s="81"/>
      <c r="UJR47" s="81"/>
      <c r="UJS47" s="81"/>
      <c r="UJT47" s="81"/>
      <c r="UJU47" s="81"/>
      <c r="UJV47" s="81"/>
      <c r="UJW47" s="81"/>
      <c r="UJX47" s="81"/>
      <c r="UJY47" s="81"/>
      <c r="UJZ47" s="81"/>
      <c r="UKA47" s="81"/>
      <c r="UKB47" s="81"/>
      <c r="UKC47" s="81"/>
      <c r="UKD47" s="81"/>
      <c r="UKE47" s="81"/>
      <c r="UKF47" s="81"/>
      <c r="UKG47" s="81"/>
      <c r="UKH47" s="81"/>
      <c r="UKI47" s="81"/>
      <c r="UKJ47" s="81"/>
      <c r="UKK47" s="81"/>
      <c r="UKL47" s="81"/>
      <c r="UKM47" s="81"/>
      <c r="UKN47" s="81"/>
      <c r="UKO47" s="81"/>
      <c r="UKP47" s="81"/>
      <c r="UKQ47" s="81"/>
      <c r="UKR47" s="81"/>
      <c r="UKS47" s="81"/>
      <c r="UKT47" s="81"/>
      <c r="UKU47" s="81"/>
      <c r="UKV47" s="81"/>
      <c r="UKW47" s="81"/>
      <c r="UKX47" s="81"/>
      <c r="UKY47" s="81"/>
      <c r="UKZ47" s="81"/>
      <c r="ULA47" s="81"/>
      <c r="ULB47" s="81"/>
      <c r="ULC47" s="81"/>
      <c r="ULD47" s="81"/>
      <c r="ULE47" s="81"/>
      <c r="ULF47" s="81"/>
      <c r="ULG47" s="81"/>
      <c r="ULH47" s="81"/>
      <c r="ULI47" s="81"/>
      <c r="ULJ47" s="81"/>
      <c r="ULK47" s="81"/>
      <c r="ULL47" s="81"/>
      <c r="ULM47" s="81"/>
      <c r="ULN47" s="81"/>
      <c r="ULO47" s="81"/>
      <c r="ULP47" s="81"/>
      <c r="ULQ47" s="81"/>
      <c r="ULR47" s="81"/>
      <c r="ULS47" s="81"/>
      <c r="ULT47" s="81"/>
      <c r="ULU47" s="81"/>
      <c r="ULV47" s="81"/>
      <c r="ULW47" s="81"/>
      <c r="ULX47" s="81"/>
      <c r="ULY47" s="81"/>
      <c r="ULZ47" s="81"/>
      <c r="UMA47" s="81"/>
      <c r="UMB47" s="81"/>
      <c r="UMC47" s="81"/>
      <c r="UMD47" s="81"/>
      <c r="UME47" s="81"/>
      <c r="UMF47" s="81"/>
      <c r="UMG47" s="81"/>
      <c r="UMH47" s="81"/>
      <c r="UMI47" s="81"/>
      <c r="UMJ47" s="81"/>
      <c r="UMK47" s="81"/>
      <c r="UML47" s="81"/>
      <c r="UMM47" s="81"/>
      <c r="UMN47" s="81"/>
      <c r="UMO47" s="81"/>
      <c r="UMP47" s="81"/>
      <c r="UMQ47" s="81"/>
      <c r="UMR47" s="81"/>
      <c r="UMS47" s="81"/>
      <c r="UMT47" s="81"/>
      <c r="UMU47" s="81"/>
      <c r="UMV47" s="81"/>
      <c r="UMW47" s="81"/>
      <c r="UMX47" s="81"/>
      <c r="UMY47" s="81"/>
      <c r="UMZ47" s="81"/>
      <c r="UNA47" s="81"/>
      <c r="UNB47" s="81"/>
      <c r="UNC47" s="81"/>
      <c r="UND47" s="81"/>
      <c r="UNE47" s="81"/>
      <c r="UNF47" s="81"/>
      <c r="UNG47" s="81"/>
      <c r="UNH47" s="81"/>
      <c r="UNI47" s="81"/>
      <c r="UNJ47" s="81"/>
      <c r="UNK47" s="81"/>
      <c r="UNL47" s="81"/>
      <c r="UNM47" s="81"/>
      <c r="UNN47" s="81"/>
      <c r="UNO47" s="81"/>
      <c r="UNP47" s="81"/>
      <c r="UNQ47" s="81"/>
      <c r="UNR47" s="81"/>
      <c r="UNS47" s="81"/>
      <c r="UNT47" s="81"/>
      <c r="UNU47" s="81"/>
      <c r="UNV47" s="81"/>
      <c r="UNW47" s="81"/>
      <c r="UNX47" s="81"/>
      <c r="UNY47" s="81"/>
      <c r="UNZ47" s="81"/>
      <c r="UOA47" s="81"/>
      <c r="UOB47" s="81"/>
      <c r="UOC47" s="81"/>
      <c r="UOD47" s="81"/>
      <c r="UOE47" s="81"/>
      <c r="UOF47" s="81"/>
      <c r="UOG47" s="81"/>
      <c r="UOH47" s="81"/>
      <c r="UOI47" s="81"/>
      <c r="UOJ47" s="81"/>
      <c r="UOK47" s="81"/>
      <c r="UOL47" s="81"/>
      <c r="UOM47" s="81"/>
      <c r="UON47" s="81"/>
      <c r="UOO47" s="81"/>
      <c r="UOP47" s="81"/>
      <c r="UOQ47" s="81"/>
      <c r="UOR47" s="81"/>
      <c r="UOS47" s="81"/>
      <c r="UOT47" s="81"/>
      <c r="UOU47" s="81"/>
      <c r="UOV47" s="81"/>
      <c r="UOW47" s="81"/>
      <c r="UOX47" s="81"/>
      <c r="UOY47" s="81"/>
      <c r="UOZ47" s="81"/>
      <c r="UPA47" s="81"/>
      <c r="UPB47" s="81"/>
      <c r="UPC47" s="81"/>
      <c r="UPD47" s="81"/>
      <c r="UPE47" s="81"/>
      <c r="UPF47" s="81"/>
      <c r="UPG47" s="81"/>
      <c r="UPH47" s="81"/>
      <c r="UPI47" s="81"/>
      <c r="UPJ47" s="81"/>
      <c r="UPK47" s="81"/>
      <c r="UPL47" s="81"/>
      <c r="UPM47" s="81"/>
      <c r="UPN47" s="81"/>
      <c r="UPO47" s="81"/>
      <c r="UPP47" s="81"/>
      <c r="UPQ47" s="81"/>
      <c r="UPR47" s="81"/>
      <c r="UPS47" s="81"/>
      <c r="UPT47" s="81"/>
      <c r="UPU47" s="81"/>
      <c r="UPV47" s="81"/>
      <c r="UPW47" s="81"/>
      <c r="UPX47" s="81"/>
      <c r="UPY47" s="81"/>
      <c r="UPZ47" s="81"/>
      <c r="UQA47" s="81"/>
      <c r="UQB47" s="81"/>
      <c r="UQC47" s="81"/>
      <c r="UQD47" s="81"/>
      <c r="UQE47" s="81"/>
      <c r="UQF47" s="81"/>
      <c r="UQG47" s="81"/>
      <c r="UQH47" s="81"/>
      <c r="UQI47" s="81"/>
      <c r="UQJ47" s="81"/>
      <c r="UQK47" s="81"/>
      <c r="UQL47" s="81"/>
      <c r="UQM47" s="81"/>
      <c r="UQN47" s="81"/>
      <c r="UQO47" s="81"/>
      <c r="UQP47" s="81"/>
      <c r="UQQ47" s="81"/>
      <c r="UQR47" s="81"/>
      <c r="UQS47" s="81"/>
      <c r="UQT47" s="81"/>
      <c r="UQU47" s="81"/>
      <c r="UQV47" s="81"/>
      <c r="UQW47" s="81"/>
      <c r="UQX47" s="81"/>
      <c r="UQY47" s="81"/>
      <c r="UQZ47" s="81"/>
      <c r="URA47" s="81"/>
      <c r="URB47" s="81"/>
      <c r="URC47" s="81"/>
      <c r="URD47" s="81"/>
      <c r="URE47" s="81"/>
      <c r="URF47" s="81"/>
      <c r="URG47" s="81"/>
      <c r="URH47" s="81"/>
      <c r="URI47" s="81"/>
      <c r="URJ47" s="81"/>
      <c r="URK47" s="81"/>
      <c r="URL47" s="81"/>
      <c r="URM47" s="81"/>
      <c r="URN47" s="81"/>
      <c r="URO47" s="81"/>
      <c r="URP47" s="81"/>
      <c r="URQ47" s="81"/>
      <c r="URR47" s="81"/>
      <c r="URS47" s="81"/>
      <c r="URT47" s="81"/>
      <c r="URU47" s="81"/>
      <c r="URV47" s="81"/>
      <c r="URW47" s="81"/>
      <c r="URX47" s="81"/>
      <c r="URY47" s="81"/>
      <c r="URZ47" s="81"/>
      <c r="USA47" s="81"/>
      <c r="USB47" s="81"/>
      <c r="USC47" s="81"/>
      <c r="USD47" s="81"/>
      <c r="USE47" s="81"/>
      <c r="USF47" s="81"/>
      <c r="USG47" s="81"/>
      <c r="USH47" s="81"/>
      <c r="USI47" s="81"/>
      <c r="USJ47" s="81"/>
      <c r="USK47" s="81"/>
      <c r="USL47" s="81"/>
      <c r="USM47" s="81"/>
      <c r="USN47" s="81"/>
      <c r="USO47" s="81"/>
      <c r="USP47" s="81"/>
      <c r="USQ47" s="81"/>
      <c r="USR47" s="81"/>
      <c r="USS47" s="81"/>
      <c r="UST47" s="81"/>
      <c r="USU47" s="81"/>
      <c r="USV47" s="81"/>
      <c r="USW47" s="81"/>
      <c r="USX47" s="81"/>
      <c r="USY47" s="81"/>
      <c r="USZ47" s="81"/>
      <c r="UTA47" s="81"/>
      <c r="UTB47" s="81"/>
      <c r="UTC47" s="81"/>
      <c r="UTD47" s="81"/>
      <c r="UTE47" s="81"/>
      <c r="UTF47" s="81"/>
      <c r="UTG47" s="81"/>
      <c r="UTH47" s="81"/>
      <c r="UTI47" s="81"/>
      <c r="UTJ47" s="81"/>
      <c r="UTK47" s="81"/>
      <c r="UTL47" s="81"/>
      <c r="UTM47" s="81"/>
      <c r="UTN47" s="81"/>
      <c r="UTO47" s="81"/>
      <c r="UTP47" s="81"/>
      <c r="UTQ47" s="81"/>
      <c r="UTR47" s="81"/>
      <c r="UTS47" s="81"/>
      <c r="UTT47" s="81"/>
      <c r="UTU47" s="81"/>
      <c r="UTV47" s="81"/>
      <c r="UTW47" s="81"/>
      <c r="UTX47" s="81"/>
      <c r="UTY47" s="81"/>
      <c r="UTZ47" s="81"/>
      <c r="UUA47" s="81"/>
      <c r="UUB47" s="81"/>
      <c r="UUC47" s="81"/>
      <c r="UUD47" s="81"/>
      <c r="UUE47" s="81"/>
      <c r="UUF47" s="81"/>
      <c r="UUG47" s="81"/>
      <c r="UUH47" s="81"/>
      <c r="UUI47" s="81"/>
      <c r="UUJ47" s="81"/>
      <c r="UUK47" s="81"/>
      <c r="UUL47" s="81"/>
      <c r="UUM47" s="81"/>
      <c r="UUN47" s="81"/>
      <c r="UUO47" s="81"/>
      <c r="UUP47" s="81"/>
      <c r="UUQ47" s="81"/>
      <c r="UUR47" s="81"/>
      <c r="UUS47" s="81"/>
      <c r="UUT47" s="81"/>
      <c r="UUU47" s="81"/>
      <c r="UUV47" s="81"/>
      <c r="UUW47" s="81"/>
      <c r="UUX47" s="81"/>
      <c r="UUY47" s="81"/>
      <c r="UUZ47" s="81"/>
      <c r="UVA47" s="81"/>
      <c r="UVB47" s="81"/>
      <c r="UVC47" s="81"/>
      <c r="UVD47" s="81"/>
      <c r="UVE47" s="81"/>
      <c r="UVF47" s="81"/>
      <c r="UVG47" s="81"/>
      <c r="UVH47" s="81"/>
      <c r="UVI47" s="81"/>
      <c r="UVJ47" s="81"/>
      <c r="UVK47" s="81"/>
      <c r="UVL47" s="81"/>
      <c r="UVM47" s="81"/>
      <c r="UVN47" s="81"/>
      <c r="UVO47" s="81"/>
      <c r="UVP47" s="81"/>
      <c r="UVQ47" s="81"/>
      <c r="UVR47" s="81"/>
      <c r="UVS47" s="81"/>
      <c r="UVT47" s="81"/>
      <c r="UVU47" s="81"/>
      <c r="UVV47" s="81"/>
      <c r="UVW47" s="81"/>
      <c r="UVX47" s="81"/>
      <c r="UVY47" s="81"/>
      <c r="UVZ47" s="81"/>
      <c r="UWA47" s="81"/>
      <c r="UWB47" s="81"/>
      <c r="UWC47" s="81"/>
      <c r="UWD47" s="81"/>
      <c r="UWE47" s="81"/>
      <c r="UWF47" s="81"/>
      <c r="UWG47" s="81"/>
      <c r="UWH47" s="81"/>
      <c r="UWI47" s="81"/>
      <c r="UWJ47" s="81"/>
      <c r="UWK47" s="81"/>
      <c r="UWL47" s="81"/>
      <c r="UWM47" s="81"/>
      <c r="UWN47" s="81"/>
      <c r="UWO47" s="81"/>
      <c r="UWP47" s="81"/>
      <c r="UWQ47" s="81"/>
      <c r="UWR47" s="81"/>
      <c r="UWS47" s="81"/>
      <c r="UWT47" s="81"/>
      <c r="UWU47" s="81"/>
      <c r="UWV47" s="81"/>
      <c r="UWW47" s="81"/>
      <c r="UWX47" s="81"/>
      <c r="UWY47" s="81"/>
      <c r="UWZ47" s="81"/>
      <c r="UXA47" s="81"/>
      <c r="UXB47" s="81"/>
      <c r="UXC47" s="81"/>
      <c r="UXD47" s="81"/>
      <c r="UXE47" s="81"/>
      <c r="UXF47" s="81"/>
      <c r="UXG47" s="81"/>
      <c r="UXH47" s="81"/>
      <c r="UXI47" s="81"/>
      <c r="UXJ47" s="81"/>
      <c r="UXK47" s="81"/>
      <c r="UXL47" s="81"/>
      <c r="UXM47" s="81"/>
      <c r="UXN47" s="81"/>
      <c r="UXO47" s="81"/>
      <c r="UXP47" s="81"/>
      <c r="UXQ47" s="81"/>
      <c r="UXR47" s="81"/>
      <c r="UXS47" s="81"/>
      <c r="UXT47" s="81"/>
      <c r="UXU47" s="81"/>
      <c r="UXV47" s="81"/>
      <c r="UXW47" s="81"/>
      <c r="UXX47" s="81"/>
      <c r="UXY47" s="81"/>
      <c r="UXZ47" s="81"/>
      <c r="UYA47" s="81"/>
      <c r="UYB47" s="81"/>
      <c r="UYC47" s="81"/>
      <c r="UYD47" s="81"/>
      <c r="UYE47" s="81"/>
      <c r="UYF47" s="81"/>
      <c r="UYG47" s="81"/>
      <c r="UYH47" s="81"/>
      <c r="UYI47" s="81"/>
      <c r="UYJ47" s="81"/>
      <c r="UYK47" s="81"/>
      <c r="UYL47" s="81"/>
      <c r="UYM47" s="81"/>
      <c r="UYN47" s="81"/>
      <c r="UYO47" s="81"/>
      <c r="UYP47" s="81"/>
      <c r="UYQ47" s="81"/>
      <c r="UYR47" s="81"/>
      <c r="UYS47" s="81"/>
      <c r="UYT47" s="81"/>
      <c r="UYU47" s="81"/>
      <c r="UYV47" s="81"/>
      <c r="UYW47" s="81"/>
      <c r="UYX47" s="81"/>
      <c r="UYY47" s="81"/>
      <c r="UYZ47" s="81"/>
      <c r="UZA47" s="81"/>
      <c r="UZB47" s="81"/>
      <c r="UZC47" s="81"/>
      <c r="UZD47" s="81"/>
      <c r="UZE47" s="81"/>
      <c r="UZF47" s="81"/>
      <c r="UZG47" s="81"/>
      <c r="UZH47" s="81"/>
      <c r="UZI47" s="81"/>
      <c r="UZJ47" s="81"/>
      <c r="UZK47" s="81"/>
      <c r="UZL47" s="81"/>
      <c r="UZM47" s="81"/>
      <c r="UZN47" s="81"/>
      <c r="UZO47" s="81"/>
      <c r="UZP47" s="81"/>
      <c r="UZQ47" s="81"/>
      <c r="UZR47" s="81"/>
      <c r="UZS47" s="81"/>
      <c r="UZT47" s="81"/>
      <c r="UZU47" s="81"/>
      <c r="UZV47" s="81"/>
      <c r="UZW47" s="81"/>
      <c r="UZX47" s="81"/>
      <c r="UZY47" s="81"/>
      <c r="UZZ47" s="81"/>
      <c r="VAA47" s="81"/>
      <c r="VAB47" s="81"/>
      <c r="VAC47" s="81"/>
      <c r="VAD47" s="81"/>
      <c r="VAE47" s="81"/>
      <c r="VAF47" s="81"/>
      <c r="VAG47" s="81"/>
      <c r="VAH47" s="81"/>
      <c r="VAI47" s="81"/>
      <c r="VAJ47" s="81"/>
      <c r="VAK47" s="81"/>
      <c r="VAL47" s="81"/>
      <c r="VAM47" s="81"/>
      <c r="VAN47" s="81"/>
      <c r="VAO47" s="81"/>
      <c r="VAP47" s="81"/>
      <c r="VAQ47" s="81"/>
      <c r="VAR47" s="81"/>
      <c r="VAS47" s="81"/>
      <c r="VAT47" s="81"/>
      <c r="VAU47" s="81"/>
      <c r="VAV47" s="81"/>
      <c r="VAW47" s="81"/>
      <c r="VAX47" s="81"/>
      <c r="VAY47" s="81"/>
      <c r="VAZ47" s="81"/>
      <c r="VBA47" s="81"/>
      <c r="VBB47" s="81"/>
      <c r="VBC47" s="81"/>
      <c r="VBD47" s="81"/>
      <c r="VBE47" s="81"/>
      <c r="VBF47" s="81"/>
      <c r="VBG47" s="81"/>
      <c r="VBH47" s="81"/>
      <c r="VBI47" s="81"/>
      <c r="VBJ47" s="81"/>
      <c r="VBK47" s="81"/>
      <c r="VBL47" s="81"/>
      <c r="VBM47" s="81"/>
      <c r="VBN47" s="81"/>
      <c r="VBO47" s="81"/>
      <c r="VBP47" s="81"/>
      <c r="VBQ47" s="81"/>
      <c r="VBR47" s="81"/>
      <c r="VBS47" s="81"/>
      <c r="VBT47" s="81"/>
      <c r="VBU47" s="81"/>
      <c r="VBV47" s="81"/>
      <c r="VBW47" s="81"/>
      <c r="VBX47" s="81"/>
      <c r="VBY47" s="81"/>
      <c r="VBZ47" s="81"/>
      <c r="VCA47" s="81"/>
      <c r="VCB47" s="81"/>
      <c r="VCC47" s="81"/>
      <c r="VCD47" s="81"/>
      <c r="VCE47" s="81"/>
      <c r="VCF47" s="81"/>
      <c r="VCG47" s="81"/>
      <c r="VCH47" s="81"/>
      <c r="VCI47" s="81"/>
      <c r="VCJ47" s="81"/>
      <c r="VCK47" s="81"/>
      <c r="VCL47" s="81"/>
      <c r="VCM47" s="81"/>
      <c r="VCN47" s="81"/>
      <c r="VCO47" s="81"/>
      <c r="VCP47" s="81"/>
      <c r="VCQ47" s="81"/>
      <c r="VCR47" s="81"/>
      <c r="VCS47" s="81"/>
      <c r="VCT47" s="81"/>
      <c r="VCU47" s="81"/>
      <c r="VCV47" s="81"/>
      <c r="VCW47" s="81"/>
      <c r="VCX47" s="81"/>
      <c r="VCY47" s="81"/>
      <c r="VCZ47" s="81"/>
      <c r="VDA47" s="81"/>
      <c r="VDB47" s="81"/>
      <c r="VDC47" s="81"/>
      <c r="VDD47" s="81"/>
      <c r="VDE47" s="81"/>
      <c r="VDF47" s="81"/>
      <c r="VDG47" s="81"/>
      <c r="VDH47" s="81"/>
      <c r="VDI47" s="81"/>
      <c r="VDJ47" s="81"/>
      <c r="VDK47" s="81"/>
      <c r="VDL47" s="81"/>
      <c r="VDM47" s="81"/>
      <c r="VDN47" s="81"/>
      <c r="VDO47" s="81"/>
      <c r="VDP47" s="81"/>
      <c r="VDQ47" s="81"/>
      <c r="VDR47" s="81"/>
      <c r="VDS47" s="81"/>
      <c r="VDT47" s="81"/>
      <c r="VDU47" s="81"/>
      <c r="VDV47" s="81"/>
      <c r="VDW47" s="81"/>
      <c r="VDX47" s="81"/>
      <c r="VDY47" s="81"/>
      <c r="VDZ47" s="81"/>
      <c r="VEA47" s="81"/>
      <c r="VEB47" s="81"/>
      <c r="VEC47" s="81"/>
      <c r="VED47" s="81"/>
      <c r="VEE47" s="81"/>
      <c r="VEF47" s="81"/>
      <c r="VEG47" s="81"/>
      <c r="VEH47" s="81"/>
      <c r="VEI47" s="81"/>
      <c r="VEJ47" s="81"/>
      <c r="VEK47" s="81"/>
      <c r="VEL47" s="81"/>
      <c r="VEM47" s="81"/>
      <c r="VEN47" s="81"/>
      <c r="VEO47" s="81"/>
      <c r="VEP47" s="81"/>
      <c r="VEQ47" s="81"/>
      <c r="VER47" s="81"/>
      <c r="VES47" s="81"/>
      <c r="VET47" s="81"/>
      <c r="VEU47" s="81"/>
      <c r="VEV47" s="81"/>
      <c r="VEW47" s="81"/>
      <c r="VEX47" s="81"/>
      <c r="VEY47" s="81"/>
      <c r="VEZ47" s="81"/>
      <c r="VFA47" s="81"/>
      <c r="VFB47" s="81"/>
      <c r="VFC47" s="81"/>
      <c r="VFD47" s="81"/>
      <c r="VFE47" s="81"/>
      <c r="VFF47" s="81"/>
      <c r="VFG47" s="81"/>
      <c r="VFH47" s="81"/>
      <c r="VFI47" s="81"/>
      <c r="VFJ47" s="81"/>
      <c r="VFK47" s="81"/>
      <c r="VFL47" s="81"/>
      <c r="VFM47" s="81"/>
      <c r="VFN47" s="81"/>
      <c r="VFO47" s="81"/>
      <c r="VFP47" s="81"/>
      <c r="VFQ47" s="81"/>
      <c r="VFR47" s="81"/>
      <c r="VFS47" s="81"/>
      <c r="VFT47" s="81"/>
      <c r="VFU47" s="81"/>
      <c r="VFV47" s="81"/>
      <c r="VFW47" s="81"/>
      <c r="VFX47" s="81"/>
      <c r="VFY47" s="81"/>
      <c r="VFZ47" s="81"/>
      <c r="VGA47" s="81"/>
      <c r="VGB47" s="81"/>
      <c r="VGC47" s="81"/>
      <c r="VGD47" s="81"/>
      <c r="VGE47" s="81"/>
      <c r="VGF47" s="81"/>
      <c r="VGG47" s="81"/>
      <c r="VGH47" s="81"/>
      <c r="VGI47" s="81"/>
      <c r="VGJ47" s="81"/>
      <c r="VGK47" s="81"/>
      <c r="VGL47" s="81"/>
      <c r="VGM47" s="81"/>
      <c r="VGN47" s="81"/>
      <c r="VGO47" s="81"/>
      <c r="VGP47" s="81"/>
      <c r="VGQ47" s="81"/>
      <c r="VGR47" s="81"/>
      <c r="VGS47" s="81"/>
      <c r="VGT47" s="81"/>
      <c r="VGU47" s="81"/>
      <c r="VGV47" s="81"/>
      <c r="VGW47" s="81"/>
      <c r="VGX47" s="81"/>
      <c r="VGY47" s="81"/>
      <c r="VGZ47" s="81"/>
      <c r="VHA47" s="81"/>
      <c r="VHB47" s="81"/>
      <c r="VHC47" s="81"/>
      <c r="VHD47" s="81"/>
      <c r="VHE47" s="81"/>
      <c r="VHF47" s="81"/>
      <c r="VHG47" s="81"/>
      <c r="VHH47" s="81"/>
      <c r="VHI47" s="81"/>
      <c r="VHJ47" s="81"/>
      <c r="VHK47" s="81"/>
      <c r="VHL47" s="81"/>
      <c r="VHM47" s="81"/>
      <c r="VHN47" s="81"/>
      <c r="VHO47" s="81"/>
      <c r="VHP47" s="81"/>
      <c r="VHQ47" s="81"/>
      <c r="VHR47" s="81"/>
      <c r="VHS47" s="81"/>
      <c r="VHT47" s="81"/>
      <c r="VHU47" s="81"/>
      <c r="VHV47" s="81"/>
      <c r="VHW47" s="81"/>
      <c r="VHX47" s="81"/>
      <c r="VHY47" s="81"/>
      <c r="VHZ47" s="81"/>
      <c r="VIA47" s="81"/>
      <c r="VIB47" s="81"/>
      <c r="VIC47" s="81"/>
      <c r="VID47" s="81"/>
      <c r="VIE47" s="81"/>
      <c r="VIF47" s="81"/>
      <c r="VIG47" s="81"/>
      <c r="VIH47" s="81"/>
      <c r="VII47" s="81"/>
      <c r="VIJ47" s="81"/>
      <c r="VIK47" s="81"/>
      <c r="VIL47" s="81"/>
      <c r="VIM47" s="81"/>
      <c r="VIN47" s="81"/>
      <c r="VIO47" s="81"/>
      <c r="VIP47" s="81"/>
      <c r="VIQ47" s="81"/>
      <c r="VIR47" s="81"/>
      <c r="VIS47" s="81"/>
      <c r="VIT47" s="81"/>
      <c r="VIU47" s="81"/>
      <c r="VIV47" s="81"/>
      <c r="VIW47" s="81"/>
      <c r="VIX47" s="81"/>
      <c r="VIY47" s="81"/>
      <c r="VIZ47" s="81"/>
      <c r="VJA47" s="81"/>
      <c r="VJB47" s="81"/>
      <c r="VJC47" s="81"/>
      <c r="VJD47" s="81"/>
      <c r="VJE47" s="81"/>
      <c r="VJF47" s="81"/>
      <c r="VJG47" s="81"/>
      <c r="VJH47" s="81"/>
      <c r="VJI47" s="81"/>
      <c r="VJJ47" s="81"/>
      <c r="VJK47" s="81"/>
      <c r="VJL47" s="81"/>
      <c r="VJM47" s="81"/>
      <c r="VJN47" s="81"/>
      <c r="VJO47" s="81"/>
      <c r="VJP47" s="81"/>
      <c r="VJQ47" s="81"/>
      <c r="VJR47" s="81"/>
      <c r="VJS47" s="81"/>
      <c r="VJT47" s="81"/>
      <c r="VJU47" s="81"/>
      <c r="VJV47" s="81"/>
      <c r="VJW47" s="81"/>
      <c r="VJX47" s="81"/>
      <c r="VJY47" s="81"/>
      <c r="VJZ47" s="81"/>
      <c r="VKA47" s="81"/>
      <c r="VKB47" s="81"/>
      <c r="VKC47" s="81"/>
      <c r="VKD47" s="81"/>
      <c r="VKE47" s="81"/>
      <c r="VKF47" s="81"/>
      <c r="VKG47" s="81"/>
      <c r="VKH47" s="81"/>
      <c r="VKI47" s="81"/>
      <c r="VKJ47" s="81"/>
      <c r="VKK47" s="81"/>
      <c r="VKL47" s="81"/>
      <c r="VKM47" s="81"/>
      <c r="VKN47" s="81"/>
      <c r="VKO47" s="81"/>
      <c r="VKP47" s="81"/>
      <c r="VKQ47" s="81"/>
      <c r="VKR47" s="81"/>
      <c r="VKS47" s="81"/>
      <c r="VKT47" s="81"/>
      <c r="VKU47" s="81"/>
      <c r="VKV47" s="81"/>
      <c r="VKW47" s="81"/>
      <c r="VKX47" s="81"/>
      <c r="VKY47" s="81"/>
      <c r="VKZ47" s="81"/>
      <c r="VLA47" s="81"/>
      <c r="VLB47" s="81"/>
      <c r="VLC47" s="81"/>
      <c r="VLD47" s="81"/>
      <c r="VLE47" s="81"/>
      <c r="VLF47" s="81"/>
      <c r="VLG47" s="81"/>
      <c r="VLH47" s="81"/>
      <c r="VLI47" s="81"/>
      <c r="VLJ47" s="81"/>
      <c r="VLK47" s="81"/>
      <c r="VLL47" s="81"/>
      <c r="VLM47" s="81"/>
      <c r="VLN47" s="81"/>
      <c r="VLO47" s="81"/>
      <c r="VLP47" s="81"/>
      <c r="VLQ47" s="81"/>
      <c r="VLR47" s="81"/>
      <c r="VLS47" s="81"/>
      <c r="VLT47" s="81"/>
      <c r="VLU47" s="81"/>
      <c r="VLV47" s="81"/>
      <c r="VLW47" s="81"/>
      <c r="VLX47" s="81"/>
      <c r="VLY47" s="81"/>
      <c r="VLZ47" s="81"/>
      <c r="VMA47" s="81"/>
      <c r="VMB47" s="81"/>
      <c r="VMC47" s="81"/>
      <c r="VMD47" s="81"/>
      <c r="VME47" s="81"/>
      <c r="VMF47" s="81"/>
      <c r="VMG47" s="81"/>
      <c r="VMH47" s="81"/>
      <c r="VMI47" s="81"/>
      <c r="VMJ47" s="81"/>
      <c r="VMK47" s="81"/>
      <c r="VML47" s="81"/>
      <c r="VMM47" s="81"/>
      <c r="VMN47" s="81"/>
      <c r="VMO47" s="81"/>
      <c r="VMP47" s="81"/>
      <c r="VMQ47" s="81"/>
      <c r="VMR47" s="81"/>
      <c r="VMS47" s="81"/>
      <c r="VMT47" s="81"/>
      <c r="VMU47" s="81"/>
      <c r="VMV47" s="81"/>
      <c r="VMW47" s="81"/>
      <c r="VMX47" s="81"/>
      <c r="VMY47" s="81"/>
      <c r="VMZ47" s="81"/>
      <c r="VNA47" s="81"/>
      <c r="VNB47" s="81"/>
      <c r="VNC47" s="81"/>
      <c r="VND47" s="81"/>
      <c r="VNE47" s="81"/>
      <c r="VNF47" s="81"/>
      <c r="VNG47" s="81"/>
      <c r="VNH47" s="81"/>
      <c r="VNI47" s="81"/>
      <c r="VNJ47" s="81"/>
      <c r="VNK47" s="81"/>
      <c r="VNL47" s="81"/>
      <c r="VNM47" s="81"/>
      <c r="VNN47" s="81"/>
      <c r="VNO47" s="81"/>
      <c r="VNP47" s="81"/>
      <c r="VNQ47" s="81"/>
      <c r="VNR47" s="81"/>
      <c r="VNS47" s="81"/>
      <c r="VNT47" s="81"/>
      <c r="VNU47" s="81"/>
      <c r="VNV47" s="81"/>
      <c r="VNW47" s="81"/>
      <c r="VNX47" s="81"/>
      <c r="VNY47" s="81"/>
      <c r="VNZ47" s="81"/>
      <c r="VOA47" s="81"/>
      <c r="VOB47" s="81"/>
      <c r="VOC47" s="81"/>
      <c r="VOD47" s="81"/>
      <c r="VOE47" s="81"/>
      <c r="VOF47" s="81"/>
      <c r="VOG47" s="81"/>
      <c r="VOH47" s="81"/>
      <c r="VOI47" s="81"/>
      <c r="VOJ47" s="81"/>
      <c r="VOK47" s="81"/>
      <c r="VOL47" s="81"/>
      <c r="VOM47" s="81"/>
      <c r="VON47" s="81"/>
      <c r="VOO47" s="81"/>
      <c r="VOP47" s="81"/>
      <c r="VOQ47" s="81"/>
      <c r="VOR47" s="81"/>
      <c r="VOS47" s="81"/>
      <c r="VOT47" s="81"/>
      <c r="VOU47" s="81"/>
      <c r="VOV47" s="81"/>
      <c r="VOW47" s="81"/>
      <c r="VOX47" s="81"/>
      <c r="VOY47" s="81"/>
      <c r="VOZ47" s="81"/>
      <c r="VPA47" s="81"/>
      <c r="VPB47" s="81"/>
      <c r="VPC47" s="81"/>
      <c r="VPD47" s="81"/>
      <c r="VPE47" s="81"/>
      <c r="VPF47" s="81"/>
      <c r="VPG47" s="81"/>
      <c r="VPH47" s="81"/>
      <c r="VPI47" s="81"/>
      <c r="VPJ47" s="81"/>
      <c r="VPK47" s="81"/>
      <c r="VPL47" s="81"/>
      <c r="VPM47" s="81"/>
      <c r="VPN47" s="81"/>
      <c r="VPO47" s="81"/>
      <c r="VPP47" s="81"/>
      <c r="VPQ47" s="81"/>
      <c r="VPR47" s="81"/>
      <c r="VPS47" s="81"/>
      <c r="VPT47" s="81"/>
      <c r="VPU47" s="81"/>
      <c r="VPV47" s="81"/>
      <c r="VPW47" s="81"/>
      <c r="VPX47" s="81"/>
      <c r="VPY47" s="81"/>
      <c r="VPZ47" s="81"/>
      <c r="VQA47" s="81"/>
      <c r="VQB47" s="81"/>
      <c r="VQC47" s="81"/>
      <c r="VQD47" s="81"/>
      <c r="VQE47" s="81"/>
      <c r="VQF47" s="81"/>
      <c r="VQG47" s="81"/>
      <c r="VQH47" s="81"/>
      <c r="VQI47" s="81"/>
      <c r="VQJ47" s="81"/>
      <c r="VQK47" s="81"/>
      <c r="VQL47" s="81"/>
      <c r="VQM47" s="81"/>
      <c r="VQN47" s="81"/>
      <c r="VQO47" s="81"/>
      <c r="VQP47" s="81"/>
      <c r="VQQ47" s="81"/>
      <c r="VQR47" s="81"/>
      <c r="VQS47" s="81"/>
      <c r="VQT47" s="81"/>
      <c r="VQU47" s="81"/>
      <c r="VQV47" s="81"/>
      <c r="VQW47" s="81"/>
      <c r="VQX47" s="81"/>
      <c r="VQY47" s="81"/>
      <c r="VQZ47" s="81"/>
      <c r="VRA47" s="81"/>
      <c r="VRB47" s="81"/>
      <c r="VRC47" s="81"/>
      <c r="VRD47" s="81"/>
      <c r="VRE47" s="81"/>
      <c r="VRF47" s="81"/>
      <c r="VRG47" s="81"/>
      <c r="VRH47" s="81"/>
      <c r="VRI47" s="81"/>
      <c r="VRJ47" s="81"/>
      <c r="VRK47" s="81"/>
      <c r="VRL47" s="81"/>
      <c r="VRM47" s="81"/>
      <c r="VRN47" s="81"/>
      <c r="VRO47" s="81"/>
      <c r="VRP47" s="81"/>
      <c r="VRQ47" s="81"/>
      <c r="VRR47" s="81"/>
      <c r="VRS47" s="81"/>
      <c r="VRT47" s="81"/>
      <c r="VRU47" s="81"/>
      <c r="VRV47" s="81"/>
      <c r="VRW47" s="81"/>
      <c r="VRX47" s="81"/>
      <c r="VRY47" s="81"/>
      <c r="VRZ47" s="81"/>
      <c r="VSA47" s="81"/>
      <c r="VSB47" s="81"/>
      <c r="VSC47" s="81"/>
      <c r="VSD47" s="81"/>
      <c r="VSE47" s="81"/>
      <c r="VSF47" s="81"/>
      <c r="VSG47" s="81"/>
      <c r="VSH47" s="81"/>
      <c r="VSI47" s="81"/>
      <c r="VSJ47" s="81"/>
      <c r="VSK47" s="81"/>
      <c r="VSL47" s="81"/>
      <c r="VSM47" s="81"/>
      <c r="VSN47" s="81"/>
      <c r="VSO47" s="81"/>
      <c r="VSP47" s="81"/>
      <c r="VSQ47" s="81"/>
      <c r="VSR47" s="81"/>
      <c r="VSS47" s="81"/>
      <c r="VST47" s="81"/>
      <c r="VSU47" s="81"/>
      <c r="VSV47" s="81"/>
      <c r="VSW47" s="81"/>
      <c r="VSX47" s="81"/>
      <c r="VSY47" s="81"/>
      <c r="VSZ47" s="81"/>
      <c r="VTA47" s="81"/>
      <c r="VTB47" s="81"/>
      <c r="VTC47" s="81"/>
      <c r="VTD47" s="81"/>
      <c r="VTE47" s="81"/>
      <c r="VTF47" s="81"/>
      <c r="VTG47" s="81"/>
      <c r="VTH47" s="81"/>
      <c r="VTI47" s="81"/>
      <c r="VTJ47" s="81"/>
      <c r="VTK47" s="81"/>
      <c r="VTL47" s="81"/>
      <c r="VTM47" s="81"/>
      <c r="VTN47" s="81"/>
      <c r="VTO47" s="81"/>
      <c r="VTP47" s="81"/>
      <c r="VTQ47" s="81"/>
      <c r="VTR47" s="81"/>
      <c r="VTS47" s="81"/>
      <c r="VTT47" s="81"/>
      <c r="VTU47" s="81"/>
      <c r="VTV47" s="81"/>
      <c r="VTW47" s="81"/>
      <c r="VTX47" s="81"/>
      <c r="VTY47" s="81"/>
      <c r="VTZ47" s="81"/>
      <c r="VUA47" s="81"/>
      <c r="VUB47" s="81"/>
      <c r="VUC47" s="81"/>
      <c r="VUD47" s="81"/>
      <c r="VUE47" s="81"/>
      <c r="VUF47" s="81"/>
      <c r="VUG47" s="81"/>
      <c r="VUH47" s="81"/>
      <c r="VUI47" s="81"/>
      <c r="VUJ47" s="81"/>
      <c r="VUK47" s="81"/>
      <c r="VUL47" s="81"/>
      <c r="VUM47" s="81"/>
      <c r="VUN47" s="81"/>
      <c r="VUO47" s="81"/>
      <c r="VUP47" s="81"/>
      <c r="VUQ47" s="81"/>
      <c r="VUR47" s="81"/>
      <c r="VUS47" s="81"/>
      <c r="VUT47" s="81"/>
      <c r="VUU47" s="81"/>
      <c r="VUV47" s="81"/>
      <c r="VUW47" s="81"/>
      <c r="VUX47" s="81"/>
      <c r="VUY47" s="81"/>
      <c r="VUZ47" s="81"/>
      <c r="VVA47" s="81"/>
      <c r="VVB47" s="81"/>
      <c r="VVC47" s="81"/>
      <c r="VVD47" s="81"/>
      <c r="VVE47" s="81"/>
      <c r="VVF47" s="81"/>
      <c r="VVG47" s="81"/>
      <c r="VVH47" s="81"/>
      <c r="VVI47" s="81"/>
      <c r="VVJ47" s="81"/>
      <c r="VVK47" s="81"/>
      <c r="VVL47" s="81"/>
      <c r="VVM47" s="81"/>
      <c r="VVN47" s="81"/>
      <c r="VVO47" s="81"/>
      <c r="VVP47" s="81"/>
      <c r="VVQ47" s="81"/>
      <c r="VVR47" s="81"/>
      <c r="VVS47" s="81"/>
      <c r="VVT47" s="81"/>
      <c r="VVU47" s="81"/>
      <c r="VVV47" s="81"/>
      <c r="VVW47" s="81"/>
      <c r="VVX47" s="81"/>
      <c r="VVY47" s="81"/>
      <c r="VVZ47" s="81"/>
      <c r="VWA47" s="81"/>
      <c r="VWB47" s="81"/>
      <c r="VWC47" s="81"/>
      <c r="VWD47" s="81"/>
      <c r="VWE47" s="81"/>
      <c r="VWF47" s="81"/>
      <c r="VWG47" s="81"/>
      <c r="VWH47" s="81"/>
      <c r="VWI47" s="81"/>
      <c r="VWJ47" s="81"/>
      <c r="VWK47" s="81"/>
      <c r="VWL47" s="81"/>
      <c r="VWM47" s="81"/>
      <c r="VWN47" s="81"/>
      <c r="VWO47" s="81"/>
      <c r="VWP47" s="81"/>
      <c r="VWQ47" s="81"/>
      <c r="VWR47" s="81"/>
      <c r="VWS47" s="81"/>
      <c r="VWT47" s="81"/>
      <c r="VWU47" s="81"/>
      <c r="VWV47" s="81"/>
      <c r="VWW47" s="81"/>
      <c r="VWX47" s="81"/>
      <c r="VWY47" s="81"/>
      <c r="VWZ47" s="81"/>
      <c r="VXA47" s="81"/>
      <c r="VXB47" s="81"/>
      <c r="VXC47" s="81"/>
      <c r="VXD47" s="81"/>
      <c r="VXE47" s="81"/>
      <c r="VXF47" s="81"/>
      <c r="VXG47" s="81"/>
      <c r="VXH47" s="81"/>
      <c r="VXI47" s="81"/>
      <c r="VXJ47" s="81"/>
      <c r="VXK47" s="81"/>
      <c r="VXL47" s="81"/>
      <c r="VXM47" s="81"/>
      <c r="VXN47" s="81"/>
      <c r="VXO47" s="81"/>
      <c r="VXP47" s="81"/>
      <c r="VXQ47" s="81"/>
      <c r="VXR47" s="81"/>
      <c r="VXS47" s="81"/>
      <c r="VXT47" s="81"/>
      <c r="VXU47" s="81"/>
      <c r="VXV47" s="81"/>
      <c r="VXW47" s="81"/>
      <c r="VXX47" s="81"/>
      <c r="VXY47" s="81"/>
      <c r="VXZ47" s="81"/>
      <c r="VYA47" s="81"/>
      <c r="VYB47" s="81"/>
      <c r="VYC47" s="81"/>
      <c r="VYD47" s="81"/>
      <c r="VYE47" s="81"/>
      <c r="VYF47" s="81"/>
      <c r="VYG47" s="81"/>
      <c r="VYH47" s="81"/>
      <c r="VYI47" s="81"/>
      <c r="VYJ47" s="81"/>
      <c r="VYK47" s="81"/>
      <c r="VYL47" s="81"/>
      <c r="VYM47" s="81"/>
      <c r="VYN47" s="81"/>
      <c r="VYO47" s="81"/>
      <c r="VYP47" s="81"/>
      <c r="VYQ47" s="81"/>
      <c r="VYR47" s="81"/>
      <c r="VYS47" s="81"/>
      <c r="VYT47" s="81"/>
      <c r="VYU47" s="81"/>
      <c r="VYV47" s="81"/>
      <c r="VYW47" s="81"/>
      <c r="VYX47" s="81"/>
      <c r="VYY47" s="81"/>
      <c r="VYZ47" s="81"/>
      <c r="VZA47" s="81"/>
      <c r="VZB47" s="81"/>
      <c r="VZC47" s="81"/>
      <c r="VZD47" s="81"/>
      <c r="VZE47" s="81"/>
      <c r="VZF47" s="81"/>
      <c r="VZG47" s="81"/>
      <c r="VZH47" s="81"/>
      <c r="VZI47" s="81"/>
      <c r="VZJ47" s="81"/>
      <c r="VZK47" s="81"/>
      <c r="VZL47" s="81"/>
      <c r="VZM47" s="81"/>
      <c r="VZN47" s="81"/>
      <c r="VZO47" s="81"/>
      <c r="VZP47" s="81"/>
      <c r="VZQ47" s="81"/>
      <c r="VZR47" s="81"/>
      <c r="VZS47" s="81"/>
      <c r="VZT47" s="81"/>
      <c r="VZU47" s="81"/>
      <c r="VZV47" s="81"/>
      <c r="VZW47" s="81"/>
      <c r="VZX47" s="81"/>
      <c r="VZY47" s="81"/>
      <c r="VZZ47" s="81"/>
      <c r="WAA47" s="81"/>
      <c r="WAB47" s="81"/>
      <c r="WAC47" s="81"/>
      <c r="WAD47" s="81"/>
      <c r="WAE47" s="81"/>
      <c r="WAF47" s="81"/>
      <c r="WAG47" s="81"/>
      <c r="WAH47" s="81"/>
      <c r="WAI47" s="81"/>
      <c r="WAJ47" s="81"/>
      <c r="WAK47" s="81"/>
      <c r="WAL47" s="81"/>
      <c r="WAM47" s="81"/>
      <c r="WAN47" s="81"/>
      <c r="WAO47" s="81"/>
      <c r="WAP47" s="81"/>
      <c r="WAQ47" s="81"/>
      <c r="WAR47" s="81"/>
      <c r="WAS47" s="81"/>
      <c r="WAT47" s="81"/>
      <c r="WAU47" s="81"/>
      <c r="WAV47" s="81"/>
      <c r="WAW47" s="81"/>
      <c r="WAX47" s="81"/>
      <c r="WAY47" s="81"/>
      <c r="WAZ47" s="81"/>
      <c r="WBA47" s="81"/>
      <c r="WBB47" s="81"/>
      <c r="WBC47" s="81"/>
      <c r="WBD47" s="81"/>
      <c r="WBE47" s="81"/>
      <c r="WBF47" s="81"/>
      <c r="WBG47" s="81"/>
      <c r="WBH47" s="81"/>
      <c r="WBI47" s="81"/>
      <c r="WBJ47" s="81"/>
      <c r="WBK47" s="81"/>
      <c r="WBL47" s="81"/>
      <c r="WBM47" s="81"/>
      <c r="WBN47" s="81"/>
      <c r="WBO47" s="81"/>
      <c r="WBP47" s="81"/>
      <c r="WBQ47" s="81"/>
      <c r="WBR47" s="81"/>
      <c r="WBS47" s="81"/>
      <c r="WBT47" s="81"/>
      <c r="WBU47" s="81"/>
      <c r="WBV47" s="81"/>
      <c r="WBW47" s="81"/>
      <c r="WBX47" s="81"/>
      <c r="WBY47" s="81"/>
      <c r="WBZ47" s="81"/>
      <c r="WCA47" s="81"/>
      <c r="WCB47" s="81"/>
      <c r="WCC47" s="81"/>
      <c r="WCD47" s="81"/>
      <c r="WCE47" s="81"/>
      <c r="WCF47" s="81"/>
      <c r="WCG47" s="81"/>
      <c r="WCH47" s="81"/>
      <c r="WCI47" s="81"/>
      <c r="WCJ47" s="81"/>
      <c r="WCK47" s="81"/>
      <c r="WCL47" s="81"/>
      <c r="WCM47" s="81"/>
      <c r="WCN47" s="81"/>
      <c r="WCO47" s="81"/>
      <c r="WCP47" s="81"/>
      <c r="WCQ47" s="81"/>
      <c r="WCR47" s="81"/>
      <c r="WCS47" s="81"/>
      <c r="WCT47" s="81"/>
      <c r="WCU47" s="81"/>
      <c r="WCV47" s="81"/>
      <c r="WCW47" s="81"/>
      <c r="WCX47" s="81"/>
      <c r="WCY47" s="81"/>
      <c r="WCZ47" s="81"/>
      <c r="WDA47" s="81"/>
      <c r="WDB47" s="81"/>
      <c r="WDC47" s="81"/>
      <c r="WDD47" s="81"/>
      <c r="WDE47" s="81"/>
      <c r="WDF47" s="81"/>
      <c r="WDG47" s="81"/>
      <c r="WDH47" s="81"/>
      <c r="WDI47" s="81"/>
      <c r="WDJ47" s="81"/>
      <c r="WDK47" s="81"/>
      <c r="WDL47" s="81"/>
      <c r="WDM47" s="81"/>
      <c r="WDN47" s="81"/>
      <c r="WDO47" s="81"/>
      <c r="WDP47" s="81"/>
      <c r="WDQ47" s="81"/>
      <c r="WDR47" s="81"/>
      <c r="WDS47" s="81"/>
      <c r="WDT47" s="81"/>
      <c r="WDU47" s="81"/>
      <c r="WDV47" s="81"/>
      <c r="WDW47" s="81"/>
      <c r="WDX47" s="81"/>
      <c r="WDY47" s="81"/>
      <c r="WDZ47" s="81"/>
      <c r="WEA47" s="81"/>
      <c r="WEB47" s="81"/>
      <c r="WEC47" s="81"/>
      <c r="WED47" s="81"/>
      <c r="WEE47" s="81"/>
      <c r="WEF47" s="81"/>
      <c r="WEG47" s="81"/>
      <c r="WEH47" s="81"/>
      <c r="WEI47" s="81"/>
      <c r="WEJ47" s="81"/>
      <c r="WEK47" s="81"/>
      <c r="WEL47" s="81"/>
      <c r="WEM47" s="81"/>
      <c r="WEN47" s="81"/>
      <c r="WEO47" s="81"/>
      <c r="WEP47" s="81"/>
      <c r="WEQ47" s="81"/>
      <c r="WER47" s="81"/>
      <c r="WES47" s="81"/>
      <c r="WET47" s="81"/>
      <c r="WEU47" s="81"/>
      <c r="WEV47" s="81"/>
      <c r="WEW47" s="81"/>
      <c r="WEX47" s="81"/>
      <c r="WEY47" s="81"/>
      <c r="WEZ47" s="81"/>
      <c r="WFA47" s="81"/>
      <c r="WFB47" s="81"/>
      <c r="WFC47" s="81"/>
      <c r="WFD47" s="81"/>
      <c r="WFE47" s="81"/>
      <c r="WFF47" s="81"/>
      <c r="WFG47" s="81"/>
      <c r="WFH47" s="81"/>
      <c r="WFI47" s="81"/>
      <c r="WFJ47" s="81"/>
      <c r="WFK47" s="81"/>
      <c r="WFL47" s="81"/>
      <c r="WFM47" s="81"/>
      <c r="WFN47" s="81"/>
      <c r="WFO47" s="81"/>
      <c r="WFP47" s="81"/>
      <c r="WFQ47" s="81"/>
      <c r="WFR47" s="81"/>
      <c r="WFS47" s="81"/>
      <c r="WFT47" s="81"/>
      <c r="WFU47" s="81"/>
      <c r="WFV47" s="81"/>
      <c r="WFW47" s="81"/>
      <c r="WFX47" s="81"/>
      <c r="WFY47" s="81"/>
      <c r="WFZ47" s="81"/>
      <c r="WGA47" s="81"/>
      <c r="WGB47" s="81"/>
      <c r="WGC47" s="81"/>
      <c r="WGD47" s="81"/>
      <c r="WGE47" s="81"/>
      <c r="WGF47" s="81"/>
      <c r="WGG47" s="81"/>
      <c r="WGH47" s="81"/>
      <c r="WGI47" s="81"/>
      <c r="WGJ47" s="81"/>
      <c r="WGK47" s="81"/>
      <c r="WGL47" s="81"/>
      <c r="WGM47" s="81"/>
      <c r="WGN47" s="81"/>
      <c r="WGO47" s="81"/>
      <c r="WGP47" s="81"/>
      <c r="WGQ47" s="81"/>
      <c r="WGR47" s="81"/>
      <c r="WGS47" s="81"/>
      <c r="WGT47" s="81"/>
      <c r="WGU47" s="81"/>
      <c r="WGV47" s="81"/>
      <c r="WGW47" s="81"/>
      <c r="WGX47" s="81"/>
      <c r="WGY47" s="81"/>
      <c r="WGZ47" s="81"/>
      <c r="WHA47" s="81"/>
      <c r="WHB47" s="81"/>
      <c r="WHC47" s="81"/>
      <c r="WHD47" s="81"/>
      <c r="WHE47" s="81"/>
      <c r="WHF47" s="81"/>
      <c r="WHG47" s="81"/>
      <c r="WHH47" s="81"/>
      <c r="WHI47" s="81"/>
      <c r="WHJ47" s="81"/>
      <c r="WHK47" s="81"/>
      <c r="WHL47" s="81"/>
      <c r="WHM47" s="81"/>
      <c r="WHN47" s="81"/>
      <c r="WHO47" s="81"/>
      <c r="WHP47" s="81"/>
      <c r="WHQ47" s="81"/>
      <c r="WHR47" s="81"/>
      <c r="WHS47" s="81"/>
      <c r="WHT47" s="81"/>
      <c r="WHU47" s="81"/>
      <c r="WHV47" s="81"/>
      <c r="WHW47" s="81"/>
      <c r="WHX47" s="81"/>
      <c r="WHY47" s="81"/>
      <c r="WHZ47" s="81"/>
      <c r="WIA47" s="81"/>
      <c r="WIB47" s="81"/>
      <c r="WIC47" s="81"/>
      <c r="WID47" s="81"/>
      <c r="WIE47" s="81"/>
      <c r="WIF47" s="81"/>
      <c r="WIG47" s="81"/>
      <c r="WIH47" s="81"/>
      <c r="WII47" s="81"/>
      <c r="WIJ47" s="81"/>
      <c r="WIK47" s="81"/>
      <c r="WIL47" s="81"/>
      <c r="WIM47" s="81"/>
      <c r="WIN47" s="81"/>
      <c r="WIO47" s="81"/>
      <c r="WIP47" s="81"/>
      <c r="WIQ47" s="81"/>
      <c r="WIR47" s="81"/>
      <c r="WIS47" s="81"/>
      <c r="WIT47" s="81"/>
      <c r="WIU47" s="81"/>
      <c r="WIV47" s="81"/>
      <c r="WIW47" s="81"/>
      <c r="WIX47" s="81"/>
      <c r="WIY47" s="81"/>
      <c r="WIZ47" s="81"/>
      <c r="WJA47" s="81"/>
      <c r="WJB47" s="81"/>
      <c r="WJC47" s="81"/>
      <c r="WJD47" s="81"/>
      <c r="WJE47" s="81"/>
      <c r="WJF47" s="81"/>
      <c r="WJG47" s="81"/>
      <c r="WJH47" s="81"/>
      <c r="WJI47" s="81"/>
      <c r="WJJ47" s="81"/>
      <c r="WJK47" s="81"/>
      <c r="WJL47" s="81"/>
      <c r="WJM47" s="81"/>
      <c r="WJN47" s="81"/>
      <c r="WJO47" s="81"/>
      <c r="WJP47" s="81"/>
      <c r="WJQ47" s="81"/>
      <c r="WJR47" s="81"/>
      <c r="WJS47" s="81"/>
      <c r="WJT47" s="81"/>
      <c r="WJU47" s="81"/>
      <c r="WJV47" s="81"/>
      <c r="WJW47" s="81"/>
      <c r="WJX47" s="81"/>
      <c r="WJY47" s="81"/>
      <c r="WJZ47" s="81"/>
      <c r="WKA47" s="81"/>
      <c r="WKB47" s="81"/>
      <c r="WKC47" s="81"/>
      <c r="WKD47" s="81"/>
      <c r="WKE47" s="81"/>
      <c r="WKF47" s="81"/>
      <c r="WKG47" s="81"/>
      <c r="WKH47" s="81"/>
      <c r="WKI47" s="81"/>
      <c r="WKJ47" s="81"/>
      <c r="WKK47" s="81"/>
      <c r="WKL47" s="81"/>
      <c r="WKM47" s="81"/>
      <c r="WKN47" s="81"/>
      <c r="WKO47" s="81"/>
      <c r="WKP47" s="81"/>
      <c r="WKQ47" s="81"/>
      <c r="WKR47" s="81"/>
      <c r="WKS47" s="81"/>
      <c r="WKT47" s="81"/>
      <c r="WKU47" s="81"/>
      <c r="WKV47" s="81"/>
      <c r="WKW47" s="81"/>
      <c r="WKX47" s="81"/>
      <c r="WKY47" s="81"/>
      <c r="WKZ47" s="81"/>
      <c r="WLA47" s="81"/>
      <c r="WLB47" s="81"/>
      <c r="WLC47" s="81"/>
      <c r="WLD47" s="81"/>
      <c r="WLE47" s="81"/>
      <c r="WLF47" s="81"/>
      <c r="WLG47" s="81"/>
      <c r="WLH47" s="81"/>
      <c r="WLI47" s="81"/>
      <c r="WLJ47" s="81"/>
      <c r="WLK47" s="81"/>
      <c r="WLL47" s="81"/>
      <c r="WLM47" s="81"/>
      <c r="WLN47" s="81"/>
      <c r="WLO47" s="81"/>
      <c r="WLP47" s="81"/>
      <c r="WLQ47" s="81"/>
      <c r="WLR47" s="81"/>
      <c r="WLS47" s="81"/>
      <c r="WLT47" s="81"/>
      <c r="WLU47" s="81"/>
      <c r="WLV47" s="81"/>
      <c r="WLW47" s="81"/>
      <c r="WLX47" s="81"/>
      <c r="WLY47" s="81"/>
      <c r="WLZ47" s="81"/>
      <c r="WMA47" s="81"/>
      <c r="WMB47" s="81"/>
      <c r="WMC47" s="81"/>
      <c r="WMD47" s="81"/>
      <c r="WME47" s="81"/>
      <c r="WMF47" s="81"/>
      <c r="WMG47" s="81"/>
      <c r="WMH47" s="81"/>
      <c r="WMI47" s="81"/>
      <c r="WMJ47" s="81"/>
      <c r="WMK47" s="81"/>
      <c r="WML47" s="81"/>
      <c r="WMM47" s="81"/>
      <c r="WMN47" s="81"/>
      <c r="WMO47" s="81"/>
      <c r="WMP47" s="81"/>
      <c r="WMQ47" s="81"/>
      <c r="WMR47" s="81"/>
      <c r="WMS47" s="81"/>
      <c r="WMT47" s="81"/>
      <c r="WMU47" s="81"/>
      <c r="WMV47" s="81"/>
      <c r="WMW47" s="81"/>
      <c r="WMX47" s="81"/>
      <c r="WMY47" s="81"/>
      <c r="WMZ47" s="81"/>
      <c r="WNA47" s="81"/>
      <c r="WNB47" s="81"/>
      <c r="WNC47" s="81"/>
      <c r="WND47" s="81"/>
      <c r="WNE47" s="81"/>
      <c r="WNF47" s="81"/>
      <c r="WNG47" s="81"/>
      <c r="WNH47" s="81"/>
      <c r="WNI47" s="81"/>
      <c r="WNJ47" s="81"/>
      <c r="WNK47" s="81"/>
      <c r="WNL47" s="81"/>
      <c r="WNM47" s="81"/>
      <c r="WNN47" s="81"/>
      <c r="WNO47" s="81"/>
      <c r="WNP47" s="81"/>
      <c r="WNQ47" s="81"/>
      <c r="WNR47" s="81"/>
      <c r="WNS47" s="81"/>
      <c r="WNT47" s="81"/>
      <c r="WNU47" s="81"/>
      <c r="WNV47" s="81"/>
      <c r="WNW47" s="81"/>
      <c r="WNX47" s="81"/>
      <c r="WNY47" s="81"/>
      <c r="WNZ47" s="81"/>
      <c r="WOA47" s="81"/>
      <c r="WOB47" s="81"/>
      <c r="WOC47" s="81"/>
      <c r="WOD47" s="81"/>
      <c r="WOE47" s="81"/>
      <c r="WOF47" s="81"/>
      <c r="WOG47" s="81"/>
      <c r="WOH47" s="81"/>
      <c r="WOI47" s="81"/>
      <c r="WOJ47" s="81"/>
      <c r="WOK47" s="81"/>
      <c r="WOL47" s="81"/>
      <c r="WOM47" s="81"/>
      <c r="WON47" s="81"/>
      <c r="WOO47" s="81"/>
      <c r="WOP47" s="81"/>
      <c r="WOQ47" s="81"/>
      <c r="WOR47" s="81"/>
      <c r="WOS47" s="81"/>
      <c r="WOT47" s="81"/>
      <c r="WOU47" s="81"/>
      <c r="WOV47" s="81"/>
      <c r="WOW47" s="81"/>
      <c r="WOX47" s="81"/>
      <c r="WOY47" s="81"/>
      <c r="WOZ47" s="81"/>
      <c r="WPA47" s="81"/>
      <c r="WPB47" s="81"/>
      <c r="WPC47" s="81"/>
      <c r="WPD47" s="81"/>
      <c r="WPE47" s="81"/>
      <c r="WPF47" s="81"/>
      <c r="WPG47" s="81"/>
      <c r="WPH47" s="81"/>
      <c r="WPI47" s="81"/>
      <c r="WPJ47" s="81"/>
      <c r="WPK47" s="81"/>
      <c r="WPL47" s="81"/>
      <c r="WPM47" s="81"/>
      <c r="WPN47" s="81"/>
      <c r="WPO47" s="81"/>
      <c r="WPP47" s="81"/>
      <c r="WPQ47" s="81"/>
      <c r="WPR47" s="81"/>
      <c r="WPS47" s="81"/>
      <c r="WPT47" s="81"/>
      <c r="WPU47" s="81"/>
      <c r="WPV47" s="81"/>
      <c r="WPW47" s="81"/>
      <c r="WPX47" s="81"/>
      <c r="WPY47" s="81"/>
      <c r="WPZ47" s="81"/>
      <c r="WQA47" s="81"/>
      <c r="WQB47" s="81"/>
      <c r="WQC47" s="81"/>
      <c r="WQD47" s="81"/>
      <c r="WQE47" s="81"/>
      <c r="WQF47" s="81"/>
      <c r="WQG47" s="81"/>
      <c r="WQH47" s="81"/>
      <c r="WQI47" s="81"/>
      <c r="WQJ47" s="81"/>
      <c r="WQK47" s="81"/>
      <c r="WQL47" s="81"/>
      <c r="WQM47" s="81"/>
      <c r="WQN47" s="81"/>
      <c r="WQO47" s="81"/>
      <c r="WQP47" s="81"/>
      <c r="WQQ47" s="81"/>
      <c r="WQR47" s="81"/>
      <c r="WQS47" s="81"/>
      <c r="WQT47" s="81"/>
      <c r="WQU47" s="81"/>
      <c r="WQV47" s="81"/>
      <c r="WQW47" s="81"/>
      <c r="WQX47" s="81"/>
      <c r="WQY47" s="81"/>
      <c r="WQZ47" s="81"/>
      <c r="WRA47" s="81"/>
      <c r="WRB47" s="81"/>
      <c r="WRC47" s="81"/>
      <c r="WRD47" s="81"/>
      <c r="WRE47" s="81"/>
      <c r="WRF47" s="81"/>
      <c r="WRG47" s="81"/>
      <c r="WRH47" s="81"/>
      <c r="WRI47" s="81"/>
      <c r="WRJ47" s="81"/>
      <c r="WRK47" s="81"/>
      <c r="WRL47" s="81"/>
      <c r="WRM47" s="81"/>
      <c r="WRN47" s="81"/>
      <c r="WRO47" s="81"/>
      <c r="WRP47" s="81"/>
      <c r="WRQ47" s="81"/>
      <c r="WRR47" s="81"/>
      <c r="WRS47" s="81"/>
      <c r="WRT47" s="81"/>
      <c r="WRU47" s="81"/>
      <c r="WRV47" s="81"/>
      <c r="WRW47" s="81"/>
      <c r="WRX47" s="81"/>
      <c r="WRY47" s="81"/>
      <c r="WRZ47" s="81"/>
      <c r="WSA47" s="81"/>
      <c r="WSB47" s="81"/>
      <c r="WSC47" s="81"/>
      <c r="WSD47" s="81"/>
      <c r="WSE47" s="81"/>
      <c r="WSF47" s="81"/>
      <c r="WSG47" s="81"/>
      <c r="WSH47" s="81"/>
      <c r="WSI47" s="81"/>
      <c r="WSJ47" s="81"/>
      <c r="WSK47" s="81"/>
      <c r="WSL47" s="81"/>
      <c r="WSM47" s="81"/>
      <c r="WSN47" s="81"/>
      <c r="WSO47" s="81"/>
      <c r="WSP47" s="81"/>
      <c r="WSQ47" s="81"/>
      <c r="WSR47" s="81"/>
      <c r="WSS47" s="81"/>
      <c r="WST47" s="81"/>
      <c r="WSU47" s="81"/>
      <c r="WSV47" s="81"/>
      <c r="WSW47" s="81"/>
      <c r="WSX47" s="81"/>
      <c r="WSY47" s="81"/>
      <c r="WSZ47" s="81"/>
      <c r="WTA47" s="81"/>
      <c r="WTB47" s="81"/>
      <c r="WTC47" s="81"/>
      <c r="WTD47" s="81"/>
      <c r="WTE47" s="81"/>
      <c r="WTF47" s="81"/>
      <c r="WTG47" s="81"/>
      <c r="WTH47" s="81"/>
      <c r="WTI47" s="81"/>
      <c r="WTJ47" s="81"/>
      <c r="WTK47" s="81"/>
      <c r="WTL47" s="81"/>
      <c r="WTM47" s="81"/>
      <c r="WTN47" s="81"/>
      <c r="WTO47" s="81"/>
      <c r="WTP47" s="81"/>
      <c r="WTQ47" s="81"/>
      <c r="WTR47" s="81"/>
      <c r="WTS47" s="81"/>
      <c r="WTT47" s="81"/>
      <c r="WTU47" s="81"/>
      <c r="WTV47" s="81"/>
      <c r="WTW47" s="81"/>
      <c r="WTX47" s="81"/>
      <c r="WTY47" s="81"/>
      <c r="WTZ47" s="81"/>
      <c r="WUA47" s="81"/>
      <c r="WUB47" s="81"/>
      <c r="WUC47" s="81"/>
      <c r="WUD47" s="81"/>
      <c r="WUE47" s="81"/>
      <c r="WUF47" s="81"/>
      <c r="WUG47" s="81"/>
      <c r="WUH47" s="81"/>
      <c r="WUI47" s="81"/>
      <c r="WUJ47" s="81"/>
      <c r="WUK47" s="81"/>
      <c r="WUL47" s="81"/>
      <c r="WUM47" s="81"/>
      <c r="WUN47" s="81"/>
      <c r="WUO47" s="81"/>
      <c r="WUP47" s="81"/>
      <c r="WUQ47" s="81"/>
      <c r="WUR47" s="81"/>
      <c r="WUS47" s="81"/>
      <c r="WUT47" s="81"/>
      <c r="WUU47" s="81"/>
      <c r="WUV47" s="81"/>
      <c r="WUW47" s="81"/>
      <c r="WUX47" s="81"/>
      <c r="WUY47" s="81"/>
      <c r="WUZ47" s="81"/>
      <c r="WVA47" s="81"/>
      <c r="WVB47" s="81"/>
      <c r="WVC47" s="81"/>
      <c r="WVD47" s="81"/>
      <c r="WVE47" s="81"/>
      <c r="WVF47" s="81"/>
      <c r="WVG47" s="81"/>
      <c r="WVH47" s="81"/>
      <c r="WVI47" s="81"/>
      <c r="WVJ47" s="81"/>
      <c r="WVK47" s="81"/>
      <c r="WVL47" s="81"/>
      <c r="WVM47" s="81"/>
      <c r="WVN47" s="81"/>
      <c r="WVO47" s="81"/>
      <c r="WVP47" s="81"/>
      <c r="WVQ47" s="81"/>
      <c r="WVR47" s="81"/>
      <c r="WVS47" s="81"/>
      <c r="WVT47" s="81"/>
      <c r="WVU47" s="81"/>
      <c r="WVV47" s="81"/>
      <c r="WVW47" s="81"/>
      <c r="WVX47" s="81"/>
      <c r="WVY47" s="81"/>
      <c r="WVZ47" s="81"/>
      <c r="WWA47" s="81"/>
      <c r="WWB47" s="81"/>
      <c r="WWC47" s="81"/>
      <c r="WWD47" s="81"/>
      <c r="WWE47" s="81"/>
      <c r="WWF47" s="81"/>
      <c r="WWG47" s="81"/>
      <c r="WWH47" s="81"/>
      <c r="WWI47" s="81"/>
      <c r="WWJ47" s="81"/>
      <c r="WWK47" s="81"/>
      <c r="WWL47" s="81"/>
      <c r="WWM47" s="81"/>
      <c r="WWN47" s="81"/>
      <c r="WWO47" s="81"/>
      <c r="WWP47" s="81"/>
      <c r="WWQ47" s="81"/>
      <c r="WWR47" s="81"/>
      <c r="WWS47" s="81"/>
      <c r="WWT47" s="81"/>
      <c r="WWU47" s="81"/>
      <c r="WWV47" s="81"/>
      <c r="WWW47" s="81"/>
      <c r="WWX47" s="81"/>
      <c r="WWY47" s="81"/>
      <c r="WWZ47" s="81"/>
      <c r="WXA47" s="81"/>
      <c r="WXB47" s="81"/>
      <c r="WXC47" s="81"/>
      <c r="WXD47" s="81"/>
      <c r="WXE47" s="81"/>
      <c r="WXF47" s="81"/>
      <c r="WXG47" s="81"/>
      <c r="WXH47" s="81"/>
      <c r="WXI47" s="81"/>
      <c r="WXJ47" s="81"/>
      <c r="WXK47" s="81"/>
      <c r="WXL47" s="81"/>
      <c r="WXM47" s="81"/>
      <c r="WXN47" s="81"/>
      <c r="WXO47" s="81"/>
      <c r="WXP47" s="81"/>
      <c r="WXQ47" s="81"/>
      <c r="WXR47" s="81"/>
      <c r="WXS47" s="81"/>
      <c r="WXT47" s="81"/>
      <c r="WXU47" s="81"/>
      <c r="WXV47" s="81"/>
      <c r="WXW47" s="81"/>
      <c r="WXX47" s="81"/>
      <c r="WXY47" s="81"/>
      <c r="WXZ47" s="81"/>
      <c r="WYA47" s="81"/>
      <c r="WYB47" s="81"/>
      <c r="WYC47" s="81"/>
      <c r="WYD47" s="81"/>
      <c r="WYE47" s="81"/>
      <c r="WYF47" s="81"/>
      <c r="WYG47" s="81"/>
      <c r="WYH47" s="81"/>
      <c r="WYI47" s="81"/>
      <c r="WYJ47" s="81"/>
      <c r="WYK47" s="81"/>
      <c r="WYL47" s="81"/>
      <c r="WYM47" s="81"/>
      <c r="WYN47" s="81"/>
      <c r="WYO47" s="81"/>
      <c r="WYP47" s="81"/>
      <c r="WYQ47" s="81"/>
      <c r="WYR47" s="81"/>
      <c r="WYS47" s="81"/>
      <c r="WYT47" s="81"/>
      <c r="WYU47" s="81"/>
      <c r="WYV47" s="81"/>
      <c r="WYW47" s="81"/>
      <c r="WYX47" s="81"/>
      <c r="WYY47" s="81"/>
      <c r="WYZ47" s="81"/>
      <c r="WZA47" s="81"/>
      <c r="WZB47" s="81"/>
      <c r="WZC47" s="81"/>
      <c r="WZD47" s="81"/>
      <c r="WZE47" s="81"/>
      <c r="WZF47" s="81"/>
      <c r="WZG47" s="81"/>
      <c r="WZH47" s="81"/>
      <c r="WZI47" s="81"/>
      <c r="WZJ47" s="81"/>
      <c r="WZK47" s="81"/>
      <c r="WZL47" s="81"/>
      <c r="WZM47" s="81"/>
      <c r="WZN47" s="81"/>
      <c r="WZO47" s="81"/>
      <c r="WZP47" s="81"/>
      <c r="WZQ47" s="81"/>
      <c r="WZR47" s="81"/>
      <c r="WZS47" s="81"/>
      <c r="WZT47" s="81"/>
      <c r="WZU47" s="81"/>
      <c r="WZV47" s="81"/>
      <c r="WZW47" s="81"/>
      <c r="WZX47" s="81"/>
      <c r="WZY47" s="81"/>
      <c r="WZZ47" s="81"/>
      <c r="XAA47" s="81"/>
      <c r="XAB47" s="81"/>
      <c r="XAC47" s="81"/>
      <c r="XAD47" s="81"/>
      <c r="XAE47" s="81"/>
      <c r="XAF47" s="81"/>
      <c r="XAG47" s="81"/>
      <c r="XAH47" s="81"/>
      <c r="XAI47" s="81"/>
      <c r="XAJ47" s="81"/>
      <c r="XAK47" s="81"/>
      <c r="XAL47" s="81"/>
      <c r="XAM47" s="81"/>
      <c r="XAN47" s="81"/>
      <c r="XAO47" s="81"/>
      <c r="XAP47" s="81"/>
      <c r="XAQ47" s="81"/>
      <c r="XAR47" s="81"/>
      <c r="XAS47" s="81"/>
      <c r="XAT47" s="81"/>
      <c r="XAU47" s="81"/>
      <c r="XAV47" s="81"/>
      <c r="XAW47" s="81"/>
      <c r="XAX47" s="81"/>
      <c r="XAY47" s="81"/>
      <c r="XAZ47" s="81"/>
      <c r="XBA47" s="81"/>
      <c r="XBB47" s="81"/>
      <c r="XBC47" s="81"/>
      <c r="XBD47" s="81"/>
      <c r="XBE47" s="81"/>
      <c r="XBF47" s="81"/>
      <c r="XBG47" s="81"/>
      <c r="XBH47" s="81"/>
      <c r="XBI47" s="81"/>
      <c r="XBJ47" s="81"/>
      <c r="XBK47" s="81"/>
      <c r="XBL47" s="81"/>
      <c r="XBM47" s="81"/>
      <c r="XBN47" s="81"/>
      <c r="XBO47" s="81"/>
      <c r="XBP47" s="81"/>
      <c r="XBQ47" s="81"/>
      <c r="XBR47" s="81"/>
      <c r="XBS47" s="81"/>
      <c r="XBT47" s="81"/>
      <c r="XBU47" s="81"/>
      <c r="XBV47" s="81"/>
      <c r="XBW47" s="81"/>
      <c r="XBX47" s="81"/>
      <c r="XBY47" s="81"/>
      <c r="XBZ47" s="81"/>
      <c r="XCA47" s="81"/>
      <c r="XCB47" s="81"/>
      <c r="XCC47" s="81"/>
      <c r="XCD47" s="81"/>
      <c r="XCE47" s="81"/>
      <c r="XCF47" s="81"/>
      <c r="XCG47" s="81"/>
      <c r="XCH47" s="81"/>
      <c r="XCI47" s="81"/>
      <c r="XCJ47" s="81"/>
      <c r="XCK47" s="81"/>
      <c r="XCL47" s="81"/>
      <c r="XCM47" s="81"/>
      <c r="XCN47" s="81"/>
      <c r="XCO47" s="81"/>
      <c r="XCP47" s="81"/>
      <c r="XCQ47" s="81"/>
      <c r="XCR47" s="81"/>
      <c r="XCS47" s="81"/>
      <c r="XCT47" s="81"/>
      <c r="XCU47" s="81"/>
      <c r="XCV47" s="81"/>
      <c r="XCW47" s="81"/>
      <c r="XCX47" s="81"/>
      <c r="XCY47" s="81"/>
      <c r="XCZ47" s="81"/>
      <c r="XDA47" s="81"/>
      <c r="XDB47" s="81"/>
      <c r="XDC47" s="81"/>
      <c r="XDD47" s="81"/>
      <c r="XDE47" s="81"/>
      <c r="XDF47" s="81"/>
      <c r="XDG47" s="81"/>
      <c r="XDH47" s="81"/>
      <c r="XDI47" s="81"/>
      <c r="XDJ47" s="81"/>
      <c r="XDK47" s="81"/>
      <c r="XDL47" s="81"/>
      <c r="XDM47" s="81"/>
      <c r="XDN47" s="81"/>
      <c r="XDO47" s="81"/>
      <c r="XDP47" s="81"/>
      <c r="XDQ47" s="81"/>
      <c r="XDR47" s="81"/>
      <c r="XDS47" s="81"/>
      <c r="XDT47" s="81"/>
      <c r="XDU47" s="81"/>
      <c r="XDV47" s="81"/>
      <c r="XDW47" s="81"/>
      <c r="XDX47" s="81"/>
      <c r="XDY47" s="81"/>
      <c r="XDZ47" s="81"/>
      <c r="XEA47" s="81"/>
      <c r="XEB47" s="81"/>
      <c r="XEC47" s="81"/>
      <c r="XED47" s="81"/>
      <c r="XEE47" s="81"/>
      <c r="XEF47" s="81"/>
      <c r="XEG47" s="81"/>
      <c r="XEH47" s="81"/>
      <c r="XEI47" s="81"/>
      <c r="XEJ47" s="81"/>
      <c r="XEK47" s="81"/>
      <c r="XEL47" s="81"/>
      <c r="XEM47" s="81"/>
      <c r="XEN47" s="81"/>
      <c r="XEO47" s="81"/>
      <c r="XEP47" s="81"/>
      <c r="XEQ47" s="81"/>
      <c r="XER47" s="81"/>
      <c r="XES47" s="81"/>
      <c r="XET47" s="81"/>
      <c r="XEU47" s="81"/>
      <c r="XEV47" s="81"/>
      <c r="XEW47" s="81"/>
      <c r="XEX47" s="81"/>
      <c r="XEY47" s="81"/>
      <c r="XEZ47" s="81"/>
    </row>
    <row r="48" spans="1:16380" ht="12.75" customHeight="1">
      <c r="R48" s="143"/>
      <c r="S48" s="143"/>
      <c r="T48" s="143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  <c r="IX48" s="81"/>
      <c r="IY48" s="81"/>
      <c r="IZ48" s="81"/>
      <c r="JA48" s="81"/>
      <c r="JB48" s="81"/>
      <c r="JC48" s="81"/>
      <c r="JD48" s="81"/>
      <c r="JE48" s="81"/>
      <c r="JF48" s="81"/>
      <c r="JG48" s="81"/>
      <c r="JH48" s="81"/>
      <c r="JI48" s="81"/>
      <c r="JJ48" s="81"/>
      <c r="JK48" s="81"/>
      <c r="JL48" s="81"/>
      <c r="JM48" s="81"/>
      <c r="JN48" s="81"/>
      <c r="JO48" s="81"/>
      <c r="JP48" s="81"/>
      <c r="JQ48" s="81"/>
      <c r="JR48" s="81"/>
      <c r="JS48" s="81"/>
      <c r="JT48" s="81"/>
      <c r="JU48" s="81"/>
      <c r="JV48" s="81"/>
      <c r="JW48" s="81"/>
      <c r="JX48" s="81"/>
      <c r="JY48" s="81"/>
      <c r="JZ48" s="81"/>
      <c r="KA48" s="81"/>
      <c r="KB48" s="81"/>
      <c r="KC48" s="81"/>
      <c r="KD48" s="81"/>
      <c r="KE48" s="81"/>
      <c r="KF48" s="81"/>
      <c r="KG48" s="81"/>
      <c r="KH48" s="81"/>
      <c r="KI48" s="81"/>
      <c r="KJ48" s="81"/>
      <c r="KK48" s="81"/>
      <c r="KL48" s="81"/>
      <c r="KM48" s="81"/>
      <c r="KN48" s="81"/>
      <c r="KO48" s="81"/>
      <c r="KP48" s="81"/>
      <c r="KQ48" s="81"/>
      <c r="KR48" s="81"/>
      <c r="KS48" s="81"/>
      <c r="KT48" s="81"/>
      <c r="KU48" s="81"/>
      <c r="KV48" s="81"/>
      <c r="KW48" s="81"/>
      <c r="KX48" s="81"/>
      <c r="KY48" s="81"/>
      <c r="KZ48" s="81"/>
      <c r="LA48" s="81"/>
      <c r="LB48" s="81"/>
      <c r="LC48" s="81"/>
      <c r="LD48" s="81"/>
      <c r="LE48" s="81"/>
      <c r="LF48" s="81"/>
      <c r="LG48" s="81"/>
      <c r="LH48" s="81"/>
      <c r="LI48" s="81"/>
      <c r="LJ48" s="81"/>
      <c r="LK48" s="81"/>
      <c r="LL48" s="81"/>
      <c r="LM48" s="81"/>
      <c r="LN48" s="81"/>
      <c r="LO48" s="81"/>
      <c r="LP48" s="81"/>
      <c r="LQ48" s="81"/>
      <c r="LR48" s="81"/>
      <c r="LS48" s="81"/>
      <c r="LT48" s="81"/>
      <c r="LU48" s="81"/>
      <c r="LV48" s="81"/>
      <c r="LW48" s="81"/>
      <c r="LX48" s="81"/>
      <c r="LY48" s="81"/>
      <c r="LZ48" s="81"/>
      <c r="MA48" s="81"/>
      <c r="MB48" s="81"/>
      <c r="MC48" s="81"/>
      <c r="MD48" s="81"/>
      <c r="ME48" s="81"/>
      <c r="MF48" s="81"/>
      <c r="MG48" s="81"/>
      <c r="MH48" s="81"/>
      <c r="MI48" s="81"/>
      <c r="MJ48" s="81"/>
      <c r="MK48" s="81"/>
      <c r="ML48" s="81"/>
      <c r="MM48" s="81"/>
      <c r="MN48" s="81"/>
      <c r="MO48" s="81"/>
      <c r="MP48" s="81"/>
      <c r="MQ48" s="81"/>
      <c r="MR48" s="81"/>
      <c r="MS48" s="81"/>
      <c r="MT48" s="81"/>
      <c r="MU48" s="81"/>
      <c r="MV48" s="81"/>
      <c r="MW48" s="81"/>
      <c r="MX48" s="81"/>
      <c r="MY48" s="81"/>
      <c r="MZ48" s="81"/>
      <c r="NA48" s="81"/>
      <c r="NB48" s="81"/>
      <c r="NC48" s="81"/>
      <c r="ND48" s="81"/>
      <c r="NE48" s="81"/>
      <c r="NF48" s="81"/>
      <c r="NG48" s="81"/>
      <c r="NH48" s="81"/>
      <c r="NI48" s="81"/>
      <c r="NJ48" s="81"/>
      <c r="NK48" s="81"/>
      <c r="NL48" s="81"/>
      <c r="NM48" s="81"/>
      <c r="NN48" s="81"/>
      <c r="NO48" s="81"/>
      <c r="NP48" s="81"/>
      <c r="NQ48" s="81"/>
      <c r="NR48" s="81"/>
      <c r="NS48" s="81"/>
      <c r="NT48" s="81"/>
      <c r="NU48" s="81"/>
      <c r="NV48" s="81"/>
      <c r="NW48" s="81"/>
      <c r="NX48" s="81"/>
      <c r="NY48" s="81"/>
      <c r="NZ48" s="81"/>
      <c r="OA48" s="81"/>
      <c r="OB48" s="81"/>
      <c r="OC48" s="81"/>
      <c r="OD48" s="81"/>
      <c r="OE48" s="81"/>
      <c r="OF48" s="81"/>
      <c r="OG48" s="81"/>
      <c r="OH48" s="81"/>
      <c r="OI48" s="81"/>
      <c r="OJ48" s="81"/>
      <c r="OK48" s="81"/>
      <c r="OL48" s="81"/>
      <c r="OM48" s="81"/>
      <c r="ON48" s="81"/>
      <c r="OO48" s="81"/>
      <c r="OP48" s="81"/>
      <c r="OQ48" s="81"/>
      <c r="OR48" s="81"/>
      <c r="OS48" s="81"/>
      <c r="OT48" s="81"/>
      <c r="OU48" s="81"/>
      <c r="OV48" s="81"/>
      <c r="OW48" s="81"/>
      <c r="OX48" s="81"/>
      <c r="OY48" s="81"/>
      <c r="OZ48" s="81"/>
      <c r="PA48" s="81"/>
      <c r="PB48" s="81"/>
      <c r="PC48" s="81"/>
      <c r="PD48" s="81"/>
      <c r="PE48" s="81"/>
      <c r="PF48" s="81"/>
      <c r="PG48" s="81"/>
      <c r="PH48" s="81"/>
      <c r="PI48" s="81"/>
      <c r="PJ48" s="81"/>
      <c r="PK48" s="81"/>
      <c r="PL48" s="81"/>
      <c r="PM48" s="81"/>
      <c r="PN48" s="81"/>
      <c r="PO48" s="81"/>
      <c r="PP48" s="81"/>
      <c r="PQ48" s="81"/>
      <c r="PR48" s="81"/>
      <c r="PS48" s="81"/>
      <c r="PT48" s="81"/>
      <c r="PU48" s="81"/>
      <c r="PV48" s="81"/>
      <c r="PW48" s="81"/>
      <c r="PX48" s="81"/>
      <c r="PY48" s="81"/>
      <c r="PZ48" s="81"/>
      <c r="QA48" s="81"/>
      <c r="QB48" s="81"/>
      <c r="QC48" s="81"/>
      <c r="QD48" s="81"/>
      <c r="QE48" s="81"/>
      <c r="QF48" s="81"/>
      <c r="QG48" s="81"/>
      <c r="QH48" s="81"/>
      <c r="QI48" s="81"/>
      <c r="QJ48" s="81"/>
      <c r="QK48" s="81"/>
      <c r="QL48" s="81"/>
      <c r="QM48" s="81"/>
      <c r="QN48" s="81"/>
      <c r="QO48" s="81"/>
      <c r="QP48" s="81"/>
      <c r="QQ48" s="81"/>
      <c r="QR48" s="81"/>
      <c r="QS48" s="81"/>
      <c r="QT48" s="81"/>
      <c r="QU48" s="81"/>
      <c r="QV48" s="81"/>
      <c r="QW48" s="81"/>
      <c r="QX48" s="81"/>
      <c r="QY48" s="81"/>
      <c r="QZ48" s="81"/>
      <c r="RA48" s="81"/>
      <c r="RB48" s="81"/>
      <c r="RC48" s="81"/>
      <c r="RD48" s="81"/>
      <c r="RE48" s="81"/>
      <c r="RF48" s="81"/>
      <c r="RG48" s="81"/>
      <c r="RH48" s="81"/>
      <c r="RI48" s="81"/>
      <c r="RJ48" s="81"/>
      <c r="RK48" s="81"/>
      <c r="RL48" s="81"/>
      <c r="RM48" s="81"/>
      <c r="RN48" s="81"/>
      <c r="RO48" s="81"/>
      <c r="RP48" s="81"/>
      <c r="RQ48" s="81"/>
      <c r="RR48" s="81"/>
      <c r="RS48" s="81"/>
      <c r="RT48" s="81"/>
      <c r="RU48" s="81"/>
      <c r="RV48" s="81"/>
      <c r="RW48" s="81"/>
      <c r="RX48" s="81"/>
      <c r="RY48" s="81"/>
      <c r="RZ48" s="81"/>
      <c r="SA48" s="81"/>
      <c r="SB48" s="81"/>
      <c r="SC48" s="81"/>
      <c r="SD48" s="81"/>
      <c r="SE48" s="81"/>
      <c r="SF48" s="81"/>
      <c r="SG48" s="81"/>
      <c r="SH48" s="81"/>
      <c r="SI48" s="81"/>
      <c r="SJ48" s="81"/>
      <c r="SK48" s="81"/>
      <c r="SL48" s="81"/>
      <c r="SM48" s="81"/>
      <c r="SN48" s="81"/>
      <c r="SO48" s="81"/>
      <c r="SP48" s="81"/>
      <c r="SQ48" s="81"/>
      <c r="SR48" s="81"/>
      <c r="SS48" s="81"/>
      <c r="ST48" s="81"/>
      <c r="SU48" s="81"/>
      <c r="SV48" s="81"/>
      <c r="SW48" s="81"/>
      <c r="SX48" s="81"/>
      <c r="SY48" s="81"/>
      <c r="SZ48" s="81"/>
      <c r="TA48" s="81"/>
      <c r="TB48" s="81"/>
      <c r="TC48" s="81"/>
      <c r="TD48" s="81"/>
      <c r="TE48" s="81"/>
      <c r="TF48" s="81"/>
      <c r="TG48" s="81"/>
      <c r="TH48" s="81"/>
      <c r="TI48" s="81"/>
      <c r="TJ48" s="81"/>
      <c r="TK48" s="81"/>
      <c r="TL48" s="81"/>
      <c r="TM48" s="81"/>
      <c r="TN48" s="81"/>
      <c r="TO48" s="81"/>
      <c r="TP48" s="81"/>
      <c r="TQ48" s="81"/>
      <c r="TR48" s="81"/>
      <c r="TS48" s="81"/>
      <c r="TT48" s="81"/>
      <c r="TU48" s="81"/>
      <c r="TV48" s="81"/>
      <c r="TW48" s="81"/>
      <c r="TX48" s="81"/>
      <c r="TY48" s="81"/>
      <c r="TZ48" s="81"/>
      <c r="UA48" s="81"/>
      <c r="UB48" s="81"/>
      <c r="UC48" s="81"/>
      <c r="UD48" s="81"/>
      <c r="UE48" s="81"/>
      <c r="UF48" s="81"/>
      <c r="UG48" s="81"/>
      <c r="UH48" s="81"/>
      <c r="UI48" s="81"/>
      <c r="UJ48" s="81"/>
      <c r="UK48" s="81"/>
      <c r="UL48" s="81"/>
      <c r="UM48" s="81"/>
      <c r="UN48" s="81"/>
      <c r="UO48" s="81"/>
      <c r="UP48" s="81"/>
      <c r="UQ48" s="81"/>
      <c r="UR48" s="81"/>
      <c r="US48" s="81"/>
      <c r="UT48" s="81"/>
      <c r="UU48" s="81"/>
      <c r="UV48" s="81"/>
      <c r="UW48" s="81"/>
      <c r="UX48" s="81"/>
      <c r="UY48" s="81"/>
      <c r="UZ48" s="81"/>
      <c r="VA48" s="81"/>
      <c r="VB48" s="81"/>
      <c r="VC48" s="81"/>
      <c r="VD48" s="81"/>
      <c r="VE48" s="81"/>
      <c r="VF48" s="81"/>
      <c r="VG48" s="81"/>
      <c r="VH48" s="81"/>
      <c r="VI48" s="81"/>
      <c r="VJ48" s="81"/>
      <c r="VK48" s="81"/>
      <c r="VL48" s="81"/>
      <c r="VM48" s="81"/>
      <c r="VN48" s="81"/>
      <c r="VO48" s="81"/>
      <c r="VP48" s="81"/>
      <c r="VQ48" s="81"/>
      <c r="VR48" s="81"/>
      <c r="VS48" s="81"/>
      <c r="VT48" s="81"/>
      <c r="VU48" s="81"/>
      <c r="VV48" s="81"/>
      <c r="VW48" s="81"/>
      <c r="VX48" s="81"/>
      <c r="VY48" s="81"/>
      <c r="VZ48" s="81"/>
      <c r="WA48" s="81"/>
      <c r="WB48" s="81"/>
      <c r="WC48" s="81"/>
      <c r="WD48" s="81"/>
      <c r="WE48" s="81"/>
      <c r="WF48" s="81"/>
      <c r="WG48" s="81"/>
      <c r="WH48" s="81"/>
      <c r="WI48" s="81"/>
      <c r="WJ48" s="81"/>
      <c r="WK48" s="81"/>
      <c r="WL48" s="81"/>
      <c r="WM48" s="81"/>
      <c r="WN48" s="81"/>
      <c r="WO48" s="81"/>
      <c r="WP48" s="81"/>
      <c r="WQ48" s="81"/>
      <c r="WR48" s="81"/>
      <c r="WS48" s="81"/>
      <c r="WT48" s="81"/>
      <c r="WU48" s="81"/>
      <c r="WV48" s="81"/>
      <c r="WW48" s="81"/>
      <c r="WX48" s="81"/>
      <c r="WY48" s="81"/>
      <c r="WZ48" s="81"/>
      <c r="XA48" s="81"/>
      <c r="XB48" s="81"/>
      <c r="XC48" s="81"/>
      <c r="XD48" s="81"/>
      <c r="XE48" s="81"/>
      <c r="XF48" s="81"/>
      <c r="XG48" s="81"/>
      <c r="XH48" s="81"/>
      <c r="XI48" s="81"/>
      <c r="XJ48" s="81"/>
      <c r="XK48" s="81"/>
      <c r="XL48" s="81"/>
      <c r="XM48" s="81"/>
      <c r="XN48" s="81"/>
      <c r="XO48" s="81"/>
      <c r="XP48" s="81"/>
      <c r="XQ48" s="81"/>
      <c r="XR48" s="81"/>
      <c r="XS48" s="81"/>
      <c r="XT48" s="81"/>
      <c r="XU48" s="81"/>
      <c r="XV48" s="81"/>
      <c r="XW48" s="81"/>
      <c r="XX48" s="81"/>
      <c r="XY48" s="81"/>
      <c r="XZ48" s="81"/>
      <c r="YA48" s="81"/>
      <c r="YB48" s="81"/>
      <c r="YC48" s="81"/>
      <c r="YD48" s="81"/>
      <c r="YE48" s="81"/>
      <c r="YF48" s="81"/>
      <c r="YG48" s="81"/>
      <c r="YH48" s="81"/>
      <c r="YI48" s="81"/>
      <c r="YJ48" s="81"/>
      <c r="YK48" s="81"/>
      <c r="YL48" s="81"/>
      <c r="YM48" s="81"/>
      <c r="YN48" s="81"/>
      <c r="YO48" s="81"/>
      <c r="YP48" s="81"/>
      <c r="YQ48" s="81"/>
      <c r="YR48" s="81"/>
      <c r="YS48" s="81"/>
      <c r="YT48" s="81"/>
      <c r="YU48" s="81"/>
      <c r="YV48" s="81"/>
      <c r="YW48" s="81"/>
      <c r="YX48" s="81"/>
      <c r="YY48" s="81"/>
      <c r="YZ48" s="81"/>
      <c r="ZA48" s="81"/>
      <c r="ZB48" s="81"/>
      <c r="ZC48" s="81"/>
      <c r="ZD48" s="81"/>
      <c r="ZE48" s="81"/>
      <c r="ZF48" s="81"/>
      <c r="ZG48" s="81"/>
      <c r="ZH48" s="81"/>
      <c r="ZI48" s="81"/>
      <c r="ZJ48" s="81"/>
      <c r="ZK48" s="81"/>
      <c r="ZL48" s="81"/>
      <c r="ZM48" s="81"/>
      <c r="ZN48" s="81"/>
      <c r="ZO48" s="81"/>
      <c r="ZP48" s="81"/>
      <c r="ZQ48" s="81"/>
      <c r="ZR48" s="81"/>
      <c r="ZS48" s="81"/>
      <c r="ZT48" s="81"/>
      <c r="ZU48" s="81"/>
      <c r="ZV48" s="81"/>
      <c r="ZW48" s="81"/>
      <c r="ZX48" s="81"/>
      <c r="ZY48" s="81"/>
      <c r="ZZ48" s="81"/>
      <c r="AAA48" s="81"/>
      <c r="AAB48" s="81"/>
      <c r="AAC48" s="81"/>
      <c r="AAD48" s="81"/>
      <c r="AAE48" s="81"/>
      <c r="AAF48" s="81"/>
      <c r="AAG48" s="81"/>
      <c r="AAH48" s="81"/>
      <c r="AAI48" s="81"/>
      <c r="AAJ48" s="81"/>
      <c r="AAK48" s="81"/>
      <c r="AAL48" s="81"/>
      <c r="AAM48" s="81"/>
      <c r="AAN48" s="81"/>
      <c r="AAO48" s="81"/>
      <c r="AAP48" s="81"/>
      <c r="AAQ48" s="81"/>
      <c r="AAR48" s="81"/>
      <c r="AAS48" s="81"/>
      <c r="AAT48" s="81"/>
      <c r="AAU48" s="81"/>
      <c r="AAV48" s="81"/>
      <c r="AAW48" s="81"/>
      <c r="AAX48" s="81"/>
      <c r="AAY48" s="81"/>
      <c r="AAZ48" s="81"/>
      <c r="ABA48" s="81"/>
      <c r="ABB48" s="81"/>
      <c r="ABC48" s="81"/>
      <c r="ABD48" s="81"/>
      <c r="ABE48" s="81"/>
      <c r="ABF48" s="81"/>
      <c r="ABG48" s="81"/>
      <c r="ABH48" s="81"/>
      <c r="ABI48" s="81"/>
      <c r="ABJ48" s="81"/>
      <c r="ABK48" s="81"/>
      <c r="ABL48" s="81"/>
      <c r="ABM48" s="81"/>
      <c r="ABN48" s="81"/>
      <c r="ABO48" s="81"/>
      <c r="ABP48" s="81"/>
      <c r="ABQ48" s="81"/>
      <c r="ABR48" s="81"/>
      <c r="ABS48" s="81"/>
      <c r="ABT48" s="81"/>
      <c r="ABU48" s="81"/>
      <c r="ABV48" s="81"/>
      <c r="ABW48" s="81"/>
      <c r="ABX48" s="81"/>
      <c r="ABY48" s="81"/>
      <c r="ABZ48" s="81"/>
      <c r="ACA48" s="81"/>
      <c r="ACB48" s="81"/>
      <c r="ACC48" s="81"/>
      <c r="ACD48" s="81"/>
      <c r="ACE48" s="81"/>
      <c r="ACF48" s="81"/>
      <c r="ACG48" s="81"/>
      <c r="ACH48" s="81"/>
      <c r="ACI48" s="81"/>
      <c r="ACJ48" s="81"/>
      <c r="ACK48" s="81"/>
      <c r="ACL48" s="81"/>
      <c r="ACM48" s="81"/>
      <c r="ACN48" s="81"/>
      <c r="ACO48" s="81"/>
      <c r="ACP48" s="81"/>
      <c r="ACQ48" s="81"/>
      <c r="ACR48" s="81"/>
      <c r="ACS48" s="81"/>
      <c r="ACT48" s="81"/>
      <c r="ACU48" s="81"/>
      <c r="ACV48" s="81"/>
      <c r="ACW48" s="81"/>
      <c r="ACX48" s="81"/>
      <c r="ACY48" s="81"/>
      <c r="ACZ48" s="81"/>
      <c r="ADA48" s="81"/>
      <c r="ADB48" s="81"/>
      <c r="ADC48" s="81"/>
      <c r="ADD48" s="81"/>
      <c r="ADE48" s="81"/>
      <c r="ADF48" s="81"/>
      <c r="ADG48" s="81"/>
      <c r="ADH48" s="81"/>
      <c r="ADI48" s="81"/>
      <c r="ADJ48" s="81"/>
      <c r="ADK48" s="81"/>
      <c r="ADL48" s="81"/>
      <c r="ADM48" s="81"/>
      <c r="ADN48" s="81"/>
      <c r="ADO48" s="81"/>
      <c r="ADP48" s="81"/>
      <c r="ADQ48" s="81"/>
      <c r="ADR48" s="81"/>
      <c r="ADS48" s="81"/>
      <c r="ADT48" s="81"/>
      <c r="ADU48" s="81"/>
      <c r="ADV48" s="81"/>
      <c r="ADW48" s="81"/>
      <c r="ADX48" s="81"/>
      <c r="ADY48" s="81"/>
      <c r="ADZ48" s="81"/>
      <c r="AEA48" s="81"/>
      <c r="AEB48" s="81"/>
      <c r="AEC48" s="81"/>
      <c r="AED48" s="81"/>
      <c r="AEE48" s="81"/>
      <c r="AEF48" s="81"/>
      <c r="AEG48" s="81"/>
      <c r="AEH48" s="81"/>
      <c r="AEI48" s="81"/>
      <c r="AEJ48" s="81"/>
      <c r="AEK48" s="81"/>
      <c r="AEL48" s="81"/>
      <c r="AEM48" s="81"/>
      <c r="AEN48" s="81"/>
      <c r="AEO48" s="81"/>
      <c r="AEP48" s="81"/>
      <c r="AEQ48" s="81"/>
      <c r="AER48" s="81"/>
      <c r="AES48" s="81"/>
      <c r="AET48" s="81"/>
      <c r="AEU48" s="81"/>
      <c r="AEV48" s="81"/>
      <c r="AEW48" s="81"/>
      <c r="AEX48" s="81"/>
      <c r="AEY48" s="81"/>
      <c r="AEZ48" s="81"/>
      <c r="AFA48" s="81"/>
      <c r="AFB48" s="81"/>
      <c r="AFC48" s="81"/>
      <c r="AFD48" s="81"/>
      <c r="AFE48" s="81"/>
      <c r="AFF48" s="81"/>
      <c r="AFG48" s="81"/>
      <c r="AFH48" s="81"/>
      <c r="AFI48" s="81"/>
      <c r="AFJ48" s="81"/>
      <c r="AFK48" s="81"/>
      <c r="AFL48" s="81"/>
      <c r="AFM48" s="81"/>
      <c r="AFN48" s="81"/>
      <c r="AFO48" s="81"/>
      <c r="AFP48" s="81"/>
      <c r="AFQ48" s="81"/>
      <c r="AFR48" s="81"/>
      <c r="AFS48" s="81"/>
      <c r="AFT48" s="81"/>
      <c r="AFU48" s="81"/>
      <c r="AFV48" s="81"/>
      <c r="AFW48" s="81"/>
      <c r="AFX48" s="81"/>
      <c r="AFY48" s="81"/>
      <c r="AFZ48" s="81"/>
      <c r="AGA48" s="81"/>
      <c r="AGB48" s="81"/>
      <c r="AGC48" s="81"/>
      <c r="AGD48" s="81"/>
      <c r="AGE48" s="81"/>
      <c r="AGF48" s="81"/>
      <c r="AGG48" s="81"/>
      <c r="AGH48" s="81"/>
      <c r="AGI48" s="81"/>
      <c r="AGJ48" s="81"/>
      <c r="AGK48" s="81"/>
      <c r="AGL48" s="81"/>
      <c r="AGM48" s="81"/>
      <c r="AGN48" s="81"/>
      <c r="AGO48" s="81"/>
      <c r="AGP48" s="81"/>
      <c r="AGQ48" s="81"/>
      <c r="AGR48" s="81"/>
      <c r="AGS48" s="81"/>
      <c r="AGT48" s="81"/>
      <c r="AGU48" s="81"/>
      <c r="AGV48" s="81"/>
      <c r="AGW48" s="81"/>
      <c r="AGX48" s="81"/>
      <c r="AGY48" s="81"/>
      <c r="AGZ48" s="81"/>
      <c r="AHA48" s="81"/>
      <c r="AHB48" s="81"/>
      <c r="AHC48" s="81"/>
      <c r="AHD48" s="81"/>
      <c r="AHE48" s="81"/>
      <c r="AHF48" s="81"/>
      <c r="AHG48" s="81"/>
      <c r="AHH48" s="81"/>
      <c r="AHI48" s="81"/>
      <c r="AHJ48" s="81"/>
      <c r="AHK48" s="81"/>
      <c r="AHL48" s="81"/>
      <c r="AHM48" s="81"/>
      <c r="AHN48" s="81"/>
      <c r="AHO48" s="81"/>
      <c r="AHP48" s="81"/>
      <c r="AHQ48" s="81"/>
      <c r="AHR48" s="81"/>
      <c r="AHS48" s="81"/>
      <c r="AHT48" s="81"/>
      <c r="AHU48" s="81"/>
      <c r="AHV48" s="81"/>
      <c r="AHW48" s="81"/>
      <c r="AHX48" s="81"/>
      <c r="AHY48" s="81"/>
      <c r="AHZ48" s="81"/>
      <c r="AIA48" s="81"/>
      <c r="AIB48" s="81"/>
      <c r="AIC48" s="81"/>
      <c r="AID48" s="81"/>
      <c r="AIE48" s="81"/>
      <c r="AIF48" s="81"/>
      <c r="AIG48" s="81"/>
      <c r="AIH48" s="81"/>
      <c r="AII48" s="81"/>
      <c r="AIJ48" s="81"/>
      <c r="AIK48" s="81"/>
      <c r="AIL48" s="81"/>
      <c r="AIM48" s="81"/>
      <c r="AIN48" s="81"/>
      <c r="AIO48" s="81"/>
      <c r="AIP48" s="81"/>
      <c r="AIQ48" s="81"/>
      <c r="AIR48" s="81"/>
      <c r="AIS48" s="81"/>
      <c r="AIT48" s="81"/>
      <c r="AIU48" s="81"/>
      <c r="AIV48" s="81"/>
      <c r="AIW48" s="81"/>
      <c r="AIX48" s="81"/>
      <c r="AIY48" s="81"/>
      <c r="AIZ48" s="81"/>
      <c r="AJA48" s="81"/>
      <c r="AJB48" s="81"/>
      <c r="AJC48" s="81"/>
      <c r="AJD48" s="81"/>
      <c r="AJE48" s="81"/>
      <c r="AJF48" s="81"/>
      <c r="AJG48" s="81"/>
      <c r="AJH48" s="81"/>
      <c r="AJI48" s="81"/>
      <c r="AJJ48" s="81"/>
      <c r="AJK48" s="81"/>
      <c r="AJL48" s="81"/>
      <c r="AJM48" s="81"/>
      <c r="AJN48" s="81"/>
      <c r="AJO48" s="81"/>
      <c r="AJP48" s="81"/>
      <c r="AJQ48" s="81"/>
      <c r="AJR48" s="81"/>
      <c r="AJS48" s="81"/>
      <c r="AJT48" s="81"/>
      <c r="AJU48" s="81"/>
      <c r="AJV48" s="81"/>
      <c r="AJW48" s="81"/>
      <c r="AJX48" s="81"/>
      <c r="AJY48" s="81"/>
      <c r="AJZ48" s="81"/>
      <c r="AKA48" s="81"/>
      <c r="AKB48" s="81"/>
      <c r="AKC48" s="81"/>
      <c r="AKD48" s="81"/>
      <c r="AKE48" s="81"/>
      <c r="AKF48" s="81"/>
      <c r="AKG48" s="81"/>
      <c r="AKH48" s="81"/>
      <c r="AKI48" s="81"/>
      <c r="AKJ48" s="81"/>
      <c r="AKK48" s="81"/>
      <c r="AKL48" s="81"/>
      <c r="AKM48" s="81"/>
      <c r="AKN48" s="81"/>
      <c r="AKO48" s="81"/>
      <c r="AKP48" s="81"/>
      <c r="AKQ48" s="81"/>
      <c r="AKR48" s="81"/>
      <c r="AKS48" s="81"/>
      <c r="AKT48" s="81"/>
      <c r="AKU48" s="81"/>
      <c r="AKV48" s="81"/>
      <c r="AKW48" s="81"/>
      <c r="AKX48" s="81"/>
      <c r="AKY48" s="81"/>
      <c r="AKZ48" s="81"/>
      <c r="ALA48" s="81"/>
      <c r="ALB48" s="81"/>
      <c r="ALC48" s="81"/>
      <c r="ALD48" s="81"/>
      <c r="ALE48" s="81"/>
      <c r="ALF48" s="81"/>
      <c r="ALG48" s="81"/>
      <c r="ALH48" s="81"/>
      <c r="ALI48" s="81"/>
      <c r="ALJ48" s="81"/>
      <c r="ALK48" s="81"/>
      <c r="ALL48" s="81"/>
      <c r="ALM48" s="81"/>
      <c r="ALN48" s="81"/>
      <c r="ALO48" s="81"/>
      <c r="ALP48" s="81"/>
      <c r="ALQ48" s="81"/>
      <c r="ALR48" s="81"/>
      <c r="ALS48" s="81"/>
      <c r="ALT48" s="81"/>
      <c r="ALU48" s="81"/>
      <c r="ALV48" s="81"/>
      <c r="ALW48" s="81"/>
      <c r="ALX48" s="81"/>
      <c r="ALY48" s="81"/>
      <c r="ALZ48" s="81"/>
      <c r="AMA48" s="81"/>
      <c r="AMB48" s="81"/>
      <c r="AMC48" s="81"/>
      <c r="AMD48" s="81"/>
      <c r="AME48" s="81"/>
      <c r="AMF48" s="81"/>
      <c r="AMG48" s="81"/>
      <c r="AMH48" s="81"/>
      <c r="AMI48" s="81"/>
      <c r="AMJ48" s="81"/>
      <c r="AMK48" s="81"/>
      <c r="AML48" s="81"/>
      <c r="AMM48" s="81"/>
      <c r="AMN48" s="81"/>
      <c r="AMO48" s="81"/>
      <c r="AMP48" s="81"/>
      <c r="AMQ48" s="81"/>
      <c r="AMR48" s="81"/>
      <c r="AMS48" s="81"/>
      <c r="AMT48" s="81"/>
      <c r="AMU48" s="81"/>
      <c r="AMV48" s="81"/>
      <c r="AMW48" s="81"/>
      <c r="AMX48" s="81"/>
      <c r="AMY48" s="81"/>
      <c r="AMZ48" s="81"/>
      <c r="ANA48" s="81"/>
      <c r="ANB48" s="81"/>
      <c r="ANC48" s="81"/>
      <c r="AND48" s="81"/>
      <c r="ANE48" s="81"/>
      <c r="ANF48" s="81"/>
      <c r="ANG48" s="81"/>
      <c r="ANH48" s="81"/>
      <c r="ANI48" s="81"/>
      <c r="ANJ48" s="81"/>
      <c r="ANK48" s="81"/>
      <c r="ANL48" s="81"/>
      <c r="ANM48" s="81"/>
      <c r="ANN48" s="81"/>
      <c r="ANO48" s="81"/>
      <c r="ANP48" s="81"/>
      <c r="ANQ48" s="81"/>
      <c r="ANR48" s="81"/>
      <c r="ANS48" s="81"/>
      <c r="ANT48" s="81"/>
      <c r="ANU48" s="81"/>
      <c r="ANV48" s="81"/>
      <c r="ANW48" s="81"/>
      <c r="ANX48" s="81"/>
      <c r="ANY48" s="81"/>
      <c r="ANZ48" s="81"/>
      <c r="AOA48" s="81"/>
      <c r="AOB48" s="81"/>
      <c r="AOC48" s="81"/>
      <c r="AOD48" s="81"/>
      <c r="AOE48" s="81"/>
      <c r="AOF48" s="81"/>
      <c r="AOG48" s="81"/>
      <c r="AOH48" s="81"/>
      <c r="AOI48" s="81"/>
      <c r="AOJ48" s="81"/>
      <c r="AOK48" s="81"/>
      <c r="AOL48" s="81"/>
      <c r="AOM48" s="81"/>
      <c r="AON48" s="81"/>
      <c r="AOO48" s="81"/>
      <c r="AOP48" s="81"/>
      <c r="AOQ48" s="81"/>
      <c r="AOR48" s="81"/>
      <c r="AOS48" s="81"/>
      <c r="AOT48" s="81"/>
      <c r="AOU48" s="81"/>
      <c r="AOV48" s="81"/>
      <c r="AOW48" s="81"/>
      <c r="AOX48" s="81"/>
      <c r="AOY48" s="81"/>
      <c r="AOZ48" s="81"/>
      <c r="APA48" s="81"/>
      <c r="APB48" s="81"/>
      <c r="APC48" s="81"/>
      <c r="APD48" s="81"/>
      <c r="APE48" s="81"/>
      <c r="APF48" s="81"/>
      <c r="APG48" s="81"/>
      <c r="APH48" s="81"/>
      <c r="API48" s="81"/>
      <c r="APJ48" s="81"/>
      <c r="APK48" s="81"/>
      <c r="APL48" s="81"/>
      <c r="APM48" s="81"/>
      <c r="APN48" s="81"/>
      <c r="APO48" s="81"/>
      <c r="APP48" s="81"/>
      <c r="APQ48" s="81"/>
      <c r="APR48" s="81"/>
      <c r="APS48" s="81"/>
      <c r="APT48" s="81"/>
      <c r="APU48" s="81"/>
      <c r="APV48" s="81"/>
      <c r="APW48" s="81"/>
      <c r="APX48" s="81"/>
      <c r="APY48" s="81"/>
      <c r="APZ48" s="81"/>
      <c r="AQA48" s="81"/>
      <c r="AQB48" s="81"/>
      <c r="AQC48" s="81"/>
      <c r="AQD48" s="81"/>
      <c r="AQE48" s="81"/>
      <c r="AQF48" s="81"/>
      <c r="AQG48" s="81"/>
      <c r="AQH48" s="81"/>
      <c r="AQI48" s="81"/>
      <c r="AQJ48" s="81"/>
      <c r="AQK48" s="81"/>
      <c r="AQL48" s="81"/>
      <c r="AQM48" s="81"/>
      <c r="AQN48" s="81"/>
      <c r="AQO48" s="81"/>
      <c r="AQP48" s="81"/>
      <c r="AQQ48" s="81"/>
      <c r="AQR48" s="81"/>
      <c r="AQS48" s="81"/>
      <c r="AQT48" s="81"/>
      <c r="AQU48" s="81"/>
      <c r="AQV48" s="81"/>
      <c r="AQW48" s="81"/>
      <c r="AQX48" s="81"/>
      <c r="AQY48" s="81"/>
      <c r="AQZ48" s="81"/>
      <c r="ARA48" s="81"/>
      <c r="ARB48" s="81"/>
      <c r="ARC48" s="81"/>
      <c r="ARD48" s="81"/>
      <c r="ARE48" s="81"/>
      <c r="ARF48" s="81"/>
      <c r="ARG48" s="81"/>
      <c r="ARH48" s="81"/>
      <c r="ARI48" s="81"/>
      <c r="ARJ48" s="81"/>
      <c r="ARK48" s="81"/>
      <c r="ARL48" s="81"/>
      <c r="ARM48" s="81"/>
      <c r="ARN48" s="81"/>
      <c r="ARO48" s="81"/>
      <c r="ARP48" s="81"/>
      <c r="ARQ48" s="81"/>
      <c r="ARR48" s="81"/>
      <c r="ARS48" s="81"/>
      <c r="ART48" s="81"/>
      <c r="ARU48" s="81"/>
      <c r="ARV48" s="81"/>
      <c r="ARW48" s="81"/>
      <c r="ARX48" s="81"/>
      <c r="ARY48" s="81"/>
      <c r="ARZ48" s="81"/>
      <c r="ASA48" s="81"/>
      <c r="ASB48" s="81"/>
      <c r="ASC48" s="81"/>
      <c r="ASD48" s="81"/>
      <c r="ASE48" s="81"/>
      <c r="ASF48" s="81"/>
      <c r="ASG48" s="81"/>
      <c r="ASH48" s="81"/>
      <c r="ASI48" s="81"/>
      <c r="ASJ48" s="81"/>
      <c r="ASK48" s="81"/>
      <c r="ASL48" s="81"/>
      <c r="ASM48" s="81"/>
      <c r="ASN48" s="81"/>
      <c r="ASO48" s="81"/>
      <c r="ASP48" s="81"/>
      <c r="ASQ48" s="81"/>
      <c r="ASR48" s="81"/>
      <c r="ASS48" s="81"/>
      <c r="AST48" s="81"/>
      <c r="ASU48" s="81"/>
      <c r="ASV48" s="81"/>
      <c r="ASW48" s="81"/>
      <c r="ASX48" s="81"/>
      <c r="ASY48" s="81"/>
      <c r="ASZ48" s="81"/>
      <c r="ATA48" s="81"/>
      <c r="ATB48" s="81"/>
      <c r="ATC48" s="81"/>
      <c r="ATD48" s="81"/>
      <c r="ATE48" s="81"/>
      <c r="ATF48" s="81"/>
      <c r="ATG48" s="81"/>
      <c r="ATH48" s="81"/>
      <c r="ATI48" s="81"/>
      <c r="ATJ48" s="81"/>
      <c r="ATK48" s="81"/>
      <c r="ATL48" s="81"/>
      <c r="ATM48" s="81"/>
      <c r="ATN48" s="81"/>
      <c r="ATO48" s="81"/>
      <c r="ATP48" s="81"/>
      <c r="ATQ48" s="81"/>
      <c r="ATR48" s="81"/>
      <c r="ATS48" s="81"/>
      <c r="ATT48" s="81"/>
      <c r="ATU48" s="81"/>
      <c r="ATV48" s="81"/>
      <c r="ATW48" s="81"/>
      <c r="ATX48" s="81"/>
      <c r="ATY48" s="81"/>
      <c r="ATZ48" s="81"/>
      <c r="AUA48" s="81"/>
      <c r="AUB48" s="81"/>
      <c r="AUC48" s="81"/>
      <c r="AUD48" s="81"/>
      <c r="AUE48" s="81"/>
      <c r="AUF48" s="81"/>
      <c r="AUG48" s="81"/>
      <c r="AUH48" s="81"/>
      <c r="AUI48" s="81"/>
      <c r="AUJ48" s="81"/>
      <c r="AUK48" s="81"/>
      <c r="AUL48" s="81"/>
      <c r="AUM48" s="81"/>
      <c r="AUN48" s="81"/>
      <c r="AUO48" s="81"/>
      <c r="AUP48" s="81"/>
      <c r="AUQ48" s="81"/>
      <c r="AUR48" s="81"/>
      <c r="AUS48" s="81"/>
      <c r="AUT48" s="81"/>
      <c r="AUU48" s="81"/>
      <c r="AUV48" s="81"/>
      <c r="AUW48" s="81"/>
      <c r="AUX48" s="81"/>
      <c r="AUY48" s="81"/>
      <c r="AUZ48" s="81"/>
      <c r="AVA48" s="81"/>
      <c r="AVB48" s="81"/>
      <c r="AVC48" s="81"/>
      <c r="AVD48" s="81"/>
      <c r="AVE48" s="81"/>
      <c r="AVF48" s="81"/>
      <c r="AVG48" s="81"/>
      <c r="AVH48" s="81"/>
      <c r="AVI48" s="81"/>
      <c r="AVJ48" s="81"/>
      <c r="AVK48" s="81"/>
      <c r="AVL48" s="81"/>
      <c r="AVM48" s="81"/>
      <c r="AVN48" s="81"/>
      <c r="AVO48" s="81"/>
      <c r="AVP48" s="81"/>
      <c r="AVQ48" s="81"/>
      <c r="AVR48" s="81"/>
      <c r="AVS48" s="81"/>
      <c r="AVT48" s="81"/>
      <c r="AVU48" s="81"/>
      <c r="AVV48" s="81"/>
      <c r="AVW48" s="81"/>
      <c r="AVX48" s="81"/>
      <c r="AVY48" s="81"/>
      <c r="AVZ48" s="81"/>
      <c r="AWA48" s="81"/>
      <c r="AWB48" s="81"/>
      <c r="AWC48" s="81"/>
      <c r="AWD48" s="81"/>
      <c r="AWE48" s="81"/>
      <c r="AWF48" s="81"/>
      <c r="AWG48" s="81"/>
      <c r="AWH48" s="81"/>
      <c r="AWI48" s="81"/>
      <c r="AWJ48" s="81"/>
      <c r="AWK48" s="81"/>
      <c r="AWL48" s="81"/>
      <c r="AWM48" s="81"/>
      <c r="AWN48" s="81"/>
      <c r="AWO48" s="81"/>
      <c r="AWP48" s="81"/>
      <c r="AWQ48" s="81"/>
      <c r="AWR48" s="81"/>
      <c r="AWS48" s="81"/>
      <c r="AWT48" s="81"/>
      <c r="AWU48" s="81"/>
      <c r="AWV48" s="81"/>
      <c r="AWW48" s="81"/>
      <c r="AWX48" s="81"/>
      <c r="AWY48" s="81"/>
      <c r="AWZ48" s="81"/>
      <c r="AXA48" s="81"/>
      <c r="AXB48" s="81"/>
      <c r="AXC48" s="81"/>
      <c r="AXD48" s="81"/>
      <c r="AXE48" s="81"/>
      <c r="AXF48" s="81"/>
      <c r="AXG48" s="81"/>
      <c r="AXH48" s="81"/>
      <c r="AXI48" s="81"/>
      <c r="AXJ48" s="81"/>
      <c r="AXK48" s="81"/>
      <c r="AXL48" s="81"/>
      <c r="AXM48" s="81"/>
      <c r="AXN48" s="81"/>
      <c r="AXO48" s="81"/>
      <c r="AXP48" s="81"/>
      <c r="AXQ48" s="81"/>
      <c r="AXR48" s="81"/>
      <c r="AXS48" s="81"/>
      <c r="AXT48" s="81"/>
      <c r="AXU48" s="81"/>
      <c r="AXV48" s="81"/>
      <c r="AXW48" s="81"/>
      <c r="AXX48" s="81"/>
      <c r="AXY48" s="81"/>
      <c r="AXZ48" s="81"/>
      <c r="AYA48" s="81"/>
      <c r="AYB48" s="81"/>
      <c r="AYC48" s="81"/>
      <c r="AYD48" s="81"/>
      <c r="AYE48" s="81"/>
      <c r="AYF48" s="81"/>
      <c r="AYG48" s="81"/>
      <c r="AYH48" s="81"/>
      <c r="AYI48" s="81"/>
      <c r="AYJ48" s="81"/>
      <c r="AYK48" s="81"/>
      <c r="AYL48" s="81"/>
      <c r="AYM48" s="81"/>
      <c r="AYN48" s="81"/>
      <c r="AYO48" s="81"/>
      <c r="AYP48" s="81"/>
      <c r="AYQ48" s="81"/>
      <c r="AYR48" s="81"/>
      <c r="AYS48" s="81"/>
      <c r="AYT48" s="81"/>
      <c r="AYU48" s="81"/>
      <c r="AYV48" s="81"/>
      <c r="AYW48" s="81"/>
      <c r="AYX48" s="81"/>
      <c r="AYY48" s="81"/>
      <c r="AYZ48" s="81"/>
      <c r="AZA48" s="81"/>
      <c r="AZB48" s="81"/>
      <c r="AZC48" s="81"/>
      <c r="AZD48" s="81"/>
      <c r="AZE48" s="81"/>
      <c r="AZF48" s="81"/>
      <c r="AZG48" s="81"/>
      <c r="AZH48" s="81"/>
      <c r="AZI48" s="81"/>
      <c r="AZJ48" s="81"/>
      <c r="AZK48" s="81"/>
      <c r="AZL48" s="81"/>
      <c r="AZM48" s="81"/>
      <c r="AZN48" s="81"/>
      <c r="AZO48" s="81"/>
      <c r="AZP48" s="81"/>
      <c r="AZQ48" s="81"/>
      <c r="AZR48" s="81"/>
      <c r="AZS48" s="81"/>
      <c r="AZT48" s="81"/>
      <c r="AZU48" s="81"/>
      <c r="AZV48" s="81"/>
      <c r="AZW48" s="81"/>
      <c r="AZX48" s="81"/>
      <c r="AZY48" s="81"/>
      <c r="AZZ48" s="81"/>
      <c r="BAA48" s="81"/>
      <c r="BAB48" s="81"/>
      <c r="BAC48" s="81"/>
      <c r="BAD48" s="81"/>
      <c r="BAE48" s="81"/>
      <c r="BAF48" s="81"/>
      <c r="BAG48" s="81"/>
      <c r="BAH48" s="81"/>
      <c r="BAI48" s="81"/>
      <c r="BAJ48" s="81"/>
      <c r="BAK48" s="81"/>
      <c r="BAL48" s="81"/>
      <c r="BAM48" s="81"/>
      <c r="BAN48" s="81"/>
      <c r="BAO48" s="81"/>
      <c r="BAP48" s="81"/>
      <c r="BAQ48" s="81"/>
      <c r="BAR48" s="81"/>
      <c r="BAS48" s="81"/>
      <c r="BAT48" s="81"/>
      <c r="BAU48" s="81"/>
      <c r="BAV48" s="81"/>
      <c r="BAW48" s="81"/>
      <c r="BAX48" s="81"/>
      <c r="BAY48" s="81"/>
      <c r="BAZ48" s="81"/>
      <c r="BBA48" s="81"/>
      <c r="BBB48" s="81"/>
      <c r="BBC48" s="81"/>
      <c r="BBD48" s="81"/>
      <c r="BBE48" s="81"/>
      <c r="BBF48" s="81"/>
      <c r="BBG48" s="81"/>
      <c r="BBH48" s="81"/>
      <c r="BBI48" s="81"/>
      <c r="BBJ48" s="81"/>
      <c r="BBK48" s="81"/>
      <c r="BBL48" s="81"/>
      <c r="BBM48" s="81"/>
      <c r="BBN48" s="81"/>
      <c r="BBO48" s="81"/>
      <c r="BBP48" s="81"/>
      <c r="BBQ48" s="81"/>
      <c r="BBR48" s="81"/>
      <c r="BBS48" s="81"/>
      <c r="BBT48" s="81"/>
      <c r="BBU48" s="81"/>
      <c r="BBV48" s="81"/>
      <c r="BBW48" s="81"/>
      <c r="BBX48" s="81"/>
      <c r="BBY48" s="81"/>
      <c r="BBZ48" s="81"/>
      <c r="BCA48" s="81"/>
      <c r="BCB48" s="81"/>
      <c r="BCC48" s="81"/>
      <c r="BCD48" s="81"/>
      <c r="BCE48" s="81"/>
      <c r="BCF48" s="81"/>
      <c r="BCG48" s="81"/>
      <c r="BCH48" s="81"/>
      <c r="BCI48" s="81"/>
      <c r="BCJ48" s="81"/>
      <c r="BCK48" s="81"/>
      <c r="BCL48" s="81"/>
      <c r="BCM48" s="81"/>
      <c r="BCN48" s="81"/>
      <c r="BCO48" s="81"/>
      <c r="BCP48" s="81"/>
      <c r="BCQ48" s="81"/>
      <c r="BCR48" s="81"/>
      <c r="BCS48" s="81"/>
      <c r="BCT48" s="81"/>
      <c r="BCU48" s="81"/>
      <c r="BCV48" s="81"/>
      <c r="BCW48" s="81"/>
      <c r="BCX48" s="81"/>
      <c r="BCY48" s="81"/>
      <c r="BCZ48" s="81"/>
      <c r="BDA48" s="81"/>
      <c r="BDB48" s="81"/>
      <c r="BDC48" s="81"/>
      <c r="BDD48" s="81"/>
      <c r="BDE48" s="81"/>
      <c r="BDF48" s="81"/>
      <c r="BDG48" s="81"/>
      <c r="BDH48" s="81"/>
      <c r="BDI48" s="81"/>
      <c r="BDJ48" s="81"/>
      <c r="BDK48" s="81"/>
      <c r="BDL48" s="81"/>
      <c r="BDM48" s="81"/>
      <c r="BDN48" s="81"/>
      <c r="BDO48" s="81"/>
      <c r="BDP48" s="81"/>
      <c r="BDQ48" s="81"/>
      <c r="BDR48" s="81"/>
      <c r="BDS48" s="81"/>
      <c r="BDT48" s="81"/>
      <c r="BDU48" s="81"/>
      <c r="BDV48" s="81"/>
      <c r="BDW48" s="81"/>
      <c r="BDX48" s="81"/>
      <c r="BDY48" s="81"/>
      <c r="BDZ48" s="81"/>
      <c r="BEA48" s="81"/>
      <c r="BEB48" s="81"/>
      <c r="BEC48" s="81"/>
      <c r="BED48" s="81"/>
      <c r="BEE48" s="81"/>
      <c r="BEF48" s="81"/>
      <c r="BEG48" s="81"/>
      <c r="BEH48" s="81"/>
      <c r="BEI48" s="81"/>
      <c r="BEJ48" s="81"/>
      <c r="BEK48" s="81"/>
      <c r="BEL48" s="81"/>
      <c r="BEM48" s="81"/>
      <c r="BEN48" s="81"/>
      <c r="BEO48" s="81"/>
      <c r="BEP48" s="81"/>
      <c r="BEQ48" s="81"/>
      <c r="BER48" s="81"/>
      <c r="BES48" s="81"/>
      <c r="BET48" s="81"/>
      <c r="BEU48" s="81"/>
      <c r="BEV48" s="81"/>
      <c r="BEW48" s="81"/>
      <c r="BEX48" s="81"/>
      <c r="BEY48" s="81"/>
      <c r="BEZ48" s="81"/>
      <c r="BFA48" s="81"/>
      <c r="BFB48" s="81"/>
      <c r="BFC48" s="81"/>
      <c r="BFD48" s="81"/>
      <c r="BFE48" s="81"/>
      <c r="BFF48" s="81"/>
      <c r="BFG48" s="81"/>
      <c r="BFH48" s="81"/>
      <c r="BFI48" s="81"/>
      <c r="BFJ48" s="81"/>
      <c r="BFK48" s="81"/>
      <c r="BFL48" s="81"/>
      <c r="BFM48" s="81"/>
      <c r="BFN48" s="81"/>
      <c r="BFO48" s="81"/>
      <c r="BFP48" s="81"/>
      <c r="BFQ48" s="81"/>
      <c r="BFR48" s="81"/>
      <c r="BFS48" s="81"/>
      <c r="BFT48" s="81"/>
      <c r="BFU48" s="81"/>
      <c r="BFV48" s="81"/>
      <c r="BFW48" s="81"/>
      <c r="BFX48" s="81"/>
      <c r="BFY48" s="81"/>
      <c r="BFZ48" s="81"/>
      <c r="BGA48" s="81"/>
      <c r="BGB48" s="81"/>
      <c r="BGC48" s="81"/>
      <c r="BGD48" s="81"/>
      <c r="BGE48" s="81"/>
      <c r="BGF48" s="81"/>
      <c r="BGG48" s="81"/>
      <c r="BGH48" s="81"/>
      <c r="BGI48" s="81"/>
      <c r="BGJ48" s="81"/>
      <c r="BGK48" s="81"/>
      <c r="BGL48" s="81"/>
      <c r="BGM48" s="81"/>
      <c r="BGN48" s="81"/>
      <c r="BGO48" s="81"/>
      <c r="BGP48" s="81"/>
      <c r="BGQ48" s="81"/>
      <c r="BGR48" s="81"/>
      <c r="BGS48" s="81"/>
      <c r="BGT48" s="81"/>
      <c r="BGU48" s="81"/>
      <c r="BGV48" s="81"/>
      <c r="BGW48" s="81"/>
      <c r="BGX48" s="81"/>
      <c r="BGY48" s="81"/>
      <c r="BGZ48" s="81"/>
      <c r="BHA48" s="81"/>
      <c r="BHB48" s="81"/>
      <c r="BHC48" s="81"/>
      <c r="BHD48" s="81"/>
      <c r="BHE48" s="81"/>
      <c r="BHF48" s="81"/>
      <c r="BHG48" s="81"/>
      <c r="BHH48" s="81"/>
      <c r="BHI48" s="81"/>
      <c r="BHJ48" s="81"/>
      <c r="BHK48" s="81"/>
      <c r="BHL48" s="81"/>
      <c r="BHM48" s="81"/>
      <c r="BHN48" s="81"/>
      <c r="BHO48" s="81"/>
      <c r="BHP48" s="81"/>
      <c r="BHQ48" s="81"/>
      <c r="BHR48" s="81"/>
      <c r="BHS48" s="81"/>
      <c r="BHT48" s="81"/>
      <c r="BHU48" s="81"/>
      <c r="BHV48" s="81"/>
      <c r="BHW48" s="81"/>
      <c r="BHX48" s="81"/>
      <c r="BHY48" s="81"/>
      <c r="BHZ48" s="81"/>
      <c r="BIA48" s="81"/>
      <c r="BIB48" s="81"/>
      <c r="BIC48" s="81"/>
      <c r="BID48" s="81"/>
      <c r="BIE48" s="81"/>
      <c r="BIF48" s="81"/>
      <c r="BIG48" s="81"/>
      <c r="BIH48" s="81"/>
      <c r="BII48" s="81"/>
      <c r="BIJ48" s="81"/>
      <c r="BIK48" s="81"/>
      <c r="BIL48" s="81"/>
      <c r="BIM48" s="81"/>
      <c r="BIN48" s="81"/>
      <c r="BIO48" s="81"/>
      <c r="BIP48" s="81"/>
      <c r="BIQ48" s="81"/>
      <c r="BIR48" s="81"/>
      <c r="BIS48" s="81"/>
      <c r="BIT48" s="81"/>
      <c r="BIU48" s="81"/>
      <c r="BIV48" s="81"/>
      <c r="BIW48" s="81"/>
      <c r="BIX48" s="81"/>
      <c r="BIY48" s="81"/>
      <c r="BIZ48" s="81"/>
      <c r="BJA48" s="81"/>
      <c r="BJB48" s="81"/>
      <c r="BJC48" s="81"/>
      <c r="BJD48" s="81"/>
      <c r="BJE48" s="81"/>
      <c r="BJF48" s="81"/>
      <c r="BJG48" s="81"/>
      <c r="BJH48" s="81"/>
      <c r="BJI48" s="81"/>
      <c r="BJJ48" s="81"/>
      <c r="BJK48" s="81"/>
      <c r="BJL48" s="81"/>
      <c r="BJM48" s="81"/>
      <c r="BJN48" s="81"/>
      <c r="BJO48" s="81"/>
      <c r="BJP48" s="81"/>
      <c r="BJQ48" s="81"/>
      <c r="BJR48" s="81"/>
      <c r="BJS48" s="81"/>
      <c r="BJT48" s="81"/>
      <c r="BJU48" s="81"/>
      <c r="BJV48" s="81"/>
      <c r="BJW48" s="81"/>
      <c r="BJX48" s="81"/>
      <c r="BJY48" s="81"/>
      <c r="BJZ48" s="81"/>
      <c r="BKA48" s="81"/>
      <c r="BKB48" s="81"/>
      <c r="BKC48" s="81"/>
      <c r="BKD48" s="81"/>
      <c r="BKE48" s="81"/>
      <c r="BKF48" s="81"/>
      <c r="BKG48" s="81"/>
      <c r="BKH48" s="81"/>
      <c r="BKI48" s="81"/>
      <c r="BKJ48" s="81"/>
      <c r="BKK48" s="81"/>
      <c r="BKL48" s="81"/>
      <c r="BKM48" s="81"/>
      <c r="BKN48" s="81"/>
      <c r="BKO48" s="81"/>
      <c r="BKP48" s="81"/>
      <c r="BKQ48" s="81"/>
      <c r="BKR48" s="81"/>
      <c r="BKS48" s="81"/>
      <c r="BKT48" s="81"/>
      <c r="BKU48" s="81"/>
      <c r="BKV48" s="81"/>
      <c r="BKW48" s="81"/>
      <c r="BKX48" s="81"/>
      <c r="BKY48" s="81"/>
      <c r="BKZ48" s="81"/>
      <c r="BLA48" s="81"/>
      <c r="BLB48" s="81"/>
      <c r="BLC48" s="81"/>
      <c r="BLD48" s="81"/>
      <c r="BLE48" s="81"/>
      <c r="BLF48" s="81"/>
      <c r="BLG48" s="81"/>
      <c r="BLH48" s="81"/>
      <c r="BLI48" s="81"/>
      <c r="BLJ48" s="81"/>
      <c r="BLK48" s="81"/>
      <c r="BLL48" s="81"/>
      <c r="BLM48" s="81"/>
      <c r="BLN48" s="81"/>
      <c r="BLO48" s="81"/>
      <c r="BLP48" s="81"/>
      <c r="BLQ48" s="81"/>
      <c r="BLR48" s="81"/>
      <c r="BLS48" s="81"/>
      <c r="BLT48" s="81"/>
      <c r="BLU48" s="81"/>
      <c r="BLV48" s="81"/>
      <c r="BLW48" s="81"/>
      <c r="BLX48" s="81"/>
      <c r="BLY48" s="81"/>
      <c r="BLZ48" s="81"/>
      <c r="BMA48" s="81"/>
      <c r="BMB48" s="81"/>
      <c r="BMC48" s="81"/>
      <c r="BMD48" s="81"/>
      <c r="BME48" s="81"/>
      <c r="BMF48" s="81"/>
      <c r="BMG48" s="81"/>
      <c r="BMH48" s="81"/>
      <c r="BMI48" s="81"/>
      <c r="BMJ48" s="81"/>
      <c r="BMK48" s="81"/>
      <c r="BML48" s="81"/>
      <c r="BMM48" s="81"/>
      <c r="BMN48" s="81"/>
      <c r="BMO48" s="81"/>
      <c r="BMP48" s="81"/>
      <c r="BMQ48" s="81"/>
      <c r="BMR48" s="81"/>
      <c r="BMS48" s="81"/>
      <c r="BMT48" s="81"/>
      <c r="BMU48" s="81"/>
      <c r="BMV48" s="81"/>
      <c r="BMW48" s="81"/>
      <c r="BMX48" s="81"/>
      <c r="BMY48" s="81"/>
      <c r="BMZ48" s="81"/>
      <c r="BNA48" s="81"/>
      <c r="BNB48" s="81"/>
      <c r="BNC48" s="81"/>
      <c r="BND48" s="81"/>
      <c r="BNE48" s="81"/>
      <c r="BNF48" s="81"/>
      <c r="BNG48" s="81"/>
      <c r="BNH48" s="81"/>
      <c r="BNI48" s="81"/>
      <c r="BNJ48" s="81"/>
      <c r="BNK48" s="81"/>
      <c r="BNL48" s="81"/>
      <c r="BNM48" s="81"/>
      <c r="BNN48" s="81"/>
      <c r="BNO48" s="81"/>
      <c r="BNP48" s="81"/>
      <c r="BNQ48" s="81"/>
      <c r="BNR48" s="81"/>
      <c r="BNS48" s="81"/>
      <c r="BNT48" s="81"/>
      <c r="BNU48" s="81"/>
      <c r="BNV48" s="81"/>
      <c r="BNW48" s="81"/>
      <c r="BNX48" s="81"/>
      <c r="BNY48" s="81"/>
      <c r="BNZ48" s="81"/>
      <c r="BOA48" s="81"/>
      <c r="BOB48" s="81"/>
      <c r="BOC48" s="81"/>
      <c r="BOD48" s="81"/>
      <c r="BOE48" s="81"/>
      <c r="BOF48" s="81"/>
      <c r="BOG48" s="81"/>
      <c r="BOH48" s="81"/>
      <c r="BOI48" s="81"/>
      <c r="BOJ48" s="81"/>
      <c r="BOK48" s="81"/>
      <c r="BOL48" s="81"/>
      <c r="BOM48" s="81"/>
      <c r="BON48" s="81"/>
      <c r="BOO48" s="81"/>
      <c r="BOP48" s="81"/>
      <c r="BOQ48" s="81"/>
      <c r="BOR48" s="81"/>
      <c r="BOS48" s="81"/>
      <c r="BOT48" s="81"/>
      <c r="BOU48" s="81"/>
      <c r="BOV48" s="81"/>
      <c r="BOW48" s="81"/>
      <c r="BOX48" s="81"/>
      <c r="BOY48" s="81"/>
      <c r="BOZ48" s="81"/>
      <c r="BPA48" s="81"/>
      <c r="BPB48" s="81"/>
      <c r="BPC48" s="81"/>
      <c r="BPD48" s="81"/>
      <c r="BPE48" s="81"/>
      <c r="BPF48" s="81"/>
      <c r="BPG48" s="81"/>
      <c r="BPH48" s="81"/>
      <c r="BPI48" s="81"/>
      <c r="BPJ48" s="81"/>
      <c r="BPK48" s="81"/>
      <c r="BPL48" s="81"/>
      <c r="BPM48" s="81"/>
      <c r="BPN48" s="81"/>
      <c r="BPO48" s="81"/>
      <c r="BPP48" s="81"/>
      <c r="BPQ48" s="81"/>
      <c r="BPR48" s="81"/>
      <c r="BPS48" s="81"/>
      <c r="BPT48" s="81"/>
      <c r="BPU48" s="81"/>
      <c r="BPV48" s="81"/>
      <c r="BPW48" s="81"/>
      <c r="BPX48" s="81"/>
      <c r="BPY48" s="81"/>
      <c r="BPZ48" s="81"/>
      <c r="BQA48" s="81"/>
      <c r="BQB48" s="81"/>
      <c r="BQC48" s="81"/>
      <c r="BQD48" s="81"/>
      <c r="BQE48" s="81"/>
      <c r="BQF48" s="81"/>
      <c r="BQG48" s="81"/>
      <c r="BQH48" s="81"/>
      <c r="BQI48" s="81"/>
      <c r="BQJ48" s="81"/>
      <c r="BQK48" s="81"/>
      <c r="BQL48" s="81"/>
      <c r="BQM48" s="81"/>
      <c r="BQN48" s="81"/>
      <c r="BQO48" s="81"/>
      <c r="BQP48" s="81"/>
      <c r="BQQ48" s="81"/>
      <c r="BQR48" s="81"/>
      <c r="BQS48" s="81"/>
      <c r="BQT48" s="81"/>
      <c r="BQU48" s="81"/>
      <c r="BQV48" s="81"/>
      <c r="BQW48" s="81"/>
      <c r="BQX48" s="81"/>
      <c r="BQY48" s="81"/>
      <c r="BQZ48" s="81"/>
      <c r="BRA48" s="81"/>
      <c r="BRB48" s="81"/>
      <c r="BRC48" s="81"/>
      <c r="BRD48" s="81"/>
      <c r="BRE48" s="81"/>
      <c r="BRF48" s="81"/>
      <c r="BRG48" s="81"/>
      <c r="BRH48" s="81"/>
      <c r="BRI48" s="81"/>
      <c r="BRJ48" s="81"/>
      <c r="BRK48" s="81"/>
      <c r="BRL48" s="81"/>
      <c r="BRM48" s="81"/>
      <c r="BRN48" s="81"/>
      <c r="BRO48" s="81"/>
      <c r="BRP48" s="81"/>
      <c r="BRQ48" s="81"/>
      <c r="BRR48" s="81"/>
      <c r="BRS48" s="81"/>
      <c r="BRT48" s="81"/>
      <c r="BRU48" s="81"/>
      <c r="BRV48" s="81"/>
      <c r="BRW48" s="81"/>
      <c r="BRX48" s="81"/>
      <c r="BRY48" s="81"/>
      <c r="BRZ48" s="81"/>
      <c r="BSA48" s="81"/>
      <c r="BSB48" s="81"/>
      <c r="BSC48" s="81"/>
      <c r="BSD48" s="81"/>
      <c r="BSE48" s="81"/>
      <c r="BSF48" s="81"/>
      <c r="BSG48" s="81"/>
      <c r="BSH48" s="81"/>
      <c r="BSI48" s="81"/>
      <c r="BSJ48" s="81"/>
      <c r="BSK48" s="81"/>
      <c r="BSL48" s="81"/>
      <c r="BSM48" s="81"/>
      <c r="BSN48" s="81"/>
      <c r="BSO48" s="81"/>
      <c r="BSP48" s="81"/>
      <c r="BSQ48" s="81"/>
      <c r="BSR48" s="81"/>
      <c r="BSS48" s="81"/>
      <c r="BST48" s="81"/>
      <c r="BSU48" s="81"/>
      <c r="BSV48" s="81"/>
      <c r="BSW48" s="81"/>
      <c r="BSX48" s="81"/>
      <c r="BSY48" s="81"/>
      <c r="BSZ48" s="81"/>
      <c r="BTA48" s="81"/>
      <c r="BTB48" s="81"/>
      <c r="BTC48" s="81"/>
      <c r="BTD48" s="81"/>
      <c r="BTE48" s="81"/>
      <c r="BTF48" s="81"/>
      <c r="BTG48" s="81"/>
      <c r="BTH48" s="81"/>
      <c r="BTI48" s="81"/>
      <c r="BTJ48" s="81"/>
      <c r="BTK48" s="81"/>
      <c r="BTL48" s="81"/>
      <c r="BTM48" s="81"/>
      <c r="BTN48" s="81"/>
      <c r="BTO48" s="81"/>
      <c r="BTP48" s="81"/>
      <c r="BTQ48" s="81"/>
      <c r="BTR48" s="81"/>
      <c r="BTS48" s="81"/>
      <c r="BTT48" s="81"/>
      <c r="BTU48" s="81"/>
      <c r="BTV48" s="81"/>
      <c r="BTW48" s="81"/>
      <c r="BTX48" s="81"/>
      <c r="BTY48" s="81"/>
      <c r="BTZ48" s="81"/>
      <c r="BUA48" s="81"/>
      <c r="BUB48" s="81"/>
      <c r="BUC48" s="81"/>
      <c r="BUD48" s="81"/>
      <c r="BUE48" s="81"/>
      <c r="BUF48" s="81"/>
      <c r="BUG48" s="81"/>
      <c r="BUH48" s="81"/>
      <c r="BUI48" s="81"/>
      <c r="BUJ48" s="81"/>
      <c r="BUK48" s="81"/>
      <c r="BUL48" s="81"/>
      <c r="BUM48" s="81"/>
      <c r="BUN48" s="81"/>
      <c r="BUO48" s="81"/>
      <c r="BUP48" s="81"/>
      <c r="BUQ48" s="81"/>
      <c r="BUR48" s="81"/>
      <c r="BUS48" s="81"/>
      <c r="BUT48" s="81"/>
      <c r="BUU48" s="81"/>
      <c r="BUV48" s="81"/>
      <c r="BUW48" s="81"/>
      <c r="BUX48" s="81"/>
      <c r="BUY48" s="81"/>
      <c r="BUZ48" s="81"/>
      <c r="BVA48" s="81"/>
      <c r="BVB48" s="81"/>
      <c r="BVC48" s="81"/>
      <c r="BVD48" s="81"/>
      <c r="BVE48" s="81"/>
      <c r="BVF48" s="81"/>
      <c r="BVG48" s="81"/>
      <c r="BVH48" s="81"/>
      <c r="BVI48" s="81"/>
      <c r="BVJ48" s="81"/>
      <c r="BVK48" s="81"/>
      <c r="BVL48" s="81"/>
      <c r="BVM48" s="81"/>
      <c r="BVN48" s="81"/>
      <c r="BVO48" s="81"/>
      <c r="BVP48" s="81"/>
      <c r="BVQ48" s="81"/>
      <c r="BVR48" s="81"/>
      <c r="BVS48" s="81"/>
      <c r="BVT48" s="81"/>
      <c r="BVU48" s="81"/>
      <c r="BVV48" s="81"/>
      <c r="BVW48" s="81"/>
      <c r="BVX48" s="81"/>
      <c r="BVY48" s="81"/>
      <c r="BVZ48" s="81"/>
      <c r="BWA48" s="81"/>
      <c r="BWB48" s="81"/>
      <c r="BWC48" s="81"/>
      <c r="BWD48" s="81"/>
      <c r="BWE48" s="81"/>
      <c r="BWF48" s="81"/>
      <c r="BWG48" s="81"/>
      <c r="BWH48" s="81"/>
      <c r="BWI48" s="81"/>
      <c r="BWJ48" s="81"/>
      <c r="BWK48" s="81"/>
      <c r="BWL48" s="81"/>
      <c r="BWM48" s="81"/>
      <c r="BWN48" s="81"/>
      <c r="BWO48" s="81"/>
      <c r="BWP48" s="81"/>
      <c r="BWQ48" s="81"/>
      <c r="BWR48" s="81"/>
      <c r="BWS48" s="81"/>
      <c r="BWT48" s="81"/>
      <c r="BWU48" s="81"/>
      <c r="BWV48" s="81"/>
      <c r="BWW48" s="81"/>
      <c r="BWX48" s="81"/>
      <c r="BWY48" s="81"/>
      <c r="BWZ48" s="81"/>
      <c r="BXA48" s="81"/>
      <c r="BXB48" s="81"/>
      <c r="BXC48" s="81"/>
      <c r="BXD48" s="81"/>
      <c r="BXE48" s="81"/>
      <c r="BXF48" s="81"/>
      <c r="BXG48" s="81"/>
      <c r="BXH48" s="81"/>
      <c r="BXI48" s="81"/>
      <c r="BXJ48" s="81"/>
      <c r="BXK48" s="81"/>
      <c r="BXL48" s="81"/>
      <c r="BXM48" s="81"/>
      <c r="BXN48" s="81"/>
      <c r="BXO48" s="81"/>
      <c r="BXP48" s="81"/>
      <c r="BXQ48" s="81"/>
      <c r="BXR48" s="81"/>
      <c r="BXS48" s="81"/>
      <c r="BXT48" s="81"/>
      <c r="BXU48" s="81"/>
      <c r="BXV48" s="81"/>
      <c r="BXW48" s="81"/>
      <c r="BXX48" s="81"/>
      <c r="BXY48" s="81"/>
      <c r="BXZ48" s="81"/>
      <c r="BYA48" s="81"/>
      <c r="BYB48" s="81"/>
      <c r="BYC48" s="81"/>
      <c r="BYD48" s="81"/>
      <c r="BYE48" s="81"/>
      <c r="BYF48" s="81"/>
      <c r="BYG48" s="81"/>
      <c r="BYH48" s="81"/>
      <c r="BYI48" s="81"/>
      <c r="BYJ48" s="81"/>
      <c r="BYK48" s="81"/>
      <c r="BYL48" s="81"/>
      <c r="BYM48" s="81"/>
      <c r="BYN48" s="81"/>
      <c r="BYO48" s="81"/>
      <c r="BYP48" s="81"/>
      <c r="BYQ48" s="81"/>
      <c r="BYR48" s="81"/>
      <c r="BYS48" s="81"/>
      <c r="BYT48" s="81"/>
      <c r="BYU48" s="81"/>
      <c r="BYV48" s="81"/>
      <c r="BYW48" s="81"/>
      <c r="BYX48" s="81"/>
      <c r="BYY48" s="81"/>
      <c r="BYZ48" s="81"/>
      <c r="BZA48" s="81"/>
      <c r="BZB48" s="81"/>
      <c r="BZC48" s="81"/>
      <c r="BZD48" s="81"/>
      <c r="BZE48" s="81"/>
      <c r="BZF48" s="81"/>
      <c r="BZG48" s="81"/>
      <c r="BZH48" s="81"/>
      <c r="BZI48" s="81"/>
      <c r="BZJ48" s="81"/>
      <c r="BZK48" s="81"/>
      <c r="BZL48" s="81"/>
      <c r="BZM48" s="81"/>
      <c r="BZN48" s="81"/>
      <c r="BZO48" s="81"/>
      <c r="BZP48" s="81"/>
      <c r="BZQ48" s="81"/>
      <c r="BZR48" s="81"/>
      <c r="BZS48" s="81"/>
      <c r="BZT48" s="81"/>
      <c r="BZU48" s="81"/>
      <c r="BZV48" s="81"/>
      <c r="BZW48" s="81"/>
      <c r="BZX48" s="81"/>
      <c r="BZY48" s="81"/>
      <c r="BZZ48" s="81"/>
      <c r="CAA48" s="81"/>
      <c r="CAB48" s="81"/>
      <c r="CAC48" s="81"/>
      <c r="CAD48" s="81"/>
      <c r="CAE48" s="81"/>
      <c r="CAF48" s="81"/>
      <c r="CAG48" s="81"/>
      <c r="CAH48" s="81"/>
      <c r="CAI48" s="81"/>
      <c r="CAJ48" s="81"/>
      <c r="CAK48" s="81"/>
      <c r="CAL48" s="81"/>
      <c r="CAM48" s="81"/>
      <c r="CAN48" s="81"/>
      <c r="CAO48" s="81"/>
      <c r="CAP48" s="81"/>
      <c r="CAQ48" s="81"/>
      <c r="CAR48" s="81"/>
      <c r="CAS48" s="81"/>
      <c r="CAT48" s="81"/>
      <c r="CAU48" s="81"/>
      <c r="CAV48" s="81"/>
      <c r="CAW48" s="81"/>
      <c r="CAX48" s="81"/>
      <c r="CAY48" s="81"/>
      <c r="CAZ48" s="81"/>
      <c r="CBA48" s="81"/>
      <c r="CBB48" s="81"/>
      <c r="CBC48" s="81"/>
      <c r="CBD48" s="81"/>
      <c r="CBE48" s="81"/>
      <c r="CBF48" s="81"/>
      <c r="CBG48" s="81"/>
      <c r="CBH48" s="81"/>
      <c r="CBI48" s="81"/>
      <c r="CBJ48" s="81"/>
      <c r="CBK48" s="81"/>
      <c r="CBL48" s="81"/>
      <c r="CBM48" s="81"/>
      <c r="CBN48" s="81"/>
      <c r="CBO48" s="81"/>
      <c r="CBP48" s="81"/>
      <c r="CBQ48" s="81"/>
      <c r="CBR48" s="81"/>
      <c r="CBS48" s="81"/>
      <c r="CBT48" s="81"/>
      <c r="CBU48" s="81"/>
      <c r="CBV48" s="81"/>
      <c r="CBW48" s="81"/>
      <c r="CBX48" s="81"/>
      <c r="CBY48" s="81"/>
      <c r="CBZ48" s="81"/>
      <c r="CCA48" s="81"/>
      <c r="CCB48" s="81"/>
      <c r="CCC48" s="81"/>
      <c r="CCD48" s="81"/>
      <c r="CCE48" s="81"/>
      <c r="CCF48" s="81"/>
      <c r="CCG48" s="81"/>
      <c r="CCH48" s="81"/>
      <c r="CCI48" s="81"/>
      <c r="CCJ48" s="81"/>
      <c r="CCK48" s="81"/>
      <c r="CCL48" s="81"/>
      <c r="CCM48" s="81"/>
      <c r="CCN48" s="81"/>
      <c r="CCO48" s="81"/>
      <c r="CCP48" s="81"/>
      <c r="CCQ48" s="81"/>
      <c r="CCR48" s="81"/>
      <c r="CCS48" s="81"/>
      <c r="CCT48" s="81"/>
      <c r="CCU48" s="81"/>
      <c r="CCV48" s="81"/>
      <c r="CCW48" s="81"/>
      <c r="CCX48" s="81"/>
      <c r="CCY48" s="81"/>
      <c r="CCZ48" s="81"/>
      <c r="CDA48" s="81"/>
      <c r="CDB48" s="81"/>
      <c r="CDC48" s="81"/>
      <c r="CDD48" s="81"/>
      <c r="CDE48" s="81"/>
      <c r="CDF48" s="81"/>
      <c r="CDG48" s="81"/>
      <c r="CDH48" s="81"/>
      <c r="CDI48" s="81"/>
      <c r="CDJ48" s="81"/>
      <c r="CDK48" s="81"/>
      <c r="CDL48" s="81"/>
      <c r="CDM48" s="81"/>
      <c r="CDN48" s="81"/>
      <c r="CDO48" s="81"/>
      <c r="CDP48" s="81"/>
      <c r="CDQ48" s="81"/>
      <c r="CDR48" s="81"/>
      <c r="CDS48" s="81"/>
      <c r="CDT48" s="81"/>
      <c r="CDU48" s="81"/>
      <c r="CDV48" s="81"/>
      <c r="CDW48" s="81"/>
      <c r="CDX48" s="81"/>
      <c r="CDY48" s="81"/>
      <c r="CDZ48" s="81"/>
      <c r="CEA48" s="81"/>
      <c r="CEB48" s="81"/>
      <c r="CEC48" s="81"/>
      <c r="CED48" s="81"/>
      <c r="CEE48" s="81"/>
      <c r="CEF48" s="81"/>
      <c r="CEG48" s="81"/>
      <c r="CEH48" s="81"/>
      <c r="CEI48" s="81"/>
      <c r="CEJ48" s="81"/>
      <c r="CEK48" s="81"/>
      <c r="CEL48" s="81"/>
      <c r="CEM48" s="81"/>
      <c r="CEN48" s="81"/>
      <c r="CEO48" s="81"/>
      <c r="CEP48" s="81"/>
      <c r="CEQ48" s="81"/>
      <c r="CER48" s="81"/>
      <c r="CES48" s="81"/>
      <c r="CET48" s="81"/>
      <c r="CEU48" s="81"/>
      <c r="CEV48" s="81"/>
      <c r="CEW48" s="81"/>
      <c r="CEX48" s="81"/>
      <c r="CEY48" s="81"/>
      <c r="CEZ48" s="81"/>
      <c r="CFA48" s="81"/>
      <c r="CFB48" s="81"/>
      <c r="CFC48" s="81"/>
      <c r="CFD48" s="81"/>
      <c r="CFE48" s="81"/>
      <c r="CFF48" s="81"/>
      <c r="CFG48" s="81"/>
      <c r="CFH48" s="81"/>
      <c r="CFI48" s="81"/>
      <c r="CFJ48" s="81"/>
      <c r="CFK48" s="81"/>
      <c r="CFL48" s="81"/>
      <c r="CFM48" s="81"/>
      <c r="CFN48" s="81"/>
      <c r="CFO48" s="81"/>
      <c r="CFP48" s="81"/>
      <c r="CFQ48" s="81"/>
      <c r="CFR48" s="81"/>
      <c r="CFS48" s="81"/>
      <c r="CFT48" s="81"/>
      <c r="CFU48" s="81"/>
      <c r="CFV48" s="81"/>
      <c r="CFW48" s="81"/>
      <c r="CFX48" s="81"/>
      <c r="CFY48" s="81"/>
      <c r="CFZ48" s="81"/>
      <c r="CGA48" s="81"/>
      <c r="CGB48" s="81"/>
      <c r="CGC48" s="81"/>
      <c r="CGD48" s="81"/>
      <c r="CGE48" s="81"/>
      <c r="CGF48" s="81"/>
      <c r="CGG48" s="81"/>
      <c r="CGH48" s="81"/>
      <c r="CGI48" s="81"/>
      <c r="CGJ48" s="81"/>
      <c r="CGK48" s="81"/>
      <c r="CGL48" s="81"/>
      <c r="CGM48" s="81"/>
      <c r="CGN48" s="81"/>
      <c r="CGO48" s="81"/>
      <c r="CGP48" s="81"/>
      <c r="CGQ48" s="81"/>
      <c r="CGR48" s="81"/>
      <c r="CGS48" s="81"/>
      <c r="CGT48" s="81"/>
      <c r="CGU48" s="81"/>
      <c r="CGV48" s="81"/>
      <c r="CGW48" s="81"/>
      <c r="CGX48" s="81"/>
      <c r="CGY48" s="81"/>
      <c r="CGZ48" s="81"/>
      <c r="CHA48" s="81"/>
      <c r="CHB48" s="81"/>
      <c r="CHC48" s="81"/>
      <c r="CHD48" s="81"/>
      <c r="CHE48" s="81"/>
      <c r="CHF48" s="81"/>
      <c r="CHG48" s="81"/>
      <c r="CHH48" s="81"/>
      <c r="CHI48" s="81"/>
      <c r="CHJ48" s="81"/>
      <c r="CHK48" s="81"/>
      <c r="CHL48" s="81"/>
      <c r="CHM48" s="81"/>
      <c r="CHN48" s="81"/>
      <c r="CHO48" s="81"/>
      <c r="CHP48" s="81"/>
      <c r="CHQ48" s="81"/>
      <c r="CHR48" s="81"/>
      <c r="CHS48" s="81"/>
      <c r="CHT48" s="81"/>
      <c r="CHU48" s="81"/>
      <c r="CHV48" s="81"/>
      <c r="CHW48" s="81"/>
      <c r="CHX48" s="81"/>
      <c r="CHY48" s="81"/>
      <c r="CHZ48" s="81"/>
      <c r="CIA48" s="81"/>
      <c r="CIB48" s="81"/>
      <c r="CIC48" s="81"/>
      <c r="CID48" s="81"/>
      <c r="CIE48" s="81"/>
      <c r="CIF48" s="81"/>
      <c r="CIG48" s="81"/>
      <c r="CIH48" s="81"/>
      <c r="CII48" s="81"/>
      <c r="CIJ48" s="81"/>
      <c r="CIK48" s="81"/>
      <c r="CIL48" s="81"/>
      <c r="CIM48" s="81"/>
      <c r="CIN48" s="81"/>
      <c r="CIO48" s="81"/>
      <c r="CIP48" s="81"/>
      <c r="CIQ48" s="81"/>
      <c r="CIR48" s="81"/>
      <c r="CIS48" s="81"/>
      <c r="CIT48" s="81"/>
      <c r="CIU48" s="81"/>
      <c r="CIV48" s="81"/>
      <c r="CIW48" s="81"/>
      <c r="CIX48" s="81"/>
      <c r="CIY48" s="81"/>
      <c r="CIZ48" s="81"/>
      <c r="CJA48" s="81"/>
      <c r="CJB48" s="81"/>
      <c r="CJC48" s="81"/>
      <c r="CJD48" s="81"/>
      <c r="CJE48" s="81"/>
      <c r="CJF48" s="81"/>
      <c r="CJG48" s="81"/>
      <c r="CJH48" s="81"/>
      <c r="CJI48" s="81"/>
      <c r="CJJ48" s="81"/>
      <c r="CJK48" s="81"/>
      <c r="CJL48" s="81"/>
      <c r="CJM48" s="81"/>
      <c r="CJN48" s="81"/>
      <c r="CJO48" s="81"/>
      <c r="CJP48" s="81"/>
      <c r="CJQ48" s="81"/>
      <c r="CJR48" s="81"/>
      <c r="CJS48" s="81"/>
      <c r="CJT48" s="81"/>
      <c r="CJU48" s="81"/>
      <c r="CJV48" s="81"/>
      <c r="CJW48" s="81"/>
      <c r="CJX48" s="81"/>
      <c r="CJY48" s="81"/>
      <c r="CJZ48" s="81"/>
      <c r="CKA48" s="81"/>
      <c r="CKB48" s="81"/>
      <c r="CKC48" s="81"/>
      <c r="CKD48" s="81"/>
      <c r="CKE48" s="81"/>
      <c r="CKF48" s="81"/>
      <c r="CKG48" s="81"/>
      <c r="CKH48" s="81"/>
      <c r="CKI48" s="81"/>
      <c r="CKJ48" s="81"/>
      <c r="CKK48" s="81"/>
      <c r="CKL48" s="81"/>
      <c r="CKM48" s="81"/>
      <c r="CKN48" s="81"/>
      <c r="CKO48" s="81"/>
      <c r="CKP48" s="81"/>
      <c r="CKQ48" s="81"/>
      <c r="CKR48" s="81"/>
      <c r="CKS48" s="81"/>
      <c r="CKT48" s="81"/>
      <c r="CKU48" s="81"/>
      <c r="CKV48" s="81"/>
      <c r="CKW48" s="81"/>
      <c r="CKX48" s="81"/>
      <c r="CKY48" s="81"/>
      <c r="CKZ48" s="81"/>
      <c r="CLA48" s="81"/>
      <c r="CLB48" s="81"/>
      <c r="CLC48" s="81"/>
      <c r="CLD48" s="81"/>
      <c r="CLE48" s="81"/>
      <c r="CLF48" s="81"/>
      <c r="CLG48" s="81"/>
      <c r="CLH48" s="81"/>
      <c r="CLI48" s="81"/>
      <c r="CLJ48" s="81"/>
      <c r="CLK48" s="81"/>
      <c r="CLL48" s="81"/>
      <c r="CLM48" s="81"/>
      <c r="CLN48" s="81"/>
      <c r="CLO48" s="81"/>
      <c r="CLP48" s="81"/>
      <c r="CLQ48" s="81"/>
      <c r="CLR48" s="81"/>
      <c r="CLS48" s="81"/>
      <c r="CLT48" s="81"/>
      <c r="CLU48" s="81"/>
      <c r="CLV48" s="81"/>
      <c r="CLW48" s="81"/>
      <c r="CLX48" s="81"/>
      <c r="CLY48" s="81"/>
      <c r="CLZ48" s="81"/>
      <c r="CMA48" s="81"/>
      <c r="CMB48" s="81"/>
      <c r="CMC48" s="81"/>
      <c r="CMD48" s="81"/>
      <c r="CME48" s="81"/>
      <c r="CMF48" s="81"/>
      <c r="CMG48" s="81"/>
      <c r="CMH48" s="81"/>
      <c r="CMI48" s="81"/>
      <c r="CMJ48" s="81"/>
      <c r="CMK48" s="81"/>
      <c r="CML48" s="81"/>
      <c r="CMM48" s="81"/>
      <c r="CMN48" s="81"/>
      <c r="CMO48" s="81"/>
      <c r="CMP48" s="81"/>
      <c r="CMQ48" s="81"/>
      <c r="CMR48" s="81"/>
      <c r="CMS48" s="81"/>
      <c r="CMT48" s="81"/>
      <c r="CMU48" s="81"/>
      <c r="CMV48" s="81"/>
      <c r="CMW48" s="81"/>
      <c r="CMX48" s="81"/>
      <c r="CMY48" s="81"/>
      <c r="CMZ48" s="81"/>
      <c r="CNA48" s="81"/>
      <c r="CNB48" s="81"/>
      <c r="CNC48" s="81"/>
      <c r="CND48" s="81"/>
      <c r="CNE48" s="81"/>
      <c r="CNF48" s="81"/>
      <c r="CNG48" s="81"/>
      <c r="CNH48" s="81"/>
      <c r="CNI48" s="81"/>
      <c r="CNJ48" s="81"/>
      <c r="CNK48" s="81"/>
      <c r="CNL48" s="81"/>
      <c r="CNM48" s="81"/>
      <c r="CNN48" s="81"/>
      <c r="CNO48" s="81"/>
      <c r="CNP48" s="81"/>
      <c r="CNQ48" s="81"/>
      <c r="CNR48" s="81"/>
      <c r="CNS48" s="81"/>
      <c r="CNT48" s="81"/>
      <c r="CNU48" s="81"/>
      <c r="CNV48" s="81"/>
      <c r="CNW48" s="81"/>
      <c r="CNX48" s="81"/>
      <c r="CNY48" s="81"/>
      <c r="CNZ48" s="81"/>
      <c r="COA48" s="81"/>
      <c r="COB48" s="81"/>
      <c r="COC48" s="81"/>
      <c r="COD48" s="81"/>
      <c r="COE48" s="81"/>
      <c r="COF48" s="81"/>
      <c r="COG48" s="81"/>
      <c r="COH48" s="81"/>
      <c r="COI48" s="81"/>
      <c r="COJ48" s="81"/>
      <c r="COK48" s="81"/>
      <c r="COL48" s="81"/>
      <c r="COM48" s="81"/>
      <c r="CON48" s="81"/>
      <c r="COO48" s="81"/>
      <c r="COP48" s="81"/>
      <c r="COQ48" s="81"/>
      <c r="COR48" s="81"/>
      <c r="COS48" s="81"/>
      <c r="COT48" s="81"/>
      <c r="COU48" s="81"/>
      <c r="COV48" s="81"/>
      <c r="COW48" s="81"/>
      <c r="COX48" s="81"/>
      <c r="COY48" s="81"/>
      <c r="COZ48" s="81"/>
      <c r="CPA48" s="81"/>
      <c r="CPB48" s="81"/>
      <c r="CPC48" s="81"/>
      <c r="CPD48" s="81"/>
      <c r="CPE48" s="81"/>
      <c r="CPF48" s="81"/>
      <c r="CPG48" s="81"/>
      <c r="CPH48" s="81"/>
      <c r="CPI48" s="81"/>
      <c r="CPJ48" s="81"/>
      <c r="CPK48" s="81"/>
      <c r="CPL48" s="81"/>
      <c r="CPM48" s="81"/>
      <c r="CPN48" s="81"/>
      <c r="CPO48" s="81"/>
      <c r="CPP48" s="81"/>
      <c r="CPQ48" s="81"/>
      <c r="CPR48" s="81"/>
      <c r="CPS48" s="81"/>
      <c r="CPT48" s="81"/>
      <c r="CPU48" s="81"/>
      <c r="CPV48" s="81"/>
      <c r="CPW48" s="81"/>
      <c r="CPX48" s="81"/>
      <c r="CPY48" s="81"/>
      <c r="CPZ48" s="81"/>
      <c r="CQA48" s="81"/>
      <c r="CQB48" s="81"/>
      <c r="CQC48" s="81"/>
      <c r="CQD48" s="81"/>
      <c r="CQE48" s="81"/>
      <c r="CQF48" s="81"/>
      <c r="CQG48" s="81"/>
      <c r="CQH48" s="81"/>
      <c r="CQI48" s="81"/>
      <c r="CQJ48" s="81"/>
      <c r="CQK48" s="81"/>
      <c r="CQL48" s="81"/>
      <c r="CQM48" s="81"/>
      <c r="CQN48" s="81"/>
      <c r="CQO48" s="81"/>
      <c r="CQP48" s="81"/>
      <c r="CQQ48" s="81"/>
      <c r="CQR48" s="81"/>
      <c r="CQS48" s="81"/>
      <c r="CQT48" s="81"/>
      <c r="CQU48" s="81"/>
      <c r="CQV48" s="81"/>
      <c r="CQW48" s="81"/>
      <c r="CQX48" s="81"/>
      <c r="CQY48" s="81"/>
      <c r="CQZ48" s="81"/>
      <c r="CRA48" s="81"/>
      <c r="CRB48" s="81"/>
      <c r="CRC48" s="81"/>
      <c r="CRD48" s="81"/>
      <c r="CRE48" s="81"/>
      <c r="CRF48" s="81"/>
      <c r="CRG48" s="81"/>
      <c r="CRH48" s="81"/>
      <c r="CRI48" s="81"/>
      <c r="CRJ48" s="81"/>
      <c r="CRK48" s="81"/>
      <c r="CRL48" s="81"/>
      <c r="CRM48" s="81"/>
      <c r="CRN48" s="81"/>
      <c r="CRO48" s="81"/>
      <c r="CRP48" s="81"/>
      <c r="CRQ48" s="81"/>
      <c r="CRR48" s="81"/>
      <c r="CRS48" s="81"/>
      <c r="CRT48" s="81"/>
      <c r="CRU48" s="81"/>
      <c r="CRV48" s="81"/>
      <c r="CRW48" s="81"/>
      <c r="CRX48" s="81"/>
      <c r="CRY48" s="81"/>
      <c r="CRZ48" s="81"/>
      <c r="CSA48" s="81"/>
      <c r="CSB48" s="81"/>
      <c r="CSC48" s="81"/>
      <c r="CSD48" s="81"/>
      <c r="CSE48" s="81"/>
      <c r="CSF48" s="81"/>
      <c r="CSG48" s="81"/>
      <c r="CSH48" s="81"/>
      <c r="CSI48" s="81"/>
      <c r="CSJ48" s="81"/>
      <c r="CSK48" s="81"/>
      <c r="CSL48" s="81"/>
      <c r="CSM48" s="81"/>
      <c r="CSN48" s="81"/>
      <c r="CSO48" s="81"/>
      <c r="CSP48" s="81"/>
      <c r="CSQ48" s="81"/>
      <c r="CSR48" s="81"/>
      <c r="CSS48" s="81"/>
      <c r="CST48" s="81"/>
      <c r="CSU48" s="81"/>
      <c r="CSV48" s="81"/>
      <c r="CSW48" s="81"/>
      <c r="CSX48" s="81"/>
      <c r="CSY48" s="81"/>
      <c r="CSZ48" s="81"/>
      <c r="CTA48" s="81"/>
      <c r="CTB48" s="81"/>
      <c r="CTC48" s="81"/>
      <c r="CTD48" s="81"/>
      <c r="CTE48" s="81"/>
      <c r="CTF48" s="81"/>
      <c r="CTG48" s="81"/>
      <c r="CTH48" s="81"/>
      <c r="CTI48" s="81"/>
      <c r="CTJ48" s="81"/>
      <c r="CTK48" s="81"/>
      <c r="CTL48" s="81"/>
      <c r="CTM48" s="81"/>
      <c r="CTN48" s="81"/>
      <c r="CTO48" s="81"/>
      <c r="CTP48" s="81"/>
      <c r="CTQ48" s="81"/>
      <c r="CTR48" s="81"/>
      <c r="CTS48" s="81"/>
      <c r="CTT48" s="81"/>
      <c r="CTU48" s="81"/>
      <c r="CTV48" s="81"/>
      <c r="CTW48" s="81"/>
      <c r="CTX48" s="81"/>
      <c r="CTY48" s="81"/>
      <c r="CTZ48" s="81"/>
      <c r="CUA48" s="81"/>
      <c r="CUB48" s="81"/>
      <c r="CUC48" s="81"/>
      <c r="CUD48" s="81"/>
      <c r="CUE48" s="81"/>
      <c r="CUF48" s="81"/>
      <c r="CUG48" s="81"/>
      <c r="CUH48" s="81"/>
      <c r="CUI48" s="81"/>
      <c r="CUJ48" s="81"/>
      <c r="CUK48" s="81"/>
      <c r="CUL48" s="81"/>
      <c r="CUM48" s="81"/>
      <c r="CUN48" s="81"/>
      <c r="CUO48" s="81"/>
      <c r="CUP48" s="81"/>
      <c r="CUQ48" s="81"/>
      <c r="CUR48" s="81"/>
      <c r="CUS48" s="81"/>
      <c r="CUT48" s="81"/>
      <c r="CUU48" s="81"/>
      <c r="CUV48" s="81"/>
      <c r="CUW48" s="81"/>
      <c r="CUX48" s="81"/>
      <c r="CUY48" s="81"/>
      <c r="CUZ48" s="81"/>
      <c r="CVA48" s="81"/>
      <c r="CVB48" s="81"/>
      <c r="CVC48" s="81"/>
      <c r="CVD48" s="81"/>
      <c r="CVE48" s="81"/>
      <c r="CVF48" s="81"/>
      <c r="CVG48" s="81"/>
      <c r="CVH48" s="81"/>
      <c r="CVI48" s="81"/>
      <c r="CVJ48" s="81"/>
      <c r="CVK48" s="81"/>
      <c r="CVL48" s="81"/>
      <c r="CVM48" s="81"/>
      <c r="CVN48" s="81"/>
      <c r="CVO48" s="81"/>
      <c r="CVP48" s="81"/>
      <c r="CVQ48" s="81"/>
      <c r="CVR48" s="81"/>
      <c r="CVS48" s="81"/>
      <c r="CVT48" s="81"/>
      <c r="CVU48" s="81"/>
      <c r="CVV48" s="81"/>
      <c r="CVW48" s="81"/>
      <c r="CVX48" s="81"/>
      <c r="CVY48" s="81"/>
      <c r="CVZ48" s="81"/>
      <c r="CWA48" s="81"/>
      <c r="CWB48" s="81"/>
      <c r="CWC48" s="81"/>
      <c r="CWD48" s="81"/>
      <c r="CWE48" s="81"/>
      <c r="CWF48" s="81"/>
      <c r="CWG48" s="81"/>
      <c r="CWH48" s="81"/>
      <c r="CWI48" s="81"/>
      <c r="CWJ48" s="81"/>
      <c r="CWK48" s="81"/>
      <c r="CWL48" s="81"/>
      <c r="CWM48" s="81"/>
      <c r="CWN48" s="81"/>
      <c r="CWO48" s="81"/>
      <c r="CWP48" s="81"/>
      <c r="CWQ48" s="81"/>
      <c r="CWR48" s="81"/>
      <c r="CWS48" s="81"/>
      <c r="CWT48" s="81"/>
      <c r="CWU48" s="81"/>
      <c r="CWV48" s="81"/>
      <c r="CWW48" s="81"/>
      <c r="CWX48" s="81"/>
      <c r="CWY48" s="81"/>
      <c r="CWZ48" s="81"/>
      <c r="CXA48" s="81"/>
      <c r="CXB48" s="81"/>
      <c r="CXC48" s="81"/>
      <c r="CXD48" s="81"/>
      <c r="CXE48" s="81"/>
      <c r="CXF48" s="81"/>
      <c r="CXG48" s="81"/>
      <c r="CXH48" s="81"/>
      <c r="CXI48" s="81"/>
      <c r="CXJ48" s="81"/>
      <c r="CXK48" s="81"/>
      <c r="CXL48" s="81"/>
      <c r="CXM48" s="81"/>
      <c r="CXN48" s="81"/>
      <c r="CXO48" s="81"/>
      <c r="CXP48" s="81"/>
      <c r="CXQ48" s="81"/>
      <c r="CXR48" s="81"/>
      <c r="CXS48" s="81"/>
      <c r="CXT48" s="81"/>
      <c r="CXU48" s="81"/>
      <c r="CXV48" s="81"/>
      <c r="CXW48" s="81"/>
      <c r="CXX48" s="81"/>
      <c r="CXY48" s="81"/>
      <c r="CXZ48" s="81"/>
      <c r="CYA48" s="81"/>
      <c r="CYB48" s="81"/>
      <c r="CYC48" s="81"/>
      <c r="CYD48" s="81"/>
      <c r="CYE48" s="81"/>
      <c r="CYF48" s="81"/>
      <c r="CYG48" s="81"/>
      <c r="CYH48" s="81"/>
      <c r="CYI48" s="81"/>
      <c r="CYJ48" s="81"/>
      <c r="CYK48" s="81"/>
      <c r="CYL48" s="81"/>
      <c r="CYM48" s="81"/>
      <c r="CYN48" s="81"/>
      <c r="CYO48" s="81"/>
      <c r="CYP48" s="81"/>
      <c r="CYQ48" s="81"/>
      <c r="CYR48" s="81"/>
      <c r="CYS48" s="81"/>
      <c r="CYT48" s="81"/>
      <c r="CYU48" s="81"/>
      <c r="CYV48" s="81"/>
      <c r="CYW48" s="81"/>
      <c r="CYX48" s="81"/>
      <c r="CYY48" s="81"/>
      <c r="CYZ48" s="81"/>
      <c r="CZA48" s="81"/>
      <c r="CZB48" s="81"/>
      <c r="CZC48" s="81"/>
      <c r="CZD48" s="81"/>
      <c r="CZE48" s="81"/>
      <c r="CZF48" s="81"/>
      <c r="CZG48" s="81"/>
      <c r="CZH48" s="81"/>
      <c r="CZI48" s="81"/>
      <c r="CZJ48" s="81"/>
      <c r="CZK48" s="81"/>
      <c r="CZL48" s="81"/>
      <c r="CZM48" s="81"/>
      <c r="CZN48" s="81"/>
      <c r="CZO48" s="81"/>
      <c r="CZP48" s="81"/>
      <c r="CZQ48" s="81"/>
      <c r="CZR48" s="81"/>
      <c r="CZS48" s="81"/>
      <c r="CZT48" s="81"/>
      <c r="CZU48" s="81"/>
      <c r="CZV48" s="81"/>
      <c r="CZW48" s="81"/>
      <c r="CZX48" s="81"/>
      <c r="CZY48" s="81"/>
      <c r="CZZ48" s="81"/>
      <c r="DAA48" s="81"/>
      <c r="DAB48" s="81"/>
      <c r="DAC48" s="81"/>
      <c r="DAD48" s="81"/>
      <c r="DAE48" s="81"/>
      <c r="DAF48" s="81"/>
      <c r="DAG48" s="81"/>
      <c r="DAH48" s="81"/>
      <c r="DAI48" s="81"/>
      <c r="DAJ48" s="81"/>
      <c r="DAK48" s="81"/>
      <c r="DAL48" s="81"/>
      <c r="DAM48" s="81"/>
      <c r="DAN48" s="81"/>
      <c r="DAO48" s="81"/>
      <c r="DAP48" s="81"/>
      <c r="DAQ48" s="81"/>
      <c r="DAR48" s="81"/>
      <c r="DAS48" s="81"/>
      <c r="DAT48" s="81"/>
      <c r="DAU48" s="81"/>
      <c r="DAV48" s="81"/>
      <c r="DAW48" s="81"/>
      <c r="DAX48" s="81"/>
      <c r="DAY48" s="81"/>
      <c r="DAZ48" s="81"/>
      <c r="DBA48" s="81"/>
      <c r="DBB48" s="81"/>
      <c r="DBC48" s="81"/>
      <c r="DBD48" s="81"/>
      <c r="DBE48" s="81"/>
      <c r="DBF48" s="81"/>
      <c r="DBG48" s="81"/>
      <c r="DBH48" s="81"/>
      <c r="DBI48" s="81"/>
      <c r="DBJ48" s="81"/>
      <c r="DBK48" s="81"/>
      <c r="DBL48" s="81"/>
      <c r="DBM48" s="81"/>
      <c r="DBN48" s="81"/>
      <c r="DBO48" s="81"/>
      <c r="DBP48" s="81"/>
      <c r="DBQ48" s="81"/>
      <c r="DBR48" s="81"/>
      <c r="DBS48" s="81"/>
      <c r="DBT48" s="81"/>
      <c r="DBU48" s="81"/>
      <c r="DBV48" s="81"/>
      <c r="DBW48" s="81"/>
      <c r="DBX48" s="81"/>
      <c r="DBY48" s="81"/>
      <c r="DBZ48" s="81"/>
      <c r="DCA48" s="81"/>
      <c r="DCB48" s="81"/>
      <c r="DCC48" s="81"/>
      <c r="DCD48" s="81"/>
      <c r="DCE48" s="81"/>
      <c r="DCF48" s="81"/>
      <c r="DCG48" s="81"/>
      <c r="DCH48" s="81"/>
      <c r="DCI48" s="81"/>
      <c r="DCJ48" s="81"/>
      <c r="DCK48" s="81"/>
      <c r="DCL48" s="81"/>
      <c r="DCM48" s="81"/>
      <c r="DCN48" s="81"/>
      <c r="DCO48" s="81"/>
      <c r="DCP48" s="81"/>
      <c r="DCQ48" s="81"/>
      <c r="DCR48" s="81"/>
      <c r="DCS48" s="81"/>
      <c r="DCT48" s="81"/>
      <c r="DCU48" s="81"/>
      <c r="DCV48" s="81"/>
      <c r="DCW48" s="81"/>
      <c r="DCX48" s="81"/>
      <c r="DCY48" s="81"/>
      <c r="DCZ48" s="81"/>
      <c r="DDA48" s="81"/>
      <c r="DDB48" s="81"/>
      <c r="DDC48" s="81"/>
      <c r="DDD48" s="81"/>
      <c r="DDE48" s="81"/>
      <c r="DDF48" s="81"/>
      <c r="DDG48" s="81"/>
      <c r="DDH48" s="81"/>
      <c r="DDI48" s="81"/>
      <c r="DDJ48" s="81"/>
      <c r="DDK48" s="81"/>
      <c r="DDL48" s="81"/>
      <c r="DDM48" s="81"/>
      <c r="DDN48" s="81"/>
      <c r="DDO48" s="81"/>
      <c r="DDP48" s="81"/>
      <c r="DDQ48" s="81"/>
      <c r="DDR48" s="81"/>
      <c r="DDS48" s="81"/>
      <c r="DDT48" s="81"/>
      <c r="DDU48" s="81"/>
      <c r="DDV48" s="81"/>
      <c r="DDW48" s="81"/>
      <c r="DDX48" s="81"/>
      <c r="DDY48" s="81"/>
      <c r="DDZ48" s="81"/>
      <c r="DEA48" s="81"/>
      <c r="DEB48" s="81"/>
      <c r="DEC48" s="81"/>
      <c r="DED48" s="81"/>
      <c r="DEE48" s="81"/>
      <c r="DEF48" s="81"/>
      <c r="DEG48" s="81"/>
      <c r="DEH48" s="81"/>
      <c r="DEI48" s="81"/>
      <c r="DEJ48" s="81"/>
      <c r="DEK48" s="81"/>
      <c r="DEL48" s="81"/>
      <c r="DEM48" s="81"/>
      <c r="DEN48" s="81"/>
      <c r="DEO48" s="81"/>
      <c r="DEP48" s="81"/>
      <c r="DEQ48" s="81"/>
      <c r="DER48" s="81"/>
      <c r="DES48" s="81"/>
      <c r="DET48" s="81"/>
      <c r="DEU48" s="81"/>
      <c r="DEV48" s="81"/>
      <c r="DEW48" s="81"/>
      <c r="DEX48" s="81"/>
      <c r="DEY48" s="81"/>
      <c r="DEZ48" s="81"/>
      <c r="DFA48" s="81"/>
      <c r="DFB48" s="81"/>
      <c r="DFC48" s="81"/>
      <c r="DFD48" s="81"/>
      <c r="DFE48" s="81"/>
      <c r="DFF48" s="81"/>
      <c r="DFG48" s="81"/>
      <c r="DFH48" s="81"/>
      <c r="DFI48" s="81"/>
      <c r="DFJ48" s="81"/>
      <c r="DFK48" s="81"/>
      <c r="DFL48" s="81"/>
      <c r="DFM48" s="81"/>
      <c r="DFN48" s="81"/>
      <c r="DFO48" s="81"/>
      <c r="DFP48" s="81"/>
      <c r="DFQ48" s="81"/>
      <c r="DFR48" s="81"/>
      <c r="DFS48" s="81"/>
      <c r="DFT48" s="81"/>
      <c r="DFU48" s="81"/>
      <c r="DFV48" s="81"/>
      <c r="DFW48" s="81"/>
      <c r="DFX48" s="81"/>
      <c r="DFY48" s="81"/>
      <c r="DFZ48" s="81"/>
      <c r="DGA48" s="81"/>
      <c r="DGB48" s="81"/>
      <c r="DGC48" s="81"/>
      <c r="DGD48" s="81"/>
      <c r="DGE48" s="81"/>
      <c r="DGF48" s="81"/>
      <c r="DGG48" s="81"/>
      <c r="DGH48" s="81"/>
      <c r="DGI48" s="81"/>
      <c r="DGJ48" s="81"/>
      <c r="DGK48" s="81"/>
      <c r="DGL48" s="81"/>
      <c r="DGM48" s="81"/>
      <c r="DGN48" s="81"/>
      <c r="DGO48" s="81"/>
      <c r="DGP48" s="81"/>
      <c r="DGQ48" s="81"/>
      <c r="DGR48" s="81"/>
      <c r="DGS48" s="81"/>
      <c r="DGT48" s="81"/>
      <c r="DGU48" s="81"/>
      <c r="DGV48" s="81"/>
      <c r="DGW48" s="81"/>
      <c r="DGX48" s="81"/>
      <c r="DGY48" s="81"/>
      <c r="DGZ48" s="81"/>
      <c r="DHA48" s="81"/>
      <c r="DHB48" s="81"/>
      <c r="DHC48" s="81"/>
      <c r="DHD48" s="81"/>
      <c r="DHE48" s="81"/>
      <c r="DHF48" s="81"/>
      <c r="DHG48" s="81"/>
      <c r="DHH48" s="81"/>
      <c r="DHI48" s="81"/>
      <c r="DHJ48" s="81"/>
      <c r="DHK48" s="81"/>
      <c r="DHL48" s="81"/>
      <c r="DHM48" s="81"/>
      <c r="DHN48" s="81"/>
      <c r="DHO48" s="81"/>
      <c r="DHP48" s="81"/>
      <c r="DHQ48" s="81"/>
      <c r="DHR48" s="81"/>
      <c r="DHS48" s="81"/>
      <c r="DHT48" s="81"/>
      <c r="DHU48" s="81"/>
      <c r="DHV48" s="81"/>
      <c r="DHW48" s="81"/>
      <c r="DHX48" s="81"/>
      <c r="DHY48" s="81"/>
      <c r="DHZ48" s="81"/>
      <c r="DIA48" s="81"/>
      <c r="DIB48" s="81"/>
      <c r="DIC48" s="81"/>
      <c r="DID48" s="81"/>
      <c r="DIE48" s="81"/>
      <c r="DIF48" s="81"/>
      <c r="DIG48" s="81"/>
      <c r="DIH48" s="81"/>
      <c r="DII48" s="81"/>
      <c r="DIJ48" s="81"/>
      <c r="DIK48" s="81"/>
      <c r="DIL48" s="81"/>
      <c r="DIM48" s="81"/>
      <c r="DIN48" s="81"/>
      <c r="DIO48" s="81"/>
      <c r="DIP48" s="81"/>
      <c r="DIQ48" s="81"/>
      <c r="DIR48" s="81"/>
      <c r="DIS48" s="81"/>
      <c r="DIT48" s="81"/>
      <c r="DIU48" s="81"/>
      <c r="DIV48" s="81"/>
      <c r="DIW48" s="81"/>
      <c r="DIX48" s="81"/>
      <c r="DIY48" s="81"/>
      <c r="DIZ48" s="81"/>
      <c r="DJA48" s="81"/>
      <c r="DJB48" s="81"/>
      <c r="DJC48" s="81"/>
      <c r="DJD48" s="81"/>
      <c r="DJE48" s="81"/>
      <c r="DJF48" s="81"/>
      <c r="DJG48" s="81"/>
      <c r="DJH48" s="81"/>
      <c r="DJI48" s="81"/>
      <c r="DJJ48" s="81"/>
      <c r="DJK48" s="81"/>
      <c r="DJL48" s="81"/>
      <c r="DJM48" s="81"/>
      <c r="DJN48" s="81"/>
      <c r="DJO48" s="81"/>
      <c r="DJP48" s="81"/>
      <c r="DJQ48" s="81"/>
      <c r="DJR48" s="81"/>
      <c r="DJS48" s="81"/>
      <c r="DJT48" s="81"/>
      <c r="DJU48" s="81"/>
      <c r="DJV48" s="81"/>
      <c r="DJW48" s="81"/>
      <c r="DJX48" s="81"/>
      <c r="DJY48" s="81"/>
      <c r="DJZ48" s="81"/>
      <c r="DKA48" s="81"/>
      <c r="DKB48" s="81"/>
      <c r="DKC48" s="81"/>
      <c r="DKD48" s="81"/>
      <c r="DKE48" s="81"/>
      <c r="DKF48" s="81"/>
      <c r="DKG48" s="81"/>
      <c r="DKH48" s="81"/>
      <c r="DKI48" s="81"/>
      <c r="DKJ48" s="81"/>
      <c r="DKK48" s="81"/>
      <c r="DKL48" s="81"/>
      <c r="DKM48" s="81"/>
      <c r="DKN48" s="81"/>
      <c r="DKO48" s="81"/>
      <c r="DKP48" s="81"/>
      <c r="DKQ48" s="81"/>
      <c r="DKR48" s="81"/>
      <c r="DKS48" s="81"/>
      <c r="DKT48" s="81"/>
      <c r="DKU48" s="81"/>
      <c r="DKV48" s="81"/>
      <c r="DKW48" s="81"/>
      <c r="DKX48" s="81"/>
      <c r="DKY48" s="81"/>
      <c r="DKZ48" s="81"/>
      <c r="DLA48" s="81"/>
      <c r="DLB48" s="81"/>
      <c r="DLC48" s="81"/>
      <c r="DLD48" s="81"/>
      <c r="DLE48" s="81"/>
      <c r="DLF48" s="81"/>
      <c r="DLG48" s="81"/>
      <c r="DLH48" s="81"/>
      <c r="DLI48" s="81"/>
      <c r="DLJ48" s="81"/>
      <c r="DLK48" s="81"/>
      <c r="DLL48" s="81"/>
      <c r="DLM48" s="81"/>
      <c r="DLN48" s="81"/>
      <c r="DLO48" s="81"/>
      <c r="DLP48" s="81"/>
      <c r="DLQ48" s="81"/>
      <c r="DLR48" s="81"/>
      <c r="DLS48" s="81"/>
      <c r="DLT48" s="81"/>
      <c r="DLU48" s="81"/>
      <c r="DLV48" s="81"/>
      <c r="DLW48" s="81"/>
      <c r="DLX48" s="81"/>
      <c r="DLY48" s="81"/>
      <c r="DLZ48" s="81"/>
      <c r="DMA48" s="81"/>
      <c r="DMB48" s="81"/>
      <c r="DMC48" s="81"/>
      <c r="DMD48" s="81"/>
      <c r="DME48" s="81"/>
      <c r="DMF48" s="81"/>
      <c r="DMG48" s="81"/>
      <c r="DMH48" s="81"/>
      <c r="DMI48" s="81"/>
      <c r="DMJ48" s="81"/>
      <c r="DMK48" s="81"/>
      <c r="DML48" s="81"/>
      <c r="DMM48" s="81"/>
      <c r="DMN48" s="81"/>
      <c r="DMO48" s="81"/>
      <c r="DMP48" s="81"/>
      <c r="DMQ48" s="81"/>
      <c r="DMR48" s="81"/>
      <c r="DMS48" s="81"/>
      <c r="DMT48" s="81"/>
      <c r="DMU48" s="81"/>
      <c r="DMV48" s="81"/>
      <c r="DMW48" s="81"/>
      <c r="DMX48" s="81"/>
      <c r="DMY48" s="81"/>
      <c r="DMZ48" s="81"/>
      <c r="DNA48" s="81"/>
      <c r="DNB48" s="81"/>
      <c r="DNC48" s="81"/>
      <c r="DND48" s="81"/>
      <c r="DNE48" s="81"/>
      <c r="DNF48" s="81"/>
      <c r="DNG48" s="81"/>
      <c r="DNH48" s="81"/>
      <c r="DNI48" s="81"/>
      <c r="DNJ48" s="81"/>
      <c r="DNK48" s="81"/>
      <c r="DNL48" s="81"/>
      <c r="DNM48" s="81"/>
      <c r="DNN48" s="81"/>
      <c r="DNO48" s="81"/>
      <c r="DNP48" s="81"/>
      <c r="DNQ48" s="81"/>
      <c r="DNR48" s="81"/>
      <c r="DNS48" s="81"/>
      <c r="DNT48" s="81"/>
      <c r="DNU48" s="81"/>
      <c r="DNV48" s="81"/>
      <c r="DNW48" s="81"/>
      <c r="DNX48" s="81"/>
      <c r="DNY48" s="81"/>
      <c r="DNZ48" s="81"/>
      <c r="DOA48" s="81"/>
      <c r="DOB48" s="81"/>
      <c r="DOC48" s="81"/>
      <c r="DOD48" s="81"/>
      <c r="DOE48" s="81"/>
      <c r="DOF48" s="81"/>
      <c r="DOG48" s="81"/>
      <c r="DOH48" s="81"/>
      <c r="DOI48" s="81"/>
      <c r="DOJ48" s="81"/>
      <c r="DOK48" s="81"/>
      <c r="DOL48" s="81"/>
      <c r="DOM48" s="81"/>
      <c r="DON48" s="81"/>
      <c r="DOO48" s="81"/>
      <c r="DOP48" s="81"/>
      <c r="DOQ48" s="81"/>
      <c r="DOR48" s="81"/>
      <c r="DOS48" s="81"/>
      <c r="DOT48" s="81"/>
      <c r="DOU48" s="81"/>
      <c r="DOV48" s="81"/>
      <c r="DOW48" s="81"/>
      <c r="DOX48" s="81"/>
      <c r="DOY48" s="81"/>
      <c r="DOZ48" s="81"/>
      <c r="DPA48" s="81"/>
      <c r="DPB48" s="81"/>
      <c r="DPC48" s="81"/>
      <c r="DPD48" s="81"/>
      <c r="DPE48" s="81"/>
      <c r="DPF48" s="81"/>
      <c r="DPG48" s="81"/>
      <c r="DPH48" s="81"/>
      <c r="DPI48" s="81"/>
      <c r="DPJ48" s="81"/>
      <c r="DPK48" s="81"/>
      <c r="DPL48" s="81"/>
      <c r="DPM48" s="81"/>
      <c r="DPN48" s="81"/>
      <c r="DPO48" s="81"/>
      <c r="DPP48" s="81"/>
      <c r="DPQ48" s="81"/>
      <c r="DPR48" s="81"/>
      <c r="DPS48" s="81"/>
      <c r="DPT48" s="81"/>
      <c r="DPU48" s="81"/>
      <c r="DPV48" s="81"/>
      <c r="DPW48" s="81"/>
      <c r="DPX48" s="81"/>
      <c r="DPY48" s="81"/>
      <c r="DPZ48" s="81"/>
      <c r="DQA48" s="81"/>
      <c r="DQB48" s="81"/>
      <c r="DQC48" s="81"/>
      <c r="DQD48" s="81"/>
      <c r="DQE48" s="81"/>
      <c r="DQF48" s="81"/>
      <c r="DQG48" s="81"/>
      <c r="DQH48" s="81"/>
      <c r="DQI48" s="81"/>
      <c r="DQJ48" s="81"/>
      <c r="DQK48" s="81"/>
      <c r="DQL48" s="81"/>
      <c r="DQM48" s="81"/>
      <c r="DQN48" s="81"/>
      <c r="DQO48" s="81"/>
      <c r="DQP48" s="81"/>
      <c r="DQQ48" s="81"/>
      <c r="DQR48" s="81"/>
      <c r="DQS48" s="81"/>
      <c r="DQT48" s="81"/>
      <c r="DQU48" s="81"/>
      <c r="DQV48" s="81"/>
      <c r="DQW48" s="81"/>
      <c r="DQX48" s="81"/>
      <c r="DQY48" s="81"/>
      <c r="DQZ48" s="81"/>
      <c r="DRA48" s="81"/>
      <c r="DRB48" s="81"/>
      <c r="DRC48" s="81"/>
      <c r="DRD48" s="81"/>
      <c r="DRE48" s="81"/>
      <c r="DRF48" s="81"/>
      <c r="DRG48" s="81"/>
      <c r="DRH48" s="81"/>
      <c r="DRI48" s="81"/>
      <c r="DRJ48" s="81"/>
      <c r="DRK48" s="81"/>
      <c r="DRL48" s="81"/>
      <c r="DRM48" s="81"/>
      <c r="DRN48" s="81"/>
      <c r="DRO48" s="81"/>
      <c r="DRP48" s="81"/>
      <c r="DRQ48" s="81"/>
      <c r="DRR48" s="81"/>
      <c r="DRS48" s="81"/>
      <c r="DRT48" s="81"/>
      <c r="DRU48" s="81"/>
      <c r="DRV48" s="81"/>
      <c r="DRW48" s="81"/>
      <c r="DRX48" s="81"/>
      <c r="DRY48" s="81"/>
      <c r="DRZ48" s="81"/>
      <c r="DSA48" s="81"/>
      <c r="DSB48" s="81"/>
      <c r="DSC48" s="81"/>
      <c r="DSD48" s="81"/>
      <c r="DSE48" s="81"/>
      <c r="DSF48" s="81"/>
      <c r="DSG48" s="81"/>
      <c r="DSH48" s="81"/>
      <c r="DSI48" s="81"/>
      <c r="DSJ48" s="81"/>
      <c r="DSK48" s="81"/>
      <c r="DSL48" s="81"/>
      <c r="DSM48" s="81"/>
      <c r="DSN48" s="81"/>
      <c r="DSO48" s="81"/>
      <c r="DSP48" s="81"/>
      <c r="DSQ48" s="81"/>
      <c r="DSR48" s="81"/>
      <c r="DSS48" s="81"/>
      <c r="DST48" s="81"/>
      <c r="DSU48" s="81"/>
      <c r="DSV48" s="81"/>
      <c r="DSW48" s="81"/>
      <c r="DSX48" s="81"/>
      <c r="DSY48" s="81"/>
      <c r="DSZ48" s="81"/>
      <c r="DTA48" s="81"/>
      <c r="DTB48" s="81"/>
      <c r="DTC48" s="81"/>
      <c r="DTD48" s="81"/>
      <c r="DTE48" s="81"/>
      <c r="DTF48" s="81"/>
      <c r="DTG48" s="81"/>
      <c r="DTH48" s="81"/>
      <c r="DTI48" s="81"/>
      <c r="DTJ48" s="81"/>
      <c r="DTK48" s="81"/>
      <c r="DTL48" s="81"/>
      <c r="DTM48" s="81"/>
      <c r="DTN48" s="81"/>
      <c r="DTO48" s="81"/>
      <c r="DTP48" s="81"/>
      <c r="DTQ48" s="81"/>
      <c r="DTR48" s="81"/>
      <c r="DTS48" s="81"/>
      <c r="DTT48" s="81"/>
      <c r="DTU48" s="81"/>
      <c r="DTV48" s="81"/>
      <c r="DTW48" s="81"/>
      <c r="DTX48" s="81"/>
      <c r="DTY48" s="81"/>
      <c r="DTZ48" s="81"/>
      <c r="DUA48" s="81"/>
      <c r="DUB48" s="81"/>
      <c r="DUC48" s="81"/>
      <c r="DUD48" s="81"/>
      <c r="DUE48" s="81"/>
      <c r="DUF48" s="81"/>
      <c r="DUG48" s="81"/>
      <c r="DUH48" s="81"/>
      <c r="DUI48" s="81"/>
      <c r="DUJ48" s="81"/>
      <c r="DUK48" s="81"/>
      <c r="DUL48" s="81"/>
      <c r="DUM48" s="81"/>
      <c r="DUN48" s="81"/>
      <c r="DUO48" s="81"/>
      <c r="DUP48" s="81"/>
      <c r="DUQ48" s="81"/>
      <c r="DUR48" s="81"/>
      <c r="DUS48" s="81"/>
      <c r="DUT48" s="81"/>
      <c r="DUU48" s="81"/>
      <c r="DUV48" s="81"/>
      <c r="DUW48" s="81"/>
      <c r="DUX48" s="81"/>
      <c r="DUY48" s="81"/>
      <c r="DUZ48" s="81"/>
      <c r="DVA48" s="81"/>
      <c r="DVB48" s="81"/>
      <c r="DVC48" s="81"/>
      <c r="DVD48" s="81"/>
      <c r="DVE48" s="81"/>
      <c r="DVF48" s="81"/>
      <c r="DVG48" s="81"/>
      <c r="DVH48" s="81"/>
      <c r="DVI48" s="81"/>
      <c r="DVJ48" s="81"/>
      <c r="DVK48" s="81"/>
      <c r="DVL48" s="81"/>
      <c r="DVM48" s="81"/>
      <c r="DVN48" s="81"/>
      <c r="DVO48" s="81"/>
      <c r="DVP48" s="81"/>
      <c r="DVQ48" s="81"/>
      <c r="DVR48" s="81"/>
      <c r="DVS48" s="81"/>
      <c r="DVT48" s="81"/>
      <c r="DVU48" s="81"/>
      <c r="DVV48" s="81"/>
      <c r="DVW48" s="81"/>
      <c r="DVX48" s="81"/>
      <c r="DVY48" s="81"/>
      <c r="DVZ48" s="81"/>
      <c r="DWA48" s="81"/>
      <c r="DWB48" s="81"/>
      <c r="DWC48" s="81"/>
      <c r="DWD48" s="81"/>
      <c r="DWE48" s="81"/>
      <c r="DWF48" s="81"/>
      <c r="DWG48" s="81"/>
      <c r="DWH48" s="81"/>
      <c r="DWI48" s="81"/>
      <c r="DWJ48" s="81"/>
      <c r="DWK48" s="81"/>
      <c r="DWL48" s="81"/>
      <c r="DWM48" s="81"/>
      <c r="DWN48" s="81"/>
      <c r="DWO48" s="81"/>
      <c r="DWP48" s="81"/>
      <c r="DWQ48" s="81"/>
      <c r="DWR48" s="81"/>
      <c r="DWS48" s="81"/>
      <c r="DWT48" s="81"/>
      <c r="DWU48" s="81"/>
      <c r="DWV48" s="81"/>
      <c r="DWW48" s="81"/>
      <c r="DWX48" s="81"/>
      <c r="DWY48" s="81"/>
      <c r="DWZ48" s="81"/>
      <c r="DXA48" s="81"/>
      <c r="DXB48" s="81"/>
      <c r="DXC48" s="81"/>
      <c r="DXD48" s="81"/>
      <c r="DXE48" s="81"/>
      <c r="DXF48" s="81"/>
      <c r="DXG48" s="81"/>
      <c r="DXH48" s="81"/>
      <c r="DXI48" s="81"/>
      <c r="DXJ48" s="81"/>
      <c r="DXK48" s="81"/>
      <c r="DXL48" s="81"/>
      <c r="DXM48" s="81"/>
      <c r="DXN48" s="81"/>
      <c r="DXO48" s="81"/>
      <c r="DXP48" s="81"/>
      <c r="DXQ48" s="81"/>
      <c r="DXR48" s="81"/>
      <c r="DXS48" s="81"/>
      <c r="DXT48" s="81"/>
      <c r="DXU48" s="81"/>
      <c r="DXV48" s="81"/>
      <c r="DXW48" s="81"/>
      <c r="DXX48" s="81"/>
      <c r="DXY48" s="81"/>
      <c r="DXZ48" s="81"/>
      <c r="DYA48" s="81"/>
      <c r="DYB48" s="81"/>
      <c r="DYC48" s="81"/>
      <c r="DYD48" s="81"/>
      <c r="DYE48" s="81"/>
      <c r="DYF48" s="81"/>
      <c r="DYG48" s="81"/>
      <c r="DYH48" s="81"/>
      <c r="DYI48" s="81"/>
      <c r="DYJ48" s="81"/>
      <c r="DYK48" s="81"/>
      <c r="DYL48" s="81"/>
      <c r="DYM48" s="81"/>
      <c r="DYN48" s="81"/>
      <c r="DYO48" s="81"/>
      <c r="DYP48" s="81"/>
      <c r="DYQ48" s="81"/>
      <c r="DYR48" s="81"/>
      <c r="DYS48" s="81"/>
      <c r="DYT48" s="81"/>
      <c r="DYU48" s="81"/>
      <c r="DYV48" s="81"/>
      <c r="DYW48" s="81"/>
      <c r="DYX48" s="81"/>
      <c r="DYY48" s="81"/>
      <c r="DYZ48" s="81"/>
      <c r="DZA48" s="81"/>
      <c r="DZB48" s="81"/>
      <c r="DZC48" s="81"/>
      <c r="DZD48" s="81"/>
      <c r="DZE48" s="81"/>
      <c r="DZF48" s="81"/>
      <c r="DZG48" s="81"/>
      <c r="DZH48" s="81"/>
      <c r="DZI48" s="81"/>
      <c r="DZJ48" s="81"/>
      <c r="DZK48" s="81"/>
      <c r="DZL48" s="81"/>
      <c r="DZM48" s="81"/>
      <c r="DZN48" s="81"/>
      <c r="DZO48" s="81"/>
      <c r="DZP48" s="81"/>
      <c r="DZQ48" s="81"/>
      <c r="DZR48" s="81"/>
      <c r="DZS48" s="81"/>
      <c r="DZT48" s="81"/>
      <c r="DZU48" s="81"/>
      <c r="DZV48" s="81"/>
      <c r="DZW48" s="81"/>
      <c r="DZX48" s="81"/>
      <c r="DZY48" s="81"/>
      <c r="DZZ48" s="81"/>
      <c r="EAA48" s="81"/>
      <c r="EAB48" s="81"/>
      <c r="EAC48" s="81"/>
      <c r="EAD48" s="81"/>
      <c r="EAE48" s="81"/>
      <c r="EAF48" s="81"/>
      <c r="EAG48" s="81"/>
      <c r="EAH48" s="81"/>
      <c r="EAI48" s="81"/>
      <c r="EAJ48" s="81"/>
      <c r="EAK48" s="81"/>
      <c r="EAL48" s="81"/>
      <c r="EAM48" s="81"/>
      <c r="EAN48" s="81"/>
      <c r="EAO48" s="81"/>
      <c r="EAP48" s="81"/>
      <c r="EAQ48" s="81"/>
      <c r="EAR48" s="81"/>
      <c r="EAS48" s="81"/>
      <c r="EAT48" s="81"/>
      <c r="EAU48" s="81"/>
      <c r="EAV48" s="81"/>
      <c r="EAW48" s="81"/>
      <c r="EAX48" s="81"/>
      <c r="EAY48" s="81"/>
      <c r="EAZ48" s="81"/>
      <c r="EBA48" s="81"/>
      <c r="EBB48" s="81"/>
      <c r="EBC48" s="81"/>
      <c r="EBD48" s="81"/>
      <c r="EBE48" s="81"/>
      <c r="EBF48" s="81"/>
      <c r="EBG48" s="81"/>
      <c r="EBH48" s="81"/>
      <c r="EBI48" s="81"/>
      <c r="EBJ48" s="81"/>
      <c r="EBK48" s="81"/>
      <c r="EBL48" s="81"/>
      <c r="EBM48" s="81"/>
      <c r="EBN48" s="81"/>
      <c r="EBO48" s="81"/>
      <c r="EBP48" s="81"/>
      <c r="EBQ48" s="81"/>
      <c r="EBR48" s="81"/>
      <c r="EBS48" s="81"/>
      <c r="EBT48" s="81"/>
      <c r="EBU48" s="81"/>
      <c r="EBV48" s="81"/>
      <c r="EBW48" s="81"/>
      <c r="EBX48" s="81"/>
      <c r="EBY48" s="81"/>
      <c r="EBZ48" s="81"/>
      <c r="ECA48" s="81"/>
      <c r="ECB48" s="81"/>
      <c r="ECC48" s="81"/>
      <c r="ECD48" s="81"/>
      <c r="ECE48" s="81"/>
      <c r="ECF48" s="81"/>
      <c r="ECG48" s="81"/>
      <c r="ECH48" s="81"/>
      <c r="ECI48" s="81"/>
      <c r="ECJ48" s="81"/>
      <c r="ECK48" s="81"/>
      <c r="ECL48" s="81"/>
      <c r="ECM48" s="81"/>
      <c r="ECN48" s="81"/>
      <c r="ECO48" s="81"/>
      <c r="ECP48" s="81"/>
      <c r="ECQ48" s="81"/>
      <c r="ECR48" s="81"/>
      <c r="ECS48" s="81"/>
      <c r="ECT48" s="81"/>
      <c r="ECU48" s="81"/>
      <c r="ECV48" s="81"/>
      <c r="ECW48" s="81"/>
      <c r="ECX48" s="81"/>
      <c r="ECY48" s="81"/>
      <c r="ECZ48" s="81"/>
      <c r="EDA48" s="81"/>
      <c r="EDB48" s="81"/>
      <c r="EDC48" s="81"/>
      <c r="EDD48" s="81"/>
      <c r="EDE48" s="81"/>
      <c r="EDF48" s="81"/>
      <c r="EDG48" s="81"/>
      <c r="EDH48" s="81"/>
      <c r="EDI48" s="81"/>
      <c r="EDJ48" s="81"/>
      <c r="EDK48" s="81"/>
      <c r="EDL48" s="81"/>
      <c r="EDM48" s="81"/>
      <c r="EDN48" s="81"/>
      <c r="EDO48" s="81"/>
      <c r="EDP48" s="81"/>
      <c r="EDQ48" s="81"/>
      <c r="EDR48" s="81"/>
      <c r="EDS48" s="81"/>
      <c r="EDT48" s="81"/>
      <c r="EDU48" s="81"/>
      <c r="EDV48" s="81"/>
      <c r="EDW48" s="81"/>
      <c r="EDX48" s="81"/>
      <c r="EDY48" s="81"/>
      <c r="EDZ48" s="81"/>
      <c r="EEA48" s="81"/>
      <c r="EEB48" s="81"/>
      <c r="EEC48" s="81"/>
      <c r="EED48" s="81"/>
      <c r="EEE48" s="81"/>
      <c r="EEF48" s="81"/>
      <c r="EEG48" s="81"/>
      <c r="EEH48" s="81"/>
      <c r="EEI48" s="81"/>
      <c r="EEJ48" s="81"/>
      <c r="EEK48" s="81"/>
      <c r="EEL48" s="81"/>
      <c r="EEM48" s="81"/>
      <c r="EEN48" s="81"/>
      <c r="EEO48" s="81"/>
      <c r="EEP48" s="81"/>
      <c r="EEQ48" s="81"/>
      <c r="EER48" s="81"/>
      <c r="EES48" s="81"/>
      <c r="EET48" s="81"/>
      <c r="EEU48" s="81"/>
      <c r="EEV48" s="81"/>
      <c r="EEW48" s="81"/>
      <c r="EEX48" s="81"/>
      <c r="EEY48" s="81"/>
      <c r="EEZ48" s="81"/>
      <c r="EFA48" s="81"/>
      <c r="EFB48" s="81"/>
      <c r="EFC48" s="81"/>
      <c r="EFD48" s="81"/>
      <c r="EFE48" s="81"/>
      <c r="EFF48" s="81"/>
      <c r="EFG48" s="81"/>
      <c r="EFH48" s="81"/>
      <c r="EFI48" s="81"/>
      <c r="EFJ48" s="81"/>
      <c r="EFK48" s="81"/>
      <c r="EFL48" s="81"/>
      <c r="EFM48" s="81"/>
      <c r="EFN48" s="81"/>
      <c r="EFO48" s="81"/>
      <c r="EFP48" s="81"/>
      <c r="EFQ48" s="81"/>
      <c r="EFR48" s="81"/>
      <c r="EFS48" s="81"/>
      <c r="EFT48" s="81"/>
      <c r="EFU48" s="81"/>
      <c r="EFV48" s="81"/>
      <c r="EFW48" s="81"/>
      <c r="EFX48" s="81"/>
      <c r="EFY48" s="81"/>
      <c r="EFZ48" s="81"/>
      <c r="EGA48" s="81"/>
      <c r="EGB48" s="81"/>
      <c r="EGC48" s="81"/>
      <c r="EGD48" s="81"/>
      <c r="EGE48" s="81"/>
      <c r="EGF48" s="81"/>
      <c r="EGG48" s="81"/>
      <c r="EGH48" s="81"/>
      <c r="EGI48" s="81"/>
      <c r="EGJ48" s="81"/>
      <c r="EGK48" s="81"/>
      <c r="EGL48" s="81"/>
      <c r="EGM48" s="81"/>
      <c r="EGN48" s="81"/>
      <c r="EGO48" s="81"/>
      <c r="EGP48" s="81"/>
      <c r="EGQ48" s="81"/>
      <c r="EGR48" s="81"/>
      <c r="EGS48" s="81"/>
      <c r="EGT48" s="81"/>
      <c r="EGU48" s="81"/>
      <c r="EGV48" s="81"/>
      <c r="EGW48" s="81"/>
      <c r="EGX48" s="81"/>
      <c r="EGY48" s="81"/>
      <c r="EGZ48" s="81"/>
      <c r="EHA48" s="81"/>
      <c r="EHB48" s="81"/>
      <c r="EHC48" s="81"/>
      <c r="EHD48" s="81"/>
      <c r="EHE48" s="81"/>
      <c r="EHF48" s="81"/>
      <c r="EHG48" s="81"/>
      <c r="EHH48" s="81"/>
      <c r="EHI48" s="81"/>
      <c r="EHJ48" s="81"/>
      <c r="EHK48" s="81"/>
      <c r="EHL48" s="81"/>
      <c r="EHM48" s="81"/>
      <c r="EHN48" s="81"/>
      <c r="EHO48" s="81"/>
      <c r="EHP48" s="81"/>
      <c r="EHQ48" s="81"/>
      <c r="EHR48" s="81"/>
      <c r="EHS48" s="81"/>
      <c r="EHT48" s="81"/>
      <c r="EHU48" s="81"/>
      <c r="EHV48" s="81"/>
      <c r="EHW48" s="81"/>
      <c r="EHX48" s="81"/>
      <c r="EHY48" s="81"/>
      <c r="EHZ48" s="81"/>
      <c r="EIA48" s="81"/>
      <c r="EIB48" s="81"/>
      <c r="EIC48" s="81"/>
      <c r="EID48" s="81"/>
      <c r="EIE48" s="81"/>
      <c r="EIF48" s="81"/>
      <c r="EIG48" s="81"/>
      <c r="EIH48" s="81"/>
      <c r="EII48" s="81"/>
      <c r="EIJ48" s="81"/>
      <c r="EIK48" s="81"/>
      <c r="EIL48" s="81"/>
      <c r="EIM48" s="81"/>
      <c r="EIN48" s="81"/>
      <c r="EIO48" s="81"/>
      <c r="EIP48" s="81"/>
      <c r="EIQ48" s="81"/>
      <c r="EIR48" s="81"/>
      <c r="EIS48" s="81"/>
      <c r="EIT48" s="81"/>
      <c r="EIU48" s="81"/>
      <c r="EIV48" s="81"/>
      <c r="EIW48" s="81"/>
      <c r="EIX48" s="81"/>
      <c r="EIY48" s="81"/>
      <c r="EIZ48" s="81"/>
      <c r="EJA48" s="81"/>
      <c r="EJB48" s="81"/>
      <c r="EJC48" s="81"/>
      <c r="EJD48" s="81"/>
      <c r="EJE48" s="81"/>
      <c r="EJF48" s="81"/>
      <c r="EJG48" s="81"/>
      <c r="EJH48" s="81"/>
      <c r="EJI48" s="81"/>
      <c r="EJJ48" s="81"/>
      <c r="EJK48" s="81"/>
      <c r="EJL48" s="81"/>
      <c r="EJM48" s="81"/>
      <c r="EJN48" s="81"/>
      <c r="EJO48" s="81"/>
      <c r="EJP48" s="81"/>
      <c r="EJQ48" s="81"/>
      <c r="EJR48" s="81"/>
      <c r="EJS48" s="81"/>
      <c r="EJT48" s="81"/>
      <c r="EJU48" s="81"/>
      <c r="EJV48" s="81"/>
      <c r="EJW48" s="81"/>
      <c r="EJX48" s="81"/>
      <c r="EJY48" s="81"/>
      <c r="EJZ48" s="81"/>
      <c r="EKA48" s="81"/>
      <c r="EKB48" s="81"/>
      <c r="EKC48" s="81"/>
      <c r="EKD48" s="81"/>
      <c r="EKE48" s="81"/>
      <c r="EKF48" s="81"/>
      <c r="EKG48" s="81"/>
      <c r="EKH48" s="81"/>
      <c r="EKI48" s="81"/>
      <c r="EKJ48" s="81"/>
      <c r="EKK48" s="81"/>
      <c r="EKL48" s="81"/>
      <c r="EKM48" s="81"/>
      <c r="EKN48" s="81"/>
      <c r="EKO48" s="81"/>
      <c r="EKP48" s="81"/>
      <c r="EKQ48" s="81"/>
      <c r="EKR48" s="81"/>
      <c r="EKS48" s="81"/>
      <c r="EKT48" s="81"/>
      <c r="EKU48" s="81"/>
      <c r="EKV48" s="81"/>
      <c r="EKW48" s="81"/>
      <c r="EKX48" s="81"/>
      <c r="EKY48" s="81"/>
      <c r="EKZ48" s="81"/>
      <c r="ELA48" s="81"/>
      <c r="ELB48" s="81"/>
      <c r="ELC48" s="81"/>
      <c r="ELD48" s="81"/>
      <c r="ELE48" s="81"/>
      <c r="ELF48" s="81"/>
      <c r="ELG48" s="81"/>
      <c r="ELH48" s="81"/>
      <c r="ELI48" s="81"/>
      <c r="ELJ48" s="81"/>
      <c r="ELK48" s="81"/>
      <c r="ELL48" s="81"/>
      <c r="ELM48" s="81"/>
      <c r="ELN48" s="81"/>
      <c r="ELO48" s="81"/>
      <c r="ELP48" s="81"/>
      <c r="ELQ48" s="81"/>
      <c r="ELR48" s="81"/>
      <c r="ELS48" s="81"/>
      <c r="ELT48" s="81"/>
      <c r="ELU48" s="81"/>
      <c r="ELV48" s="81"/>
      <c r="ELW48" s="81"/>
      <c r="ELX48" s="81"/>
      <c r="ELY48" s="81"/>
      <c r="ELZ48" s="81"/>
      <c r="EMA48" s="81"/>
      <c r="EMB48" s="81"/>
      <c r="EMC48" s="81"/>
      <c r="EMD48" s="81"/>
      <c r="EME48" s="81"/>
      <c r="EMF48" s="81"/>
      <c r="EMG48" s="81"/>
      <c r="EMH48" s="81"/>
      <c r="EMI48" s="81"/>
      <c r="EMJ48" s="81"/>
      <c r="EMK48" s="81"/>
      <c r="EML48" s="81"/>
      <c r="EMM48" s="81"/>
      <c r="EMN48" s="81"/>
      <c r="EMO48" s="81"/>
      <c r="EMP48" s="81"/>
      <c r="EMQ48" s="81"/>
      <c r="EMR48" s="81"/>
      <c r="EMS48" s="81"/>
      <c r="EMT48" s="81"/>
      <c r="EMU48" s="81"/>
      <c r="EMV48" s="81"/>
      <c r="EMW48" s="81"/>
      <c r="EMX48" s="81"/>
      <c r="EMY48" s="81"/>
      <c r="EMZ48" s="81"/>
      <c r="ENA48" s="81"/>
      <c r="ENB48" s="81"/>
      <c r="ENC48" s="81"/>
      <c r="END48" s="81"/>
      <c r="ENE48" s="81"/>
      <c r="ENF48" s="81"/>
      <c r="ENG48" s="81"/>
      <c r="ENH48" s="81"/>
      <c r="ENI48" s="81"/>
      <c r="ENJ48" s="81"/>
      <c r="ENK48" s="81"/>
      <c r="ENL48" s="81"/>
      <c r="ENM48" s="81"/>
      <c r="ENN48" s="81"/>
      <c r="ENO48" s="81"/>
      <c r="ENP48" s="81"/>
      <c r="ENQ48" s="81"/>
      <c r="ENR48" s="81"/>
      <c r="ENS48" s="81"/>
      <c r="ENT48" s="81"/>
      <c r="ENU48" s="81"/>
      <c r="ENV48" s="81"/>
      <c r="ENW48" s="81"/>
      <c r="ENX48" s="81"/>
      <c r="ENY48" s="81"/>
      <c r="ENZ48" s="81"/>
      <c r="EOA48" s="81"/>
      <c r="EOB48" s="81"/>
      <c r="EOC48" s="81"/>
      <c r="EOD48" s="81"/>
      <c r="EOE48" s="81"/>
      <c r="EOF48" s="81"/>
      <c r="EOG48" s="81"/>
      <c r="EOH48" s="81"/>
      <c r="EOI48" s="81"/>
      <c r="EOJ48" s="81"/>
      <c r="EOK48" s="81"/>
      <c r="EOL48" s="81"/>
      <c r="EOM48" s="81"/>
      <c r="EON48" s="81"/>
      <c r="EOO48" s="81"/>
      <c r="EOP48" s="81"/>
      <c r="EOQ48" s="81"/>
      <c r="EOR48" s="81"/>
      <c r="EOS48" s="81"/>
      <c r="EOT48" s="81"/>
      <c r="EOU48" s="81"/>
      <c r="EOV48" s="81"/>
      <c r="EOW48" s="81"/>
      <c r="EOX48" s="81"/>
      <c r="EOY48" s="81"/>
      <c r="EOZ48" s="81"/>
      <c r="EPA48" s="81"/>
      <c r="EPB48" s="81"/>
      <c r="EPC48" s="81"/>
      <c r="EPD48" s="81"/>
      <c r="EPE48" s="81"/>
      <c r="EPF48" s="81"/>
      <c r="EPG48" s="81"/>
      <c r="EPH48" s="81"/>
      <c r="EPI48" s="81"/>
      <c r="EPJ48" s="81"/>
      <c r="EPK48" s="81"/>
      <c r="EPL48" s="81"/>
      <c r="EPM48" s="81"/>
      <c r="EPN48" s="81"/>
      <c r="EPO48" s="81"/>
      <c r="EPP48" s="81"/>
      <c r="EPQ48" s="81"/>
      <c r="EPR48" s="81"/>
      <c r="EPS48" s="81"/>
      <c r="EPT48" s="81"/>
      <c r="EPU48" s="81"/>
      <c r="EPV48" s="81"/>
      <c r="EPW48" s="81"/>
      <c r="EPX48" s="81"/>
      <c r="EPY48" s="81"/>
      <c r="EPZ48" s="81"/>
      <c r="EQA48" s="81"/>
      <c r="EQB48" s="81"/>
      <c r="EQC48" s="81"/>
      <c r="EQD48" s="81"/>
      <c r="EQE48" s="81"/>
      <c r="EQF48" s="81"/>
      <c r="EQG48" s="81"/>
      <c r="EQH48" s="81"/>
      <c r="EQI48" s="81"/>
      <c r="EQJ48" s="81"/>
      <c r="EQK48" s="81"/>
      <c r="EQL48" s="81"/>
      <c r="EQM48" s="81"/>
      <c r="EQN48" s="81"/>
      <c r="EQO48" s="81"/>
      <c r="EQP48" s="81"/>
      <c r="EQQ48" s="81"/>
      <c r="EQR48" s="81"/>
      <c r="EQS48" s="81"/>
      <c r="EQT48" s="81"/>
      <c r="EQU48" s="81"/>
      <c r="EQV48" s="81"/>
      <c r="EQW48" s="81"/>
      <c r="EQX48" s="81"/>
      <c r="EQY48" s="81"/>
      <c r="EQZ48" s="81"/>
      <c r="ERA48" s="81"/>
      <c r="ERB48" s="81"/>
      <c r="ERC48" s="81"/>
      <c r="ERD48" s="81"/>
      <c r="ERE48" s="81"/>
      <c r="ERF48" s="81"/>
      <c r="ERG48" s="81"/>
      <c r="ERH48" s="81"/>
      <c r="ERI48" s="81"/>
      <c r="ERJ48" s="81"/>
      <c r="ERK48" s="81"/>
      <c r="ERL48" s="81"/>
      <c r="ERM48" s="81"/>
      <c r="ERN48" s="81"/>
      <c r="ERO48" s="81"/>
      <c r="ERP48" s="81"/>
      <c r="ERQ48" s="81"/>
      <c r="ERR48" s="81"/>
      <c r="ERS48" s="81"/>
      <c r="ERT48" s="81"/>
      <c r="ERU48" s="81"/>
      <c r="ERV48" s="81"/>
      <c r="ERW48" s="81"/>
      <c r="ERX48" s="81"/>
      <c r="ERY48" s="81"/>
      <c r="ERZ48" s="81"/>
      <c r="ESA48" s="81"/>
      <c r="ESB48" s="81"/>
      <c r="ESC48" s="81"/>
      <c r="ESD48" s="81"/>
      <c r="ESE48" s="81"/>
      <c r="ESF48" s="81"/>
      <c r="ESG48" s="81"/>
      <c r="ESH48" s="81"/>
      <c r="ESI48" s="81"/>
      <c r="ESJ48" s="81"/>
      <c r="ESK48" s="81"/>
      <c r="ESL48" s="81"/>
      <c r="ESM48" s="81"/>
      <c r="ESN48" s="81"/>
      <c r="ESO48" s="81"/>
      <c r="ESP48" s="81"/>
      <c r="ESQ48" s="81"/>
      <c r="ESR48" s="81"/>
      <c r="ESS48" s="81"/>
      <c r="EST48" s="81"/>
      <c r="ESU48" s="81"/>
      <c r="ESV48" s="81"/>
      <c r="ESW48" s="81"/>
      <c r="ESX48" s="81"/>
      <c r="ESY48" s="81"/>
      <c r="ESZ48" s="81"/>
      <c r="ETA48" s="81"/>
      <c r="ETB48" s="81"/>
      <c r="ETC48" s="81"/>
      <c r="ETD48" s="81"/>
      <c r="ETE48" s="81"/>
      <c r="ETF48" s="81"/>
      <c r="ETG48" s="81"/>
      <c r="ETH48" s="81"/>
      <c r="ETI48" s="81"/>
      <c r="ETJ48" s="81"/>
      <c r="ETK48" s="81"/>
      <c r="ETL48" s="81"/>
      <c r="ETM48" s="81"/>
      <c r="ETN48" s="81"/>
      <c r="ETO48" s="81"/>
      <c r="ETP48" s="81"/>
      <c r="ETQ48" s="81"/>
      <c r="ETR48" s="81"/>
      <c r="ETS48" s="81"/>
      <c r="ETT48" s="81"/>
      <c r="ETU48" s="81"/>
      <c r="ETV48" s="81"/>
      <c r="ETW48" s="81"/>
      <c r="ETX48" s="81"/>
      <c r="ETY48" s="81"/>
      <c r="ETZ48" s="81"/>
      <c r="EUA48" s="81"/>
      <c r="EUB48" s="81"/>
      <c r="EUC48" s="81"/>
      <c r="EUD48" s="81"/>
      <c r="EUE48" s="81"/>
      <c r="EUF48" s="81"/>
      <c r="EUG48" s="81"/>
      <c r="EUH48" s="81"/>
      <c r="EUI48" s="81"/>
      <c r="EUJ48" s="81"/>
      <c r="EUK48" s="81"/>
      <c r="EUL48" s="81"/>
      <c r="EUM48" s="81"/>
      <c r="EUN48" s="81"/>
      <c r="EUO48" s="81"/>
      <c r="EUP48" s="81"/>
      <c r="EUQ48" s="81"/>
      <c r="EUR48" s="81"/>
      <c r="EUS48" s="81"/>
      <c r="EUT48" s="81"/>
      <c r="EUU48" s="81"/>
      <c r="EUV48" s="81"/>
      <c r="EUW48" s="81"/>
      <c r="EUX48" s="81"/>
      <c r="EUY48" s="81"/>
      <c r="EUZ48" s="81"/>
      <c r="EVA48" s="81"/>
      <c r="EVB48" s="81"/>
      <c r="EVC48" s="81"/>
      <c r="EVD48" s="81"/>
      <c r="EVE48" s="81"/>
      <c r="EVF48" s="81"/>
      <c r="EVG48" s="81"/>
      <c r="EVH48" s="81"/>
      <c r="EVI48" s="81"/>
      <c r="EVJ48" s="81"/>
      <c r="EVK48" s="81"/>
      <c r="EVL48" s="81"/>
      <c r="EVM48" s="81"/>
      <c r="EVN48" s="81"/>
      <c r="EVO48" s="81"/>
      <c r="EVP48" s="81"/>
      <c r="EVQ48" s="81"/>
      <c r="EVR48" s="81"/>
      <c r="EVS48" s="81"/>
      <c r="EVT48" s="81"/>
      <c r="EVU48" s="81"/>
      <c r="EVV48" s="81"/>
      <c r="EVW48" s="81"/>
      <c r="EVX48" s="81"/>
      <c r="EVY48" s="81"/>
      <c r="EVZ48" s="81"/>
      <c r="EWA48" s="81"/>
      <c r="EWB48" s="81"/>
      <c r="EWC48" s="81"/>
      <c r="EWD48" s="81"/>
      <c r="EWE48" s="81"/>
      <c r="EWF48" s="81"/>
      <c r="EWG48" s="81"/>
      <c r="EWH48" s="81"/>
      <c r="EWI48" s="81"/>
      <c r="EWJ48" s="81"/>
      <c r="EWK48" s="81"/>
      <c r="EWL48" s="81"/>
      <c r="EWM48" s="81"/>
      <c r="EWN48" s="81"/>
      <c r="EWO48" s="81"/>
      <c r="EWP48" s="81"/>
      <c r="EWQ48" s="81"/>
      <c r="EWR48" s="81"/>
      <c r="EWS48" s="81"/>
      <c r="EWT48" s="81"/>
      <c r="EWU48" s="81"/>
      <c r="EWV48" s="81"/>
      <c r="EWW48" s="81"/>
      <c r="EWX48" s="81"/>
      <c r="EWY48" s="81"/>
      <c r="EWZ48" s="81"/>
      <c r="EXA48" s="81"/>
      <c r="EXB48" s="81"/>
      <c r="EXC48" s="81"/>
      <c r="EXD48" s="81"/>
      <c r="EXE48" s="81"/>
      <c r="EXF48" s="81"/>
      <c r="EXG48" s="81"/>
      <c r="EXH48" s="81"/>
      <c r="EXI48" s="81"/>
      <c r="EXJ48" s="81"/>
      <c r="EXK48" s="81"/>
      <c r="EXL48" s="81"/>
      <c r="EXM48" s="81"/>
      <c r="EXN48" s="81"/>
      <c r="EXO48" s="81"/>
      <c r="EXP48" s="81"/>
      <c r="EXQ48" s="81"/>
      <c r="EXR48" s="81"/>
      <c r="EXS48" s="81"/>
      <c r="EXT48" s="81"/>
      <c r="EXU48" s="81"/>
      <c r="EXV48" s="81"/>
      <c r="EXW48" s="81"/>
      <c r="EXX48" s="81"/>
      <c r="EXY48" s="81"/>
      <c r="EXZ48" s="81"/>
      <c r="EYA48" s="81"/>
      <c r="EYB48" s="81"/>
      <c r="EYC48" s="81"/>
      <c r="EYD48" s="81"/>
      <c r="EYE48" s="81"/>
      <c r="EYF48" s="81"/>
      <c r="EYG48" s="81"/>
      <c r="EYH48" s="81"/>
      <c r="EYI48" s="81"/>
      <c r="EYJ48" s="81"/>
      <c r="EYK48" s="81"/>
      <c r="EYL48" s="81"/>
      <c r="EYM48" s="81"/>
      <c r="EYN48" s="81"/>
      <c r="EYO48" s="81"/>
      <c r="EYP48" s="81"/>
      <c r="EYQ48" s="81"/>
      <c r="EYR48" s="81"/>
      <c r="EYS48" s="81"/>
      <c r="EYT48" s="81"/>
      <c r="EYU48" s="81"/>
      <c r="EYV48" s="81"/>
      <c r="EYW48" s="81"/>
      <c r="EYX48" s="81"/>
      <c r="EYY48" s="81"/>
      <c r="EYZ48" s="81"/>
      <c r="EZA48" s="81"/>
      <c r="EZB48" s="81"/>
      <c r="EZC48" s="81"/>
      <c r="EZD48" s="81"/>
      <c r="EZE48" s="81"/>
      <c r="EZF48" s="81"/>
      <c r="EZG48" s="81"/>
      <c r="EZH48" s="81"/>
      <c r="EZI48" s="81"/>
      <c r="EZJ48" s="81"/>
      <c r="EZK48" s="81"/>
      <c r="EZL48" s="81"/>
      <c r="EZM48" s="81"/>
      <c r="EZN48" s="81"/>
      <c r="EZO48" s="81"/>
      <c r="EZP48" s="81"/>
      <c r="EZQ48" s="81"/>
      <c r="EZR48" s="81"/>
      <c r="EZS48" s="81"/>
      <c r="EZT48" s="81"/>
      <c r="EZU48" s="81"/>
      <c r="EZV48" s="81"/>
      <c r="EZW48" s="81"/>
      <c r="EZX48" s="81"/>
      <c r="EZY48" s="81"/>
      <c r="EZZ48" s="81"/>
      <c r="FAA48" s="81"/>
      <c r="FAB48" s="81"/>
      <c r="FAC48" s="81"/>
      <c r="FAD48" s="81"/>
      <c r="FAE48" s="81"/>
      <c r="FAF48" s="81"/>
      <c r="FAG48" s="81"/>
      <c r="FAH48" s="81"/>
      <c r="FAI48" s="81"/>
      <c r="FAJ48" s="81"/>
      <c r="FAK48" s="81"/>
      <c r="FAL48" s="81"/>
      <c r="FAM48" s="81"/>
      <c r="FAN48" s="81"/>
      <c r="FAO48" s="81"/>
      <c r="FAP48" s="81"/>
      <c r="FAQ48" s="81"/>
      <c r="FAR48" s="81"/>
      <c r="FAS48" s="81"/>
      <c r="FAT48" s="81"/>
      <c r="FAU48" s="81"/>
      <c r="FAV48" s="81"/>
      <c r="FAW48" s="81"/>
      <c r="FAX48" s="81"/>
      <c r="FAY48" s="81"/>
      <c r="FAZ48" s="81"/>
      <c r="FBA48" s="81"/>
      <c r="FBB48" s="81"/>
      <c r="FBC48" s="81"/>
      <c r="FBD48" s="81"/>
      <c r="FBE48" s="81"/>
      <c r="FBF48" s="81"/>
      <c r="FBG48" s="81"/>
      <c r="FBH48" s="81"/>
      <c r="FBI48" s="81"/>
      <c r="FBJ48" s="81"/>
      <c r="FBK48" s="81"/>
      <c r="FBL48" s="81"/>
      <c r="FBM48" s="81"/>
      <c r="FBN48" s="81"/>
      <c r="FBO48" s="81"/>
      <c r="FBP48" s="81"/>
      <c r="FBQ48" s="81"/>
      <c r="FBR48" s="81"/>
      <c r="FBS48" s="81"/>
      <c r="FBT48" s="81"/>
      <c r="FBU48" s="81"/>
      <c r="FBV48" s="81"/>
      <c r="FBW48" s="81"/>
      <c r="FBX48" s="81"/>
      <c r="FBY48" s="81"/>
      <c r="FBZ48" s="81"/>
      <c r="FCA48" s="81"/>
      <c r="FCB48" s="81"/>
      <c r="FCC48" s="81"/>
      <c r="FCD48" s="81"/>
      <c r="FCE48" s="81"/>
      <c r="FCF48" s="81"/>
      <c r="FCG48" s="81"/>
      <c r="FCH48" s="81"/>
      <c r="FCI48" s="81"/>
      <c r="FCJ48" s="81"/>
      <c r="FCK48" s="81"/>
      <c r="FCL48" s="81"/>
      <c r="FCM48" s="81"/>
      <c r="FCN48" s="81"/>
      <c r="FCO48" s="81"/>
      <c r="FCP48" s="81"/>
      <c r="FCQ48" s="81"/>
      <c r="FCR48" s="81"/>
      <c r="FCS48" s="81"/>
      <c r="FCT48" s="81"/>
      <c r="FCU48" s="81"/>
      <c r="FCV48" s="81"/>
      <c r="FCW48" s="81"/>
      <c r="FCX48" s="81"/>
      <c r="FCY48" s="81"/>
      <c r="FCZ48" s="81"/>
      <c r="FDA48" s="81"/>
      <c r="FDB48" s="81"/>
      <c r="FDC48" s="81"/>
      <c r="FDD48" s="81"/>
      <c r="FDE48" s="81"/>
      <c r="FDF48" s="81"/>
      <c r="FDG48" s="81"/>
      <c r="FDH48" s="81"/>
      <c r="FDI48" s="81"/>
      <c r="FDJ48" s="81"/>
      <c r="FDK48" s="81"/>
      <c r="FDL48" s="81"/>
      <c r="FDM48" s="81"/>
      <c r="FDN48" s="81"/>
      <c r="FDO48" s="81"/>
      <c r="FDP48" s="81"/>
      <c r="FDQ48" s="81"/>
      <c r="FDR48" s="81"/>
      <c r="FDS48" s="81"/>
      <c r="FDT48" s="81"/>
      <c r="FDU48" s="81"/>
      <c r="FDV48" s="81"/>
      <c r="FDW48" s="81"/>
      <c r="FDX48" s="81"/>
      <c r="FDY48" s="81"/>
      <c r="FDZ48" s="81"/>
      <c r="FEA48" s="81"/>
      <c r="FEB48" s="81"/>
      <c r="FEC48" s="81"/>
      <c r="FED48" s="81"/>
      <c r="FEE48" s="81"/>
      <c r="FEF48" s="81"/>
      <c r="FEG48" s="81"/>
      <c r="FEH48" s="81"/>
      <c r="FEI48" s="81"/>
      <c r="FEJ48" s="81"/>
      <c r="FEK48" s="81"/>
      <c r="FEL48" s="81"/>
      <c r="FEM48" s="81"/>
      <c r="FEN48" s="81"/>
      <c r="FEO48" s="81"/>
      <c r="FEP48" s="81"/>
      <c r="FEQ48" s="81"/>
      <c r="FER48" s="81"/>
      <c r="FES48" s="81"/>
      <c r="FET48" s="81"/>
      <c r="FEU48" s="81"/>
      <c r="FEV48" s="81"/>
      <c r="FEW48" s="81"/>
      <c r="FEX48" s="81"/>
      <c r="FEY48" s="81"/>
      <c r="FEZ48" s="81"/>
      <c r="FFA48" s="81"/>
      <c r="FFB48" s="81"/>
      <c r="FFC48" s="81"/>
      <c r="FFD48" s="81"/>
      <c r="FFE48" s="81"/>
      <c r="FFF48" s="81"/>
      <c r="FFG48" s="81"/>
      <c r="FFH48" s="81"/>
      <c r="FFI48" s="81"/>
      <c r="FFJ48" s="81"/>
      <c r="FFK48" s="81"/>
      <c r="FFL48" s="81"/>
      <c r="FFM48" s="81"/>
      <c r="FFN48" s="81"/>
      <c r="FFO48" s="81"/>
      <c r="FFP48" s="81"/>
      <c r="FFQ48" s="81"/>
      <c r="FFR48" s="81"/>
      <c r="FFS48" s="81"/>
      <c r="FFT48" s="81"/>
      <c r="FFU48" s="81"/>
      <c r="FFV48" s="81"/>
      <c r="FFW48" s="81"/>
      <c r="FFX48" s="81"/>
      <c r="FFY48" s="81"/>
      <c r="FFZ48" s="81"/>
      <c r="FGA48" s="81"/>
      <c r="FGB48" s="81"/>
      <c r="FGC48" s="81"/>
      <c r="FGD48" s="81"/>
      <c r="FGE48" s="81"/>
      <c r="FGF48" s="81"/>
      <c r="FGG48" s="81"/>
      <c r="FGH48" s="81"/>
      <c r="FGI48" s="81"/>
      <c r="FGJ48" s="81"/>
      <c r="FGK48" s="81"/>
      <c r="FGL48" s="81"/>
      <c r="FGM48" s="81"/>
      <c r="FGN48" s="81"/>
      <c r="FGO48" s="81"/>
      <c r="FGP48" s="81"/>
      <c r="FGQ48" s="81"/>
      <c r="FGR48" s="81"/>
      <c r="FGS48" s="81"/>
      <c r="FGT48" s="81"/>
      <c r="FGU48" s="81"/>
      <c r="FGV48" s="81"/>
      <c r="FGW48" s="81"/>
      <c r="FGX48" s="81"/>
      <c r="FGY48" s="81"/>
      <c r="FGZ48" s="81"/>
      <c r="FHA48" s="81"/>
      <c r="FHB48" s="81"/>
      <c r="FHC48" s="81"/>
      <c r="FHD48" s="81"/>
      <c r="FHE48" s="81"/>
      <c r="FHF48" s="81"/>
      <c r="FHG48" s="81"/>
      <c r="FHH48" s="81"/>
      <c r="FHI48" s="81"/>
      <c r="FHJ48" s="81"/>
      <c r="FHK48" s="81"/>
      <c r="FHL48" s="81"/>
      <c r="FHM48" s="81"/>
      <c r="FHN48" s="81"/>
      <c r="FHO48" s="81"/>
      <c r="FHP48" s="81"/>
      <c r="FHQ48" s="81"/>
      <c r="FHR48" s="81"/>
      <c r="FHS48" s="81"/>
      <c r="FHT48" s="81"/>
      <c r="FHU48" s="81"/>
      <c r="FHV48" s="81"/>
      <c r="FHW48" s="81"/>
      <c r="FHX48" s="81"/>
      <c r="FHY48" s="81"/>
      <c r="FHZ48" s="81"/>
      <c r="FIA48" s="81"/>
      <c r="FIB48" s="81"/>
      <c r="FIC48" s="81"/>
      <c r="FID48" s="81"/>
      <c r="FIE48" s="81"/>
      <c r="FIF48" s="81"/>
      <c r="FIG48" s="81"/>
      <c r="FIH48" s="81"/>
      <c r="FII48" s="81"/>
      <c r="FIJ48" s="81"/>
      <c r="FIK48" s="81"/>
      <c r="FIL48" s="81"/>
      <c r="FIM48" s="81"/>
      <c r="FIN48" s="81"/>
      <c r="FIO48" s="81"/>
      <c r="FIP48" s="81"/>
      <c r="FIQ48" s="81"/>
      <c r="FIR48" s="81"/>
      <c r="FIS48" s="81"/>
      <c r="FIT48" s="81"/>
      <c r="FIU48" s="81"/>
      <c r="FIV48" s="81"/>
      <c r="FIW48" s="81"/>
      <c r="FIX48" s="81"/>
      <c r="FIY48" s="81"/>
      <c r="FIZ48" s="81"/>
      <c r="FJA48" s="81"/>
      <c r="FJB48" s="81"/>
      <c r="FJC48" s="81"/>
      <c r="FJD48" s="81"/>
      <c r="FJE48" s="81"/>
      <c r="FJF48" s="81"/>
      <c r="FJG48" s="81"/>
      <c r="FJH48" s="81"/>
      <c r="FJI48" s="81"/>
      <c r="FJJ48" s="81"/>
      <c r="FJK48" s="81"/>
      <c r="FJL48" s="81"/>
      <c r="FJM48" s="81"/>
      <c r="FJN48" s="81"/>
      <c r="FJO48" s="81"/>
      <c r="FJP48" s="81"/>
      <c r="FJQ48" s="81"/>
      <c r="FJR48" s="81"/>
      <c r="FJS48" s="81"/>
      <c r="FJT48" s="81"/>
      <c r="FJU48" s="81"/>
      <c r="FJV48" s="81"/>
      <c r="FJW48" s="81"/>
      <c r="FJX48" s="81"/>
      <c r="FJY48" s="81"/>
      <c r="FJZ48" s="81"/>
      <c r="FKA48" s="81"/>
      <c r="FKB48" s="81"/>
      <c r="FKC48" s="81"/>
      <c r="FKD48" s="81"/>
      <c r="FKE48" s="81"/>
      <c r="FKF48" s="81"/>
      <c r="FKG48" s="81"/>
      <c r="FKH48" s="81"/>
      <c r="FKI48" s="81"/>
      <c r="FKJ48" s="81"/>
      <c r="FKK48" s="81"/>
      <c r="FKL48" s="81"/>
      <c r="FKM48" s="81"/>
      <c r="FKN48" s="81"/>
      <c r="FKO48" s="81"/>
      <c r="FKP48" s="81"/>
      <c r="FKQ48" s="81"/>
      <c r="FKR48" s="81"/>
      <c r="FKS48" s="81"/>
      <c r="FKT48" s="81"/>
      <c r="FKU48" s="81"/>
      <c r="FKV48" s="81"/>
      <c r="FKW48" s="81"/>
      <c r="FKX48" s="81"/>
      <c r="FKY48" s="81"/>
      <c r="FKZ48" s="81"/>
      <c r="FLA48" s="81"/>
      <c r="FLB48" s="81"/>
      <c r="FLC48" s="81"/>
      <c r="FLD48" s="81"/>
      <c r="FLE48" s="81"/>
      <c r="FLF48" s="81"/>
      <c r="FLG48" s="81"/>
      <c r="FLH48" s="81"/>
      <c r="FLI48" s="81"/>
      <c r="FLJ48" s="81"/>
      <c r="FLK48" s="81"/>
      <c r="FLL48" s="81"/>
      <c r="FLM48" s="81"/>
      <c r="FLN48" s="81"/>
      <c r="FLO48" s="81"/>
      <c r="FLP48" s="81"/>
      <c r="FLQ48" s="81"/>
      <c r="FLR48" s="81"/>
      <c r="FLS48" s="81"/>
      <c r="FLT48" s="81"/>
      <c r="FLU48" s="81"/>
      <c r="FLV48" s="81"/>
      <c r="FLW48" s="81"/>
      <c r="FLX48" s="81"/>
      <c r="FLY48" s="81"/>
      <c r="FLZ48" s="81"/>
      <c r="FMA48" s="81"/>
      <c r="FMB48" s="81"/>
      <c r="FMC48" s="81"/>
      <c r="FMD48" s="81"/>
      <c r="FME48" s="81"/>
      <c r="FMF48" s="81"/>
      <c r="FMG48" s="81"/>
      <c r="FMH48" s="81"/>
      <c r="FMI48" s="81"/>
      <c r="FMJ48" s="81"/>
      <c r="FMK48" s="81"/>
      <c r="FML48" s="81"/>
      <c r="FMM48" s="81"/>
      <c r="FMN48" s="81"/>
      <c r="FMO48" s="81"/>
      <c r="FMP48" s="81"/>
      <c r="FMQ48" s="81"/>
      <c r="FMR48" s="81"/>
      <c r="FMS48" s="81"/>
      <c r="FMT48" s="81"/>
      <c r="FMU48" s="81"/>
      <c r="FMV48" s="81"/>
      <c r="FMW48" s="81"/>
      <c r="FMX48" s="81"/>
      <c r="FMY48" s="81"/>
      <c r="FMZ48" s="81"/>
      <c r="FNA48" s="81"/>
      <c r="FNB48" s="81"/>
      <c r="FNC48" s="81"/>
      <c r="FND48" s="81"/>
      <c r="FNE48" s="81"/>
      <c r="FNF48" s="81"/>
      <c r="FNG48" s="81"/>
      <c r="FNH48" s="81"/>
      <c r="FNI48" s="81"/>
      <c r="FNJ48" s="81"/>
      <c r="FNK48" s="81"/>
      <c r="FNL48" s="81"/>
      <c r="FNM48" s="81"/>
      <c r="FNN48" s="81"/>
      <c r="FNO48" s="81"/>
      <c r="FNP48" s="81"/>
      <c r="FNQ48" s="81"/>
      <c r="FNR48" s="81"/>
      <c r="FNS48" s="81"/>
      <c r="FNT48" s="81"/>
      <c r="FNU48" s="81"/>
      <c r="FNV48" s="81"/>
      <c r="FNW48" s="81"/>
      <c r="FNX48" s="81"/>
      <c r="FNY48" s="81"/>
      <c r="FNZ48" s="81"/>
      <c r="FOA48" s="81"/>
      <c r="FOB48" s="81"/>
      <c r="FOC48" s="81"/>
      <c r="FOD48" s="81"/>
      <c r="FOE48" s="81"/>
      <c r="FOF48" s="81"/>
      <c r="FOG48" s="81"/>
      <c r="FOH48" s="81"/>
      <c r="FOI48" s="81"/>
      <c r="FOJ48" s="81"/>
      <c r="FOK48" s="81"/>
      <c r="FOL48" s="81"/>
      <c r="FOM48" s="81"/>
      <c r="FON48" s="81"/>
      <c r="FOO48" s="81"/>
      <c r="FOP48" s="81"/>
      <c r="FOQ48" s="81"/>
      <c r="FOR48" s="81"/>
      <c r="FOS48" s="81"/>
      <c r="FOT48" s="81"/>
      <c r="FOU48" s="81"/>
      <c r="FOV48" s="81"/>
      <c r="FOW48" s="81"/>
      <c r="FOX48" s="81"/>
      <c r="FOY48" s="81"/>
      <c r="FOZ48" s="81"/>
      <c r="FPA48" s="81"/>
      <c r="FPB48" s="81"/>
      <c r="FPC48" s="81"/>
      <c r="FPD48" s="81"/>
      <c r="FPE48" s="81"/>
      <c r="FPF48" s="81"/>
      <c r="FPG48" s="81"/>
      <c r="FPH48" s="81"/>
      <c r="FPI48" s="81"/>
      <c r="FPJ48" s="81"/>
      <c r="FPK48" s="81"/>
      <c r="FPL48" s="81"/>
      <c r="FPM48" s="81"/>
      <c r="FPN48" s="81"/>
      <c r="FPO48" s="81"/>
      <c r="FPP48" s="81"/>
      <c r="FPQ48" s="81"/>
      <c r="FPR48" s="81"/>
      <c r="FPS48" s="81"/>
      <c r="FPT48" s="81"/>
      <c r="FPU48" s="81"/>
      <c r="FPV48" s="81"/>
      <c r="FPW48" s="81"/>
      <c r="FPX48" s="81"/>
      <c r="FPY48" s="81"/>
      <c r="FPZ48" s="81"/>
      <c r="FQA48" s="81"/>
      <c r="FQB48" s="81"/>
      <c r="FQC48" s="81"/>
      <c r="FQD48" s="81"/>
      <c r="FQE48" s="81"/>
      <c r="FQF48" s="81"/>
      <c r="FQG48" s="81"/>
      <c r="FQH48" s="81"/>
      <c r="FQI48" s="81"/>
      <c r="FQJ48" s="81"/>
      <c r="FQK48" s="81"/>
      <c r="FQL48" s="81"/>
      <c r="FQM48" s="81"/>
      <c r="FQN48" s="81"/>
      <c r="FQO48" s="81"/>
      <c r="FQP48" s="81"/>
      <c r="FQQ48" s="81"/>
      <c r="FQR48" s="81"/>
      <c r="FQS48" s="81"/>
      <c r="FQT48" s="81"/>
      <c r="FQU48" s="81"/>
      <c r="FQV48" s="81"/>
      <c r="FQW48" s="81"/>
      <c r="FQX48" s="81"/>
      <c r="FQY48" s="81"/>
      <c r="FQZ48" s="81"/>
      <c r="FRA48" s="81"/>
      <c r="FRB48" s="81"/>
      <c r="FRC48" s="81"/>
      <c r="FRD48" s="81"/>
      <c r="FRE48" s="81"/>
      <c r="FRF48" s="81"/>
      <c r="FRG48" s="81"/>
      <c r="FRH48" s="81"/>
      <c r="FRI48" s="81"/>
      <c r="FRJ48" s="81"/>
      <c r="FRK48" s="81"/>
      <c r="FRL48" s="81"/>
      <c r="FRM48" s="81"/>
      <c r="FRN48" s="81"/>
      <c r="FRO48" s="81"/>
      <c r="FRP48" s="81"/>
      <c r="FRQ48" s="81"/>
      <c r="FRR48" s="81"/>
      <c r="FRS48" s="81"/>
      <c r="FRT48" s="81"/>
      <c r="FRU48" s="81"/>
      <c r="FRV48" s="81"/>
      <c r="FRW48" s="81"/>
      <c r="FRX48" s="81"/>
      <c r="FRY48" s="81"/>
      <c r="FRZ48" s="81"/>
      <c r="FSA48" s="81"/>
      <c r="FSB48" s="81"/>
      <c r="FSC48" s="81"/>
      <c r="FSD48" s="81"/>
      <c r="FSE48" s="81"/>
      <c r="FSF48" s="81"/>
      <c r="FSG48" s="81"/>
      <c r="FSH48" s="81"/>
      <c r="FSI48" s="81"/>
      <c r="FSJ48" s="81"/>
      <c r="FSK48" s="81"/>
      <c r="FSL48" s="81"/>
      <c r="FSM48" s="81"/>
      <c r="FSN48" s="81"/>
      <c r="FSO48" s="81"/>
      <c r="FSP48" s="81"/>
      <c r="FSQ48" s="81"/>
      <c r="FSR48" s="81"/>
      <c r="FSS48" s="81"/>
      <c r="FST48" s="81"/>
      <c r="FSU48" s="81"/>
      <c r="FSV48" s="81"/>
      <c r="FSW48" s="81"/>
      <c r="FSX48" s="81"/>
      <c r="FSY48" s="81"/>
      <c r="FSZ48" s="81"/>
      <c r="FTA48" s="81"/>
      <c r="FTB48" s="81"/>
      <c r="FTC48" s="81"/>
      <c r="FTD48" s="81"/>
      <c r="FTE48" s="81"/>
      <c r="FTF48" s="81"/>
      <c r="FTG48" s="81"/>
      <c r="FTH48" s="81"/>
      <c r="FTI48" s="81"/>
      <c r="FTJ48" s="81"/>
      <c r="FTK48" s="81"/>
      <c r="FTL48" s="81"/>
      <c r="FTM48" s="81"/>
      <c r="FTN48" s="81"/>
      <c r="FTO48" s="81"/>
      <c r="FTP48" s="81"/>
      <c r="FTQ48" s="81"/>
      <c r="FTR48" s="81"/>
      <c r="FTS48" s="81"/>
      <c r="FTT48" s="81"/>
      <c r="FTU48" s="81"/>
      <c r="FTV48" s="81"/>
      <c r="FTW48" s="81"/>
      <c r="FTX48" s="81"/>
      <c r="FTY48" s="81"/>
      <c r="FTZ48" s="81"/>
      <c r="FUA48" s="81"/>
      <c r="FUB48" s="81"/>
      <c r="FUC48" s="81"/>
      <c r="FUD48" s="81"/>
      <c r="FUE48" s="81"/>
      <c r="FUF48" s="81"/>
      <c r="FUG48" s="81"/>
      <c r="FUH48" s="81"/>
      <c r="FUI48" s="81"/>
      <c r="FUJ48" s="81"/>
      <c r="FUK48" s="81"/>
      <c r="FUL48" s="81"/>
      <c r="FUM48" s="81"/>
      <c r="FUN48" s="81"/>
      <c r="FUO48" s="81"/>
      <c r="FUP48" s="81"/>
      <c r="FUQ48" s="81"/>
      <c r="FUR48" s="81"/>
      <c r="FUS48" s="81"/>
      <c r="FUT48" s="81"/>
      <c r="FUU48" s="81"/>
      <c r="FUV48" s="81"/>
      <c r="FUW48" s="81"/>
      <c r="FUX48" s="81"/>
      <c r="FUY48" s="81"/>
      <c r="FUZ48" s="81"/>
      <c r="FVA48" s="81"/>
      <c r="FVB48" s="81"/>
      <c r="FVC48" s="81"/>
      <c r="FVD48" s="81"/>
      <c r="FVE48" s="81"/>
      <c r="FVF48" s="81"/>
      <c r="FVG48" s="81"/>
      <c r="FVH48" s="81"/>
      <c r="FVI48" s="81"/>
      <c r="FVJ48" s="81"/>
      <c r="FVK48" s="81"/>
      <c r="FVL48" s="81"/>
      <c r="FVM48" s="81"/>
      <c r="FVN48" s="81"/>
      <c r="FVO48" s="81"/>
      <c r="FVP48" s="81"/>
      <c r="FVQ48" s="81"/>
      <c r="FVR48" s="81"/>
      <c r="FVS48" s="81"/>
      <c r="FVT48" s="81"/>
      <c r="FVU48" s="81"/>
      <c r="FVV48" s="81"/>
      <c r="FVW48" s="81"/>
      <c r="FVX48" s="81"/>
      <c r="FVY48" s="81"/>
      <c r="FVZ48" s="81"/>
      <c r="FWA48" s="81"/>
      <c r="FWB48" s="81"/>
      <c r="FWC48" s="81"/>
      <c r="FWD48" s="81"/>
      <c r="FWE48" s="81"/>
      <c r="FWF48" s="81"/>
      <c r="FWG48" s="81"/>
      <c r="FWH48" s="81"/>
      <c r="FWI48" s="81"/>
      <c r="FWJ48" s="81"/>
      <c r="FWK48" s="81"/>
      <c r="FWL48" s="81"/>
      <c r="FWM48" s="81"/>
      <c r="FWN48" s="81"/>
      <c r="FWO48" s="81"/>
      <c r="FWP48" s="81"/>
      <c r="FWQ48" s="81"/>
      <c r="FWR48" s="81"/>
      <c r="FWS48" s="81"/>
      <c r="FWT48" s="81"/>
      <c r="FWU48" s="81"/>
      <c r="FWV48" s="81"/>
      <c r="FWW48" s="81"/>
      <c r="FWX48" s="81"/>
      <c r="FWY48" s="81"/>
      <c r="FWZ48" s="81"/>
      <c r="FXA48" s="81"/>
      <c r="FXB48" s="81"/>
      <c r="FXC48" s="81"/>
      <c r="FXD48" s="81"/>
      <c r="FXE48" s="81"/>
      <c r="FXF48" s="81"/>
      <c r="FXG48" s="81"/>
      <c r="FXH48" s="81"/>
      <c r="FXI48" s="81"/>
      <c r="FXJ48" s="81"/>
      <c r="FXK48" s="81"/>
      <c r="FXL48" s="81"/>
      <c r="FXM48" s="81"/>
      <c r="FXN48" s="81"/>
      <c r="FXO48" s="81"/>
      <c r="FXP48" s="81"/>
      <c r="FXQ48" s="81"/>
      <c r="FXR48" s="81"/>
      <c r="FXS48" s="81"/>
      <c r="FXT48" s="81"/>
      <c r="FXU48" s="81"/>
      <c r="FXV48" s="81"/>
      <c r="FXW48" s="81"/>
      <c r="FXX48" s="81"/>
      <c r="FXY48" s="81"/>
      <c r="FXZ48" s="81"/>
      <c r="FYA48" s="81"/>
      <c r="FYB48" s="81"/>
      <c r="FYC48" s="81"/>
      <c r="FYD48" s="81"/>
      <c r="FYE48" s="81"/>
      <c r="FYF48" s="81"/>
      <c r="FYG48" s="81"/>
      <c r="FYH48" s="81"/>
      <c r="FYI48" s="81"/>
      <c r="FYJ48" s="81"/>
      <c r="FYK48" s="81"/>
      <c r="FYL48" s="81"/>
      <c r="FYM48" s="81"/>
      <c r="FYN48" s="81"/>
      <c r="FYO48" s="81"/>
      <c r="FYP48" s="81"/>
      <c r="FYQ48" s="81"/>
      <c r="FYR48" s="81"/>
      <c r="FYS48" s="81"/>
      <c r="FYT48" s="81"/>
      <c r="FYU48" s="81"/>
      <c r="FYV48" s="81"/>
      <c r="FYW48" s="81"/>
      <c r="FYX48" s="81"/>
      <c r="FYY48" s="81"/>
      <c r="FYZ48" s="81"/>
      <c r="FZA48" s="81"/>
      <c r="FZB48" s="81"/>
      <c r="FZC48" s="81"/>
      <c r="FZD48" s="81"/>
      <c r="FZE48" s="81"/>
      <c r="FZF48" s="81"/>
      <c r="FZG48" s="81"/>
      <c r="FZH48" s="81"/>
      <c r="FZI48" s="81"/>
      <c r="FZJ48" s="81"/>
      <c r="FZK48" s="81"/>
      <c r="FZL48" s="81"/>
      <c r="FZM48" s="81"/>
      <c r="FZN48" s="81"/>
      <c r="FZO48" s="81"/>
      <c r="FZP48" s="81"/>
      <c r="FZQ48" s="81"/>
      <c r="FZR48" s="81"/>
      <c r="FZS48" s="81"/>
      <c r="FZT48" s="81"/>
      <c r="FZU48" s="81"/>
      <c r="FZV48" s="81"/>
      <c r="FZW48" s="81"/>
      <c r="FZX48" s="81"/>
      <c r="FZY48" s="81"/>
      <c r="FZZ48" s="81"/>
      <c r="GAA48" s="81"/>
      <c r="GAB48" s="81"/>
      <c r="GAC48" s="81"/>
      <c r="GAD48" s="81"/>
      <c r="GAE48" s="81"/>
      <c r="GAF48" s="81"/>
      <c r="GAG48" s="81"/>
      <c r="GAH48" s="81"/>
      <c r="GAI48" s="81"/>
      <c r="GAJ48" s="81"/>
      <c r="GAK48" s="81"/>
      <c r="GAL48" s="81"/>
      <c r="GAM48" s="81"/>
      <c r="GAN48" s="81"/>
      <c r="GAO48" s="81"/>
      <c r="GAP48" s="81"/>
      <c r="GAQ48" s="81"/>
      <c r="GAR48" s="81"/>
      <c r="GAS48" s="81"/>
      <c r="GAT48" s="81"/>
      <c r="GAU48" s="81"/>
      <c r="GAV48" s="81"/>
      <c r="GAW48" s="81"/>
      <c r="GAX48" s="81"/>
      <c r="GAY48" s="81"/>
      <c r="GAZ48" s="81"/>
      <c r="GBA48" s="81"/>
      <c r="GBB48" s="81"/>
      <c r="GBC48" s="81"/>
      <c r="GBD48" s="81"/>
      <c r="GBE48" s="81"/>
      <c r="GBF48" s="81"/>
      <c r="GBG48" s="81"/>
      <c r="GBH48" s="81"/>
      <c r="GBI48" s="81"/>
      <c r="GBJ48" s="81"/>
      <c r="GBK48" s="81"/>
      <c r="GBL48" s="81"/>
      <c r="GBM48" s="81"/>
      <c r="GBN48" s="81"/>
      <c r="GBO48" s="81"/>
      <c r="GBP48" s="81"/>
      <c r="GBQ48" s="81"/>
      <c r="GBR48" s="81"/>
      <c r="GBS48" s="81"/>
      <c r="GBT48" s="81"/>
      <c r="GBU48" s="81"/>
      <c r="GBV48" s="81"/>
      <c r="GBW48" s="81"/>
      <c r="GBX48" s="81"/>
      <c r="GBY48" s="81"/>
      <c r="GBZ48" s="81"/>
      <c r="GCA48" s="81"/>
      <c r="GCB48" s="81"/>
      <c r="GCC48" s="81"/>
      <c r="GCD48" s="81"/>
      <c r="GCE48" s="81"/>
      <c r="GCF48" s="81"/>
      <c r="GCG48" s="81"/>
      <c r="GCH48" s="81"/>
      <c r="GCI48" s="81"/>
      <c r="GCJ48" s="81"/>
      <c r="GCK48" s="81"/>
      <c r="GCL48" s="81"/>
      <c r="GCM48" s="81"/>
      <c r="GCN48" s="81"/>
      <c r="GCO48" s="81"/>
      <c r="GCP48" s="81"/>
      <c r="GCQ48" s="81"/>
      <c r="GCR48" s="81"/>
      <c r="GCS48" s="81"/>
      <c r="GCT48" s="81"/>
      <c r="GCU48" s="81"/>
      <c r="GCV48" s="81"/>
      <c r="GCW48" s="81"/>
      <c r="GCX48" s="81"/>
      <c r="GCY48" s="81"/>
      <c r="GCZ48" s="81"/>
      <c r="GDA48" s="81"/>
      <c r="GDB48" s="81"/>
      <c r="GDC48" s="81"/>
      <c r="GDD48" s="81"/>
      <c r="GDE48" s="81"/>
      <c r="GDF48" s="81"/>
      <c r="GDG48" s="81"/>
      <c r="GDH48" s="81"/>
      <c r="GDI48" s="81"/>
      <c r="GDJ48" s="81"/>
      <c r="GDK48" s="81"/>
      <c r="GDL48" s="81"/>
      <c r="GDM48" s="81"/>
      <c r="GDN48" s="81"/>
      <c r="GDO48" s="81"/>
      <c r="GDP48" s="81"/>
      <c r="GDQ48" s="81"/>
      <c r="GDR48" s="81"/>
      <c r="GDS48" s="81"/>
      <c r="GDT48" s="81"/>
      <c r="GDU48" s="81"/>
      <c r="GDV48" s="81"/>
      <c r="GDW48" s="81"/>
      <c r="GDX48" s="81"/>
      <c r="GDY48" s="81"/>
      <c r="GDZ48" s="81"/>
      <c r="GEA48" s="81"/>
      <c r="GEB48" s="81"/>
      <c r="GEC48" s="81"/>
      <c r="GED48" s="81"/>
      <c r="GEE48" s="81"/>
      <c r="GEF48" s="81"/>
      <c r="GEG48" s="81"/>
      <c r="GEH48" s="81"/>
      <c r="GEI48" s="81"/>
      <c r="GEJ48" s="81"/>
      <c r="GEK48" s="81"/>
      <c r="GEL48" s="81"/>
      <c r="GEM48" s="81"/>
      <c r="GEN48" s="81"/>
      <c r="GEO48" s="81"/>
      <c r="GEP48" s="81"/>
      <c r="GEQ48" s="81"/>
      <c r="GER48" s="81"/>
      <c r="GES48" s="81"/>
      <c r="GET48" s="81"/>
      <c r="GEU48" s="81"/>
      <c r="GEV48" s="81"/>
      <c r="GEW48" s="81"/>
      <c r="GEX48" s="81"/>
      <c r="GEY48" s="81"/>
      <c r="GEZ48" s="81"/>
      <c r="GFA48" s="81"/>
      <c r="GFB48" s="81"/>
      <c r="GFC48" s="81"/>
      <c r="GFD48" s="81"/>
      <c r="GFE48" s="81"/>
      <c r="GFF48" s="81"/>
      <c r="GFG48" s="81"/>
      <c r="GFH48" s="81"/>
      <c r="GFI48" s="81"/>
      <c r="GFJ48" s="81"/>
      <c r="GFK48" s="81"/>
      <c r="GFL48" s="81"/>
      <c r="GFM48" s="81"/>
      <c r="GFN48" s="81"/>
      <c r="GFO48" s="81"/>
      <c r="GFP48" s="81"/>
      <c r="GFQ48" s="81"/>
      <c r="GFR48" s="81"/>
      <c r="GFS48" s="81"/>
      <c r="GFT48" s="81"/>
      <c r="GFU48" s="81"/>
      <c r="GFV48" s="81"/>
      <c r="GFW48" s="81"/>
      <c r="GFX48" s="81"/>
      <c r="GFY48" s="81"/>
      <c r="GFZ48" s="81"/>
      <c r="GGA48" s="81"/>
      <c r="GGB48" s="81"/>
      <c r="GGC48" s="81"/>
      <c r="GGD48" s="81"/>
      <c r="GGE48" s="81"/>
      <c r="GGF48" s="81"/>
      <c r="GGG48" s="81"/>
      <c r="GGH48" s="81"/>
      <c r="GGI48" s="81"/>
      <c r="GGJ48" s="81"/>
      <c r="GGK48" s="81"/>
      <c r="GGL48" s="81"/>
      <c r="GGM48" s="81"/>
      <c r="GGN48" s="81"/>
      <c r="GGO48" s="81"/>
      <c r="GGP48" s="81"/>
      <c r="GGQ48" s="81"/>
      <c r="GGR48" s="81"/>
      <c r="GGS48" s="81"/>
      <c r="GGT48" s="81"/>
      <c r="GGU48" s="81"/>
      <c r="GGV48" s="81"/>
      <c r="GGW48" s="81"/>
      <c r="GGX48" s="81"/>
      <c r="GGY48" s="81"/>
      <c r="GGZ48" s="81"/>
      <c r="GHA48" s="81"/>
      <c r="GHB48" s="81"/>
      <c r="GHC48" s="81"/>
      <c r="GHD48" s="81"/>
      <c r="GHE48" s="81"/>
      <c r="GHF48" s="81"/>
      <c r="GHG48" s="81"/>
      <c r="GHH48" s="81"/>
      <c r="GHI48" s="81"/>
      <c r="GHJ48" s="81"/>
      <c r="GHK48" s="81"/>
      <c r="GHL48" s="81"/>
      <c r="GHM48" s="81"/>
      <c r="GHN48" s="81"/>
      <c r="GHO48" s="81"/>
      <c r="GHP48" s="81"/>
      <c r="GHQ48" s="81"/>
      <c r="GHR48" s="81"/>
      <c r="GHS48" s="81"/>
      <c r="GHT48" s="81"/>
      <c r="GHU48" s="81"/>
      <c r="GHV48" s="81"/>
      <c r="GHW48" s="81"/>
      <c r="GHX48" s="81"/>
      <c r="GHY48" s="81"/>
      <c r="GHZ48" s="81"/>
      <c r="GIA48" s="81"/>
      <c r="GIB48" s="81"/>
      <c r="GIC48" s="81"/>
      <c r="GID48" s="81"/>
      <c r="GIE48" s="81"/>
      <c r="GIF48" s="81"/>
      <c r="GIG48" s="81"/>
      <c r="GIH48" s="81"/>
      <c r="GII48" s="81"/>
      <c r="GIJ48" s="81"/>
      <c r="GIK48" s="81"/>
      <c r="GIL48" s="81"/>
      <c r="GIM48" s="81"/>
      <c r="GIN48" s="81"/>
      <c r="GIO48" s="81"/>
      <c r="GIP48" s="81"/>
      <c r="GIQ48" s="81"/>
      <c r="GIR48" s="81"/>
      <c r="GIS48" s="81"/>
      <c r="GIT48" s="81"/>
      <c r="GIU48" s="81"/>
      <c r="GIV48" s="81"/>
      <c r="GIW48" s="81"/>
      <c r="GIX48" s="81"/>
      <c r="GIY48" s="81"/>
      <c r="GIZ48" s="81"/>
      <c r="GJA48" s="81"/>
      <c r="GJB48" s="81"/>
      <c r="GJC48" s="81"/>
      <c r="GJD48" s="81"/>
      <c r="GJE48" s="81"/>
      <c r="GJF48" s="81"/>
      <c r="GJG48" s="81"/>
      <c r="GJH48" s="81"/>
      <c r="GJI48" s="81"/>
      <c r="GJJ48" s="81"/>
      <c r="GJK48" s="81"/>
      <c r="GJL48" s="81"/>
      <c r="GJM48" s="81"/>
      <c r="GJN48" s="81"/>
      <c r="GJO48" s="81"/>
      <c r="GJP48" s="81"/>
      <c r="GJQ48" s="81"/>
      <c r="GJR48" s="81"/>
      <c r="GJS48" s="81"/>
      <c r="GJT48" s="81"/>
      <c r="GJU48" s="81"/>
      <c r="GJV48" s="81"/>
      <c r="GJW48" s="81"/>
      <c r="GJX48" s="81"/>
      <c r="GJY48" s="81"/>
      <c r="GJZ48" s="81"/>
      <c r="GKA48" s="81"/>
      <c r="GKB48" s="81"/>
      <c r="GKC48" s="81"/>
      <c r="GKD48" s="81"/>
      <c r="GKE48" s="81"/>
      <c r="GKF48" s="81"/>
      <c r="GKG48" s="81"/>
      <c r="GKH48" s="81"/>
      <c r="GKI48" s="81"/>
      <c r="GKJ48" s="81"/>
      <c r="GKK48" s="81"/>
      <c r="GKL48" s="81"/>
      <c r="GKM48" s="81"/>
      <c r="GKN48" s="81"/>
      <c r="GKO48" s="81"/>
      <c r="GKP48" s="81"/>
      <c r="GKQ48" s="81"/>
      <c r="GKR48" s="81"/>
      <c r="GKS48" s="81"/>
      <c r="GKT48" s="81"/>
      <c r="GKU48" s="81"/>
      <c r="GKV48" s="81"/>
      <c r="GKW48" s="81"/>
      <c r="GKX48" s="81"/>
      <c r="GKY48" s="81"/>
      <c r="GKZ48" s="81"/>
      <c r="GLA48" s="81"/>
      <c r="GLB48" s="81"/>
      <c r="GLC48" s="81"/>
      <c r="GLD48" s="81"/>
      <c r="GLE48" s="81"/>
      <c r="GLF48" s="81"/>
      <c r="GLG48" s="81"/>
      <c r="GLH48" s="81"/>
      <c r="GLI48" s="81"/>
      <c r="GLJ48" s="81"/>
      <c r="GLK48" s="81"/>
      <c r="GLL48" s="81"/>
      <c r="GLM48" s="81"/>
      <c r="GLN48" s="81"/>
      <c r="GLO48" s="81"/>
      <c r="GLP48" s="81"/>
      <c r="GLQ48" s="81"/>
      <c r="GLR48" s="81"/>
      <c r="GLS48" s="81"/>
      <c r="GLT48" s="81"/>
      <c r="GLU48" s="81"/>
      <c r="GLV48" s="81"/>
      <c r="GLW48" s="81"/>
      <c r="GLX48" s="81"/>
      <c r="GLY48" s="81"/>
      <c r="GLZ48" s="81"/>
      <c r="GMA48" s="81"/>
      <c r="GMB48" s="81"/>
      <c r="GMC48" s="81"/>
      <c r="GMD48" s="81"/>
      <c r="GME48" s="81"/>
      <c r="GMF48" s="81"/>
      <c r="GMG48" s="81"/>
      <c r="GMH48" s="81"/>
      <c r="GMI48" s="81"/>
      <c r="GMJ48" s="81"/>
      <c r="GMK48" s="81"/>
      <c r="GML48" s="81"/>
      <c r="GMM48" s="81"/>
      <c r="GMN48" s="81"/>
      <c r="GMO48" s="81"/>
      <c r="GMP48" s="81"/>
      <c r="GMQ48" s="81"/>
      <c r="GMR48" s="81"/>
      <c r="GMS48" s="81"/>
      <c r="GMT48" s="81"/>
      <c r="GMU48" s="81"/>
      <c r="GMV48" s="81"/>
      <c r="GMW48" s="81"/>
      <c r="GMX48" s="81"/>
      <c r="GMY48" s="81"/>
      <c r="GMZ48" s="81"/>
      <c r="GNA48" s="81"/>
      <c r="GNB48" s="81"/>
      <c r="GNC48" s="81"/>
      <c r="GND48" s="81"/>
      <c r="GNE48" s="81"/>
      <c r="GNF48" s="81"/>
      <c r="GNG48" s="81"/>
      <c r="GNH48" s="81"/>
      <c r="GNI48" s="81"/>
      <c r="GNJ48" s="81"/>
      <c r="GNK48" s="81"/>
      <c r="GNL48" s="81"/>
      <c r="GNM48" s="81"/>
      <c r="GNN48" s="81"/>
      <c r="GNO48" s="81"/>
      <c r="GNP48" s="81"/>
      <c r="GNQ48" s="81"/>
      <c r="GNR48" s="81"/>
      <c r="GNS48" s="81"/>
      <c r="GNT48" s="81"/>
      <c r="GNU48" s="81"/>
      <c r="GNV48" s="81"/>
      <c r="GNW48" s="81"/>
      <c r="GNX48" s="81"/>
      <c r="GNY48" s="81"/>
      <c r="GNZ48" s="81"/>
      <c r="GOA48" s="81"/>
      <c r="GOB48" s="81"/>
      <c r="GOC48" s="81"/>
      <c r="GOD48" s="81"/>
      <c r="GOE48" s="81"/>
      <c r="GOF48" s="81"/>
      <c r="GOG48" s="81"/>
      <c r="GOH48" s="81"/>
      <c r="GOI48" s="81"/>
      <c r="GOJ48" s="81"/>
      <c r="GOK48" s="81"/>
      <c r="GOL48" s="81"/>
      <c r="GOM48" s="81"/>
      <c r="GON48" s="81"/>
      <c r="GOO48" s="81"/>
      <c r="GOP48" s="81"/>
      <c r="GOQ48" s="81"/>
      <c r="GOR48" s="81"/>
      <c r="GOS48" s="81"/>
      <c r="GOT48" s="81"/>
      <c r="GOU48" s="81"/>
      <c r="GOV48" s="81"/>
      <c r="GOW48" s="81"/>
      <c r="GOX48" s="81"/>
      <c r="GOY48" s="81"/>
      <c r="GOZ48" s="81"/>
      <c r="GPA48" s="81"/>
      <c r="GPB48" s="81"/>
      <c r="GPC48" s="81"/>
      <c r="GPD48" s="81"/>
      <c r="GPE48" s="81"/>
      <c r="GPF48" s="81"/>
      <c r="GPG48" s="81"/>
      <c r="GPH48" s="81"/>
      <c r="GPI48" s="81"/>
      <c r="GPJ48" s="81"/>
      <c r="GPK48" s="81"/>
      <c r="GPL48" s="81"/>
      <c r="GPM48" s="81"/>
      <c r="GPN48" s="81"/>
      <c r="GPO48" s="81"/>
      <c r="GPP48" s="81"/>
      <c r="GPQ48" s="81"/>
      <c r="GPR48" s="81"/>
      <c r="GPS48" s="81"/>
      <c r="GPT48" s="81"/>
      <c r="GPU48" s="81"/>
      <c r="GPV48" s="81"/>
      <c r="GPW48" s="81"/>
      <c r="GPX48" s="81"/>
      <c r="GPY48" s="81"/>
      <c r="GPZ48" s="81"/>
      <c r="GQA48" s="81"/>
      <c r="GQB48" s="81"/>
      <c r="GQC48" s="81"/>
      <c r="GQD48" s="81"/>
      <c r="GQE48" s="81"/>
      <c r="GQF48" s="81"/>
      <c r="GQG48" s="81"/>
      <c r="GQH48" s="81"/>
      <c r="GQI48" s="81"/>
      <c r="GQJ48" s="81"/>
      <c r="GQK48" s="81"/>
      <c r="GQL48" s="81"/>
      <c r="GQM48" s="81"/>
      <c r="GQN48" s="81"/>
      <c r="GQO48" s="81"/>
      <c r="GQP48" s="81"/>
      <c r="GQQ48" s="81"/>
      <c r="GQR48" s="81"/>
      <c r="GQS48" s="81"/>
      <c r="GQT48" s="81"/>
      <c r="GQU48" s="81"/>
      <c r="GQV48" s="81"/>
      <c r="GQW48" s="81"/>
      <c r="GQX48" s="81"/>
      <c r="GQY48" s="81"/>
      <c r="GQZ48" s="81"/>
      <c r="GRA48" s="81"/>
      <c r="GRB48" s="81"/>
      <c r="GRC48" s="81"/>
      <c r="GRD48" s="81"/>
      <c r="GRE48" s="81"/>
      <c r="GRF48" s="81"/>
      <c r="GRG48" s="81"/>
      <c r="GRH48" s="81"/>
      <c r="GRI48" s="81"/>
      <c r="GRJ48" s="81"/>
      <c r="GRK48" s="81"/>
      <c r="GRL48" s="81"/>
      <c r="GRM48" s="81"/>
      <c r="GRN48" s="81"/>
      <c r="GRO48" s="81"/>
      <c r="GRP48" s="81"/>
      <c r="GRQ48" s="81"/>
      <c r="GRR48" s="81"/>
      <c r="GRS48" s="81"/>
      <c r="GRT48" s="81"/>
      <c r="GRU48" s="81"/>
      <c r="GRV48" s="81"/>
      <c r="GRW48" s="81"/>
      <c r="GRX48" s="81"/>
      <c r="GRY48" s="81"/>
      <c r="GRZ48" s="81"/>
      <c r="GSA48" s="81"/>
      <c r="GSB48" s="81"/>
      <c r="GSC48" s="81"/>
      <c r="GSD48" s="81"/>
      <c r="GSE48" s="81"/>
      <c r="GSF48" s="81"/>
      <c r="GSG48" s="81"/>
      <c r="GSH48" s="81"/>
      <c r="GSI48" s="81"/>
      <c r="GSJ48" s="81"/>
      <c r="GSK48" s="81"/>
      <c r="GSL48" s="81"/>
      <c r="GSM48" s="81"/>
      <c r="GSN48" s="81"/>
      <c r="GSO48" s="81"/>
      <c r="GSP48" s="81"/>
      <c r="GSQ48" s="81"/>
      <c r="GSR48" s="81"/>
      <c r="GSS48" s="81"/>
      <c r="GST48" s="81"/>
      <c r="GSU48" s="81"/>
      <c r="GSV48" s="81"/>
      <c r="GSW48" s="81"/>
      <c r="GSX48" s="81"/>
      <c r="GSY48" s="81"/>
      <c r="GSZ48" s="81"/>
      <c r="GTA48" s="81"/>
      <c r="GTB48" s="81"/>
      <c r="GTC48" s="81"/>
      <c r="GTD48" s="81"/>
      <c r="GTE48" s="81"/>
      <c r="GTF48" s="81"/>
      <c r="GTG48" s="81"/>
      <c r="GTH48" s="81"/>
      <c r="GTI48" s="81"/>
      <c r="GTJ48" s="81"/>
      <c r="GTK48" s="81"/>
      <c r="GTL48" s="81"/>
      <c r="GTM48" s="81"/>
      <c r="GTN48" s="81"/>
      <c r="GTO48" s="81"/>
      <c r="GTP48" s="81"/>
      <c r="GTQ48" s="81"/>
      <c r="GTR48" s="81"/>
      <c r="GTS48" s="81"/>
      <c r="GTT48" s="81"/>
      <c r="GTU48" s="81"/>
      <c r="GTV48" s="81"/>
      <c r="GTW48" s="81"/>
      <c r="GTX48" s="81"/>
      <c r="GTY48" s="81"/>
      <c r="GTZ48" s="81"/>
      <c r="GUA48" s="81"/>
      <c r="GUB48" s="81"/>
      <c r="GUC48" s="81"/>
      <c r="GUD48" s="81"/>
      <c r="GUE48" s="81"/>
      <c r="GUF48" s="81"/>
      <c r="GUG48" s="81"/>
      <c r="GUH48" s="81"/>
      <c r="GUI48" s="81"/>
      <c r="GUJ48" s="81"/>
      <c r="GUK48" s="81"/>
      <c r="GUL48" s="81"/>
      <c r="GUM48" s="81"/>
      <c r="GUN48" s="81"/>
      <c r="GUO48" s="81"/>
      <c r="GUP48" s="81"/>
      <c r="GUQ48" s="81"/>
      <c r="GUR48" s="81"/>
      <c r="GUS48" s="81"/>
      <c r="GUT48" s="81"/>
      <c r="GUU48" s="81"/>
      <c r="GUV48" s="81"/>
      <c r="GUW48" s="81"/>
      <c r="GUX48" s="81"/>
      <c r="GUY48" s="81"/>
      <c r="GUZ48" s="81"/>
      <c r="GVA48" s="81"/>
      <c r="GVB48" s="81"/>
      <c r="GVC48" s="81"/>
      <c r="GVD48" s="81"/>
      <c r="GVE48" s="81"/>
      <c r="GVF48" s="81"/>
      <c r="GVG48" s="81"/>
      <c r="GVH48" s="81"/>
      <c r="GVI48" s="81"/>
      <c r="GVJ48" s="81"/>
      <c r="GVK48" s="81"/>
      <c r="GVL48" s="81"/>
      <c r="GVM48" s="81"/>
      <c r="GVN48" s="81"/>
      <c r="GVO48" s="81"/>
      <c r="GVP48" s="81"/>
      <c r="GVQ48" s="81"/>
      <c r="GVR48" s="81"/>
      <c r="GVS48" s="81"/>
      <c r="GVT48" s="81"/>
      <c r="GVU48" s="81"/>
      <c r="GVV48" s="81"/>
      <c r="GVW48" s="81"/>
      <c r="GVX48" s="81"/>
      <c r="GVY48" s="81"/>
      <c r="GVZ48" s="81"/>
      <c r="GWA48" s="81"/>
      <c r="GWB48" s="81"/>
      <c r="GWC48" s="81"/>
      <c r="GWD48" s="81"/>
      <c r="GWE48" s="81"/>
      <c r="GWF48" s="81"/>
      <c r="GWG48" s="81"/>
      <c r="GWH48" s="81"/>
      <c r="GWI48" s="81"/>
      <c r="GWJ48" s="81"/>
      <c r="GWK48" s="81"/>
      <c r="GWL48" s="81"/>
      <c r="GWM48" s="81"/>
      <c r="GWN48" s="81"/>
      <c r="GWO48" s="81"/>
      <c r="GWP48" s="81"/>
      <c r="GWQ48" s="81"/>
      <c r="GWR48" s="81"/>
      <c r="GWS48" s="81"/>
      <c r="GWT48" s="81"/>
      <c r="GWU48" s="81"/>
      <c r="GWV48" s="81"/>
      <c r="GWW48" s="81"/>
      <c r="GWX48" s="81"/>
      <c r="GWY48" s="81"/>
      <c r="GWZ48" s="81"/>
      <c r="GXA48" s="81"/>
      <c r="GXB48" s="81"/>
      <c r="GXC48" s="81"/>
      <c r="GXD48" s="81"/>
      <c r="GXE48" s="81"/>
      <c r="GXF48" s="81"/>
      <c r="GXG48" s="81"/>
      <c r="GXH48" s="81"/>
      <c r="GXI48" s="81"/>
      <c r="GXJ48" s="81"/>
      <c r="GXK48" s="81"/>
      <c r="GXL48" s="81"/>
      <c r="GXM48" s="81"/>
      <c r="GXN48" s="81"/>
      <c r="GXO48" s="81"/>
      <c r="GXP48" s="81"/>
      <c r="GXQ48" s="81"/>
      <c r="GXR48" s="81"/>
      <c r="GXS48" s="81"/>
      <c r="GXT48" s="81"/>
      <c r="GXU48" s="81"/>
      <c r="GXV48" s="81"/>
      <c r="GXW48" s="81"/>
      <c r="GXX48" s="81"/>
      <c r="GXY48" s="81"/>
      <c r="GXZ48" s="81"/>
      <c r="GYA48" s="81"/>
      <c r="GYB48" s="81"/>
      <c r="GYC48" s="81"/>
      <c r="GYD48" s="81"/>
      <c r="GYE48" s="81"/>
      <c r="GYF48" s="81"/>
      <c r="GYG48" s="81"/>
      <c r="GYH48" s="81"/>
      <c r="GYI48" s="81"/>
      <c r="GYJ48" s="81"/>
      <c r="GYK48" s="81"/>
      <c r="GYL48" s="81"/>
      <c r="GYM48" s="81"/>
      <c r="GYN48" s="81"/>
      <c r="GYO48" s="81"/>
      <c r="GYP48" s="81"/>
      <c r="GYQ48" s="81"/>
      <c r="GYR48" s="81"/>
      <c r="GYS48" s="81"/>
      <c r="GYT48" s="81"/>
      <c r="GYU48" s="81"/>
      <c r="GYV48" s="81"/>
      <c r="GYW48" s="81"/>
      <c r="GYX48" s="81"/>
      <c r="GYY48" s="81"/>
      <c r="GYZ48" s="81"/>
      <c r="GZA48" s="81"/>
      <c r="GZB48" s="81"/>
      <c r="GZC48" s="81"/>
      <c r="GZD48" s="81"/>
      <c r="GZE48" s="81"/>
      <c r="GZF48" s="81"/>
      <c r="GZG48" s="81"/>
      <c r="GZH48" s="81"/>
      <c r="GZI48" s="81"/>
      <c r="GZJ48" s="81"/>
      <c r="GZK48" s="81"/>
      <c r="GZL48" s="81"/>
      <c r="GZM48" s="81"/>
      <c r="GZN48" s="81"/>
      <c r="GZO48" s="81"/>
      <c r="GZP48" s="81"/>
      <c r="GZQ48" s="81"/>
      <c r="GZR48" s="81"/>
      <c r="GZS48" s="81"/>
      <c r="GZT48" s="81"/>
      <c r="GZU48" s="81"/>
      <c r="GZV48" s="81"/>
      <c r="GZW48" s="81"/>
      <c r="GZX48" s="81"/>
      <c r="GZY48" s="81"/>
      <c r="GZZ48" s="81"/>
      <c r="HAA48" s="81"/>
      <c r="HAB48" s="81"/>
      <c r="HAC48" s="81"/>
      <c r="HAD48" s="81"/>
      <c r="HAE48" s="81"/>
      <c r="HAF48" s="81"/>
      <c r="HAG48" s="81"/>
      <c r="HAH48" s="81"/>
      <c r="HAI48" s="81"/>
      <c r="HAJ48" s="81"/>
      <c r="HAK48" s="81"/>
      <c r="HAL48" s="81"/>
      <c r="HAM48" s="81"/>
      <c r="HAN48" s="81"/>
      <c r="HAO48" s="81"/>
      <c r="HAP48" s="81"/>
      <c r="HAQ48" s="81"/>
      <c r="HAR48" s="81"/>
      <c r="HAS48" s="81"/>
      <c r="HAT48" s="81"/>
      <c r="HAU48" s="81"/>
      <c r="HAV48" s="81"/>
      <c r="HAW48" s="81"/>
      <c r="HAX48" s="81"/>
      <c r="HAY48" s="81"/>
      <c r="HAZ48" s="81"/>
      <c r="HBA48" s="81"/>
      <c r="HBB48" s="81"/>
      <c r="HBC48" s="81"/>
      <c r="HBD48" s="81"/>
      <c r="HBE48" s="81"/>
      <c r="HBF48" s="81"/>
      <c r="HBG48" s="81"/>
      <c r="HBH48" s="81"/>
      <c r="HBI48" s="81"/>
      <c r="HBJ48" s="81"/>
      <c r="HBK48" s="81"/>
      <c r="HBL48" s="81"/>
      <c r="HBM48" s="81"/>
      <c r="HBN48" s="81"/>
      <c r="HBO48" s="81"/>
      <c r="HBP48" s="81"/>
      <c r="HBQ48" s="81"/>
      <c r="HBR48" s="81"/>
      <c r="HBS48" s="81"/>
      <c r="HBT48" s="81"/>
      <c r="HBU48" s="81"/>
      <c r="HBV48" s="81"/>
      <c r="HBW48" s="81"/>
      <c r="HBX48" s="81"/>
      <c r="HBY48" s="81"/>
      <c r="HBZ48" s="81"/>
      <c r="HCA48" s="81"/>
      <c r="HCB48" s="81"/>
      <c r="HCC48" s="81"/>
      <c r="HCD48" s="81"/>
      <c r="HCE48" s="81"/>
      <c r="HCF48" s="81"/>
      <c r="HCG48" s="81"/>
      <c r="HCH48" s="81"/>
      <c r="HCI48" s="81"/>
      <c r="HCJ48" s="81"/>
      <c r="HCK48" s="81"/>
      <c r="HCL48" s="81"/>
      <c r="HCM48" s="81"/>
      <c r="HCN48" s="81"/>
      <c r="HCO48" s="81"/>
      <c r="HCP48" s="81"/>
      <c r="HCQ48" s="81"/>
      <c r="HCR48" s="81"/>
      <c r="HCS48" s="81"/>
      <c r="HCT48" s="81"/>
      <c r="HCU48" s="81"/>
      <c r="HCV48" s="81"/>
      <c r="HCW48" s="81"/>
      <c r="HCX48" s="81"/>
      <c r="HCY48" s="81"/>
      <c r="HCZ48" s="81"/>
      <c r="HDA48" s="81"/>
      <c r="HDB48" s="81"/>
      <c r="HDC48" s="81"/>
      <c r="HDD48" s="81"/>
      <c r="HDE48" s="81"/>
      <c r="HDF48" s="81"/>
      <c r="HDG48" s="81"/>
      <c r="HDH48" s="81"/>
      <c r="HDI48" s="81"/>
      <c r="HDJ48" s="81"/>
      <c r="HDK48" s="81"/>
      <c r="HDL48" s="81"/>
      <c r="HDM48" s="81"/>
      <c r="HDN48" s="81"/>
      <c r="HDO48" s="81"/>
      <c r="HDP48" s="81"/>
      <c r="HDQ48" s="81"/>
      <c r="HDR48" s="81"/>
      <c r="HDS48" s="81"/>
      <c r="HDT48" s="81"/>
      <c r="HDU48" s="81"/>
      <c r="HDV48" s="81"/>
      <c r="HDW48" s="81"/>
      <c r="HDX48" s="81"/>
      <c r="HDY48" s="81"/>
      <c r="HDZ48" s="81"/>
      <c r="HEA48" s="81"/>
      <c r="HEB48" s="81"/>
      <c r="HEC48" s="81"/>
      <c r="HED48" s="81"/>
      <c r="HEE48" s="81"/>
      <c r="HEF48" s="81"/>
      <c r="HEG48" s="81"/>
      <c r="HEH48" s="81"/>
      <c r="HEI48" s="81"/>
      <c r="HEJ48" s="81"/>
      <c r="HEK48" s="81"/>
      <c r="HEL48" s="81"/>
      <c r="HEM48" s="81"/>
      <c r="HEN48" s="81"/>
      <c r="HEO48" s="81"/>
      <c r="HEP48" s="81"/>
      <c r="HEQ48" s="81"/>
      <c r="HER48" s="81"/>
      <c r="HES48" s="81"/>
      <c r="HET48" s="81"/>
      <c r="HEU48" s="81"/>
      <c r="HEV48" s="81"/>
      <c r="HEW48" s="81"/>
      <c r="HEX48" s="81"/>
      <c r="HEY48" s="81"/>
      <c r="HEZ48" s="81"/>
      <c r="HFA48" s="81"/>
      <c r="HFB48" s="81"/>
      <c r="HFC48" s="81"/>
      <c r="HFD48" s="81"/>
      <c r="HFE48" s="81"/>
      <c r="HFF48" s="81"/>
      <c r="HFG48" s="81"/>
      <c r="HFH48" s="81"/>
      <c r="HFI48" s="81"/>
      <c r="HFJ48" s="81"/>
      <c r="HFK48" s="81"/>
      <c r="HFL48" s="81"/>
      <c r="HFM48" s="81"/>
      <c r="HFN48" s="81"/>
      <c r="HFO48" s="81"/>
      <c r="HFP48" s="81"/>
      <c r="HFQ48" s="81"/>
      <c r="HFR48" s="81"/>
      <c r="HFS48" s="81"/>
      <c r="HFT48" s="81"/>
      <c r="HFU48" s="81"/>
      <c r="HFV48" s="81"/>
      <c r="HFW48" s="81"/>
      <c r="HFX48" s="81"/>
      <c r="HFY48" s="81"/>
      <c r="HFZ48" s="81"/>
      <c r="HGA48" s="81"/>
      <c r="HGB48" s="81"/>
      <c r="HGC48" s="81"/>
      <c r="HGD48" s="81"/>
      <c r="HGE48" s="81"/>
      <c r="HGF48" s="81"/>
      <c r="HGG48" s="81"/>
      <c r="HGH48" s="81"/>
      <c r="HGI48" s="81"/>
      <c r="HGJ48" s="81"/>
      <c r="HGK48" s="81"/>
      <c r="HGL48" s="81"/>
      <c r="HGM48" s="81"/>
      <c r="HGN48" s="81"/>
      <c r="HGO48" s="81"/>
      <c r="HGP48" s="81"/>
      <c r="HGQ48" s="81"/>
      <c r="HGR48" s="81"/>
      <c r="HGS48" s="81"/>
      <c r="HGT48" s="81"/>
      <c r="HGU48" s="81"/>
      <c r="HGV48" s="81"/>
      <c r="HGW48" s="81"/>
      <c r="HGX48" s="81"/>
      <c r="HGY48" s="81"/>
      <c r="HGZ48" s="81"/>
      <c r="HHA48" s="81"/>
      <c r="HHB48" s="81"/>
      <c r="HHC48" s="81"/>
      <c r="HHD48" s="81"/>
      <c r="HHE48" s="81"/>
      <c r="HHF48" s="81"/>
      <c r="HHG48" s="81"/>
      <c r="HHH48" s="81"/>
      <c r="HHI48" s="81"/>
      <c r="HHJ48" s="81"/>
      <c r="HHK48" s="81"/>
      <c r="HHL48" s="81"/>
      <c r="HHM48" s="81"/>
      <c r="HHN48" s="81"/>
      <c r="HHO48" s="81"/>
      <c r="HHP48" s="81"/>
      <c r="HHQ48" s="81"/>
      <c r="HHR48" s="81"/>
      <c r="HHS48" s="81"/>
      <c r="HHT48" s="81"/>
      <c r="HHU48" s="81"/>
      <c r="HHV48" s="81"/>
      <c r="HHW48" s="81"/>
      <c r="HHX48" s="81"/>
      <c r="HHY48" s="81"/>
      <c r="HHZ48" s="81"/>
      <c r="HIA48" s="81"/>
      <c r="HIB48" s="81"/>
      <c r="HIC48" s="81"/>
      <c r="HID48" s="81"/>
      <c r="HIE48" s="81"/>
      <c r="HIF48" s="81"/>
      <c r="HIG48" s="81"/>
      <c r="HIH48" s="81"/>
      <c r="HII48" s="81"/>
      <c r="HIJ48" s="81"/>
      <c r="HIK48" s="81"/>
      <c r="HIL48" s="81"/>
      <c r="HIM48" s="81"/>
      <c r="HIN48" s="81"/>
      <c r="HIO48" s="81"/>
      <c r="HIP48" s="81"/>
      <c r="HIQ48" s="81"/>
      <c r="HIR48" s="81"/>
      <c r="HIS48" s="81"/>
      <c r="HIT48" s="81"/>
      <c r="HIU48" s="81"/>
      <c r="HIV48" s="81"/>
      <c r="HIW48" s="81"/>
      <c r="HIX48" s="81"/>
      <c r="HIY48" s="81"/>
      <c r="HIZ48" s="81"/>
      <c r="HJA48" s="81"/>
      <c r="HJB48" s="81"/>
      <c r="HJC48" s="81"/>
      <c r="HJD48" s="81"/>
      <c r="HJE48" s="81"/>
      <c r="HJF48" s="81"/>
      <c r="HJG48" s="81"/>
      <c r="HJH48" s="81"/>
      <c r="HJI48" s="81"/>
      <c r="HJJ48" s="81"/>
      <c r="HJK48" s="81"/>
      <c r="HJL48" s="81"/>
      <c r="HJM48" s="81"/>
      <c r="HJN48" s="81"/>
      <c r="HJO48" s="81"/>
      <c r="HJP48" s="81"/>
      <c r="HJQ48" s="81"/>
      <c r="HJR48" s="81"/>
      <c r="HJS48" s="81"/>
      <c r="HJT48" s="81"/>
      <c r="HJU48" s="81"/>
      <c r="HJV48" s="81"/>
      <c r="HJW48" s="81"/>
      <c r="HJX48" s="81"/>
      <c r="HJY48" s="81"/>
      <c r="HJZ48" s="81"/>
      <c r="HKA48" s="81"/>
      <c r="HKB48" s="81"/>
      <c r="HKC48" s="81"/>
      <c r="HKD48" s="81"/>
      <c r="HKE48" s="81"/>
      <c r="HKF48" s="81"/>
      <c r="HKG48" s="81"/>
      <c r="HKH48" s="81"/>
      <c r="HKI48" s="81"/>
      <c r="HKJ48" s="81"/>
      <c r="HKK48" s="81"/>
      <c r="HKL48" s="81"/>
      <c r="HKM48" s="81"/>
      <c r="HKN48" s="81"/>
      <c r="HKO48" s="81"/>
      <c r="HKP48" s="81"/>
      <c r="HKQ48" s="81"/>
      <c r="HKR48" s="81"/>
      <c r="HKS48" s="81"/>
      <c r="HKT48" s="81"/>
      <c r="HKU48" s="81"/>
      <c r="HKV48" s="81"/>
      <c r="HKW48" s="81"/>
      <c r="HKX48" s="81"/>
      <c r="HKY48" s="81"/>
      <c r="HKZ48" s="81"/>
      <c r="HLA48" s="81"/>
      <c r="HLB48" s="81"/>
      <c r="HLC48" s="81"/>
      <c r="HLD48" s="81"/>
      <c r="HLE48" s="81"/>
      <c r="HLF48" s="81"/>
      <c r="HLG48" s="81"/>
      <c r="HLH48" s="81"/>
      <c r="HLI48" s="81"/>
      <c r="HLJ48" s="81"/>
      <c r="HLK48" s="81"/>
      <c r="HLL48" s="81"/>
      <c r="HLM48" s="81"/>
      <c r="HLN48" s="81"/>
      <c r="HLO48" s="81"/>
      <c r="HLP48" s="81"/>
      <c r="HLQ48" s="81"/>
      <c r="HLR48" s="81"/>
      <c r="HLS48" s="81"/>
      <c r="HLT48" s="81"/>
      <c r="HLU48" s="81"/>
      <c r="HLV48" s="81"/>
      <c r="HLW48" s="81"/>
      <c r="HLX48" s="81"/>
      <c r="HLY48" s="81"/>
      <c r="HLZ48" s="81"/>
      <c r="HMA48" s="81"/>
      <c r="HMB48" s="81"/>
      <c r="HMC48" s="81"/>
      <c r="HMD48" s="81"/>
      <c r="HME48" s="81"/>
      <c r="HMF48" s="81"/>
      <c r="HMG48" s="81"/>
      <c r="HMH48" s="81"/>
      <c r="HMI48" s="81"/>
      <c r="HMJ48" s="81"/>
      <c r="HMK48" s="81"/>
      <c r="HML48" s="81"/>
      <c r="HMM48" s="81"/>
      <c r="HMN48" s="81"/>
      <c r="HMO48" s="81"/>
      <c r="HMP48" s="81"/>
      <c r="HMQ48" s="81"/>
      <c r="HMR48" s="81"/>
      <c r="HMS48" s="81"/>
      <c r="HMT48" s="81"/>
      <c r="HMU48" s="81"/>
      <c r="HMV48" s="81"/>
      <c r="HMW48" s="81"/>
      <c r="HMX48" s="81"/>
      <c r="HMY48" s="81"/>
      <c r="HMZ48" s="81"/>
      <c r="HNA48" s="81"/>
      <c r="HNB48" s="81"/>
      <c r="HNC48" s="81"/>
      <c r="HND48" s="81"/>
      <c r="HNE48" s="81"/>
      <c r="HNF48" s="81"/>
      <c r="HNG48" s="81"/>
      <c r="HNH48" s="81"/>
      <c r="HNI48" s="81"/>
      <c r="HNJ48" s="81"/>
      <c r="HNK48" s="81"/>
      <c r="HNL48" s="81"/>
      <c r="HNM48" s="81"/>
      <c r="HNN48" s="81"/>
      <c r="HNO48" s="81"/>
      <c r="HNP48" s="81"/>
      <c r="HNQ48" s="81"/>
      <c r="HNR48" s="81"/>
      <c r="HNS48" s="81"/>
      <c r="HNT48" s="81"/>
      <c r="HNU48" s="81"/>
      <c r="HNV48" s="81"/>
      <c r="HNW48" s="81"/>
      <c r="HNX48" s="81"/>
      <c r="HNY48" s="81"/>
      <c r="HNZ48" s="81"/>
      <c r="HOA48" s="81"/>
      <c r="HOB48" s="81"/>
      <c r="HOC48" s="81"/>
      <c r="HOD48" s="81"/>
      <c r="HOE48" s="81"/>
      <c r="HOF48" s="81"/>
      <c r="HOG48" s="81"/>
      <c r="HOH48" s="81"/>
      <c r="HOI48" s="81"/>
      <c r="HOJ48" s="81"/>
      <c r="HOK48" s="81"/>
      <c r="HOL48" s="81"/>
      <c r="HOM48" s="81"/>
      <c r="HON48" s="81"/>
      <c r="HOO48" s="81"/>
      <c r="HOP48" s="81"/>
      <c r="HOQ48" s="81"/>
      <c r="HOR48" s="81"/>
      <c r="HOS48" s="81"/>
      <c r="HOT48" s="81"/>
      <c r="HOU48" s="81"/>
      <c r="HOV48" s="81"/>
      <c r="HOW48" s="81"/>
      <c r="HOX48" s="81"/>
      <c r="HOY48" s="81"/>
      <c r="HOZ48" s="81"/>
      <c r="HPA48" s="81"/>
      <c r="HPB48" s="81"/>
      <c r="HPC48" s="81"/>
      <c r="HPD48" s="81"/>
      <c r="HPE48" s="81"/>
      <c r="HPF48" s="81"/>
      <c r="HPG48" s="81"/>
      <c r="HPH48" s="81"/>
      <c r="HPI48" s="81"/>
      <c r="HPJ48" s="81"/>
      <c r="HPK48" s="81"/>
      <c r="HPL48" s="81"/>
      <c r="HPM48" s="81"/>
      <c r="HPN48" s="81"/>
      <c r="HPO48" s="81"/>
      <c r="HPP48" s="81"/>
      <c r="HPQ48" s="81"/>
      <c r="HPR48" s="81"/>
      <c r="HPS48" s="81"/>
      <c r="HPT48" s="81"/>
      <c r="HPU48" s="81"/>
      <c r="HPV48" s="81"/>
      <c r="HPW48" s="81"/>
      <c r="HPX48" s="81"/>
      <c r="HPY48" s="81"/>
      <c r="HPZ48" s="81"/>
      <c r="HQA48" s="81"/>
      <c r="HQB48" s="81"/>
      <c r="HQC48" s="81"/>
      <c r="HQD48" s="81"/>
      <c r="HQE48" s="81"/>
      <c r="HQF48" s="81"/>
      <c r="HQG48" s="81"/>
      <c r="HQH48" s="81"/>
      <c r="HQI48" s="81"/>
      <c r="HQJ48" s="81"/>
      <c r="HQK48" s="81"/>
      <c r="HQL48" s="81"/>
      <c r="HQM48" s="81"/>
      <c r="HQN48" s="81"/>
      <c r="HQO48" s="81"/>
      <c r="HQP48" s="81"/>
      <c r="HQQ48" s="81"/>
      <c r="HQR48" s="81"/>
      <c r="HQS48" s="81"/>
      <c r="HQT48" s="81"/>
      <c r="HQU48" s="81"/>
      <c r="HQV48" s="81"/>
      <c r="HQW48" s="81"/>
      <c r="HQX48" s="81"/>
      <c r="HQY48" s="81"/>
      <c r="HQZ48" s="81"/>
      <c r="HRA48" s="81"/>
      <c r="HRB48" s="81"/>
      <c r="HRC48" s="81"/>
      <c r="HRD48" s="81"/>
      <c r="HRE48" s="81"/>
      <c r="HRF48" s="81"/>
      <c r="HRG48" s="81"/>
      <c r="HRH48" s="81"/>
      <c r="HRI48" s="81"/>
      <c r="HRJ48" s="81"/>
      <c r="HRK48" s="81"/>
      <c r="HRL48" s="81"/>
      <c r="HRM48" s="81"/>
      <c r="HRN48" s="81"/>
      <c r="HRO48" s="81"/>
      <c r="HRP48" s="81"/>
      <c r="HRQ48" s="81"/>
      <c r="HRR48" s="81"/>
      <c r="HRS48" s="81"/>
      <c r="HRT48" s="81"/>
      <c r="HRU48" s="81"/>
      <c r="HRV48" s="81"/>
      <c r="HRW48" s="81"/>
      <c r="HRX48" s="81"/>
      <c r="HRY48" s="81"/>
      <c r="HRZ48" s="81"/>
      <c r="HSA48" s="81"/>
      <c r="HSB48" s="81"/>
      <c r="HSC48" s="81"/>
      <c r="HSD48" s="81"/>
      <c r="HSE48" s="81"/>
      <c r="HSF48" s="81"/>
      <c r="HSG48" s="81"/>
      <c r="HSH48" s="81"/>
      <c r="HSI48" s="81"/>
      <c r="HSJ48" s="81"/>
      <c r="HSK48" s="81"/>
      <c r="HSL48" s="81"/>
      <c r="HSM48" s="81"/>
      <c r="HSN48" s="81"/>
      <c r="HSO48" s="81"/>
      <c r="HSP48" s="81"/>
      <c r="HSQ48" s="81"/>
      <c r="HSR48" s="81"/>
      <c r="HSS48" s="81"/>
      <c r="HST48" s="81"/>
      <c r="HSU48" s="81"/>
      <c r="HSV48" s="81"/>
      <c r="HSW48" s="81"/>
      <c r="HSX48" s="81"/>
      <c r="HSY48" s="81"/>
      <c r="HSZ48" s="81"/>
      <c r="HTA48" s="81"/>
      <c r="HTB48" s="81"/>
      <c r="HTC48" s="81"/>
      <c r="HTD48" s="81"/>
      <c r="HTE48" s="81"/>
      <c r="HTF48" s="81"/>
      <c r="HTG48" s="81"/>
      <c r="HTH48" s="81"/>
      <c r="HTI48" s="81"/>
      <c r="HTJ48" s="81"/>
      <c r="HTK48" s="81"/>
      <c r="HTL48" s="81"/>
      <c r="HTM48" s="81"/>
      <c r="HTN48" s="81"/>
      <c r="HTO48" s="81"/>
      <c r="HTP48" s="81"/>
      <c r="HTQ48" s="81"/>
      <c r="HTR48" s="81"/>
      <c r="HTS48" s="81"/>
      <c r="HTT48" s="81"/>
      <c r="HTU48" s="81"/>
      <c r="HTV48" s="81"/>
      <c r="HTW48" s="81"/>
      <c r="HTX48" s="81"/>
      <c r="HTY48" s="81"/>
      <c r="HTZ48" s="81"/>
      <c r="HUA48" s="81"/>
      <c r="HUB48" s="81"/>
      <c r="HUC48" s="81"/>
      <c r="HUD48" s="81"/>
      <c r="HUE48" s="81"/>
      <c r="HUF48" s="81"/>
      <c r="HUG48" s="81"/>
      <c r="HUH48" s="81"/>
      <c r="HUI48" s="81"/>
      <c r="HUJ48" s="81"/>
      <c r="HUK48" s="81"/>
      <c r="HUL48" s="81"/>
      <c r="HUM48" s="81"/>
      <c r="HUN48" s="81"/>
      <c r="HUO48" s="81"/>
      <c r="HUP48" s="81"/>
      <c r="HUQ48" s="81"/>
      <c r="HUR48" s="81"/>
      <c r="HUS48" s="81"/>
      <c r="HUT48" s="81"/>
      <c r="HUU48" s="81"/>
      <c r="HUV48" s="81"/>
      <c r="HUW48" s="81"/>
      <c r="HUX48" s="81"/>
      <c r="HUY48" s="81"/>
      <c r="HUZ48" s="81"/>
      <c r="HVA48" s="81"/>
      <c r="HVB48" s="81"/>
      <c r="HVC48" s="81"/>
      <c r="HVD48" s="81"/>
      <c r="HVE48" s="81"/>
      <c r="HVF48" s="81"/>
      <c r="HVG48" s="81"/>
      <c r="HVH48" s="81"/>
      <c r="HVI48" s="81"/>
      <c r="HVJ48" s="81"/>
      <c r="HVK48" s="81"/>
      <c r="HVL48" s="81"/>
      <c r="HVM48" s="81"/>
      <c r="HVN48" s="81"/>
      <c r="HVO48" s="81"/>
      <c r="HVP48" s="81"/>
      <c r="HVQ48" s="81"/>
      <c r="HVR48" s="81"/>
      <c r="HVS48" s="81"/>
      <c r="HVT48" s="81"/>
      <c r="HVU48" s="81"/>
      <c r="HVV48" s="81"/>
      <c r="HVW48" s="81"/>
      <c r="HVX48" s="81"/>
      <c r="HVY48" s="81"/>
      <c r="HVZ48" s="81"/>
      <c r="HWA48" s="81"/>
      <c r="HWB48" s="81"/>
      <c r="HWC48" s="81"/>
      <c r="HWD48" s="81"/>
      <c r="HWE48" s="81"/>
      <c r="HWF48" s="81"/>
      <c r="HWG48" s="81"/>
      <c r="HWH48" s="81"/>
      <c r="HWI48" s="81"/>
      <c r="HWJ48" s="81"/>
      <c r="HWK48" s="81"/>
      <c r="HWL48" s="81"/>
      <c r="HWM48" s="81"/>
      <c r="HWN48" s="81"/>
      <c r="HWO48" s="81"/>
      <c r="HWP48" s="81"/>
      <c r="HWQ48" s="81"/>
      <c r="HWR48" s="81"/>
      <c r="HWS48" s="81"/>
      <c r="HWT48" s="81"/>
      <c r="HWU48" s="81"/>
      <c r="HWV48" s="81"/>
      <c r="HWW48" s="81"/>
      <c r="HWX48" s="81"/>
      <c r="HWY48" s="81"/>
      <c r="HWZ48" s="81"/>
      <c r="HXA48" s="81"/>
      <c r="HXB48" s="81"/>
      <c r="HXC48" s="81"/>
      <c r="HXD48" s="81"/>
      <c r="HXE48" s="81"/>
      <c r="HXF48" s="81"/>
      <c r="HXG48" s="81"/>
      <c r="HXH48" s="81"/>
      <c r="HXI48" s="81"/>
      <c r="HXJ48" s="81"/>
      <c r="HXK48" s="81"/>
      <c r="HXL48" s="81"/>
      <c r="HXM48" s="81"/>
      <c r="HXN48" s="81"/>
      <c r="HXO48" s="81"/>
      <c r="HXP48" s="81"/>
      <c r="HXQ48" s="81"/>
      <c r="HXR48" s="81"/>
      <c r="HXS48" s="81"/>
      <c r="HXT48" s="81"/>
      <c r="HXU48" s="81"/>
      <c r="HXV48" s="81"/>
      <c r="HXW48" s="81"/>
      <c r="HXX48" s="81"/>
      <c r="HXY48" s="81"/>
      <c r="HXZ48" s="81"/>
      <c r="HYA48" s="81"/>
      <c r="HYB48" s="81"/>
      <c r="HYC48" s="81"/>
      <c r="HYD48" s="81"/>
      <c r="HYE48" s="81"/>
      <c r="HYF48" s="81"/>
      <c r="HYG48" s="81"/>
      <c r="HYH48" s="81"/>
      <c r="HYI48" s="81"/>
      <c r="HYJ48" s="81"/>
      <c r="HYK48" s="81"/>
      <c r="HYL48" s="81"/>
      <c r="HYM48" s="81"/>
      <c r="HYN48" s="81"/>
      <c r="HYO48" s="81"/>
      <c r="HYP48" s="81"/>
      <c r="HYQ48" s="81"/>
      <c r="HYR48" s="81"/>
      <c r="HYS48" s="81"/>
      <c r="HYT48" s="81"/>
      <c r="HYU48" s="81"/>
      <c r="HYV48" s="81"/>
      <c r="HYW48" s="81"/>
      <c r="HYX48" s="81"/>
      <c r="HYY48" s="81"/>
      <c r="HYZ48" s="81"/>
      <c r="HZA48" s="81"/>
      <c r="HZB48" s="81"/>
      <c r="HZC48" s="81"/>
      <c r="HZD48" s="81"/>
      <c r="HZE48" s="81"/>
      <c r="HZF48" s="81"/>
      <c r="HZG48" s="81"/>
      <c r="HZH48" s="81"/>
      <c r="HZI48" s="81"/>
      <c r="HZJ48" s="81"/>
      <c r="HZK48" s="81"/>
      <c r="HZL48" s="81"/>
      <c r="HZM48" s="81"/>
      <c r="HZN48" s="81"/>
      <c r="HZO48" s="81"/>
      <c r="HZP48" s="81"/>
      <c r="HZQ48" s="81"/>
      <c r="HZR48" s="81"/>
      <c r="HZS48" s="81"/>
      <c r="HZT48" s="81"/>
      <c r="HZU48" s="81"/>
      <c r="HZV48" s="81"/>
      <c r="HZW48" s="81"/>
      <c r="HZX48" s="81"/>
      <c r="HZY48" s="81"/>
      <c r="HZZ48" s="81"/>
      <c r="IAA48" s="81"/>
      <c r="IAB48" s="81"/>
      <c r="IAC48" s="81"/>
      <c r="IAD48" s="81"/>
      <c r="IAE48" s="81"/>
      <c r="IAF48" s="81"/>
      <c r="IAG48" s="81"/>
      <c r="IAH48" s="81"/>
      <c r="IAI48" s="81"/>
      <c r="IAJ48" s="81"/>
      <c r="IAK48" s="81"/>
      <c r="IAL48" s="81"/>
      <c r="IAM48" s="81"/>
      <c r="IAN48" s="81"/>
      <c r="IAO48" s="81"/>
      <c r="IAP48" s="81"/>
      <c r="IAQ48" s="81"/>
      <c r="IAR48" s="81"/>
      <c r="IAS48" s="81"/>
      <c r="IAT48" s="81"/>
      <c r="IAU48" s="81"/>
      <c r="IAV48" s="81"/>
      <c r="IAW48" s="81"/>
      <c r="IAX48" s="81"/>
      <c r="IAY48" s="81"/>
      <c r="IAZ48" s="81"/>
      <c r="IBA48" s="81"/>
      <c r="IBB48" s="81"/>
      <c r="IBC48" s="81"/>
      <c r="IBD48" s="81"/>
      <c r="IBE48" s="81"/>
      <c r="IBF48" s="81"/>
      <c r="IBG48" s="81"/>
      <c r="IBH48" s="81"/>
      <c r="IBI48" s="81"/>
      <c r="IBJ48" s="81"/>
      <c r="IBK48" s="81"/>
      <c r="IBL48" s="81"/>
      <c r="IBM48" s="81"/>
      <c r="IBN48" s="81"/>
      <c r="IBO48" s="81"/>
      <c r="IBP48" s="81"/>
      <c r="IBQ48" s="81"/>
      <c r="IBR48" s="81"/>
      <c r="IBS48" s="81"/>
      <c r="IBT48" s="81"/>
      <c r="IBU48" s="81"/>
      <c r="IBV48" s="81"/>
      <c r="IBW48" s="81"/>
      <c r="IBX48" s="81"/>
      <c r="IBY48" s="81"/>
      <c r="IBZ48" s="81"/>
      <c r="ICA48" s="81"/>
      <c r="ICB48" s="81"/>
      <c r="ICC48" s="81"/>
      <c r="ICD48" s="81"/>
      <c r="ICE48" s="81"/>
      <c r="ICF48" s="81"/>
      <c r="ICG48" s="81"/>
      <c r="ICH48" s="81"/>
      <c r="ICI48" s="81"/>
      <c r="ICJ48" s="81"/>
      <c r="ICK48" s="81"/>
      <c r="ICL48" s="81"/>
      <c r="ICM48" s="81"/>
      <c r="ICN48" s="81"/>
      <c r="ICO48" s="81"/>
      <c r="ICP48" s="81"/>
      <c r="ICQ48" s="81"/>
      <c r="ICR48" s="81"/>
      <c r="ICS48" s="81"/>
      <c r="ICT48" s="81"/>
      <c r="ICU48" s="81"/>
      <c r="ICV48" s="81"/>
      <c r="ICW48" s="81"/>
      <c r="ICX48" s="81"/>
      <c r="ICY48" s="81"/>
      <c r="ICZ48" s="81"/>
      <c r="IDA48" s="81"/>
      <c r="IDB48" s="81"/>
      <c r="IDC48" s="81"/>
      <c r="IDD48" s="81"/>
      <c r="IDE48" s="81"/>
      <c r="IDF48" s="81"/>
      <c r="IDG48" s="81"/>
      <c r="IDH48" s="81"/>
      <c r="IDI48" s="81"/>
      <c r="IDJ48" s="81"/>
      <c r="IDK48" s="81"/>
      <c r="IDL48" s="81"/>
      <c r="IDM48" s="81"/>
      <c r="IDN48" s="81"/>
      <c r="IDO48" s="81"/>
      <c r="IDP48" s="81"/>
      <c r="IDQ48" s="81"/>
      <c r="IDR48" s="81"/>
      <c r="IDS48" s="81"/>
      <c r="IDT48" s="81"/>
      <c r="IDU48" s="81"/>
      <c r="IDV48" s="81"/>
      <c r="IDW48" s="81"/>
      <c r="IDX48" s="81"/>
      <c r="IDY48" s="81"/>
      <c r="IDZ48" s="81"/>
      <c r="IEA48" s="81"/>
      <c r="IEB48" s="81"/>
      <c r="IEC48" s="81"/>
      <c r="IED48" s="81"/>
      <c r="IEE48" s="81"/>
      <c r="IEF48" s="81"/>
      <c r="IEG48" s="81"/>
      <c r="IEH48" s="81"/>
      <c r="IEI48" s="81"/>
      <c r="IEJ48" s="81"/>
      <c r="IEK48" s="81"/>
      <c r="IEL48" s="81"/>
      <c r="IEM48" s="81"/>
      <c r="IEN48" s="81"/>
      <c r="IEO48" s="81"/>
      <c r="IEP48" s="81"/>
      <c r="IEQ48" s="81"/>
      <c r="IER48" s="81"/>
      <c r="IES48" s="81"/>
      <c r="IET48" s="81"/>
      <c r="IEU48" s="81"/>
      <c r="IEV48" s="81"/>
      <c r="IEW48" s="81"/>
      <c r="IEX48" s="81"/>
      <c r="IEY48" s="81"/>
      <c r="IEZ48" s="81"/>
      <c r="IFA48" s="81"/>
      <c r="IFB48" s="81"/>
      <c r="IFC48" s="81"/>
      <c r="IFD48" s="81"/>
      <c r="IFE48" s="81"/>
      <c r="IFF48" s="81"/>
      <c r="IFG48" s="81"/>
      <c r="IFH48" s="81"/>
      <c r="IFI48" s="81"/>
      <c r="IFJ48" s="81"/>
      <c r="IFK48" s="81"/>
      <c r="IFL48" s="81"/>
      <c r="IFM48" s="81"/>
      <c r="IFN48" s="81"/>
      <c r="IFO48" s="81"/>
      <c r="IFP48" s="81"/>
      <c r="IFQ48" s="81"/>
      <c r="IFR48" s="81"/>
      <c r="IFS48" s="81"/>
      <c r="IFT48" s="81"/>
      <c r="IFU48" s="81"/>
      <c r="IFV48" s="81"/>
      <c r="IFW48" s="81"/>
      <c r="IFX48" s="81"/>
      <c r="IFY48" s="81"/>
      <c r="IFZ48" s="81"/>
      <c r="IGA48" s="81"/>
      <c r="IGB48" s="81"/>
      <c r="IGC48" s="81"/>
      <c r="IGD48" s="81"/>
      <c r="IGE48" s="81"/>
      <c r="IGF48" s="81"/>
      <c r="IGG48" s="81"/>
      <c r="IGH48" s="81"/>
      <c r="IGI48" s="81"/>
      <c r="IGJ48" s="81"/>
      <c r="IGK48" s="81"/>
      <c r="IGL48" s="81"/>
      <c r="IGM48" s="81"/>
      <c r="IGN48" s="81"/>
      <c r="IGO48" s="81"/>
      <c r="IGP48" s="81"/>
      <c r="IGQ48" s="81"/>
      <c r="IGR48" s="81"/>
      <c r="IGS48" s="81"/>
      <c r="IGT48" s="81"/>
      <c r="IGU48" s="81"/>
      <c r="IGV48" s="81"/>
      <c r="IGW48" s="81"/>
      <c r="IGX48" s="81"/>
      <c r="IGY48" s="81"/>
      <c r="IGZ48" s="81"/>
      <c r="IHA48" s="81"/>
      <c r="IHB48" s="81"/>
      <c r="IHC48" s="81"/>
      <c r="IHD48" s="81"/>
      <c r="IHE48" s="81"/>
      <c r="IHF48" s="81"/>
      <c r="IHG48" s="81"/>
      <c r="IHH48" s="81"/>
      <c r="IHI48" s="81"/>
      <c r="IHJ48" s="81"/>
      <c r="IHK48" s="81"/>
      <c r="IHL48" s="81"/>
      <c r="IHM48" s="81"/>
      <c r="IHN48" s="81"/>
      <c r="IHO48" s="81"/>
      <c r="IHP48" s="81"/>
      <c r="IHQ48" s="81"/>
      <c r="IHR48" s="81"/>
      <c r="IHS48" s="81"/>
      <c r="IHT48" s="81"/>
      <c r="IHU48" s="81"/>
      <c r="IHV48" s="81"/>
      <c r="IHW48" s="81"/>
      <c r="IHX48" s="81"/>
      <c r="IHY48" s="81"/>
      <c r="IHZ48" s="81"/>
      <c r="IIA48" s="81"/>
      <c r="IIB48" s="81"/>
      <c r="IIC48" s="81"/>
      <c r="IID48" s="81"/>
      <c r="IIE48" s="81"/>
      <c r="IIF48" s="81"/>
      <c r="IIG48" s="81"/>
      <c r="IIH48" s="81"/>
      <c r="III48" s="81"/>
      <c r="IIJ48" s="81"/>
      <c r="IIK48" s="81"/>
      <c r="IIL48" s="81"/>
      <c r="IIM48" s="81"/>
      <c r="IIN48" s="81"/>
      <c r="IIO48" s="81"/>
      <c r="IIP48" s="81"/>
      <c r="IIQ48" s="81"/>
      <c r="IIR48" s="81"/>
      <c r="IIS48" s="81"/>
      <c r="IIT48" s="81"/>
      <c r="IIU48" s="81"/>
      <c r="IIV48" s="81"/>
      <c r="IIW48" s="81"/>
      <c r="IIX48" s="81"/>
      <c r="IIY48" s="81"/>
      <c r="IIZ48" s="81"/>
      <c r="IJA48" s="81"/>
      <c r="IJB48" s="81"/>
      <c r="IJC48" s="81"/>
      <c r="IJD48" s="81"/>
      <c r="IJE48" s="81"/>
      <c r="IJF48" s="81"/>
      <c r="IJG48" s="81"/>
      <c r="IJH48" s="81"/>
      <c r="IJI48" s="81"/>
      <c r="IJJ48" s="81"/>
      <c r="IJK48" s="81"/>
      <c r="IJL48" s="81"/>
      <c r="IJM48" s="81"/>
      <c r="IJN48" s="81"/>
      <c r="IJO48" s="81"/>
      <c r="IJP48" s="81"/>
      <c r="IJQ48" s="81"/>
      <c r="IJR48" s="81"/>
      <c r="IJS48" s="81"/>
      <c r="IJT48" s="81"/>
      <c r="IJU48" s="81"/>
      <c r="IJV48" s="81"/>
      <c r="IJW48" s="81"/>
      <c r="IJX48" s="81"/>
      <c r="IJY48" s="81"/>
      <c r="IJZ48" s="81"/>
      <c r="IKA48" s="81"/>
      <c r="IKB48" s="81"/>
      <c r="IKC48" s="81"/>
      <c r="IKD48" s="81"/>
      <c r="IKE48" s="81"/>
      <c r="IKF48" s="81"/>
      <c r="IKG48" s="81"/>
      <c r="IKH48" s="81"/>
      <c r="IKI48" s="81"/>
      <c r="IKJ48" s="81"/>
      <c r="IKK48" s="81"/>
      <c r="IKL48" s="81"/>
      <c r="IKM48" s="81"/>
      <c r="IKN48" s="81"/>
      <c r="IKO48" s="81"/>
      <c r="IKP48" s="81"/>
      <c r="IKQ48" s="81"/>
      <c r="IKR48" s="81"/>
      <c r="IKS48" s="81"/>
      <c r="IKT48" s="81"/>
      <c r="IKU48" s="81"/>
      <c r="IKV48" s="81"/>
      <c r="IKW48" s="81"/>
      <c r="IKX48" s="81"/>
      <c r="IKY48" s="81"/>
      <c r="IKZ48" s="81"/>
      <c r="ILA48" s="81"/>
      <c r="ILB48" s="81"/>
      <c r="ILC48" s="81"/>
      <c r="ILD48" s="81"/>
      <c r="ILE48" s="81"/>
      <c r="ILF48" s="81"/>
      <c r="ILG48" s="81"/>
      <c r="ILH48" s="81"/>
      <c r="ILI48" s="81"/>
      <c r="ILJ48" s="81"/>
      <c r="ILK48" s="81"/>
      <c r="ILL48" s="81"/>
      <c r="ILM48" s="81"/>
      <c r="ILN48" s="81"/>
      <c r="ILO48" s="81"/>
      <c r="ILP48" s="81"/>
      <c r="ILQ48" s="81"/>
      <c r="ILR48" s="81"/>
      <c r="ILS48" s="81"/>
      <c r="ILT48" s="81"/>
      <c r="ILU48" s="81"/>
      <c r="ILV48" s="81"/>
      <c r="ILW48" s="81"/>
      <c r="ILX48" s="81"/>
      <c r="ILY48" s="81"/>
      <c r="ILZ48" s="81"/>
      <c r="IMA48" s="81"/>
      <c r="IMB48" s="81"/>
      <c r="IMC48" s="81"/>
      <c r="IMD48" s="81"/>
      <c r="IME48" s="81"/>
      <c r="IMF48" s="81"/>
      <c r="IMG48" s="81"/>
      <c r="IMH48" s="81"/>
      <c r="IMI48" s="81"/>
      <c r="IMJ48" s="81"/>
      <c r="IMK48" s="81"/>
      <c r="IML48" s="81"/>
      <c r="IMM48" s="81"/>
      <c r="IMN48" s="81"/>
      <c r="IMO48" s="81"/>
      <c r="IMP48" s="81"/>
      <c r="IMQ48" s="81"/>
      <c r="IMR48" s="81"/>
      <c r="IMS48" s="81"/>
      <c r="IMT48" s="81"/>
      <c r="IMU48" s="81"/>
      <c r="IMV48" s="81"/>
      <c r="IMW48" s="81"/>
      <c r="IMX48" s="81"/>
      <c r="IMY48" s="81"/>
      <c r="IMZ48" s="81"/>
      <c r="INA48" s="81"/>
      <c r="INB48" s="81"/>
      <c r="INC48" s="81"/>
      <c r="IND48" s="81"/>
      <c r="INE48" s="81"/>
      <c r="INF48" s="81"/>
      <c r="ING48" s="81"/>
      <c r="INH48" s="81"/>
      <c r="INI48" s="81"/>
      <c r="INJ48" s="81"/>
      <c r="INK48" s="81"/>
      <c r="INL48" s="81"/>
      <c r="INM48" s="81"/>
      <c r="INN48" s="81"/>
      <c r="INO48" s="81"/>
      <c r="INP48" s="81"/>
      <c r="INQ48" s="81"/>
      <c r="INR48" s="81"/>
      <c r="INS48" s="81"/>
      <c r="INT48" s="81"/>
      <c r="INU48" s="81"/>
      <c r="INV48" s="81"/>
      <c r="INW48" s="81"/>
      <c r="INX48" s="81"/>
      <c r="INY48" s="81"/>
      <c r="INZ48" s="81"/>
      <c r="IOA48" s="81"/>
      <c r="IOB48" s="81"/>
      <c r="IOC48" s="81"/>
      <c r="IOD48" s="81"/>
      <c r="IOE48" s="81"/>
      <c r="IOF48" s="81"/>
      <c r="IOG48" s="81"/>
      <c r="IOH48" s="81"/>
      <c r="IOI48" s="81"/>
      <c r="IOJ48" s="81"/>
      <c r="IOK48" s="81"/>
      <c r="IOL48" s="81"/>
      <c r="IOM48" s="81"/>
      <c r="ION48" s="81"/>
      <c r="IOO48" s="81"/>
      <c r="IOP48" s="81"/>
      <c r="IOQ48" s="81"/>
      <c r="IOR48" s="81"/>
      <c r="IOS48" s="81"/>
      <c r="IOT48" s="81"/>
      <c r="IOU48" s="81"/>
      <c r="IOV48" s="81"/>
      <c r="IOW48" s="81"/>
      <c r="IOX48" s="81"/>
      <c r="IOY48" s="81"/>
      <c r="IOZ48" s="81"/>
      <c r="IPA48" s="81"/>
      <c r="IPB48" s="81"/>
      <c r="IPC48" s="81"/>
      <c r="IPD48" s="81"/>
      <c r="IPE48" s="81"/>
      <c r="IPF48" s="81"/>
      <c r="IPG48" s="81"/>
      <c r="IPH48" s="81"/>
      <c r="IPI48" s="81"/>
      <c r="IPJ48" s="81"/>
      <c r="IPK48" s="81"/>
      <c r="IPL48" s="81"/>
      <c r="IPM48" s="81"/>
      <c r="IPN48" s="81"/>
      <c r="IPO48" s="81"/>
      <c r="IPP48" s="81"/>
      <c r="IPQ48" s="81"/>
      <c r="IPR48" s="81"/>
      <c r="IPS48" s="81"/>
      <c r="IPT48" s="81"/>
      <c r="IPU48" s="81"/>
      <c r="IPV48" s="81"/>
      <c r="IPW48" s="81"/>
      <c r="IPX48" s="81"/>
      <c r="IPY48" s="81"/>
      <c r="IPZ48" s="81"/>
      <c r="IQA48" s="81"/>
      <c r="IQB48" s="81"/>
      <c r="IQC48" s="81"/>
      <c r="IQD48" s="81"/>
      <c r="IQE48" s="81"/>
      <c r="IQF48" s="81"/>
      <c r="IQG48" s="81"/>
      <c r="IQH48" s="81"/>
      <c r="IQI48" s="81"/>
      <c r="IQJ48" s="81"/>
      <c r="IQK48" s="81"/>
      <c r="IQL48" s="81"/>
      <c r="IQM48" s="81"/>
      <c r="IQN48" s="81"/>
      <c r="IQO48" s="81"/>
      <c r="IQP48" s="81"/>
      <c r="IQQ48" s="81"/>
      <c r="IQR48" s="81"/>
      <c r="IQS48" s="81"/>
      <c r="IQT48" s="81"/>
      <c r="IQU48" s="81"/>
      <c r="IQV48" s="81"/>
      <c r="IQW48" s="81"/>
      <c r="IQX48" s="81"/>
      <c r="IQY48" s="81"/>
      <c r="IQZ48" s="81"/>
      <c r="IRA48" s="81"/>
      <c r="IRB48" s="81"/>
      <c r="IRC48" s="81"/>
      <c r="IRD48" s="81"/>
      <c r="IRE48" s="81"/>
      <c r="IRF48" s="81"/>
      <c r="IRG48" s="81"/>
      <c r="IRH48" s="81"/>
      <c r="IRI48" s="81"/>
      <c r="IRJ48" s="81"/>
      <c r="IRK48" s="81"/>
      <c r="IRL48" s="81"/>
      <c r="IRM48" s="81"/>
      <c r="IRN48" s="81"/>
      <c r="IRO48" s="81"/>
      <c r="IRP48" s="81"/>
      <c r="IRQ48" s="81"/>
      <c r="IRR48" s="81"/>
      <c r="IRS48" s="81"/>
      <c r="IRT48" s="81"/>
      <c r="IRU48" s="81"/>
      <c r="IRV48" s="81"/>
      <c r="IRW48" s="81"/>
      <c r="IRX48" s="81"/>
      <c r="IRY48" s="81"/>
      <c r="IRZ48" s="81"/>
      <c r="ISA48" s="81"/>
      <c r="ISB48" s="81"/>
      <c r="ISC48" s="81"/>
      <c r="ISD48" s="81"/>
      <c r="ISE48" s="81"/>
      <c r="ISF48" s="81"/>
      <c r="ISG48" s="81"/>
      <c r="ISH48" s="81"/>
      <c r="ISI48" s="81"/>
      <c r="ISJ48" s="81"/>
      <c r="ISK48" s="81"/>
      <c r="ISL48" s="81"/>
      <c r="ISM48" s="81"/>
      <c r="ISN48" s="81"/>
      <c r="ISO48" s="81"/>
      <c r="ISP48" s="81"/>
      <c r="ISQ48" s="81"/>
      <c r="ISR48" s="81"/>
      <c r="ISS48" s="81"/>
      <c r="IST48" s="81"/>
      <c r="ISU48" s="81"/>
      <c r="ISV48" s="81"/>
      <c r="ISW48" s="81"/>
      <c r="ISX48" s="81"/>
      <c r="ISY48" s="81"/>
      <c r="ISZ48" s="81"/>
      <c r="ITA48" s="81"/>
      <c r="ITB48" s="81"/>
      <c r="ITC48" s="81"/>
      <c r="ITD48" s="81"/>
      <c r="ITE48" s="81"/>
      <c r="ITF48" s="81"/>
      <c r="ITG48" s="81"/>
      <c r="ITH48" s="81"/>
      <c r="ITI48" s="81"/>
      <c r="ITJ48" s="81"/>
      <c r="ITK48" s="81"/>
      <c r="ITL48" s="81"/>
      <c r="ITM48" s="81"/>
      <c r="ITN48" s="81"/>
      <c r="ITO48" s="81"/>
      <c r="ITP48" s="81"/>
      <c r="ITQ48" s="81"/>
      <c r="ITR48" s="81"/>
      <c r="ITS48" s="81"/>
      <c r="ITT48" s="81"/>
      <c r="ITU48" s="81"/>
      <c r="ITV48" s="81"/>
      <c r="ITW48" s="81"/>
      <c r="ITX48" s="81"/>
      <c r="ITY48" s="81"/>
      <c r="ITZ48" s="81"/>
      <c r="IUA48" s="81"/>
      <c r="IUB48" s="81"/>
      <c r="IUC48" s="81"/>
      <c r="IUD48" s="81"/>
      <c r="IUE48" s="81"/>
      <c r="IUF48" s="81"/>
      <c r="IUG48" s="81"/>
      <c r="IUH48" s="81"/>
      <c r="IUI48" s="81"/>
      <c r="IUJ48" s="81"/>
      <c r="IUK48" s="81"/>
      <c r="IUL48" s="81"/>
      <c r="IUM48" s="81"/>
      <c r="IUN48" s="81"/>
      <c r="IUO48" s="81"/>
      <c r="IUP48" s="81"/>
      <c r="IUQ48" s="81"/>
      <c r="IUR48" s="81"/>
      <c r="IUS48" s="81"/>
      <c r="IUT48" s="81"/>
      <c r="IUU48" s="81"/>
      <c r="IUV48" s="81"/>
      <c r="IUW48" s="81"/>
      <c r="IUX48" s="81"/>
      <c r="IUY48" s="81"/>
      <c r="IUZ48" s="81"/>
      <c r="IVA48" s="81"/>
      <c r="IVB48" s="81"/>
      <c r="IVC48" s="81"/>
      <c r="IVD48" s="81"/>
      <c r="IVE48" s="81"/>
      <c r="IVF48" s="81"/>
      <c r="IVG48" s="81"/>
      <c r="IVH48" s="81"/>
      <c r="IVI48" s="81"/>
      <c r="IVJ48" s="81"/>
      <c r="IVK48" s="81"/>
      <c r="IVL48" s="81"/>
      <c r="IVM48" s="81"/>
      <c r="IVN48" s="81"/>
      <c r="IVO48" s="81"/>
      <c r="IVP48" s="81"/>
      <c r="IVQ48" s="81"/>
      <c r="IVR48" s="81"/>
      <c r="IVS48" s="81"/>
      <c r="IVT48" s="81"/>
      <c r="IVU48" s="81"/>
      <c r="IVV48" s="81"/>
      <c r="IVW48" s="81"/>
      <c r="IVX48" s="81"/>
      <c r="IVY48" s="81"/>
      <c r="IVZ48" s="81"/>
      <c r="IWA48" s="81"/>
      <c r="IWB48" s="81"/>
      <c r="IWC48" s="81"/>
      <c r="IWD48" s="81"/>
      <c r="IWE48" s="81"/>
      <c r="IWF48" s="81"/>
      <c r="IWG48" s="81"/>
      <c r="IWH48" s="81"/>
      <c r="IWI48" s="81"/>
      <c r="IWJ48" s="81"/>
      <c r="IWK48" s="81"/>
      <c r="IWL48" s="81"/>
      <c r="IWM48" s="81"/>
      <c r="IWN48" s="81"/>
      <c r="IWO48" s="81"/>
      <c r="IWP48" s="81"/>
      <c r="IWQ48" s="81"/>
      <c r="IWR48" s="81"/>
      <c r="IWS48" s="81"/>
      <c r="IWT48" s="81"/>
      <c r="IWU48" s="81"/>
      <c r="IWV48" s="81"/>
      <c r="IWW48" s="81"/>
      <c r="IWX48" s="81"/>
      <c r="IWY48" s="81"/>
      <c r="IWZ48" s="81"/>
      <c r="IXA48" s="81"/>
      <c r="IXB48" s="81"/>
      <c r="IXC48" s="81"/>
      <c r="IXD48" s="81"/>
      <c r="IXE48" s="81"/>
      <c r="IXF48" s="81"/>
      <c r="IXG48" s="81"/>
      <c r="IXH48" s="81"/>
      <c r="IXI48" s="81"/>
      <c r="IXJ48" s="81"/>
      <c r="IXK48" s="81"/>
      <c r="IXL48" s="81"/>
      <c r="IXM48" s="81"/>
      <c r="IXN48" s="81"/>
      <c r="IXO48" s="81"/>
      <c r="IXP48" s="81"/>
      <c r="IXQ48" s="81"/>
      <c r="IXR48" s="81"/>
      <c r="IXS48" s="81"/>
      <c r="IXT48" s="81"/>
      <c r="IXU48" s="81"/>
      <c r="IXV48" s="81"/>
      <c r="IXW48" s="81"/>
      <c r="IXX48" s="81"/>
      <c r="IXY48" s="81"/>
      <c r="IXZ48" s="81"/>
      <c r="IYA48" s="81"/>
      <c r="IYB48" s="81"/>
      <c r="IYC48" s="81"/>
      <c r="IYD48" s="81"/>
      <c r="IYE48" s="81"/>
      <c r="IYF48" s="81"/>
      <c r="IYG48" s="81"/>
      <c r="IYH48" s="81"/>
      <c r="IYI48" s="81"/>
      <c r="IYJ48" s="81"/>
      <c r="IYK48" s="81"/>
      <c r="IYL48" s="81"/>
      <c r="IYM48" s="81"/>
      <c r="IYN48" s="81"/>
      <c r="IYO48" s="81"/>
      <c r="IYP48" s="81"/>
      <c r="IYQ48" s="81"/>
      <c r="IYR48" s="81"/>
      <c r="IYS48" s="81"/>
      <c r="IYT48" s="81"/>
      <c r="IYU48" s="81"/>
      <c r="IYV48" s="81"/>
      <c r="IYW48" s="81"/>
      <c r="IYX48" s="81"/>
      <c r="IYY48" s="81"/>
      <c r="IYZ48" s="81"/>
      <c r="IZA48" s="81"/>
      <c r="IZB48" s="81"/>
      <c r="IZC48" s="81"/>
      <c r="IZD48" s="81"/>
      <c r="IZE48" s="81"/>
      <c r="IZF48" s="81"/>
      <c r="IZG48" s="81"/>
      <c r="IZH48" s="81"/>
      <c r="IZI48" s="81"/>
      <c r="IZJ48" s="81"/>
      <c r="IZK48" s="81"/>
      <c r="IZL48" s="81"/>
      <c r="IZM48" s="81"/>
      <c r="IZN48" s="81"/>
      <c r="IZO48" s="81"/>
      <c r="IZP48" s="81"/>
      <c r="IZQ48" s="81"/>
      <c r="IZR48" s="81"/>
      <c r="IZS48" s="81"/>
      <c r="IZT48" s="81"/>
      <c r="IZU48" s="81"/>
      <c r="IZV48" s="81"/>
      <c r="IZW48" s="81"/>
      <c r="IZX48" s="81"/>
      <c r="IZY48" s="81"/>
      <c r="IZZ48" s="81"/>
      <c r="JAA48" s="81"/>
      <c r="JAB48" s="81"/>
      <c r="JAC48" s="81"/>
      <c r="JAD48" s="81"/>
      <c r="JAE48" s="81"/>
      <c r="JAF48" s="81"/>
      <c r="JAG48" s="81"/>
      <c r="JAH48" s="81"/>
      <c r="JAI48" s="81"/>
      <c r="JAJ48" s="81"/>
      <c r="JAK48" s="81"/>
      <c r="JAL48" s="81"/>
      <c r="JAM48" s="81"/>
      <c r="JAN48" s="81"/>
      <c r="JAO48" s="81"/>
      <c r="JAP48" s="81"/>
      <c r="JAQ48" s="81"/>
      <c r="JAR48" s="81"/>
      <c r="JAS48" s="81"/>
      <c r="JAT48" s="81"/>
      <c r="JAU48" s="81"/>
      <c r="JAV48" s="81"/>
      <c r="JAW48" s="81"/>
      <c r="JAX48" s="81"/>
      <c r="JAY48" s="81"/>
      <c r="JAZ48" s="81"/>
      <c r="JBA48" s="81"/>
      <c r="JBB48" s="81"/>
      <c r="JBC48" s="81"/>
      <c r="JBD48" s="81"/>
      <c r="JBE48" s="81"/>
      <c r="JBF48" s="81"/>
      <c r="JBG48" s="81"/>
      <c r="JBH48" s="81"/>
      <c r="JBI48" s="81"/>
      <c r="JBJ48" s="81"/>
      <c r="JBK48" s="81"/>
      <c r="JBL48" s="81"/>
      <c r="JBM48" s="81"/>
      <c r="JBN48" s="81"/>
      <c r="JBO48" s="81"/>
      <c r="JBP48" s="81"/>
      <c r="JBQ48" s="81"/>
      <c r="JBR48" s="81"/>
      <c r="JBS48" s="81"/>
      <c r="JBT48" s="81"/>
      <c r="JBU48" s="81"/>
      <c r="JBV48" s="81"/>
      <c r="JBW48" s="81"/>
      <c r="JBX48" s="81"/>
      <c r="JBY48" s="81"/>
      <c r="JBZ48" s="81"/>
      <c r="JCA48" s="81"/>
      <c r="JCB48" s="81"/>
      <c r="JCC48" s="81"/>
      <c r="JCD48" s="81"/>
      <c r="JCE48" s="81"/>
      <c r="JCF48" s="81"/>
      <c r="JCG48" s="81"/>
      <c r="JCH48" s="81"/>
      <c r="JCI48" s="81"/>
      <c r="JCJ48" s="81"/>
      <c r="JCK48" s="81"/>
      <c r="JCL48" s="81"/>
      <c r="JCM48" s="81"/>
      <c r="JCN48" s="81"/>
      <c r="JCO48" s="81"/>
      <c r="JCP48" s="81"/>
      <c r="JCQ48" s="81"/>
      <c r="JCR48" s="81"/>
      <c r="JCS48" s="81"/>
      <c r="JCT48" s="81"/>
      <c r="JCU48" s="81"/>
      <c r="JCV48" s="81"/>
      <c r="JCW48" s="81"/>
      <c r="JCX48" s="81"/>
      <c r="JCY48" s="81"/>
      <c r="JCZ48" s="81"/>
      <c r="JDA48" s="81"/>
      <c r="JDB48" s="81"/>
      <c r="JDC48" s="81"/>
      <c r="JDD48" s="81"/>
      <c r="JDE48" s="81"/>
      <c r="JDF48" s="81"/>
      <c r="JDG48" s="81"/>
      <c r="JDH48" s="81"/>
      <c r="JDI48" s="81"/>
      <c r="JDJ48" s="81"/>
      <c r="JDK48" s="81"/>
      <c r="JDL48" s="81"/>
      <c r="JDM48" s="81"/>
      <c r="JDN48" s="81"/>
      <c r="JDO48" s="81"/>
      <c r="JDP48" s="81"/>
      <c r="JDQ48" s="81"/>
      <c r="JDR48" s="81"/>
      <c r="JDS48" s="81"/>
      <c r="JDT48" s="81"/>
      <c r="JDU48" s="81"/>
      <c r="JDV48" s="81"/>
      <c r="JDW48" s="81"/>
      <c r="JDX48" s="81"/>
      <c r="JDY48" s="81"/>
      <c r="JDZ48" s="81"/>
      <c r="JEA48" s="81"/>
      <c r="JEB48" s="81"/>
      <c r="JEC48" s="81"/>
      <c r="JED48" s="81"/>
      <c r="JEE48" s="81"/>
      <c r="JEF48" s="81"/>
      <c r="JEG48" s="81"/>
      <c r="JEH48" s="81"/>
      <c r="JEI48" s="81"/>
      <c r="JEJ48" s="81"/>
      <c r="JEK48" s="81"/>
      <c r="JEL48" s="81"/>
      <c r="JEM48" s="81"/>
      <c r="JEN48" s="81"/>
      <c r="JEO48" s="81"/>
      <c r="JEP48" s="81"/>
      <c r="JEQ48" s="81"/>
      <c r="JER48" s="81"/>
      <c r="JES48" s="81"/>
      <c r="JET48" s="81"/>
      <c r="JEU48" s="81"/>
      <c r="JEV48" s="81"/>
      <c r="JEW48" s="81"/>
      <c r="JEX48" s="81"/>
      <c r="JEY48" s="81"/>
      <c r="JEZ48" s="81"/>
      <c r="JFA48" s="81"/>
      <c r="JFB48" s="81"/>
      <c r="JFC48" s="81"/>
      <c r="JFD48" s="81"/>
      <c r="JFE48" s="81"/>
      <c r="JFF48" s="81"/>
      <c r="JFG48" s="81"/>
      <c r="JFH48" s="81"/>
      <c r="JFI48" s="81"/>
      <c r="JFJ48" s="81"/>
      <c r="JFK48" s="81"/>
      <c r="JFL48" s="81"/>
      <c r="JFM48" s="81"/>
      <c r="JFN48" s="81"/>
      <c r="JFO48" s="81"/>
      <c r="JFP48" s="81"/>
      <c r="JFQ48" s="81"/>
      <c r="JFR48" s="81"/>
      <c r="JFS48" s="81"/>
      <c r="JFT48" s="81"/>
      <c r="JFU48" s="81"/>
      <c r="JFV48" s="81"/>
      <c r="JFW48" s="81"/>
      <c r="JFX48" s="81"/>
      <c r="JFY48" s="81"/>
      <c r="JFZ48" s="81"/>
      <c r="JGA48" s="81"/>
      <c r="JGB48" s="81"/>
      <c r="JGC48" s="81"/>
      <c r="JGD48" s="81"/>
      <c r="JGE48" s="81"/>
      <c r="JGF48" s="81"/>
      <c r="JGG48" s="81"/>
      <c r="JGH48" s="81"/>
      <c r="JGI48" s="81"/>
      <c r="JGJ48" s="81"/>
      <c r="JGK48" s="81"/>
      <c r="JGL48" s="81"/>
      <c r="JGM48" s="81"/>
      <c r="JGN48" s="81"/>
      <c r="JGO48" s="81"/>
      <c r="JGP48" s="81"/>
      <c r="JGQ48" s="81"/>
      <c r="JGR48" s="81"/>
      <c r="JGS48" s="81"/>
      <c r="JGT48" s="81"/>
      <c r="JGU48" s="81"/>
      <c r="JGV48" s="81"/>
      <c r="JGW48" s="81"/>
      <c r="JGX48" s="81"/>
      <c r="JGY48" s="81"/>
      <c r="JGZ48" s="81"/>
      <c r="JHA48" s="81"/>
      <c r="JHB48" s="81"/>
      <c r="JHC48" s="81"/>
      <c r="JHD48" s="81"/>
      <c r="JHE48" s="81"/>
      <c r="JHF48" s="81"/>
      <c r="JHG48" s="81"/>
      <c r="JHH48" s="81"/>
      <c r="JHI48" s="81"/>
      <c r="JHJ48" s="81"/>
      <c r="JHK48" s="81"/>
      <c r="JHL48" s="81"/>
      <c r="JHM48" s="81"/>
      <c r="JHN48" s="81"/>
      <c r="JHO48" s="81"/>
      <c r="JHP48" s="81"/>
      <c r="JHQ48" s="81"/>
      <c r="JHR48" s="81"/>
      <c r="JHS48" s="81"/>
      <c r="JHT48" s="81"/>
      <c r="JHU48" s="81"/>
      <c r="JHV48" s="81"/>
      <c r="JHW48" s="81"/>
      <c r="JHX48" s="81"/>
      <c r="JHY48" s="81"/>
      <c r="JHZ48" s="81"/>
      <c r="JIA48" s="81"/>
      <c r="JIB48" s="81"/>
      <c r="JIC48" s="81"/>
      <c r="JID48" s="81"/>
      <c r="JIE48" s="81"/>
      <c r="JIF48" s="81"/>
      <c r="JIG48" s="81"/>
      <c r="JIH48" s="81"/>
      <c r="JII48" s="81"/>
      <c r="JIJ48" s="81"/>
      <c r="JIK48" s="81"/>
      <c r="JIL48" s="81"/>
      <c r="JIM48" s="81"/>
      <c r="JIN48" s="81"/>
      <c r="JIO48" s="81"/>
      <c r="JIP48" s="81"/>
      <c r="JIQ48" s="81"/>
      <c r="JIR48" s="81"/>
      <c r="JIS48" s="81"/>
      <c r="JIT48" s="81"/>
      <c r="JIU48" s="81"/>
      <c r="JIV48" s="81"/>
      <c r="JIW48" s="81"/>
      <c r="JIX48" s="81"/>
      <c r="JIY48" s="81"/>
      <c r="JIZ48" s="81"/>
      <c r="JJA48" s="81"/>
      <c r="JJB48" s="81"/>
      <c r="JJC48" s="81"/>
      <c r="JJD48" s="81"/>
      <c r="JJE48" s="81"/>
      <c r="JJF48" s="81"/>
      <c r="JJG48" s="81"/>
      <c r="JJH48" s="81"/>
      <c r="JJI48" s="81"/>
      <c r="JJJ48" s="81"/>
      <c r="JJK48" s="81"/>
      <c r="JJL48" s="81"/>
      <c r="JJM48" s="81"/>
      <c r="JJN48" s="81"/>
      <c r="JJO48" s="81"/>
      <c r="JJP48" s="81"/>
      <c r="JJQ48" s="81"/>
      <c r="JJR48" s="81"/>
      <c r="JJS48" s="81"/>
      <c r="JJT48" s="81"/>
      <c r="JJU48" s="81"/>
      <c r="JJV48" s="81"/>
      <c r="JJW48" s="81"/>
      <c r="JJX48" s="81"/>
      <c r="JJY48" s="81"/>
      <c r="JJZ48" s="81"/>
      <c r="JKA48" s="81"/>
      <c r="JKB48" s="81"/>
      <c r="JKC48" s="81"/>
      <c r="JKD48" s="81"/>
      <c r="JKE48" s="81"/>
      <c r="JKF48" s="81"/>
      <c r="JKG48" s="81"/>
      <c r="JKH48" s="81"/>
      <c r="JKI48" s="81"/>
      <c r="JKJ48" s="81"/>
      <c r="JKK48" s="81"/>
      <c r="JKL48" s="81"/>
      <c r="JKM48" s="81"/>
      <c r="JKN48" s="81"/>
      <c r="JKO48" s="81"/>
      <c r="JKP48" s="81"/>
      <c r="JKQ48" s="81"/>
      <c r="JKR48" s="81"/>
      <c r="JKS48" s="81"/>
      <c r="JKT48" s="81"/>
      <c r="JKU48" s="81"/>
      <c r="JKV48" s="81"/>
      <c r="JKW48" s="81"/>
      <c r="JKX48" s="81"/>
      <c r="JKY48" s="81"/>
      <c r="JKZ48" s="81"/>
      <c r="JLA48" s="81"/>
      <c r="JLB48" s="81"/>
      <c r="JLC48" s="81"/>
      <c r="JLD48" s="81"/>
      <c r="JLE48" s="81"/>
      <c r="JLF48" s="81"/>
      <c r="JLG48" s="81"/>
      <c r="JLH48" s="81"/>
      <c r="JLI48" s="81"/>
      <c r="JLJ48" s="81"/>
      <c r="JLK48" s="81"/>
      <c r="JLL48" s="81"/>
      <c r="JLM48" s="81"/>
      <c r="JLN48" s="81"/>
      <c r="JLO48" s="81"/>
      <c r="JLP48" s="81"/>
      <c r="JLQ48" s="81"/>
      <c r="JLR48" s="81"/>
      <c r="JLS48" s="81"/>
      <c r="JLT48" s="81"/>
      <c r="JLU48" s="81"/>
      <c r="JLV48" s="81"/>
      <c r="JLW48" s="81"/>
      <c r="JLX48" s="81"/>
      <c r="JLY48" s="81"/>
      <c r="JLZ48" s="81"/>
      <c r="JMA48" s="81"/>
      <c r="JMB48" s="81"/>
      <c r="JMC48" s="81"/>
      <c r="JMD48" s="81"/>
      <c r="JME48" s="81"/>
      <c r="JMF48" s="81"/>
      <c r="JMG48" s="81"/>
      <c r="JMH48" s="81"/>
      <c r="JMI48" s="81"/>
      <c r="JMJ48" s="81"/>
      <c r="JMK48" s="81"/>
      <c r="JML48" s="81"/>
      <c r="JMM48" s="81"/>
      <c r="JMN48" s="81"/>
      <c r="JMO48" s="81"/>
      <c r="JMP48" s="81"/>
      <c r="JMQ48" s="81"/>
      <c r="JMR48" s="81"/>
      <c r="JMS48" s="81"/>
      <c r="JMT48" s="81"/>
      <c r="JMU48" s="81"/>
      <c r="JMV48" s="81"/>
      <c r="JMW48" s="81"/>
      <c r="JMX48" s="81"/>
      <c r="JMY48" s="81"/>
      <c r="JMZ48" s="81"/>
      <c r="JNA48" s="81"/>
      <c r="JNB48" s="81"/>
      <c r="JNC48" s="81"/>
      <c r="JND48" s="81"/>
      <c r="JNE48" s="81"/>
      <c r="JNF48" s="81"/>
      <c r="JNG48" s="81"/>
      <c r="JNH48" s="81"/>
      <c r="JNI48" s="81"/>
      <c r="JNJ48" s="81"/>
      <c r="JNK48" s="81"/>
      <c r="JNL48" s="81"/>
      <c r="JNM48" s="81"/>
      <c r="JNN48" s="81"/>
      <c r="JNO48" s="81"/>
      <c r="JNP48" s="81"/>
      <c r="JNQ48" s="81"/>
      <c r="JNR48" s="81"/>
      <c r="JNS48" s="81"/>
      <c r="JNT48" s="81"/>
      <c r="JNU48" s="81"/>
      <c r="JNV48" s="81"/>
      <c r="JNW48" s="81"/>
      <c r="JNX48" s="81"/>
      <c r="JNY48" s="81"/>
      <c r="JNZ48" s="81"/>
      <c r="JOA48" s="81"/>
      <c r="JOB48" s="81"/>
      <c r="JOC48" s="81"/>
      <c r="JOD48" s="81"/>
      <c r="JOE48" s="81"/>
      <c r="JOF48" s="81"/>
      <c r="JOG48" s="81"/>
      <c r="JOH48" s="81"/>
      <c r="JOI48" s="81"/>
      <c r="JOJ48" s="81"/>
      <c r="JOK48" s="81"/>
      <c r="JOL48" s="81"/>
      <c r="JOM48" s="81"/>
      <c r="JON48" s="81"/>
      <c r="JOO48" s="81"/>
      <c r="JOP48" s="81"/>
      <c r="JOQ48" s="81"/>
      <c r="JOR48" s="81"/>
      <c r="JOS48" s="81"/>
      <c r="JOT48" s="81"/>
      <c r="JOU48" s="81"/>
      <c r="JOV48" s="81"/>
      <c r="JOW48" s="81"/>
      <c r="JOX48" s="81"/>
      <c r="JOY48" s="81"/>
      <c r="JOZ48" s="81"/>
      <c r="JPA48" s="81"/>
      <c r="JPB48" s="81"/>
      <c r="JPC48" s="81"/>
      <c r="JPD48" s="81"/>
      <c r="JPE48" s="81"/>
      <c r="JPF48" s="81"/>
      <c r="JPG48" s="81"/>
      <c r="JPH48" s="81"/>
      <c r="JPI48" s="81"/>
      <c r="JPJ48" s="81"/>
      <c r="JPK48" s="81"/>
      <c r="JPL48" s="81"/>
      <c r="JPM48" s="81"/>
      <c r="JPN48" s="81"/>
      <c r="JPO48" s="81"/>
      <c r="JPP48" s="81"/>
      <c r="JPQ48" s="81"/>
      <c r="JPR48" s="81"/>
      <c r="JPS48" s="81"/>
      <c r="JPT48" s="81"/>
      <c r="JPU48" s="81"/>
      <c r="JPV48" s="81"/>
      <c r="JPW48" s="81"/>
      <c r="JPX48" s="81"/>
      <c r="JPY48" s="81"/>
      <c r="JPZ48" s="81"/>
      <c r="JQA48" s="81"/>
      <c r="JQB48" s="81"/>
      <c r="JQC48" s="81"/>
      <c r="JQD48" s="81"/>
      <c r="JQE48" s="81"/>
      <c r="JQF48" s="81"/>
      <c r="JQG48" s="81"/>
      <c r="JQH48" s="81"/>
      <c r="JQI48" s="81"/>
      <c r="JQJ48" s="81"/>
      <c r="JQK48" s="81"/>
      <c r="JQL48" s="81"/>
      <c r="JQM48" s="81"/>
      <c r="JQN48" s="81"/>
      <c r="JQO48" s="81"/>
      <c r="JQP48" s="81"/>
      <c r="JQQ48" s="81"/>
      <c r="JQR48" s="81"/>
      <c r="JQS48" s="81"/>
      <c r="JQT48" s="81"/>
      <c r="JQU48" s="81"/>
      <c r="JQV48" s="81"/>
      <c r="JQW48" s="81"/>
      <c r="JQX48" s="81"/>
      <c r="JQY48" s="81"/>
      <c r="JQZ48" s="81"/>
      <c r="JRA48" s="81"/>
      <c r="JRB48" s="81"/>
      <c r="JRC48" s="81"/>
      <c r="JRD48" s="81"/>
      <c r="JRE48" s="81"/>
      <c r="JRF48" s="81"/>
      <c r="JRG48" s="81"/>
      <c r="JRH48" s="81"/>
      <c r="JRI48" s="81"/>
      <c r="JRJ48" s="81"/>
      <c r="JRK48" s="81"/>
      <c r="JRL48" s="81"/>
      <c r="JRM48" s="81"/>
      <c r="JRN48" s="81"/>
      <c r="JRO48" s="81"/>
      <c r="JRP48" s="81"/>
      <c r="JRQ48" s="81"/>
      <c r="JRR48" s="81"/>
      <c r="JRS48" s="81"/>
      <c r="JRT48" s="81"/>
      <c r="JRU48" s="81"/>
      <c r="JRV48" s="81"/>
      <c r="JRW48" s="81"/>
      <c r="JRX48" s="81"/>
      <c r="JRY48" s="81"/>
      <c r="JRZ48" s="81"/>
      <c r="JSA48" s="81"/>
      <c r="JSB48" s="81"/>
      <c r="JSC48" s="81"/>
      <c r="JSD48" s="81"/>
      <c r="JSE48" s="81"/>
      <c r="JSF48" s="81"/>
      <c r="JSG48" s="81"/>
      <c r="JSH48" s="81"/>
      <c r="JSI48" s="81"/>
      <c r="JSJ48" s="81"/>
      <c r="JSK48" s="81"/>
      <c r="JSL48" s="81"/>
      <c r="JSM48" s="81"/>
      <c r="JSN48" s="81"/>
      <c r="JSO48" s="81"/>
      <c r="JSP48" s="81"/>
      <c r="JSQ48" s="81"/>
      <c r="JSR48" s="81"/>
      <c r="JSS48" s="81"/>
      <c r="JST48" s="81"/>
      <c r="JSU48" s="81"/>
      <c r="JSV48" s="81"/>
      <c r="JSW48" s="81"/>
      <c r="JSX48" s="81"/>
      <c r="JSY48" s="81"/>
      <c r="JSZ48" s="81"/>
      <c r="JTA48" s="81"/>
      <c r="JTB48" s="81"/>
      <c r="JTC48" s="81"/>
      <c r="JTD48" s="81"/>
      <c r="JTE48" s="81"/>
      <c r="JTF48" s="81"/>
      <c r="JTG48" s="81"/>
      <c r="JTH48" s="81"/>
      <c r="JTI48" s="81"/>
      <c r="JTJ48" s="81"/>
      <c r="JTK48" s="81"/>
      <c r="JTL48" s="81"/>
      <c r="JTM48" s="81"/>
      <c r="JTN48" s="81"/>
      <c r="JTO48" s="81"/>
      <c r="JTP48" s="81"/>
      <c r="JTQ48" s="81"/>
      <c r="JTR48" s="81"/>
      <c r="JTS48" s="81"/>
      <c r="JTT48" s="81"/>
      <c r="JTU48" s="81"/>
      <c r="JTV48" s="81"/>
      <c r="JTW48" s="81"/>
      <c r="JTX48" s="81"/>
      <c r="JTY48" s="81"/>
      <c r="JTZ48" s="81"/>
      <c r="JUA48" s="81"/>
      <c r="JUB48" s="81"/>
      <c r="JUC48" s="81"/>
      <c r="JUD48" s="81"/>
      <c r="JUE48" s="81"/>
      <c r="JUF48" s="81"/>
      <c r="JUG48" s="81"/>
      <c r="JUH48" s="81"/>
      <c r="JUI48" s="81"/>
      <c r="JUJ48" s="81"/>
      <c r="JUK48" s="81"/>
      <c r="JUL48" s="81"/>
      <c r="JUM48" s="81"/>
      <c r="JUN48" s="81"/>
      <c r="JUO48" s="81"/>
      <c r="JUP48" s="81"/>
      <c r="JUQ48" s="81"/>
      <c r="JUR48" s="81"/>
      <c r="JUS48" s="81"/>
      <c r="JUT48" s="81"/>
      <c r="JUU48" s="81"/>
      <c r="JUV48" s="81"/>
      <c r="JUW48" s="81"/>
      <c r="JUX48" s="81"/>
      <c r="JUY48" s="81"/>
      <c r="JUZ48" s="81"/>
      <c r="JVA48" s="81"/>
      <c r="JVB48" s="81"/>
      <c r="JVC48" s="81"/>
      <c r="JVD48" s="81"/>
      <c r="JVE48" s="81"/>
      <c r="JVF48" s="81"/>
      <c r="JVG48" s="81"/>
      <c r="JVH48" s="81"/>
      <c r="JVI48" s="81"/>
      <c r="JVJ48" s="81"/>
      <c r="JVK48" s="81"/>
      <c r="JVL48" s="81"/>
      <c r="JVM48" s="81"/>
      <c r="JVN48" s="81"/>
      <c r="JVO48" s="81"/>
      <c r="JVP48" s="81"/>
      <c r="JVQ48" s="81"/>
      <c r="JVR48" s="81"/>
      <c r="JVS48" s="81"/>
      <c r="JVT48" s="81"/>
      <c r="JVU48" s="81"/>
      <c r="JVV48" s="81"/>
      <c r="JVW48" s="81"/>
      <c r="JVX48" s="81"/>
      <c r="JVY48" s="81"/>
      <c r="JVZ48" s="81"/>
      <c r="JWA48" s="81"/>
      <c r="JWB48" s="81"/>
      <c r="JWC48" s="81"/>
      <c r="JWD48" s="81"/>
      <c r="JWE48" s="81"/>
      <c r="JWF48" s="81"/>
      <c r="JWG48" s="81"/>
      <c r="JWH48" s="81"/>
      <c r="JWI48" s="81"/>
      <c r="JWJ48" s="81"/>
      <c r="JWK48" s="81"/>
      <c r="JWL48" s="81"/>
      <c r="JWM48" s="81"/>
      <c r="JWN48" s="81"/>
      <c r="JWO48" s="81"/>
      <c r="JWP48" s="81"/>
      <c r="JWQ48" s="81"/>
      <c r="JWR48" s="81"/>
      <c r="JWS48" s="81"/>
      <c r="JWT48" s="81"/>
      <c r="JWU48" s="81"/>
      <c r="JWV48" s="81"/>
      <c r="JWW48" s="81"/>
      <c r="JWX48" s="81"/>
      <c r="JWY48" s="81"/>
      <c r="JWZ48" s="81"/>
      <c r="JXA48" s="81"/>
      <c r="JXB48" s="81"/>
      <c r="JXC48" s="81"/>
      <c r="JXD48" s="81"/>
      <c r="JXE48" s="81"/>
      <c r="JXF48" s="81"/>
      <c r="JXG48" s="81"/>
      <c r="JXH48" s="81"/>
      <c r="JXI48" s="81"/>
      <c r="JXJ48" s="81"/>
      <c r="JXK48" s="81"/>
      <c r="JXL48" s="81"/>
      <c r="JXM48" s="81"/>
      <c r="JXN48" s="81"/>
      <c r="JXO48" s="81"/>
      <c r="JXP48" s="81"/>
      <c r="JXQ48" s="81"/>
      <c r="JXR48" s="81"/>
      <c r="JXS48" s="81"/>
      <c r="JXT48" s="81"/>
      <c r="JXU48" s="81"/>
      <c r="JXV48" s="81"/>
      <c r="JXW48" s="81"/>
      <c r="JXX48" s="81"/>
      <c r="JXY48" s="81"/>
      <c r="JXZ48" s="81"/>
      <c r="JYA48" s="81"/>
      <c r="JYB48" s="81"/>
      <c r="JYC48" s="81"/>
      <c r="JYD48" s="81"/>
      <c r="JYE48" s="81"/>
      <c r="JYF48" s="81"/>
      <c r="JYG48" s="81"/>
      <c r="JYH48" s="81"/>
      <c r="JYI48" s="81"/>
      <c r="JYJ48" s="81"/>
      <c r="JYK48" s="81"/>
      <c r="JYL48" s="81"/>
      <c r="JYM48" s="81"/>
      <c r="JYN48" s="81"/>
      <c r="JYO48" s="81"/>
      <c r="JYP48" s="81"/>
      <c r="JYQ48" s="81"/>
      <c r="JYR48" s="81"/>
      <c r="JYS48" s="81"/>
      <c r="JYT48" s="81"/>
      <c r="JYU48" s="81"/>
      <c r="JYV48" s="81"/>
      <c r="JYW48" s="81"/>
      <c r="JYX48" s="81"/>
      <c r="JYY48" s="81"/>
      <c r="JYZ48" s="81"/>
      <c r="JZA48" s="81"/>
      <c r="JZB48" s="81"/>
      <c r="JZC48" s="81"/>
      <c r="JZD48" s="81"/>
      <c r="JZE48" s="81"/>
      <c r="JZF48" s="81"/>
      <c r="JZG48" s="81"/>
      <c r="JZH48" s="81"/>
      <c r="JZI48" s="81"/>
      <c r="JZJ48" s="81"/>
      <c r="JZK48" s="81"/>
      <c r="JZL48" s="81"/>
      <c r="JZM48" s="81"/>
      <c r="JZN48" s="81"/>
      <c r="JZO48" s="81"/>
      <c r="JZP48" s="81"/>
      <c r="JZQ48" s="81"/>
      <c r="JZR48" s="81"/>
      <c r="JZS48" s="81"/>
      <c r="JZT48" s="81"/>
      <c r="JZU48" s="81"/>
      <c r="JZV48" s="81"/>
      <c r="JZW48" s="81"/>
      <c r="JZX48" s="81"/>
      <c r="JZY48" s="81"/>
      <c r="JZZ48" s="81"/>
      <c r="KAA48" s="81"/>
      <c r="KAB48" s="81"/>
      <c r="KAC48" s="81"/>
      <c r="KAD48" s="81"/>
      <c r="KAE48" s="81"/>
      <c r="KAF48" s="81"/>
      <c r="KAG48" s="81"/>
      <c r="KAH48" s="81"/>
      <c r="KAI48" s="81"/>
      <c r="KAJ48" s="81"/>
      <c r="KAK48" s="81"/>
      <c r="KAL48" s="81"/>
      <c r="KAM48" s="81"/>
      <c r="KAN48" s="81"/>
      <c r="KAO48" s="81"/>
      <c r="KAP48" s="81"/>
      <c r="KAQ48" s="81"/>
      <c r="KAR48" s="81"/>
      <c r="KAS48" s="81"/>
      <c r="KAT48" s="81"/>
      <c r="KAU48" s="81"/>
      <c r="KAV48" s="81"/>
      <c r="KAW48" s="81"/>
      <c r="KAX48" s="81"/>
      <c r="KAY48" s="81"/>
      <c r="KAZ48" s="81"/>
      <c r="KBA48" s="81"/>
      <c r="KBB48" s="81"/>
      <c r="KBC48" s="81"/>
      <c r="KBD48" s="81"/>
      <c r="KBE48" s="81"/>
      <c r="KBF48" s="81"/>
      <c r="KBG48" s="81"/>
      <c r="KBH48" s="81"/>
      <c r="KBI48" s="81"/>
      <c r="KBJ48" s="81"/>
      <c r="KBK48" s="81"/>
      <c r="KBL48" s="81"/>
      <c r="KBM48" s="81"/>
      <c r="KBN48" s="81"/>
      <c r="KBO48" s="81"/>
      <c r="KBP48" s="81"/>
      <c r="KBQ48" s="81"/>
      <c r="KBR48" s="81"/>
      <c r="KBS48" s="81"/>
      <c r="KBT48" s="81"/>
      <c r="KBU48" s="81"/>
      <c r="KBV48" s="81"/>
      <c r="KBW48" s="81"/>
      <c r="KBX48" s="81"/>
      <c r="KBY48" s="81"/>
      <c r="KBZ48" s="81"/>
      <c r="KCA48" s="81"/>
      <c r="KCB48" s="81"/>
      <c r="KCC48" s="81"/>
      <c r="KCD48" s="81"/>
      <c r="KCE48" s="81"/>
      <c r="KCF48" s="81"/>
      <c r="KCG48" s="81"/>
      <c r="KCH48" s="81"/>
      <c r="KCI48" s="81"/>
      <c r="KCJ48" s="81"/>
      <c r="KCK48" s="81"/>
      <c r="KCL48" s="81"/>
      <c r="KCM48" s="81"/>
      <c r="KCN48" s="81"/>
      <c r="KCO48" s="81"/>
      <c r="KCP48" s="81"/>
      <c r="KCQ48" s="81"/>
      <c r="KCR48" s="81"/>
      <c r="KCS48" s="81"/>
      <c r="KCT48" s="81"/>
      <c r="KCU48" s="81"/>
      <c r="KCV48" s="81"/>
      <c r="KCW48" s="81"/>
      <c r="KCX48" s="81"/>
      <c r="KCY48" s="81"/>
      <c r="KCZ48" s="81"/>
      <c r="KDA48" s="81"/>
      <c r="KDB48" s="81"/>
      <c r="KDC48" s="81"/>
      <c r="KDD48" s="81"/>
      <c r="KDE48" s="81"/>
      <c r="KDF48" s="81"/>
      <c r="KDG48" s="81"/>
      <c r="KDH48" s="81"/>
      <c r="KDI48" s="81"/>
      <c r="KDJ48" s="81"/>
      <c r="KDK48" s="81"/>
      <c r="KDL48" s="81"/>
      <c r="KDM48" s="81"/>
      <c r="KDN48" s="81"/>
      <c r="KDO48" s="81"/>
      <c r="KDP48" s="81"/>
      <c r="KDQ48" s="81"/>
      <c r="KDR48" s="81"/>
      <c r="KDS48" s="81"/>
      <c r="KDT48" s="81"/>
      <c r="KDU48" s="81"/>
      <c r="KDV48" s="81"/>
      <c r="KDW48" s="81"/>
      <c r="KDX48" s="81"/>
      <c r="KDY48" s="81"/>
      <c r="KDZ48" s="81"/>
      <c r="KEA48" s="81"/>
      <c r="KEB48" s="81"/>
      <c r="KEC48" s="81"/>
      <c r="KED48" s="81"/>
      <c r="KEE48" s="81"/>
      <c r="KEF48" s="81"/>
      <c r="KEG48" s="81"/>
      <c r="KEH48" s="81"/>
      <c r="KEI48" s="81"/>
      <c r="KEJ48" s="81"/>
      <c r="KEK48" s="81"/>
      <c r="KEL48" s="81"/>
      <c r="KEM48" s="81"/>
      <c r="KEN48" s="81"/>
      <c r="KEO48" s="81"/>
      <c r="KEP48" s="81"/>
      <c r="KEQ48" s="81"/>
      <c r="KER48" s="81"/>
      <c r="KES48" s="81"/>
      <c r="KET48" s="81"/>
      <c r="KEU48" s="81"/>
      <c r="KEV48" s="81"/>
      <c r="KEW48" s="81"/>
      <c r="KEX48" s="81"/>
      <c r="KEY48" s="81"/>
      <c r="KEZ48" s="81"/>
      <c r="KFA48" s="81"/>
      <c r="KFB48" s="81"/>
      <c r="KFC48" s="81"/>
      <c r="KFD48" s="81"/>
      <c r="KFE48" s="81"/>
      <c r="KFF48" s="81"/>
      <c r="KFG48" s="81"/>
      <c r="KFH48" s="81"/>
      <c r="KFI48" s="81"/>
      <c r="KFJ48" s="81"/>
      <c r="KFK48" s="81"/>
      <c r="KFL48" s="81"/>
      <c r="KFM48" s="81"/>
      <c r="KFN48" s="81"/>
      <c r="KFO48" s="81"/>
      <c r="KFP48" s="81"/>
      <c r="KFQ48" s="81"/>
      <c r="KFR48" s="81"/>
      <c r="KFS48" s="81"/>
      <c r="KFT48" s="81"/>
      <c r="KFU48" s="81"/>
      <c r="KFV48" s="81"/>
      <c r="KFW48" s="81"/>
      <c r="KFX48" s="81"/>
      <c r="KFY48" s="81"/>
      <c r="KFZ48" s="81"/>
      <c r="KGA48" s="81"/>
      <c r="KGB48" s="81"/>
      <c r="KGC48" s="81"/>
      <c r="KGD48" s="81"/>
      <c r="KGE48" s="81"/>
      <c r="KGF48" s="81"/>
      <c r="KGG48" s="81"/>
      <c r="KGH48" s="81"/>
      <c r="KGI48" s="81"/>
      <c r="KGJ48" s="81"/>
      <c r="KGK48" s="81"/>
      <c r="KGL48" s="81"/>
      <c r="KGM48" s="81"/>
      <c r="KGN48" s="81"/>
      <c r="KGO48" s="81"/>
      <c r="KGP48" s="81"/>
      <c r="KGQ48" s="81"/>
      <c r="KGR48" s="81"/>
      <c r="KGS48" s="81"/>
      <c r="KGT48" s="81"/>
      <c r="KGU48" s="81"/>
      <c r="KGV48" s="81"/>
      <c r="KGW48" s="81"/>
      <c r="KGX48" s="81"/>
      <c r="KGY48" s="81"/>
      <c r="KGZ48" s="81"/>
      <c r="KHA48" s="81"/>
      <c r="KHB48" s="81"/>
      <c r="KHC48" s="81"/>
      <c r="KHD48" s="81"/>
      <c r="KHE48" s="81"/>
      <c r="KHF48" s="81"/>
      <c r="KHG48" s="81"/>
      <c r="KHH48" s="81"/>
      <c r="KHI48" s="81"/>
      <c r="KHJ48" s="81"/>
      <c r="KHK48" s="81"/>
      <c r="KHL48" s="81"/>
      <c r="KHM48" s="81"/>
      <c r="KHN48" s="81"/>
      <c r="KHO48" s="81"/>
      <c r="KHP48" s="81"/>
      <c r="KHQ48" s="81"/>
      <c r="KHR48" s="81"/>
      <c r="KHS48" s="81"/>
      <c r="KHT48" s="81"/>
      <c r="KHU48" s="81"/>
      <c r="KHV48" s="81"/>
      <c r="KHW48" s="81"/>
      <c r="KHX48" s="81"/>
      <c r="KHY48" s="81"/>
      <c r="KHZ48" s="81"/>
      <c r="KIA48" s="81"/>
      <c r="KIB48" s="81"/>
      <c r="KIC48" s="81"/>
      <c r="KID48" s="81"/>
      <c r="KIE48" s="81"/>
      <c r="KIF48" s="81"/>
      <c r="KIG48" s="81"/>
      <c r="KIH48" s="81"/>
      <c r="KII48" s="81"/>
      <c r="KIJ48" s="81"/>
      <c r="KIK48" s="81"/>
      <c r="KIL48" s="81"/>
      <c r="KIM48" s="81"/>
      <c r="KIN48" s="81"/>
      <c r="KIO48" s="81"/>
      <c r="KIP48" s="81"/>
      <c r="KIQ48" s="81"/>
      <c r="KIR48" s="81"/>
      <c r="KIS48" s="81"/>
      <c r="KIT48" s="81"/>
      <c r="KIU48" s="81"/>
      <c r="KIV48" s="81"/>
      <c r="KIW48" s="81"/>
      <c r="KIX48" s="81"/>
      <c r="KIY48" s="81"/>
      <c r="KIZ48" s="81"/>
      <c r="KJA48" s="81"/>
      <c r="KJB48" s="81"/>
      <c r="KJC48" s="81"/>
      <c r="KJD48" s="81"/>
      <c r="KJE48" s="81"/>
      <c r="KJF48" s="81"/>
      <c r="KJG48" s="81"/>
      <c r="KJH48" s="81"/>
      <c r="KJI48" s="81"/>
      <c r="KJJ48" s="81"/>
      <c r="KJK48" s="81"/>
      <c r="KJL48" s="81"/>
      <c r="KJM48" s="81"/>
      <c r="KJN48" s="81"/>
      <c r="KJO48" s="81"/>
      <c r="KJP48" s="81"/>
      <c r="KJQ48" s="81"/>
      <c r="KJR48" s="81"/>
      <c r="KJS48" s="81"/>
      <c r="KJT48" s="81"/>
      <c r="KJU48" s="81"/>
      <c r="KJV48" s="81"/>
      <c r="KJW48" s="81"/>
      <c r="KJX48" s="81"/>
      <c r="KJY48" s="81"/>
      <c r="KJZ48" s="81"/>
      <c r="KKA48" s="81"/>
      <c r="KKB48" s="81"/>
      <c r="KKC48" s="81"/>
      <c r="KKD48" s="81"/>
      <c r="KKE48" s="81"/>
      <c r="KKF48" s="81"/>
      <c r="KKG48" s="81"/>
      <c r="KKH48" s="81"/>
      <c r="KKI48" s="81"/>
      <c r="KKJ48" s="81"/>
      <c r="KKK48" s="81"/>
      <c r="KKL48" s="81"/>
      <c r="KKM48" s="81"/>
      <c r="KKN48" s="81"/>
      <c r="KKO48" s="81"/>
      <c r="KKP48" s="81"/>
      <c r="KKQ48" s="81"/>
      <c r="KKR48" s="81"/>
      <c r="KKS48" s="81"/>
      <c r="KKT48" s="81"/>
      <c r="KKU48" s="81"/>
      <c r="KKV48" s="81"/>
      <c r="KKW48" s="81"/>
      <c r="KKX48" s="81"/>
      <c r="KKY48" s="81"/>
      <c r="KKZ48" s="81"/>
      <c r="KLA48" s="81"/>
      <c r="KLB48" s="81"/>
      <c r="KLC48" s="81"/>
      <c r="KLD48" s="81"/>
      <c r="KLE48" s="81"/>
      <c r="KLF48" s="81"/>
      <c r="KLG48" s="81"/>
      <c r="KLH48" s="81"/>
      <c r="KLI48" s="81"/>
      <c r="KLJ48" s="81"/>
      <c r="KLK48" s="81"/>
      <c r="KLL48" s="81"/>
      <c r="KLM48" s="81"/>
      <c r="KLN48" s="81"/>
      <c r="KLO48" s="81"/>
      <c r="KLP48" s="81"/>
      <c r="KLQ48" s="81"/>
      <c r="KLR48" s="81"/>
      <c r="KLS48" s="81"/>
      <c r="KLT48" s="81"/>
      <c r="KLU48" s="81"/>
      <c r="KLV48" s="81"/>
      <c r="KLW48" s="81"/>
      <c r="KLX48" s="81"/>
      <c r="KLY48" s="81"/>
      <c r="KLZ48" s="81"/>
      <c r="KMA48" s="81"/>
      <c r="KMB48" s="81"/>
      <c r="KMC48" s="81"/>
      <c r="KMD48" s="81"/>
      <c r="KME48" s="81"/>
      <c r="KMF48" s="81"/>
      <c r="KMG48" s="81"/>
      <c r="KMH48" s="81"/>
      <c r="KMI48" s="81"/>
      <c r="KMJ48" s="81"/>
      <c r="KMK48" s="81"/>
      <c r="KML48" s="81"/>
      <c r="KMM48" s="81"/>
      <c r="KMN48" s="81"/>
      <c r="KMO48" s="81"/>
      <c r="KMP48" s="81"/>
      <c r="KMQ48" s="81"/>
      <c r="KMR48" s="81"/>
      <c r="KMS48" s="81"/>
      <c r="KMT48" s="81"/>
      <c r="KMU48" s="81"/>
      <c r="KMV48" s="81"/>
      <c r="KMW48" s="81"/>
      <c r="KMX48" s="81"/>
      <c r="KMY48" s="81"/>
      <c r="KMZ48" s="81"/>
      <c r="KNA48" s="81"/>
      <c r="KNB48" s="81"/>
      <c r="KNC48" s="81"/>
      <c r="KND48" s="81"/>
      <c r="KNE48" s="81"/>
      <c r="KNF48" s="81"/>
      <c r="KNG48" s="81"/>
      <c r="KNH48" s="81"/>
      <c r="KNI48" s="81"/>
      <c r="KNJ48" s="81"/>
      <c r="KNK48" s="81"/>
      <c r="KNL48" s="81"/>
      <c r="KNM48" s="81"/>
      <c r="KNN48" s="81"/>
      <c r="KNO48" s="81"/>
      <c r="KNP48" s="81"/>
      <c r="KNQ48" s="81"/>
      <c r="KNR48" s="81"/>
      <c r="KNS48" s="81"/>
      <c r="KNT48" s="81"/>
      <c r="KNU48" s="81"/>
      <c r="KNV48" s="81"/>
      <c r="KNW48" s="81"/>
      <c r="KNX48" s="81"/>
      <c r="KNY48" s="81"/>
      <c r="KNZ48" s="81"/>
      <c r="KOA48" s="81"/>
      <c r="KOB48" s="81"/>
      <c r="KOC48" s="81"/>
      <c r="KOD48" s="81"/>
      <c r="KOE48" s="81"/>
      <c r="KOF48" s="81"/>
      <c r="KOG48" s="81"/>
      <c r="KOH48" s="81"/>
      <c r="KOI48" s="81"/>
      <c r="KOJ48" s="81"/>
      <c r="KOK48" s="81"/>
      <c r="KOL48" s="81"/>
      <c r="KOM48" s="81"/>
      <c r="KON48" s="81"/>
      <c r="KOO48" s="81"/>
      <c r="KOP48" s="81"/>
      <c r="KOQ48" s="81"/>
      <c r="KOR48" s="81"/>
      <c r="KOS48" s="81"/>
      <c r="KOT48" s="81"/>
      <c r="KOU48" s="81"/>
      <c r="KOV48" s="81"/>
      <c r="KOW48" s="81"/>
      <c r="KOX48" s="81"/>
      <c r="KOY48" s="81"/>
      <c r="KOZ48" s="81"/>
      <c r="KPA48" s="81"/>
      <c r="KPB48" s="81"/>
      <c r="KPC48" s="81"/>
      <c r="KPD48" s="81"/>
      <c r="KPE48" s="81"/>
      <c r="KPF48" s="81"/>
      <c r="KPG48" s="81"/>
      <c r="KPH48" s="81"/>
      <c r="KPI48" s="81"/>
      <c r="KPJ48" s="81"/>
      <c r="KPK48" s="81"/>
      <c r="KPL48" s="81"/>
      <c r="KPM48" s="81"/>
      <c r="KPN48" s="81"/>
      <c r="KPO48" s="81"/>
      <c r="KPP48" s="81"/>
      <c r="KPQ48" s="81"/>
      <c r="KPR48" s="81"/>
      <c r="KPS48" s="81"/>
      <c r="KPT48" s="81"/>
      <c r="KPU48" s="81"/>
      <c r="KPV48" s="81"/>
      <c r="KPW48" s="81"/>
      <c r="KPX48" s="81"/>
      <c r="KPY48" s="81"/>
      <c r="KPZ48" s="81"/>
      <c r="KQA48" s="81"/>
      <c r="KQB48" s="81"/>
      <c r="KQC48" s="81"/>
      <c r="KQD48" s="81"/>
      <c r="KQE48" s="81"/>
      <c r="KQF48" s="81"/>
      <c r="KQG48" s="81"/>
      <c r="KQH48" s="81"/>
      <c r="KQI48" s="81"/>
      <c r="KQJ48" s="81"/>
      <c r="KQK48" s="81"/>
      <c r="KQL48" s="81"/>
      <c r="KQM48" s="81"/>
      <c r="KQN48" s="81"/>
      <c r="KQO48" s="81"/>
      <c r="KQP48" s="81"/>
      <c r="KQQ48" s="81"/>
      <c r="KQR48" s="81"/>
      <c r="KQS48" s="81"/>
      <c r="KQT48" s="81"/>
      <c r="KQU48" s="81"/>
      <c r="KQV48" s="81"/>
      <c r="KQW48" s="81"/>
      <c r="KQX48" s="81"/>
      <c r="KQY48" s="81"/>
      <c r="KQZ48" s="81"/>
      <c r="KRA48" s="81"/>
      <c r="KRB48" s="81"/>
      <c r="KRC48" s="81"/>
      <c r="KRD48" s="81"/>
      <c r="KRE48" s="81"/>
      <c r="KRF48" s="81"/>
      <c r="KRG48" s="81"/>
      <c r="KRH48" s="81"/>
      <c r="KRI48" s="81"/>
      <c r="KRJ48" s="81"/>
      <c r="KRK48" s="81"/>
      <c r="KRL48" s="81"/>
      <c r="KRM48" s="81"/>
      <c r="KRN48" s="81"/>
      <c r="KRO48" s="81"/>
      <c r="KRP48" s="81"/>
      <c r="KRQ48" s="81"/>
      <c r="KRR48" s="81"/>
      <c r="KRS48" s="81"/>
      <c r="KRT48" s="81"/>
      <c r="KRU48" s="81"/>
      <c r="KRV48" s="81"/>
      <c r="KRW48" s="81"/>
      <c r="KRX48" s="81"/>
      <c r="KRY48" s="81"/>
      <c r="KRZ48" s="81"/>
      <c r="KSA48" s="81"/>
      <c r="KSB48" s="81"/>
      <c r="KSC48" s="81"/>
      <c r="KSD48" s="81"/>
      <c r="KSE48" s="81"/>
      <c r="KSF48" s="81"/>
      <c r="KSG48" s="81"/>
      <c r="KSH48" s="81"/>
      <c r="KSI48" s="81"/>
      <c r="KSJ48" s="81"/>
      <c r="KSK48" s="81"/>
      <c r="KSL48" s="81"/>
      <c r="KSM48" s="81"/>
      <c r="KSN48" s="81"/>
      <c r="KSO48" s="81"/>
      <c r="KSP48" s="81"/>
      <c r="KSQ48" s="81"/>
      <c r="KSR48" s="81"/>
      <c r="KSS48" s="81"/>
      <c r="KST48" s="81"/>
      <c r="KSU48" s="81"/>
      <c r="KSV48" s="81"/>
      <c r="KSW48" s="81"/>
      <c r="KSX48" s="81"/>
      <c r="KSY48" s="81"/>
      <c r="KSZ48" s="81"/>
      <c r="KTA48" s="81"/>
      <c r="KTB48" s="81"/>
      <c r="KTC48" s="81"/>
      <c r="KTD48" s="81"/>
      <c r="KTE48" s="81"/>
      <c r="KTF48" s="81"/>
      <c r="KTG48" s="81"/>
      <c r="KTH48" s="81"/>
      <c r="KTI48" s="81"/>
      <c r="KTJ48" s="81"/>
      <c r="KTK48" s="81"/>
      <c r="KTL48" s="81"/>
      <c r="KTM48" s="81"/>
      <c r="KTN48" s="81"/>
      <c r="KTO48" s="81"/>
      <c r="KTP48" s="81"/>
      <c r="KTQ48" s="81"/>
      <c r="KTR48" s="81"/>
      <c r="KTS48" s="81"/>
      <c r="KTT48" s="81"/>
      <c r="KTU48" s="81"/>
      <c r="KTV48" s="81"/>
      <c r="KTW48" s="81"/>
      <c r="KTX48" s="81"/>
      <c r="KTY48" s="81"/>
      <c r="KTZ48" s="81"/>
      <c r="KUA48" s="81"/>
      <c r="KUB48" s="81"/>
      <c r="KUC48" s="81"/>
      <c r="KUD48" s="81"/>
      <c r="KUE48" s="81"/>
      <c r="KUF48" s="81"/>
      <c r="KUG48" s="81"/>
      <c r="KUH48" s="81"/>
      <c r="KUI48" s="81"/>
      <c r="KUJ48" s="81"/>
      <c r="KUK48" s="81"/>
      <c r="KUL48" s="81"/>
      <c r="KUM48" s="81"/>
      <c r="KUN48" s="81"/>
      <c r="KUO48" s="81"/>
      <c r="KUP48" s="81"/>
      <c r="KUQ48" s="81"/>
      <c r="KUR48" s="81"/>
      <c r="KUS48" s="81"/>
      <c r="KUT48" s="81"/>
      <c r="KUU48" s="81"/>
      <c r="KUV48" s="81"/>
      <c r="KUW48" s="81"/>
      <c r="KUX48" s="81"/>
      <c r="KUY48" s="81"/>
      <c r="KUZ48" s="81"/>
      <c r="KVA48" s="81"/>
      <c r="KVB48" s="81"/>
      <c r="KVC48" s="81"/>
      <c r="KVD48" s="81"/>
      <c r="KVE48" s="81"/>
      <c r="KVF48" s="81"/>
      <c r="KVG48" s="81"/>
      <c r="KVH48" s="81"/>
      <c r="KVI48" s="81"/>
      <c r="KVJ48" s="81"/>
      <c r="KVK48" s="81"/>
      <c r="KVL48" s="81"/>
      <c r="KVM48" s="81"/>
      <c r="KVN48" s="81"/>
      <c r="KVO48" s="81"/>
      <c r="KVP48" s="81"/>
      <c r="KVQ48" s="81"/>
      <c r="KVR48" s="81"/>
      <c r="KVS48" s="81"/>
      <c r="KVT48" s="81"/>
      <c r="KVU48" s="81"/>
      <c r="KVV48" s="81"/>
      <c r="KVW48" s="81"/>
      <c r="KVX48" s="81"/>
      <c r="KVY48" s="81"/>
      <c r="KVZ48" s="81"/>
      <c r="KWA48" s="81"/>
      <c r="KWB48" s="81"/>
      <c r="KWC48" s="81"/>
      <c r="KWD48" s="81"/>
      <c r="KWE48" s="81"/>
      <c r="KWF48" s="81"/>
      <c r="KWG48" s="81"/>
      <c r="KWH48" s="81"/>
      <c r="KWI48" s="81"/>
      <c r="KWJ48" s="81"/>
      <c r="KWK48" s="81"/>
      <c r="KWL48" s="81"/>
      <c r="KWM48" s="81"/>
      <c r="KWN48" s="81"/>
      <c r="KWO48" s="81"/>
      <c r="KWP48" s="81"/>
      <c r="KWQ48" s="81"/>
      <c r="KWR48" s="81"/>
      <c r="KWS48" s="81"/>
      <c r="KWT48" s="81"/>
      <c r="KWU48" s="81"/>
      <c r="KWV48" s="81"/>
      <c r="KWW48" s="81"/>
      <c r="KWX48" s="81"/>
      <c r="KWY48" s="81"/>
      <c r="KWZ48" s="81"/>
      <c r="KXA48" s="81"/>
      <c r="KXB48" s="81"/>
      <c r="KXC48" s="81"/>
      <c r="KXD48" s="81"/>
      <c r="KXE48" s="81"/>
      <c r="KXF48" s="81"/>
      <c r="KXG48" s="81"/>
      <c r="KXH48" s="81"/>
      <c r="KXI48" s="81"/>
      <c r="KXJ48" s="81"/>
      <c r="KXK48" s="81"/>
      <c r="KXL48" s="81"/>
      <c r="KXM48" s="81"/>
      <c r="KXN48" s="81"/>
      <c r="KXO48" s="81"/>
      <c r="KXP48" s="81"/>
      <c r="KXQ48" s="81"/>
      <c r="KXR48" s="81"/>
      <c r="KXS48" s="81"/>
      <c r="KXT48" s="81"/>
      <c r="KXU48" s="81"/>
      <c r="KXV48" s="81"/>
      <c r="KXW48" s="81"/>
      <c r="KXX48" s="81"/>
      <c r="KXY48" s="81"/>
      <c r="KXZ48" s="81"/>
      <c r="KYA48" s="81"/>
      <c r="KYB48" s="81"/>
      <c r="KYC48" s="81"/>
      <c r="KYD48" s="81"/>
      <c r="KYE48" s="81"/>
      <c r="KYF48" s="81"/>
      <c r="KYG48" s="81"/>
      <c r="KYH48" s="81"/>
      <c r="KYI48" s="81"/>
      <c r="KYJ48" s="81"/>
      <c r="KYK48" s="81"/>
      <c r="KYL48" s="81"/>
      <c r="KYM48" s="81"/>
      <c r="KYN48" s="81"/>
      <c r="KYO48" s="81"/>
      <c r="KYP48" s="81"/>
      <c r="KYQ48" s="81"/>
      <c r="KYR48" s="81"/>
      <c r="KYS48" s="81"/>
      <c r="KYT48" s="81"/>
      <c r="KYU48" s="81"/>
      <c r="KYV48" s="81"/>
      <c r="KYW48" s="81"/>
      <c r="KYX48" s="81"/>
      <c r="KYY48" s="81"/>
      <c r="KYZ48" s="81"/>
      <c r="KZA48" s="81"/>
      <c r="KZB48" s="81"/>
      <c r="KZC48" s="81"/>
      <c r="KZD48" s="81"/>
      <c r="KZE48" s="81"/>
      <c r="KZF48" s="81"/>
      <c r="KZG48" s="81"/>
      <c r="KZH48" s="81"/>
      <c r="KZI48" s="81"/>
      <c r="KZJ48" s="81"/>
      <c r="KZK48" s="81"/>
      <c r="KZL48" s="81"/>
      <c r="KZM48" s="81"/>
      <c r="KZN48" s="81"/>
      <c r="KZO48" s="81"/>
      <c r="KZP48" s="81"/>
      <c r="KZQ48" s="81"/>
      <c r="KZR48" s="81"/>
      <c r="KZS48" s="81"/>
      <c r="KZT48" s="81"/>
      <c r="KZU48" s="81"/>
      <c r="KZV48" s="81"/>
      <c r="KZW48" s="81"/>
      <c r="KZX48" s="81"/>
      <c r="KZY48" s="81"/>
      <c r="KZZ48" s="81"/>
      <c r="LAA48" s="81"/>
      <c r="LAB48" s="81"/>
      <c r="LAC48" s="81"/>
      <c r="LAD48" s="81"/>
      <c r="LAE48" s="81"/>
      <c r="LAF48" s="81"/>
      <c r="LAG48" s="81"/>
      <c r="LAH48" s="81"/>
      <c r="LAI48" s="81"/>
      <c r="LAJ48" s="81"/>
      <c r="LAK48" s="81"/>
      <c r="LAL48" s="81"/>
      <c r="LAM48" s="81"/>
      <c r="LAN48" s="81"/>
      <c r="LAO48" s="81"/>
      <c r="LAP48" s="81"/>
      <c r="LAQ48" s="81"/>
      <c r="LAR48" s="81"/>
      <c r="LAS48" s="81"/>
      <c r="LAT48" s="81"/>
      <c r="LAU48" s="81"/>
      <c r="LAV48" s="81"/>
      <c r="LAW48" s="81"/>
      <c r="LAX48" s="81"/>
      <c r="LAY48" s="81"/>
      <c r="LAZ48" s="81"/>
      <c r="LBA48" s="81"/>
      <c r="LBB48" s="81"/>
      <c r="LBC48" s="81"/>
      <c r="LBD48" s="81"/>
      <c r="LBE48" s="81"/>
      <c r="LBF48" s="81"/>
      <c r="LBG48" s="81"/>
      <c r="LBH48" s="81"/>
      <c r="LBI48" s="81"/>
      <c r="LBJ48" s="81"/>
      <c r="LBK48" s="81"/>
      <c r="LBL48" s="81"/>
      <c r="LBM48" s="81"/>
      <c r="LBN48" s="81"/>
      <c r="LBO48" s="81"/>
      <c r="LBP48" s="81"/>
      <c r="LBQ48" s="81"/>
      <c r="LBR48" s="81"/>
      <c r="LBS48" s="81"/>
      <c r="LBT48" s="81"/>
      <c r="LBU48" s="81"/>
      <c r="LBV48" s="81"/>
      <c r="LBW48" s="81"/>
      <c r="LBX48" s="81"/>
      <c r="LBY48" s="81"/>
      <c r="LBZ48" s="81"/>
      <c r="LCA48" s="81"/>
      <c r="LCB48" s="81"/>
      <c r="LCC48" s="81"/>
      <c r="LCD48" s="81"/>
      <c r="LCE48" s="81"/>
      <c r="LCF48" s="81"/>
      <c r="LCG48" s="81"/>
      <c r="LCH48" s="81"/>
      <c r="LCI48" s="81"/>
      <c r="LCJ48" s="81"/>
      <c r="LCK48" s="81"/>
      <c r="LCL48" s="81"/>
      <c r="LCM48" s="81"/>
      <c r="LCN48" s="81"/>
      <c r="LCO48" s="81"/>
      <c r="LCP48" s="81"/>
      <c r="LCQ48" s="81"/>
      <c r="LCR48" s="81"/>
      <c r="LCS48" s="81"/>
      <c r="LCT48" s="81"/>
      <c r="LCU48" s="81"/>
      <c r="LCV48" s="81"/>
      <c r="LCW48" s="81"/>
      <c r="LCX48" s="81"/>
      <c r="LCY48" s="81"/>
      <c r="LCZ48" s="81"/>
      <c r="LDA48" s="81"/>
      <c r="LDB48" s="81"/>
      <c r="LDC48" s="81"/>
      <c r="LDD48" s="81"/>
      <c r="LDE48" s="81"/>
      <c r="LDF48" s="81"/>
      <c r="LDG48" s="81"/>
      <c r="LDH48" s="81"/>
      <c r="LDI48" s="81"/>
      <c r="LDJ48" s="81"/>
      <c r="LDK48" s="81"/>
      <c r="LDL48" s="81"/>
      <c r="LDM48" s="81"/>
      <c r="LDN48" s="81"/>
      <c r="LDO48" s="81"/>
      <c r="LDP48" s="81"/>
      <c r="LDQ48" s="81"/>
      <c r="LDR48" s="81"/>
      <c r="LDS48" s="81"/>
      <c r="LDT48" s="81"/>
      <c r="LDU48" s="81"/>
      <c r="LDV48" s="81"/>
      <c r="LDW48" s="81"/>
      <c r="LDX48" s="81"/>
      <c r="LDY48" s="81"/>
      <c r="LDZ48" s="81"/>
      <c r="LEA48" s="81"/>
      <c r="LEB48" s="81"/>
      <c r="LEC48" s="81"/>
      <c r="LED48" s="81"/>
      <c r="LEE48" s="81"/>
      <c r="LEF48" s="81"/>
      <c r="LEG48" s="81"/>
      <c r="LEH48" s="81"/>
      <c r="LEI48" s="81"/>
      <c r="LEJ48" s="81"/>
      <c r="LEK48" s="81"/>
      <c r="LEL48" s="81"/>
      <c r="LEM48" s="81"/>
      <c r="LEN48" s="81"/>
      <c r="LEO48" s="81"/>
      <c r="LEP48" s="81"/>
      <c r="LEQ48" s="81"/>
      <c r="LER48" s="81"/>
      <c r="LES48" s="81"/>
      <c r="LET48" s="81"/>
      <c r="LEU48" s="81"/>
      <c r="LEV48" s="81"/>
      <c r="LEW48" s="81"/>
      <c r="LEX48" s="81"/>
      <c r="LEY48" s="81"/>
      <c r="LEZ48" s="81"/>
      <c r="LFA48" s="81"/>
      <c r="LFB48" s="81"/>
      <c r="LFC48" s="81"/>
      <c r="LFD48" s="81"/>
      <c r="LFE48" s="81"/>
      <c r="LFF48" s="81"/>
      <c r="LFG48" s="81"/>
      <c r="LFH48" s="81"/>
      <c r="LFI48" s="81"/>
      <c r="LFJ48" s="81"/>
      <c r="LFK48" s="81"/>
      <c r="LFL48" s="81"/>
      <c r="LFM48" s="81"/>
      <c r="LFN48" s="81"/>
      <c r="LFO48" s="81"/>
      <c r="LFP48" s="81"/>
      <c r="LFQ48" s="81"/>
      <c r="LFR48" s="81"/>
      <c r="LFS48" s="81"/>
      <c r="LFT48" s="81"/>
      <c r="LFU48" s="81"/>
      <c r="LFV48" s="81"/>
      <c r="LFW48" s="81"/>
      <c r="LFX48" s="81"/>
      <c r="LFY48" s="81"/>
      <c r="LFZ48" s="81"/>
      <c r="LGA48" s="81"/>
      <c r="LGB48" s="81"/>
      <c r="LGC48" s="81"/>
      <c r="LGD48" s="81"/>
      <c r="LGE48" s="81"/>
      <c r="LGF48" s="81"/>
      <c r="LGG48" s="81"/>
      <c r="LGH48" s="81"/>
      <c r="LGI48" s="81"/>
      <c r="LGJ48" s="81"/>
      <c r="LGK48" s="81"/>
      <c r="LGL48" s="81"/>
      <c r="LGM48" s="81"/>
      <c r="LGN48" s="81"/>
      <c r="LGO48" s="81"/>
      <c r="LGP48" s="81"/>
      <c r="LGQ48" s="81"/>
      <c r="LGR48" s="81"/>
      <c r="LGS48" s="81"/>
      <c r="LGT48" s="81"/>
      <c r="LGU48" s="81"/>
      <c r="LGV48" s="81"/>
      <c r="LGW48" s="81"/>
      <c r="LGX48" s="81"/>
      <c r="LGY48" s="81"/>
      <c r="LGZ48" s="81"/>
      <c r="LHA48" s="81"/>
      <c r="LHB48" s="81"/>
      <c r="LHC48" s="81"/>
      <c r="LHD48" s="81"/>
      <c r="LHE48" s="81"/>
      <c r="LHF48" s="81"/>
      <c r="LHG48" s="81"/>
      <c r="LHH48" s="81"/>
      <c r="LHI48" s="81"/>
      <c r="LHJ48" s="81"/>
      <c r="LHK48" s="81"/>
      <c r="LHL48" s="81"/>
      <c r="LHM48" s="81"/>
      <c r="LHN48" s="81"/>
      <c r="LHO48" s="81"/>
      <c r="LHP48" s="81"/>
      <c r="LHQ48" s="81"/>
      <c r="LHR48" s="81"/>
      <c r="LHS48" s="81"/>
      <c r="LHT48" s="81"/>
      <c r="LHU48" s="81"/>
      <c r="LHV48" s="81"/>
      <c r="LHW48" s="81"/>
      <c r="LHX48" s="81"/>
      <c r="LHY48" s="81"/>
      <c r="LHZ48" s="81"/>
      <c r="LIA48" s="81"/>
      <c r="LIB48" s="81"/>
      <c r="LIC48" s="81"/>
      <c r="LID48" s="81"/>
      <c r="LIE48" s="81"/>
      <c r="LIF48" s="81"/>
      <c r="LIG48" s="81"/>
      <c r="LIH48" s="81"/>
      <c r="LII48" s="81"/>
      <c r="LIJ48" s="81"/>
      <c r="LIK48" s="81"/>
      <c r="LIL48" s="81"/>
      <c r="LIM48" s="81"/>
      <c r="LIN48" s="81"/>
      <c r="LIO48" s="81"/>
      <c r="LIP48" s="81"/>
      <c r="LIQ48" s="81"/>
      <c r="LIR48" s="81"/>
      <c r="LIS48" s="81"/>
      <c r="LIT48" s="81"/>
      <c r="LIU48" s="81"/>
      <c r="LIV48" s="81"/>
      <c r="LIW48" s="81"/>
      <c r="LIX48" s="81"/>
      <c r="LIY48" s="81"/>
      <c r="LIZ48" s="81"/>
      <c r="LJA48" s="81"/>
      <c r="LJB48" s="81"/>
      <c r="LJC48" s="81"/>
      <c r="LJD48" s="81"/>
      <c r="LJE48" s="81"/>
      <c r="LJF48" s="81"/>
      <c r="LJG48" s="81"/>
      <c r="LJH48" s="81"/>
      <c r="LJI48" s="81"/>
      <c r="LJJ48" s="81"/>
      <c r="LJK48" s="81"/>
      <c r="LJL48" s="81"/>
      <c r="LJM48" s="81"/>
      <c r="LJN48" s="81"/>
      <c r="LJO48" s="81"/>
      <c r="LJP48" s="81"/>
      <c r="LJQ48" s="81"/>
      <c r="LJR48" s="81"/>
      <c r="LJS48" s="81"/>
      <c r="LJT48" s="81"/>
      <c r="LJU48" s="81"/>
      <c r="LJV48" s="81"/>
      <c r="LJW48" s="81"/>
      <c r="LJX48" s="81"/>
      <c r="LJY48" s="81"/>
      <c r="LJZ48" s="81"/>
      <c r="LKA48" s="81"/>
      <c r="LKB48" s="81"/>
      <c r="LKC48" s="81"/>
      <c r="LKD48" s="81"/>
      <c r="LKE48" s="81"/>
      <c r="LKF48" s="81"/>
      <c r="LKG48" s="81"/>
      <c r="LKH48" s="81"/>
      <c r="LKI48" s="81"/>
      <c r="LKJ48" s="81"/>
      <c r="LKK48" s="81"/>
      <c r="LKL48" s="81"/>
      <c r="LKM48" s="81"/>
      <c r="LKN48" s="81"/>
      <c r="LKO48" s="81"/>
      <c r="LKP48" s="81"/>
      <c r="LKQ48" s="81"/>
      <c r="LKR48" s="81"/>
      <c r="LKS48" s="81"/>
      <c r="LKT48" s="81"/>
      <c r="LKU48" s="81"/>
      <c r="LKV48" s="81"/>
      <c r="LKW48" s="81"/>
      <c r="LKX48" s="81"/>
      <c r="LKY48" s="81"/>
      <c r="LKZ48" s="81"/>
      <c r="LLA48" s="81"/>
      <c r="LLB48" s="81"/>
      <c r="LLC48" s="81"/>
      <c r="LLD48" s="81"/>
      <c r="LLE48" s="81"/>
      <c r="LLF48" s="81"/>
      <c r="LLG48" s="81"/>
      <c r="LLH48" s="81"/>
      <c r="LLI48" s="81"/>
      <c r="LLJ48" s="81"/>
      <c r="LLK48" s="81"/>
      <c r="LLL48" s="81"/>
      <c r="LLM48" s="81"/>
      <c r="LLN48" s="81"/>
      <c r="LLO48" s="81"/>
      <c r="LLP48" s="81"/>
      <c r="LLQ48" s="81"/>
      <c r="LLR48" s="81"/>
      <c r="LLS48" s="81"/>
      <c r="LLT48" s="81"/>
      <c r="LLU48" s="81"/>
      <c r="LLV48" s="81"/>
      <c r="LLW48" s="81"/>
      <c r="LLX48" s="81"/>
      <c r="LLY48" s="81"/>
      <c r="LLZ48" s="81"/>
      <c r="LMA48" s="81"/>
      <c r="LMB48" s="81"/>
      <c r="LMC48" s="81"/>
      <c r="LMD48" s="81"/>
      <c r="LME48" s="81"/>
      <c r="LMF48" s="81"/>
      <c r="LMG48" s="81"/>
      <c r="LMH48" s="81"/>
      <c r="LMI48" s="81"/>
      <c r="LMJ48" s="81"/>
      <c r="LMK48" s="81"/>
      <c r="LML48" s="81"/>
      <c r="LMM48" s="81"/>
      <c r="LMN48" s="81"/>
      <c r="LMO48" s="81"/>
      <c r="LMP48" s="81"/>
      <c r="LMQ48" s="81"/>
      <c r="LMR48" s="81"/>
      <c r="LMS48" s="81"/>
      <c r="LMT48" s="81"/>
      <c r="LMU48" s="81"/>
      <c r="LMV48" s="81"/>
      <c r="LMW48" s="81"/>
      <c r="LMX48" s="81"/>
      <c r="LMY48" s="81"/>
      <c r="LMZ48" s="81"/>
      <c r="LNA48" s="81"/>
      <c r="LNB48" s="81"/>
      <c r="LNC48" s="81"/>
      <c r="LND48" s="81"/>
      <c r="LNE48" s="81"/>
      <c r="LNF48" s="81"/>
      <c r="LNG48" s="81"/>
      <c r="LNH48" s="81"/>
      <c r="LNI48" s="81"/>
      <c r="LNJ48" s="81"/>
      <c r="LNK48" s="81"/>
      <c r="LNL48" s="81"/>
      <c r="LNM48" s="81"/>
      <c r="LNN48" s="81"/>
      <c r="LNO48" s="81"/>
      <c r="LNP48" s="81"/>
      <c r="LNQ48" s="81"/>
      <c r="LNR48" s="81"/>
      <c r="LNS48" s="81"/>
      <c r="LNT48" s="81"/>
      <c r="LNU48" s="81"/>
      <c r="LNV48" s="81"/>
      <c r="LNW48" s="81"/>
      <c r="LNX48" s="81"/>
      <c r="LNY48" s="81"/>
      <c r="LNZ48" s="81"/>
      <c r="LOA48" s="81"/>
      <c r="LOB48" s="81"/>
      <c r="LOC48" s="81"/>
      <c r="LOD48" s="81"/>
      <c r="LOE48" s="81"/>
      <c r="LOF48" s="81"/>
      <c r="LOG48" s="81"/>
      <c r="LOH48" s="81"/>
      <c r="LOI48" s="81"/>
      <c r="LOJ48" s="81"/>
      <c r="LOK48" s="81"/>
      <c r="LOL48" s="81"/>
      <c r="LOM48" s="81"/>
      <c r="LON48" s="81"/>
      <c r="LOO48" s="81"/>
      <c r="LOP48" s="81"/>
      <c r="LOQ48" s="81"/>
      <c r="LOR48" s="81"/>
      <c r="LOS48" s="81"/>
      <c r="LOT48" s="81"/>
      <c r="LOU48" s="81"/>
      <c r="LOV48" s="81"/>
      <c r="LOW48" s="81"/>
      <c r="LOX48" s="81"/>
      <c r="LOY48" s="81"/>
      <c r="LOZ48" s="81"/>
      <c r="LPA48" s="81"/>
      <c r="LPB48" s="81"/>
      <c r="LPC48" s="81"/>
      <c r="LPD48" s="81"/>
      <c r="LPE48" s="81"/>
      <c r="LPF48" s="81"/>
      <c r="LPG48" s="81"/>
      <c r="LPH48" s="81"/>
      <c r="LPI48" s="81"/>
      <c r="LPJ48" s="81"/>
      <c r="LPK48" s="81"/>
      <c r="LPL48" s="81"/>
      <c r="LPM48" s="81"/>
      <c r="LPN48" s="81"/>
      <c r="LPO48" s="81"/>
      <c r="LPP48" s="81"/>
      <c r="LPQ48" s="81"/>
      <c r="LPR48" s="81"/>
      <c r="LPS48" s="81"/>
      <c r="LPT48" s="81"/>
      <c r="LPU48" s="81"/>
      <c r="LPV48" s="81"/>
      <c r="LPW48" s="81"/>
      <c r="LPX48" s="81"/>
      <c r="LPY48" s="81"/>
      <c r="LPZ48" s="81"/>
      <c r="LQA48" s="81"/>
      <c r="LQB48" s="81"/>
      <c r="LQC48" s="81"/>
      <c r="LQD48" s="81"/>
      <c r="LQE48" s="81"/>
      <c r="LQF48" s="81"/>
      <c r="LQG48" s="81"/>
      <c r="LQH48" s="81"/>
      <c r="LQI48" s="81"/>
      <c r="LQJ48" s="81"/>
      <c r="LQK48" s="81"/>
      <c r="LQL48" s="81"/>
      <c r="LQM48" s="81"/>
      <c r="LQN48" s="81"/>
      <c r="LQO48" s="81"/>
      <c r="LQP48" s="81"/>
      <c r="LQQ48" s="81"/>
      <c r="LQR48" s="81"/>
      <c r="LQS48" s="81"/>
      <c r="LQT48" s="81"/>
      <c r="LQU48" s="81"/>
      <c r="LQV48" s="81"/>
      <c r="LQW48" s="81"/>
      <c r="LQX48" s="81"/>
      <c r="LQY48" s="81"/>
      <c r="LQZ48" s="81"/>
      <c r="LRA48" s="81"/>
      <c r="LRB48" s="81"/>
      <c r="LRC48" s="81"/>
      <c r="LRD48" s="81"/>
      <c r="LRE48" s="81"/>
      <c r="LRF48" s="81"/>
      <c r="LRG48" s="81"/>
      <c r="LRH48" s="81"/>
      <c r="LRI48" s="81"/>
      <c r="LRJ48" s="81"/>
      <c r="LRK48" s="81"/>
      <c r="LRL48" s="81"/>
      <c r="LRM48" s="81"/>
      <c r="LRN48" s="81"/>
      <c r="LRO48" s="81"/>
      <c r="LRP48" s="81"/>
      <c r="LRQ48" s="81"/>
      <c r="LRR48" s="81"/>
      <c r="LRS48" s="81"/>
      <c r="LRT48" s="81"/>
      <c r="LRU48" s="81"/>
      <c r="LRV48" s="81"/>
      <c r="LRW48" s="81"/>
      <c r="LRX48" s="81"/>
      <c r="LRY48" s="81"/>
      <c r="LRZ48" s="81"/>
      <c r="LSA48" s="81"/>
      <c r="LSB48" s="81"/>
      <c r="LSC48" s="81"/>
      <c r="LSD48" s="81"/>
      <c r="LSE48" s="81"/>
      <c r="LSF48" s="81"/>
      <c r="LSG48" s="81"/>
      <c r="LSH48" s="81"/>
      <c r="LSI48" s="81"/>
      <c r="LSJ48" s="81"/>
      <c r="LSK48" s="81"/>
      <c r="LSL48" s="81"/>
      <c r="LSM48" s="81"/>
      <c r="LSN48" s="81"/>
      <c r="LSO48" s="81"/>
      <c r="LSP48" s="81"/>
      <c r="LSQ48" s="81"/>
      <c r="LSR48" s="81"/>
      <c r="LSS48" s="81"/>
      <c r="LST48" s="81"/>
      <c r="LSU48" s="81"/>
      <c r="LSV48" s="81"/>
      <c r="LSW48" s="81"/>
      <c r="LSX48" s="81"/>
      <c r="LSY48" s="81"/>
      <c r="LSZ48" s="81"/>
      <c r="LTA48" s="81"/>
      <c r="LTB48" s="81"/>
      <c r="LTC48" s="81"/>
      <c r="LTD48" s="81"/>
      <c r="LTE48" s="81"/>
      <c r="LTF48" s="81"/>
      <c r="LTG48" s="81"/>
      <c r="LTH48" s="81"/>
      <c r="LTI48" s="81"/>
      <c r="LTJ48" s="81"/>
      <c r="LTK48" s="81"/>
      <c r="LTL48" s="81"/>
      <c r="LTM48" s="81"/>
      <c r="LTN48" s="81"/>
      <c r="LTO48" s="81"/>
      <c r="LTP48" s="81"/>
      <c r="LTQ48" s="81"/>
      <c r="LTR48" s="81"/>
      <c r="LTS48" s="81"/>
      <c r="LTT48" s="81"/>
      <c r="LTU48" s="81"/>
      <c r="LTV48" s="81"/>
      <c r="LTW48" s="81"/>
      <c r="LTX48" s="81"/>
      <c r="LTY48" s="81"/>
      <c r="LTZ48" s="81"/>
      <c r="LUA48" s="81"/>
      <c r="LUB48" s="81"/>
      <c r="LUC48" s="81"/>
      <c r="LUD48" s="81"/>
      <c r="LUE48" s="81"/>
      <c r="LUF48" s="81"/>
      <c r="LUG48" s="81"/>
      <c r="LUH48" s="81"/>
      <c r="LUI48" s="81"/>
      <c r="LUJ48" s="81"/>
      <c r="LUK48" s="81"/>
      <c r="LUL48" s="81"/>
      <c r="LUM48" s="81"/>
      <c r="LUN48" s="81"/>
      <c r="LUO48" s="81"/>
      <c r="LUP48" s="81"/>
      <c r="LUQ48" s="81"/>
      <c r="LUR48" s="81"/>
      <c r="LUS48" s="81"/>
      <c r="LUT48" s="81"/>
      <c r="LUU48" s="81"/>
      <c r="LUV48" s="81"/>
      <c r="LUW48" s="81"/>
      <c r="LUX48" s="81"/>
      <c r="LUY48" s="81"/>
      <c r="LUZ48" s="81"/>
      <c r="LVA48" s="81"/>
      <c r="LVB48" s="81"/>
      <c r="LVC48" s="81"/>
      <c r="LVD48" s="81"/>
      <c r="LVE48" s="81"/>
      <c r="LVF48" s="81"/>
      <c r="LVG48" s="81"/>
      <c r="LVH48" s="81"/>
      <c r="LVI48" s="81"/>
      <c r="LVJ48" s="81"/>
      <c r="LVK48" s="81"/>
      <c r="LVL48" s="81"/>
      <c r="LVM48" s="81"/>
      <c r="LVN48" s="81"/>
      <c r="LVO48" s="81"/>
      <c r="LVP48" s="81"/>
      <c r="LVQ48" s="81"/>
      <c r="LVR48" s="81"/>
      <c r="LVS48" s="81"/>
      <c r="LVT48" s="81"/>
      <c r="LVU48" s="81"/>
      <c r="LVV48" s="81"/>
      <c r="LVW48" s="81"/>
      <c r="LVX48" s="81"/>
      <c r="LVY48" s="81"/>
      <c r="LVZ48" s="81"/>
      <c r="LWA48" s="81"/>
      <c r="LWB48" s="81"/>
      <c r="LWC48" s="81"/>
      <c r="LWD48" s="81"/>
      <c r="LWE48" s="81"/>
      <c r="LWF48" s="81"/>
      <c r="LWG48" s="81"/>
      <c r="LWH48" s="81"/>
      <c r="LWI48" s="81"/>
      <c r="LWJ48" s="81"/>
      <c r="LWK48" s="81"/>
      <c r="LWL48" s="81"/>
      <c r="LWM48" s="81"/>
      <c r="LWN48" s="81"/>
      <c r="LWO48" s="81"/>
      <c r="LWP48" s="81"/>
      <c r="LWQ48" s="81"/>
      <c r="LWR48" s="81"/>
      <c r="LWS48" s="81"/>
      <c r="LWT48" s="81"/>
      <c r="LWU48" s="81"/>
      <c r="LWV48" s="81"/>
      <c r="LWW48" s="81"/>
      <c r="LWX48" s="81"/>
      <c r="LWY48" s="81"/>
      <c r="LWZ48" s="81"/>
      <c r="LXA48" s="81"/>
      <c r="LXB48" s="81"/>
      <c r="LXC48" s="81"/>
      <c r="LXD48" s="81"/>
      <c r="LXE48" s="81"/>
      <c r="LXF48" s="81"/>
      <c r="LXG48" s="81"/>
      <c r="LXH48" s="81"/>
      <c r="LXI48" s="81"/>
      <c r="LXJ48" s="81"/>
      <c r="LXK48" s="81"/>
      <c r="LXL48" s="81"/>
      <c r="LXM48" s="81"/>
      <c r="LXN48" s="81"/>
      <c r="LXO48" s="81"/>
      <c r="LXP48" s="81"/>
      <c r="LXQ48" s="81"/>
      <c r="LXR48" s="81"/>
      <c r="LXS48" s="81"/>
      <c r="LXT48" s="81"/>
      <c r="LXU48" s="81"/>
      <c r="LXV48" s="81"/>
      <c r="LXW48" s="81"/>
      <c r="LXX48" s="81"/>
      <c r="LXY48" s="81"/>
      <c r="LXZ48" s="81"/>
      <c r="LYA48" s="81"/>
      <c r="LYB48" s="81"/>
      <c r="LYC48" s="81"/>
      <c r="LYD48" s="81"/>
      <c r="LYE48" s="81"/>
      <c r="LYF48" s="81"/>
      <c r="LYG48" s="81"/>
      <c r="LYH48" s="81"/>
      <c r="LYI48" s="81"/>
      <c r="LYJ48" s="81"/>
      <c r="LYK48" s="81"/>
      <c r="LYL48" s="81"/>
      <c r="LYM48" s="81"/>
      <c r="LYN48" s="81"/>
      <c r="LYO48" s="81"/>
      <c r="LYP48" s="81"/>
      <c r="LYQ48" s="81"/>
      <c r="LYR48" s="81"/>
      <c r="LYS48" s="81"/>
      <c r="LYT48" s="81"/>
      <c r="LYU48" s="81"/>
      <c r="LYV48" s="81"/>
      <c r="LYW48" s="81"/>
      <c r="LYX48" s="81"/>
      <c r="LYY48" s="81"/>
      <c r="LYZ48" s="81"/>
      <c r="LZA48" s="81"/>
      <c r="LZB48" s="81"/>
      <c r="LZC48" s="81"/>
      <c r="LZD48" s="81"/>
      <c r="LZE48" s="81"/>
      <c r="LZF48" s="81"/>
      <c r="LZG48" s="81"/>
      <c r="LZH48" s="81"/>
      <c r="LZI48" s="81"/>
      <c r="LZJ48" s="81"/>
      <c r="LZK48" s="81"/>
      <c r="LZL48" s="81"/>
      <c r="LZM48" s="81"/>
      <c r="LZN48" s="81"/>
      <c r="LZO48" s="81"/>
      <c r="LZP48" s="81"/>
      <c r="LZQ48" s="81"/>
      <c r="LZR48" s="81"/>
      <c r="LZS48" s="81"/>
      <c r="LZT48" s="81"/>
      <c r="LZU48" s="81"/>
      <c r="LZV48" s="81"/>
      <c r="LZW48" s="81"/>
      <c r="LZX48" s="81"/>
      <c r="LZY48" s="81"/>
      <c r="LZZ48" s="81"/>
      <c r="MAA48" s="81"/>
      <c r="MAB48" s="81"/>
      <c r="MAC48" s="81"/>
      <c r="MAD48" s="81"/>
      <c r="MAE48" s="81"/>
      <c r="MAF48" s="81"/>
      <c r="MAG48" s="81"/>
      <c r="MAH48" s="81"/>
      <c r="MAI48" s="81"/>
      <c r="MAJ48" s="81"/>
      <c r="MAK48" s="81"/>
      <c r="MAL48" s="81"/>
      <c r="MAM48" s="81"/>
      <c r="MAN48" s="81"/>
      <c r="MAO48" s="81"/>
      <c r="MAP48" s="81"/>
      <c r="MAQ48" s="81"/>
      <c r="MAR48" s="81"/>
      <c r="MAS48" s="81"/>
      <c r="MAT48" s="81"/>
      <c r="MAU48" s="81"/>
      <c r="MAV48" s="81"/>
      <c r="MAW48" s="81"/>
      <c r="MAX48" s="81"/>
      <c r="MAY48" s="81"/>
      <c r="MAZ48" s="81"/>
      <c r="MBA48" s="81"/>
      <c r="MBB48" s="81"/>
      <c r="MBC48" s="81"/>
      <c r="MBD48" s="81"/>
      <c r="MBE48" s="81"/>
      <c r="MBF48" s="81"/>
      <c r="MBG48" s="81"/>
      <c r="MBH48" s="81"/>
      <c r="MBI48" s="81"/>
      <c r="MBJ48" s="81"/>
      <c r="MBK48" s="81"/>
      <c r="MBL48" s="81"/>
      <c r="MBM48" s="81"/>
      <c r="MBN48" s="81"/>
      <c r="MBO48" s="81"/>
      <c r="MBP48" s="81"/>
      <c r="MBQ48" s="81"/>
      <c r="MBR48" s="81"/>
      <c r="MBS48" s="81"/>
      <c r="MBT48" s="81"/>
      <c r="MBU48" s="81"/>
      <c r="MBV48" s="81"/>
      <c r="MBW48" s="81"/>
      <c r="MBX48" s="81"/>
      <c r="MBY48" s="81"/>
      <c r="MBZ48" s="81"/>
      <c r="MCA48" s="81"/>
      <c r="MCB48" s="81"/>
      <c r="MCC48" s="81"/>
      <c r="MCD48" s="81"/>
      <c r="MCE48" s="81"/>
      <c r="MCF48" s="81"/>
      <c r="MCG48" s="81"/>
      <c r="MCH48" s="81"/>
      <c r="MCI48" s="81"/>
      <c r="MCJ48" s="81"/>
      <c r="MCK48" s="81"/>
      <c r="MCL48" s="81"/>
      <c r="MCM48" s="81"/>
      <c r="MCN48" s="81"/>
      <c r="MCO48" s="81"/>
      <c r="MCP48" s="81"/>
      <c r="MCQ48" s="81"/>
      <c r="MCR48" s="81"/>
      <c r="MCS48" s="81"/>
      <c r="MCT48" s="81"/>
      <c r="MCU48" s="81"/>
      <c r="MCV48" s="81"/>
      <c r="MCW48" s="81"/>
      <c r="MCX48" s="81"/>
      <c r="MCY48" s="81"/>
      <c r="MCZ48" s="81"/>
      <c r="MDA48" s="81"/>
      <c r="MDB48" s="81"/>
      <c r="MDC48" s="81"/>
      <c r="MDD48" s="81"/>
      <c r="MDE48" s="81"/>
      <c r="MDF48" s="81"/>
      <c r="MDG48" s="81"/>
      <c r="MDH48" s="81"/>
      <c r="MDI48" s="81"/>
      <c r="MDJ48" s="81"/>
      <c r="MDK48" s="81"/>
      <c r="MDL48" s="81"/>
      <c r="MDM48" s="81"/>
      <c r="MDN48" s="81"/>
      <c r="MDO48" s="81"/>
      <c r="MDP48" s="81"/>
      <c r="MDQ48" s="81"/>
      <c r="MDR48" s="81"/>
      <c r="MDS48" s="81"/>
      <c r="MDT48" s="81"/>
      <c r="MDU48" s="81"/>
      <c r="MDV48" s="81"/>
      <c r="MDW48" s="81"/>
      <c r="MDX48" s="81"/>
      <c r="MDY48" s="81"/>
      <c r="MDZ48" s="81"/>
      <c r="MEA48" s="81"/>
      <c r="MEB48" s="81"/>
      <c r="MEC48" s="81"/>
      <c r="MED48" s="81"/>
      <c r="MEE48" s="81"/>
      <c r="MEF48" s="81"/>
      <c r="MEG48" s="81"/>
      <c r="MEH48" s="81"/>
      <c r="MEI48" s="81"/>
      <c r="MEJ48" s="81"/>
      <c r="MEK48" s="81"/>
      <c r="MEL48" s="81"/>
      <c r="MEM48" s="81"/>
      <c r="MEN48" s="81"/>
      <c r="MEO48" s="81"/>
      <c r="MEP48" s="81"/>
      <c r="MEQ48" s="81"/>
      <c r="MER48" s="81"/>
      <c r="MES48" s="81"/>
      <c r="MET48" s="81"/>
      <c r="MEU48" s="81"/>
      <c r="MEV48" s="81"/>
      <c r="MEW48" s="81"/>
      <c r="MEX48" s="81"/>
      <c r="MEY48" s="81"/>
      <c r="MEZ48" s="81"/>
      <c r="MFA48" s="81"/>
      <c r="MFB48" s="81"/>
      <c r="MFC48" s="81"/>
      <c r="MFD48" s="81"/>
      <c r="MFE48" s="81"/>
      <c r="MFF48" s="81"/>
      <c r="MFG48" s="81"/>
      <c r="MFH48" s="81"/>
      <c r="MFI48" s="81"/>
      <c r="MFJ48" s="81"/>
      <c r="MFK48" s="81"/>
      <c r="MFL48" s="81"/>
      <c r="MFM48" s="81"/>
      <c r="MFN48" s="81"/>
      <c r="MFO48" s="81"/>
      <c r="MFP48" s="81"/>
      <c r="MFQ48" s="81"/>
      <c r="MFR48" s="81"/>
      <c r="MFS48" s="81"/>
      <c r="MFT48" s="81"/>
      <c r="MFU48" s="81"/>
      <c r="MFV48" s="81"/>
      <c r="MFW48" s="81"/>
      <c r="MFX48" s="81"/>
      <c r="MFY48" s="81"/>
      <c r="MFZ48" s="81"/>
      <c r="MGA48" s="81"/>
      <c r="MGB48" s="81"/>
      <c r="MGC48" s="81"/>
      <c r="MGD48" s="81"/>
      <c r="MGE48" s="81"/>
      <c r="MGF48" s="81"/>
      <c r="MGG48" s="81"/>
      <c r="MGH48" s="81"/>
      <c r="MGI48" s="81"/>
      <c r="MGJ48" s="81"/>
      <c r="MGK48" s="81"/>
      <c r="MGL48" s="81"/>
      <c r="MGM48" s="81"/>
      <c r="MGN48" s="81"/>
      <c r="MGO48" s="81"/>
      <c r="MGP48" s="81"/>
      <c r="MGQ48" s="81"/>
      <c r="MGR48" s="81"/>
      <c r="MGS48" s="81"/>
      <c r="MGT48" s="81"/>
      <c r="MGU48" s="81"/>
      <c r="MGV48" s="81"/>
      <c r="MGW48" s="81"/>
      <c r="MGX48" s="81"/>
      <c r="MGY48" s="81"/>
      <c r="MGZ48" s="81"/>
      <c r="MHA48" s="81"/>
      <c r="MHB48" s="81"/>
      <c r="MHC48" s="81"/>
      <c r="MHD48" s="81"/>
      <c r="MHE48" s="81"/>
      <c r="MHF48" s="81"/>
      <c r="MHG48" s="81"/>
      <c r="MHH48" s="81"/>
      <c r="MHI48" s="81"/>
      <c r="MHJ48" s="81"/>
      <c r="MHK48" s="81"/>
      <c r="MHL48" s="81"/>
      <c r="MHM48" s="81"/>
      <c r="MHN48" s="81"/>
      <c r="MHO48" s="81"/>
      <c r="MHP48" s="81"/>
      <c r="MHQ48" s="81"/>
      <c r="MHR48" s="81"/>
      <c r="MHS48" s="81"/>
      <c r="MHT48" s="81"/>
      <c r="MHU48" s="81"/>
      <c r="MHV48" s="81"/>
      <c r="MHW48" s="81"/>
      <c r="MHX48" s="81"/>
      <c r="MHY48" s="81"/>
      <c r="MHZ48" s="81"/>
      <c r="MIA48" s="81"/>
      <c r="MIB48" s="81"/>
      <c r="MIC48" s="81"/>
      <c r="MID48" s="81"/>
      <c r="MIE48" s="81"/>
      <c r="MIF48" s="81"/>
      <c r="MIG48" s="81"/>
      <c r="MIH48" s="81"/>
      <c r="MII48" s="81"/>
      <c r="MIJ48" s="81"/>
      <c r="MIK48" s="81"/>
      <c r="MIL48" s="81"/>
      <c r="MIM48" s="81"/>
      <c r="MIN48" s="81"/>
      <c r="MIO48" s="81"/>
      <c r="MIP48" s="81"/>
      <c r="MIQ48" s="81"/>
      <c r="MIR48" s="81"/>
      <c r="MIS48" s="81"/>
      <c r="MIT48" s="81"/>
      <c r="MIU48" s="81"/>
      <c r="MIV48" s="81"/>
      <c r="MIW48" s="81"/>
      <c r="MIX48" s="81"/>
      <c r="MIY48" s="81"/>
      <c r="MIZ48" s="81"/>
      <c r="MJA48" s="81"/>
      <c r="MJB48" s="81"/>
      <c r="MJC48" s="81"/>
      <c r="MJD48" s="81"/>
      <c r="MJE48" s="81"/>
      <c r="MJF48" s="81"/>
      <c r="MJG48" s="81"/>
      <c r="MJH48" s="81"/>
      <c r="MJI48" s="81"/>
      <c r="MJJ48" s="81"/>
      <c r="MJK48" s="81"/>
      <c r="MJL48" s="81"/>
      <c r="MJM48" s="81"/>
      <c r="MJN48" s="81"/>
      <c r="MJO48" s="81"/>
      <c r="MJP48" s="81"/>
      <c r="MJQ48" s="81"/>
      <c r="MJR48" s="81"/>
      <c r="MJS48" s="81"/>
      <c r="MJT48" s="81"/>
      <c r="MJU48" s="81"/>
      <c r="MJV48" s="81"/>
      <c r="MJW48" s="81"/>
      <c r="MJX48" s="81"/>
      <c r="MJY48" s="81"/>
      <c r="MJZ48" s="81"/>
      <c r="MKA48" s="81"/>
      <c r="MKB48" s="81"/>
      <c r="MKC48" s="81"/>
      <c r="MKD48" s="81"/>
      <c r="MKE48" s="81"/>
      <c r="MKF48" s="81"/>
      <c r="MKG48" s="81"/>
      <c r="MKH48" s="81"/>
      <c r="MKI48" s="81"/>
      <c r="MKJ48" s="81"/>
      <c r="MKK48" s="81"/>
      <c r="MKL48" s="81"/>
      <c r="MKM48" s="81"/>
      <c r="MKN48" s="81"/>
      <c r="MKO48" s="81"/>
      <c r="MKP48" s="81"/>
      <c r="MKQ48" s="81"/>
      <c r="MKR48" s="81"/>
      <c r="MKS48" s="81"/>
      <c r="MKT48" s="81"/>
      <c r="MKU48" s="81"/>
      <c r="MKV48" s="81"/>
      <c r="MKW48" s="81"/>
      <c r="MKX48" s="81"/>
      <c r="MKY48" s="81"/>
      <c r="MKZ48" s="81"/>
      <c r="MLA48" s="81"/>
      <c r="MLB48" s="81"/>
      <c r="MLC48" s="81"/>
      <c r="MLD48" s="81"/>
      <c r="MLE48" s="81"/>
      <c r="MLF48" s="81"/>
      <c r="MLG48" s="81"/>
      <c r="MLH48" s="81"/>
      <c r="MLI48" s="81"/>
      <c r="MLJ48" s="81"/>
      <c r="MLK48" s="81"/>
      <c r="MLL48" s="81"/>
      <c r="MLM48" s="81"/>
      <c r="MLN48" s="81"/>
      <c r="MLO48" s="81"/>
      <c r="MLP48" s="81"/>
      <c r="MLQ48" s="81"/>
      <c r="MLR48" s="81"/>
      <c r="MLS48" s="81"/>
      <c r="MLT48" s="81"/>
      <c r="MLU48" s="81"/>
      <c r="MLV48" s="81"/>
      <c r="MLW48" s="81"/>
      <c r="MLX48" s="81"/>
      <c r="MLY48" s="81"/>
      <c r="MLZ48" s="81"/>
      <c r="MMA48" s="81"/>
      <c r="MMB48" s="81"/>
      <c r="MMC48" s="81"/>
      <c r="MMD48" s="81"/>
      <c r="MME48" s="81"/>
      <c r="MMF48" s="81"/>
      <c r="MMG48" s="81"/>
      <c r="MMH48" s="81"/>
      <c r="MMI48" s="81"/>
      <c r="MMJ48" s="81"/>
      <c r="MMK48" s="81"/>
      <c r="MML48" s="81"/>
      <c r="MMM48" s="81"/>
      <c r="MMN48" s="81"/>
      <c r="MMO48" s="81"/>
      <c r="MMP48" s="81"/>
      <c r="MMQ48" s="81"/>
      <c r="MMR48" s="81"/>
      <c r="MMS48" s="81"/>
      <c r="MMT48" s="81"/>
      <c r="MMU48" s="81"/>
      <c r="MMV48" s="81"/>
      <c r="MMW48" s="81"/>
      <c r="MMX48" s="81"/>
      <c r="MMY48" s="81"/>
      <c r="MMZ48" s="81"/>
      <c r="MNA48" s="81"/>
      <c r="MNB48" s="81"/>
      <c r="MNC48" s="81"/>
      <c r="MND48" s="81"/>
      <c r="MNE48" s="81"/>
      <c r="MNF48" s="81"/>
      <c r="MNG48" s="81"/>
      <c r="MNH48" s="81"/>
      <c r="MNI48" s="81"/>
      <c r="MNJ48" s="81"/>
      <c r="MNK48" s="81"/>
      <c r="MNL48" s="81"/>
      <c r="MNM48" s="81"/>
      <c r="MNN48" s="81"/>
      <c r="MNO48" s="81"/>
      <c r="MNP48" s="81"/>
      <c r="MNQ48" s="81"/>
      <c r="MNR48" s="81"/>
      <c r="MNS48" s="81"/>
      <c r="MNT48" s="81"/>
      <c r="MNU48" s="81"/>
      <c r="MNV48" s="81"/>
      <c r="MNW48" s="81"/>
      <c r="MNX48" s="81"/>
      <c r="MNY48" s="81"/>
      <c r="MNZ48" s="81"/>
      <c r="MOA48" s="81"/>
      <c r="MOB48" s="81"/>
      <c r="MOC48" s="81"/>
      <c r="MOD48" s="81"/>
      <c r="MOE48" s="81"/>
      <c r="MOF48" s="81"/>
      <c r="MOG48" s="81"/>
      <c r="MOH48" s="81"/>
      <c r="MOI48" s="81"/>
      <c r="MOJ48" s="81"/>
      <c r="MOK48" s="81"/>
      <c r="MOL48" s="81"/>
      <c r="MOM48" s="81"/>
      <c r="MON48" s="81"/>
      <c r="MOO48" s="81"/>
      <c r="MOP48" s="81"/>
      <c r="MOQ48" s="81"/>
      <c r="MOR48" s="81"/>
      <c r="MOS48" s="81"/>
      <c r="MOT48" s="81"/>
      <c r="MOU48" s="81"/>
      <c r="MOV48" s="81"/>
      <c r="MOW48" s="81"/>
      <c r="MOX48" s="81"/>
      <c r="MOY48" s="81"/>
      <c r="MOZ48" s="81"/>
      <c r="MPA48" s="81"/>
      <c r="MPB48" s="81"/>
      <c r="MPC48" s="81"/>
      <c r="MPD48" s="81"/>
      <c r="MPE48" s="81"/>
      <c r="MPF48" s="81"/>
      <c r="MPG48" s="81"/>
      <c r="MPH48" s="81"/>
      <c r="MPI48" s="81"/>
      <c r="MPJ48" s="81"/>
      <c r="MPK48" s="81"/>
      <c r="MPL48" s="81"/>
      <c r="MPM48" s="81"/>
      <c r="MPN48" s="81"/>
      <c r="MPO48" s="81"/>
      <c r="MPP48" s="81"/>
      <c r="MPQ48" s="81"/>
      <c r="MPR48" s="81"/>
      <c r="MPS48" s="81"/>
      <c r="MPT48" s="81"/>
      <c r="MPU48" s="81"/>
      <c r="MPV48" s="81"/>
      <c r="MPW48" s="81"/>
      <c r="MPX48" s="81"/>
      <c r="MPY48" s="81"/>
      <c r="MPZ48" s="81"/>
      <c r="MQA48" s="81"/>
      <c r="MQB48" s="81"/>
      <c r="MQC48" s="81"/>
      <c r="MQD48" s="81"/>
      <c r="MQE48" s="81"/>
      <c r="MQF48" s="81"/>
      <c r="MQG48" s="81"/>
      <c r="MQH48" s="81"/>
      <c r="MQI48" s="81"/>
      <c r="MQJ48" s="81"/>
      <c r="MQK48" s="81"/>
      <c r="MQL48" s="81"/>
      <c r="MQM48" s="81"/>
      <c r="MQN48" s="81"/>
      <c r="MQO48" s="81"/>
      <c r="MQP48" s="81"/>
      <c r="MQQ48" s="81"/>
      <c r="MQR48" s="81"/>
      <c r="MQS48" s="81"/>
      <c r="MQT48" s="81"/>
      <c r="MQU48" s="81"/>
      <c r="MQV48" s="81"/>
      <c r="MQW48" s="81"/>
      <c r="MQX48" s="81"/>
      <c r="MQY48" s="81"/>
      <c r="MQZ48" s="81"/>
      <c r="MRA48" s="81"/>
      <c r="MRB48" s="81"/>
      <c r="MRC48" s="81"/>
      <c r="MRD48" s="81"/>
      <c r="MRE48" s="81"/>
      <c r="MRF48" s="81"/>
      <c r="MRG48" s="81"/>
      <c r="MRH48" s="81"/>
      <c r="MRI48" s="81"/>
      <c r="MRJ48" s="81"/>
      <c r="MRK48" s="81"/>
      <c r="MRL48" s="81"/>
      <c r="MRM48" s="81"/>
      <c r="MRN48" s="81"/>
      <c r="MRO48" s="81"/>
      <c r="MRP48" s="81"/>
      <c r="MRQ48" s="81"/>
      <c r="MRR48" s="81"/>
      <c r="MRS48" s="81"/>
      <c r="MRT48" s="81"/>
      <c r="MRU48" s="81"/>
      <c r="MRV48" s="81"/>
      <c r="MRW48" s="81"/>
      <c r="MRX48" s="81"/>
      <c r="MRY48" s="81"/>
      <c r="MRZ48" s="81"/>
      <c r="MSA48" s="81"/>
      <c r="MSB48" s="81"/>
      <c r="MSC48" s="81"/>
      <c r="MSD48" s="81"/>
      <c r="MSE48" s="81"/>
      <c r="MSF48" s="81"/>
      <c r="MSG48" s="81"/>
      <c r="MSH48" s="81"/>
      <c r="MSI48" s="81"/>
      <c r="MSJ48" s="81"/>
      <c r="MSK48" s="81"/>
      <c r="MSL48" s="81"/>
      <c r="MSM48" s="81"/>
      <c r="MSN48" s="81"/>
      <c r="MSO48" s="81"/>
      <c r="MSP48" s="81"/>
      <c r="MSQ48" s="81"/>
      <c r="MSR48" s="81"/>
      <c r="MSS48" s="81"/>
      <c r="MST48" s="81"/>
      <c r="MSU48" s="81"/>
      <c r="MSV48" s="81"/>
      <c r="MSW48" s="81"/>
      <c r="MSX48" s="81"/>
      <c r="MSY48" s="81"/>
      <c r="MSZ48" s="81"/>
      <c r="MTA48" s="81"/>
      <c r="MTB48" s="81"/>
      <c r="MTC48" s="81"/>
      <c r="MTD48" s="81"/>
      <c r="MTE48" s="81"/>
      <c r="MTF48" s="81"/>
      <c r="MTG48" s="81"/>
      <c r="MTH48" s="81"/>
      <c r="MTI48" s="81"/>
      <c r="MTJ48" s="81"/>
      <c r="MTK48" s="81"/>
      <c r="MTL48" s="81"/>
      <c r="MTM48" s="81"/>
      <c r="MTN48" s="81"/>
      <c r="MTO48" s="81"/>
      <c r="MTP48" s="81"/>
      <c r="MTQ48" s="81"/>
      <c r="MTR48" s="81"/>
      <c r="MTS48" s="81"/>
      <c r="MTT48" s="81"/>
      <c r="MTU48" s="81"/>
      <c r="MTV48" s="81"/>
      <c r="MTW48" s="81"/>
      <c r="MTX48" s="81"/>
      <c r="MTY48" s="81"/>
      <c r="MTZ48" s="81"/>
      <c r="MUA48" s="81"/>
      <c r="MUB48" s="81"/>
      <c r="MUC48" s="81"/>
      <c r="MUD48" s="81"/>
      <c r="MUE48" s="81"/>
      <c r="MUF48" s="81"/>
      <c r="MUG48" s="81"/>
      <c r="MUH48" s="81"/>
      <c r="MUI48" s="81"/>
      <c r="MUJ48" s="81"/>
      <c r="MUK48" s="81"/>
      <c r="MUL48" s="81"/>
      <c r="MUM48" s="81"/>
      <c r="MUN48" s="81"/>
      <c r="MUO48" s="81"/>
      <c r="MUP48" s="81"/>
      <c r="MUQ48" s="81"/>
      <c r="MUR48" s="81"/>
      <c r="MUS48" s="81"/>
      <c r="MUT48" s="81"/>
      <c r="MUU48" s="81"/>
      <c r="MUV48" s="81"/>
      <c r="MUW48" s="81"/>
      <c r="MUX48" s="81"/>
      <c r="MUY48" s="81"/>
      <c r="MUZ48" s="81"/>
      <c r="MVA48" s="81"/>
      <c r="MVB48" s="81"/>
      <c r="MVC48" s="81"/>
      <c r="MVD48" s="81"/>
      <c r="MVE48" s="81"/>
      <c r="MVF48" s="81"/>
      <c r="MVG48" s="81"/>
      <c r="MVH48" s="81"/>
      <c r="MVI48" s="81"/>
      <c r="MVJ48" s="81"/>
      <c r="MVK48" s="81"/>
      <c r="MVL48" s="81"/>
      <c r="MVM48" s="81"/>
      <c r="MVN48" s="81"/>
      <c r="MVO48" s="81"/>
      <c r="MVP48" s="81"/>
      <c r="MVQ48" s="81"/>
      <c r="MVR48" s="81"/>
      <c r="MVS48" s="81"/>
      <c r="MVT48" s="81"/>
      <c r="MVU48" s="81"/>
      <c r="MVV48" s="81"/>
      <c r="MVW48" s="81"/>
      <c r="MVX48" s="81"/>
      <c r="MVY48" s="81"/>
      <c r="MVZ48" s="81"/>
      <c r="MWA48" s="81"/>
      <c r="MWB48" s="81"/>
      <c r="MWC48" s="81"/>
      <c r="MWD48" s="81"/>
      <c r="MWE48" s="81"/>
      <c r="MWF48" s="81"/>
      <c r="MWG48" s="81"/>
      <c r="MWH48" s="81"/>
      <c r="MWI48" s="81"/>
      <c r="MWJ48" s="81"/>
      <c r="MWK48" s="81"/>
      <c r="MWL48" s="81"/>
      <c r="MWM48" s="81"/>
      <c r="MWN48" s="81"/>
      <c r="MWO48" s="81"/>
      <c r="MWP48" s="81"/>
      <c r="MWQ48" s="81"/>
      <c r="MWR48" s="81"/>
      <c r="MWS48" s="81"/>
      <c r="MWT48" s="81"/>
      <c r="MWU48" s="81"/>
      <c r="MWV48" s="81"/>
      <c r="MWW48" s="81"/>
      <c r="MWX48" s="81"/>
      <c r="MWY48" s="81"/>
      <c r="MWZ48" s="81"/>
      <c r="MXA48" s="81"/>
      <c r="MXB48" s="81"/>
      <c r="MXC48" s="81"/>
      <c r="MXD48" s="81"/>
      <c r="MXE48" s="81"/>
      <c r="MXF48" s="81"/>
      <c r="MXG48" s="81"/>
      <c r="MXH48" s="81"/>
      <c r="MXI48" s="81"/>
      <c r="MXJ48" s="81"/>
      <c r="MXK48" s="81"/>
      <c r="MXL48" s="81"/>
      <c r="MXM48" s="81"/>
      <c r="MXN48" s="81"/>
      <c r="MXO48" s="81"/>
      <c r="MXP48" s="81"/>
      <c r="MXQ48" s="81"/>
      <c r="MXR48" s="81"/>
      <c r="MXS48" s="81"/>
      <c r="MXT48" s="81"/>
      <c r="MXU48" s="81"/>
      <c r="MXV48" s="81"/>
      <c r="MXW48" s="81"/>
      <c r="MXX48" s="81"/>
      <c r="MXY48" s="81"/>
      <c r="MXZ48" s="81"/>
      <c r="MYA48" s="81"/>
      <c r="MYB48" s="81"/>
      <c r="MYC48" s="81"/>
      <c r="MYD48" s="81"/>
      <c r="MYE48" s="81"/>
      <c r="MYF48" s="81"/>
      <c r="MYG48" s="81"/>
      <c r="MYH48" s="81"/>
      <c r="MYI48" s="81"/>
      <c r="MYJ48" s="81"/>
      <c r="MYK48" s="81"/>
      <c r="MYL48" s="81"/>
      <c r="MYM48" s="81"/>
      <c r="MYN48" s="81"/>
      <c r="MYO48" s="81"/>
      <c r="MYP48" s="81"/>
      <c r="MYQ48" s="81"/>
      <c r="MYR48" s="81"/>
      <c r="MYS48" s="81"/>
      <c r="MYT48" s="81"/>
      <c r="MYU48" s="81"/>
      <c r="MYV48" s="81"/>
      <c r="MYW48" s="81"/>
      <c r="MYX48" s="81"/>
      <c r="MYY48" s="81"/>
      <c r="MYZ48" s="81"/>
      <c r="MZA48" s="81"/>
      <c r="MZB48" s="81"/>
      <c r="MZC48" s="81"/>
      <c r="MZD48" s="81"/>
      <c r="MZE48" s="81"/>
      <c r="MZF48" s="81"/>
      <c r="MZG48" s="81"/>
      <c r="MZH48" s="81"/>
      <c r="MZI48" s="81"/>
      <c r="MZJ48" s="81"/>
      <c r="MZK48" s="81"/>
      <c r="MZL48" s="81"/>
      <c r="MZM48" s="81"/>
      <c r="MZN48" s="81"/>
      <c r="MZO48" s="81"/>
      <c r="MZP48" s="81"/>
      <c r="MZQ48" s="81"/>
      <c r="MZR48" s="81"/>
      <c r="MZS48" s="81"/>
      <c r="MZT48" s="81"/>
      <c r="MZU48" s="81"/>
      <c r="MZV48" s="81"/>
      <c r="MZW48" s="81"/>
      <c r="MZX48" s="81"/>
      <c r="MZY48" s="81"/>
      <c r="MZZ48" s="81"/>
      <c r="NAA48" s="81"/>
      <c r="NAB48" s="81"/>
      <c r="NAC48" s="81"/>
      <c r="NAD48" s="81"/>
      <c r="NAE48" s="81"/>
      <c r="NAF48" s="81"/>
      <c r="NAG48" s="81"/>
      <c r="NAH48" s="81"/>
      <c r="NAI48" s="81"/>
      <c r="NAJ48" s="81"/>
      <c r="NAK48" s="81"/>
      <c r="NAL48" s="81"/>
      <c r="NAM48" s="81"/>
      <c r="NAN48" s="81"/>
      <c r="NAO48" s="81"/>
      <c r="NAP48" s="81"/>
      <c r="NAQ48" s="81"/>
      <c r="NAR48" s="81"/>
      <c r="NAS48" s="81"/>
      <c r="NAT48" s="81"/>
      <c r="NAU48" s="81"/>
      <c r="NAV48" s="81"/>
      <c r="NAW48" s="81"/>
      <c r="NAX48" s="81"/>
      <c r="NAY48" s="81"/>
      <c r="NAZ48" s="81"/>
      <c r="NBA48" s="81"/>
      <c r="NBB48" s="81"/>
      <c r="NBC48" s="81"/>
      <c r="NBD48" s="81"/>
      <c r="NBE48" s="81"/>
      <c r="NBF48" s="81"/>
      <c r="NBG48" s="81"/>
      <c r="NBH48" s="81"/>
      <c r="NBI48" s="81"/>
      <c r="NBJ48" s="81"/>
      <c r="NBK48" s="81"/>
      <c r="NBL48" s="81"/>
      <c r="NBM48" s="81"/>
      <c r="NBN48" s="81"/>
      <c r="NBO48" s="81"/>
      <c r="NBP48" s="81"/>
      <c r="NBQ48" s="81"/>
      <c r="NBR48" s="81"/>
      <c r="NBS48" s="81"/>
      <c r="NBT48" s="81"/>
      <c r="NBU48" s="81"/>
      <c r="NBV48" s="81"/>
      <c r="NBW48" s="81"/>
      <c r="NBX48" s="81"/>
      <c r="NBY48" s="81"/>
      <c r="NBZ48" s="81"/>
      <c r="NCA48" s="81"/>
      <c r="NCB48" s="81"/>
      <c r="NCC48" s="81"/>
      <c r="NCD48" s="81"/>
      <c r="NCE48" s="81"/>
      <c r="NCF48" s="81"/>
      <c r="NCG48" s="81"/>
      <c r="NCH48" s="81"/>
      <c r="NCI48" s="81"/>
      <c r="NCJ48" s="81"/>
      <c r="NCK48" s="81"/>
      <c r="NCL48" s="81"/>
      <c r="NCM48" s="81"/>
      <c r="NCN48" s="81"/>
      <c r="NCO48" s="81"/>
      <c r="NCP48" s="81"/>
      <c r="NCQ48" s="81"/>
      <c r="NCR48" s="81"/>
      <c r="NCS48" s="81"/>
      <c r="NCT48" s="81"/>
      <c r="NCU48" s="81"/>
      <c r="NCV48" s="81"/>
      <c r="NCW48" s="81"/>
      <c r="NCX48" s="81"/>
      <c r="NCY48" s="81"/>
      <c r="NCZ48" s="81"/>
      <c r="NDA48" s="81"/>
      <c r="NDB48" s="81"/>
      <c r="NDC48" s="81"/>
      <c r="NDD48" s="81"/>
      <c r="NDE48" s="81"/>
      <c r="NDF48" s="81"/>
      <c r="NDG48" s="81"/>
      <c r="NDH48" s="81"/>
      <c r="NDI48" s="81"/>
      <c r="NDJ48" s="81"/>
      <c r="NDK48" s="81"/>
      <c r="NDL48" s="81"/>
      <c r="NDM48" s="81"/>
      <c r="NDN48" s="81"/>
      <c r="NDO48" s="81"/>
      <c r="NDP48" s="81"/>
      <c r="NDQ48" s="81"/>
      <c r="NDR48" s="81"/>
      <c r="NDS48" s="81"/>
      <c r="NDT48" s="81"/>
      <c r="NDU48" s="81"/>
      <c r="NDV48" s="81"/>
      <c r="NDW48" s="81"/>
      <c r="NDX48" s="81"/>
      <c r="NDY48" s="81"/>
      <c r="NDZ48" s="81"/>
      <c r="NEA48" s="81"/>
      <c r="NEB48" s="81"/>
      <c r="NEC48" s="81"/>
      <c r="NED48" s="81"/>
      <c r="NEE48" s="81"/>
      <c r="NEF48" s="81"/>
      <c r="NEG48" s="81"/>
      <c r="NEH48" s="81"/>
      <c r="NEI48" s="81"/>
      <c r="NEJ48" s="81"/>
      <c r="NEK48" s="81"/>
      <c r="NEL48" s="81"/>
      <c r="NEM48" s="81"/>
      <c r="NEN48" s="81"/>
      <c r="NEO48" s="81"/>
      <c r="NEP48" s="81"/>
      <c r="NEQ48" s="81"/>
      <c r="NER48" s="81"/>
      <c r="NES48" s="81"/>
      <c r="NET48" s="81"/>
      <c r="NEU48" s="81"/>
      <c r="NEV48" s="81"/>
      <c r="NEW48" s="81"/>
      <c r="NEX48" s="81"/>
      <c r="NEY48" s="81"/>
      <c r="NEZ48" s="81"/>
      <c r="NFA48" s="81"/>
      <c r="NFB48" s="81"/>
      <c r="NFC48" s="81"/>
      <c r="NFD48" s="81"/>
      <c r="NFE48" s="81"/>
      <c r="NFF48" s="81"/>
      <c r="NFG48" s="81"/>
      <c r="NFH48" s="81"/>
      <c r="NFI48" s="81"/>
      <c r="NFJ48" s="81"/>
      <c r="NFK48" s="81"/>
      <c r="NFL48" s="81"/>
      <c r="NFM48" s="81"/>
      <c r="NFN48" s="81"/>
      <c r="NFO48" s="81"/>
      <c r="NFP48" s="81"/>
      <c r="NFQ48" s="81"/>
      <c r="NFR48" s="81"/>
      <c r="NFS48" s="81"/>
      <c r="NFT48" s="81"/>
      <c r="NFU48" s="81"/>
      <c r="NFV48" s="81"/>
      <c r="NFW48" s="81"/>
      <c r="NFX48" s="81"/>
      <c r="NFY48" s="81"/>
      <c r="NFZ48" s="81"/>
      <c r="NGA48" s="81"/>
      <c r="NGB48" s="81"/>
      <c r="NGC48" s="81"/>
      <c r="NGD48" s="81"/>
      <c r="NGE48" s="81"/>
      <c r="NGF48" s="81"/>
      <c r="NGG48" s="81"/>
      <c r="NGH48" s="81"/>
      <c r="NGI48" s="81"/>
      <c r="NGJ48" s="81"/>
      <c r="NGK48" s="81"/>
      <c r="NGL48" s="81"/>
      <c r="NGM48" s="81"/>
      <c r="NGN48" s="81"/>
      <c r="NGO48" s="81"/>
      <c r="NGP48" s="81"/>
      <c r="NGQ48" s="81"/>
      <c r="NGR48" s="81"/>
      <c r="NGS48" s="81"/>
      <c r="NGT48" s="81"/>
      <c r="NGU48" s="81"/>
      <c r="NGV48" s="81"/>
      <c r="NGW48" s="81"/>
      <c r="NGX48" s="81"/>
      <c r="NGY48" s="81"/>
      <c r="NGZ48" s="81"/>
      <c r="NHA48" s="81"/>
      <c r="NHB48" s="81"/>
      <c r="NHC48" s="81"/>
      <c r="NHD48" s="81"/>
      <c r="NHE48" s="81"/>
      <c r="NHF48" s="81"/>
      <c r="NHG48" s="81"/>
      <c r="NHH48" s="81"/>
      <c r="NHI48" s="81"/>
      <c r="NHJ48" s="81"/>
      <c r="NHK48" s="81"/>
      <c r="NHL48" s="81"/>
      <c r="NHM48" s="81"/>
      <c r="NHN48" s="81"/>
      <c r="NHO48" s="81"/>
      <c r="NHP48" s="81"/>
      <c r="NHQ48" s="81"/>
      <c r="NHR48" s="81"/>
      <c r="NHS48" s="81"/>
      <c r="NHT48" s="81"/>
      <c r="NHU48" s="81"/>
      <c r="NHV48" s="81"/>
      <c r="NHW48" s="81"/>
      <c r="NHX48" s="81"/>
      <c r="NHY48" s="81"/>
      <c r="NHZ48" s="81"/>
      <c r="NIA48" s="81"/>
      <c r="NIB48" s="81"/>
      <c r="NIC48" s="81"/>
      <c r="NID48" s="81"/>
      <c r="NIE48" s="81"/>
      <c r="NIF48" s="81"/>
      <c r="NIG48" s="81"/>
      <c r="NIH48" s="81"/>
      <c r="NII48" s="81"/>
      <c r="NIJ48" s="81"/>
      <c r="NIK48" s="81"/>
      <c r="NIL48" s="81"/>
      <c r="NIM48" s="81"/>
      <c r="NIN48" s="81"/>
      <c r="NIO48" s="81"/>
      <c r="NIP48" s="81"/>
      <c r="NIQ48" s="81"/>
      <c r="NIR48" s="81"/>
      <c r="NIS48" s="81"/>
      <c r="NIT48" s="81"/>
      <c r="NIU48" s="81"/>
      <c r="NIV48" s="81"/>
      <c r="NIW48" s="81"/>
      <c r="NIX48" s="81"/>
      <c r="NIY48" s="81"/>
      <c r="NIZ48" s="81"/>
      <c r="NJA48" s="81"/>
      <c r="NJB48" s="81"/>
      <c r="NJC48" s="81"/>
      <c r="NJD48" s="81"/>
      <c r="NJE48" s="81"/>
      <c r="NJF48" s="81"/>
      <c r="NJG48" s="81"/>
      <c r="NJH48" s="81"/>
      <c r="NJI48" s="81"/>
      <c r="NJJ48" s="81"/>
      <c r="NJK48" s="81"/>
      <c r="NJL48" s="81"/>
      <c r="NJM48" s="81"/>
      <c r="NJN48" s="81"/>
      <c r="NJO48" s="81"/>
      <c r="NJP48" s="81"/>
      <c r="NJQ48" s="81"/>
      <c r="NJR48" s="81"/>
      <c r="NJS48" s="81"/>
      <c r="NJT48" s="81"/>
      <c r="NJU48" s="81"/>
      <c r="NJV48" s="81"/>
      <c r="NJW48" s="81"/>
      <c r="NJX48" s="81"/>
      <c r="NJY48" s="81"/>
      <c r="NJZ48" s="81"/>
      <c r="NKA48" s="81"/>
      <c r="NKB48" s="81"/>
      <c r="NKC48" s="81"/>
      <c r="NKD48" s="81"/>
      <c r="NKE48" s="81"/>
      <c r="NKF48" s="81"/>
      <c r="NKG48" s="81"/>
      <c r="NKH48" s="81"/>
      <c r="NKI48" s="81"/>
      <c r="NKJ48" s="81"/>
      <c r="NKK48" s="81"/>
      <c r="NKL48" s="81"/>
      <c r="NKM48" s="81"/>
      <c r="NKN48" s="81"/>
      <c r="NKO48" s="81"/>
      <c r="NKP48" s="81"/>
      <c r="NKQ48" s="81"/>
      <c r="NKR48" s="81"/>
      <c r="NKS48" s="81"/>
      <c r="NKT48" s="81"/>
      <c r="NKU48" s="81"/>
      <c r="NKV48" s="81"/>
      <c r="NKW48" s="81"/>
      <c r="NKX48" s="81"/>
      <c r="NKY48" s="81"/>
      <c r="NKZ48" s="81"/>
      <c r="NLA48" s="81"/>
      <c r="NLB48" s="81"/>
      <c r="NLC48" s="81"/>
      <c r="NLD48" s="81"/>
      <c r="NLE48" s="81"/>
      <c r="NLF48" s="81"/>
      <c r="NLG48" s="81"/>
      <c r="NLH48" s="81"/>
      <c r="NLI48" s="81"/>
      <c r="NLJ48" s="81"/>
      <c r="NLK48" s="81"/>
      <c r="NLL48" s="81"/>
      <c r="NLM48" s="81"/>
      <c r="NLN48" s="81"/>
      <c r="NLO48" s="81"/>
      <c r="NLP48" s="81"/>
      <c r="NLQ48" s="81"/>
      <c r="NLR48" s="81"/>
      <c r="NLS48" s="81"/>
      <c r="NLT48" s="81"/>
      <c r="NLU48" s="81"/>
      <c r="NLV48" s="81"/>
      <c r="NLW48" s="81"/>
      <c r="NLX48" s="81"/>
      <c r="NLY48" s="81"/>
      <c r="NLZ48" s="81"/>
      <c r="NMA48" s="81"/>
      <c r="NMB48" s="81"/>
      <c r="NMC48" s="81"/>
      <c r="NMD48" s="81"/>
      <c r="NME48" s="81"/>
      <c r="NMF48" s="81"/>
      <c r="NMG48" s="81"/>
      <c r="NMH48" s="81"/>
      <c r="NMI48" s="81"/>
      <c r="NMJ48" s="81"/>
      <c r="NMK48" s="81"/>
      <c r="NML48" s="81"/>
      <c r="NMM48" s="81"/>
      <c r="NMN48" s="81"/>
      <c r="NMO48" s="81"/>
      <c r="NMP48" s="81"/>
      <c r="NMQ48" s="81"/>
      <c r="NMR48" s="81"/>
      <c r="NMS48" s="81"/>
      <c r="NMT48" s="81"/>
      <c r="NMU48" s="81"/>
      <c r="NMV48" s="81"/>
      <c r="NMW48" s="81"/>
      <c r="NMX48" s="81"/>
      <c r="NMY48" s="81"/>
      <c r="NMZ48" s="81"/>
      <c r="NNA48" s="81"/>
      <c r="NNB48" s="81"/>
      <c r="NNC48" s="81"/>
      <c r="NND48" s="81"/>
      <c r="NNE48" s="81"/>
      <c r="NNF48" s="81"/>
      <c r="NNG48" s="81"/>
      <c r="NNH48" s="81"/>
      <c r="NNI48" s="81"/>
      <c r="NNJ48" s="81"/>
      <c r="NNK48" s="81"/>
      <c r="NNL48" s="81"/>
      <c r="NNM48" s="81"/>
      <c r="NNN48" s="81"/>
      <c r="NNO48" s="81"/>
      <c r="NNP48" s="81"/>
      <c r="NNQ48" s="81"/>
      <c r="NNR48" s="81"/>
      <c r="NNS48" s="81"/>
      <c r="NNT48" s="81"/>
      <c r="NNU48" s="81"/>
      <c r="NNV48" s="81"/>
      <c r="NNW48" s="81"/>
      <c r="NNX48" s="81"/>
      <c r="NNY48" s="81"/>
      <c r="NNZ48" s="81"/>
      <c r="NOA48" s="81"/>
      <c r="NOB48" s="81"/>
      <c r="NOC48" s="81"/>
      <c r="NOD48" s="81"/>
      <c r="NOE48" s="81"/>
      <c r="NOF48" s="81"/>
      <c r="NOG48" s="81"/>
      <c r="NOH48" s="81"/>
      <c r="NOI48" s="81"/>
      <c r="NOJ48" s="81"/>
      <c r="NOK48" s="81"/>
      <c r="NOL48" s="81"/>
      <c r="NOM48" s="81"/>
      <c r="NON48" s="81"/>
      <c r="NOO48" s="81"/>
      <c r="NOP48" s="81"/>
      <c r="NOQ48" s="81"/>
      <c r="NOR48" s="81"/>
      <c r="NOS48" s="81"/>
      <c r="NOT48" s="81"/>
      <c r="NOU48" s="81"/>
      <c r="NOV48" s="81"/>
      <c r="NOW48" s="81"/>
      <c r="NOX48" s="81"/>
      <c r="NOY48" s="81"/>
      <c r="NOZ48" s="81"/>
      <c r="NPA48" s="81"/>
      <c r="NPB48" s="81"/>
      <c r="NPC48" s="81"/>
      <c r="NPD48" s="81"/>
      <c r="NPE48" s="81"/>
      <c r="NPF48" s="81"/>
      <c r="NPG48" s="81"/>
      <c r="NPH48" s="81"/>
      <c r="NPI48" s="81"/>
      <c r="NPJ48" s="81"/>
      <c r="NPK48" s="81"/>
      <c r="NPL48" s="81"/>
      <c r="NPM48" s="81"/>
      <c r="NPN48" s="81"/>
      <c r="NPO48" s="81"/>
      <c r="NPP48" s="81"/>
      <c r="NPQ48" s="81"/>
      <c r="NPR48" s="81"/>
      <c r="NPS48" s="81"/>
      <c r="NPT48" s="81"/>
      <c r="NPU48" s="81"/>
      <c r="NPV48" s="81"/>
      <c r="NPW48" s="81"/>
      <c r="NPX48" s="81"/>
      <c r="NPY48" s="81"/>
      <c r="NPZ48" s="81"/>
      <c r="NQA48" s="81"/>
      <c r="NQB48" s="81"/>
      <c r="NQC48" s="81"/>
      <c r="NQD48" s="81"/>
      <c r="NQE48" s="81"/>
      <c r="NQF48" s="81"/>
      <c r="NQG48" s="81"/>
      <c r="NQH48" s="81"/>
      <c r="NQI48" s="81"/>
      <c r="NQJ48" s="81"/>
      <c r="NQK48" s="81"/>
      <c r="NQL48" s="81"/>
      <c r="NQM48" s="81"/>
      <c r="NQN48" s="81"/>
      <c r="NQO48" s="81"/>
      <c r="NQP48" s="81"/>
      <c r="NQQ48" s="81"/>
      <c r="NQR48" s="81"/>
      <c r="NQS48" s="81"/>
      <c r="NQT48" s="81"/>
      <c r="NQU48" s="81"/>
      <c r="NQV48" s="81"/>
      <c r="NQW48" s="81"/>
      <c r="NQX48" s="81"/>
      <c r="NQY48" s="81"/>
      <c r="NQZ48" s="81"/>
      <c r="NRA48" s="81"/>
      <c r="NRB48" s="81"/>
      <c r="NRC48" s="81"/>
      <c r="NRD48" s="81"/>
      <c r="NRE48" s="81"/>
      <c r="NRF48" s="81"/>
      <c r="NRG48" s="81"/>
      <c r="NRH48" s="81"/>
      <c r="NRI48" s="81"/>
      <c r="NRJ48" s="81"/>
      <c r="NRK48" s="81"/>
      <c r="NRL48" s="81"/>
      <c r="NRM48" s="81"/>
      <c r="NRN48" s="81"/>
      <c r="NRO48" s="81"/>
      <c r="NRP48" s="81"/>
      <c r="NRQ48" s="81"/>
      <c r="NRR48" s="81"/>
      <c r="NRS48" s="81"/>
      <c r="NRT48" s="81"/>
      <c r="NRU48" s="81"/>
      <c r="NRV48" s="81"/>
      <c r="NRW48" s="81"/>
      <c r="NRX48" s="81"/>
      <c r="NRY48" s="81"/>
      <c r="NRZ48" s="81"/>
      <c r="NSA48" s="81"/>
      <c r="NSB48" s="81"/>
      <c r="NSC48" s="81"/>
      <c r="NSD48" s="81"/>
      <c r="NSE48" s="81"/>
      <c r="NSF48" s="81"/>
      <c r="NSG48" s="81"/>
      <c r="NSH48" s="81"/>
      <c r="NSI48" s="81"/>
      <c r="NSJ48" s="81"/>
      <c r="NSK48" s="81"/>
      <c r="NSL48" s="81"/>
      <c r="NSM48" s="81"/>
      <c r="NSN48" s="81"/>
      <c r="NSO48" s="81"/>
      <c r="NSP48" s="81"/>
      <c r="NSQ48" s="81"/>
      <c r="NSR48" s="81"/>
      <c r="NSS48" s="81"/>
      <c r="NST48" s="81"/>
      <c r="NSU48" s="81"/>
      <c r="NSV48" s="81"/>
      <c r="NSW48" s="81"/>
      <c r="NSX48" s="81"/>
      <c r="NSY48" s="81"/>
      <c r="NSZ48" s="81"/>
      <c r="NTA48" s="81"/>
      <c r="NTB48" s="81"/>
      <c r="NTC48" s="81"/>
      <c r="NTD48" s="81"/>
      <c r="NTE48" s="81"/>
      <c r="NTF48" s="81"/>
      <c r="NTG48" s="81"/>
      <c r="NTH48" s="81"/>
      <c r="NTI48" s="81"/>
      <c r="NTJ48" s="81"/>
      <c r="NTK48" s="81"/>
      <c r="NTL48" s="81"/>
      <c r="NTM48" s="81"/>
      <c r="NTN48" s="81"/>
      <c r="NTO48" s="81"/>
      <c r="NTP48" s="81"/>
      <c r="NTQ48" s="81"/>
      <c r="NTR48" s="81"/>
      <c r="NTS48" s="81"/>
      <c r="NTT48" s="81"/>
      <c r="NTU48" s="81"/>
      <c r="NTV48" s="81"/>
      <c r="NTW48" s="81"/>
      <c r="NTX48" s="81"/>
      <c r="NTY48" s="81"/>
      <c r="NTZ48" s="81"/>
      <c r="NUA48" s="81"/>
      <c r="NUB48" s="81"/>
      <c r="NUC48" s="81"/>
      <c r="NUD48" s="81"/>
      <c r="NUE48" s="81"/>
      <c r="NUF48" s="81"/>
      <c r="NUG48" s="81"/>
      <c r="NUH48" s="81"/>
      <c r="NUI48" s="81"/>
      <c r="NUJ48" s="81"/>
      <c r="NUK48" s="81"/>
      <c r="NUL48" s="81"/>
      <c r="NUM48" s="81"/>
      <c r="NUN48" s="81"/>
      <c r="NUO48" s="81"/>
      <c r="NUP48" s="81"/>
      <c r="NUQ48" s="81"/>
      <c r="NUR48" s="81"/>
      <c r="NUS48" s="81"/>
      <c r="NUT48" s="81"/>
      <c r="NUU48" s="81"/>
      <c r="NUV48" s="81"/>
      <c r="NUW48" s="81"/>
      <c r="NUX48" s="81"/>
      <c r="NUY48" s="81"/>
      <c r="NUZ48" s="81"/>
      <c r="NVA48" s="81"/>
      <c r="NVB48" s="81"/>
      <c r="NVC48" s="81"/>
      <c r="NVD48" s="81"/>
      <c r="NVE48" s="81"/>
      <c r="NVF48" s="81"/>
      <c r="NVG48" s="81"/>
      <c r="NVH48" s="81"/>
      <c r="NVI48" s="81"/>
      <c r="NVJ48" s="81"/>
      <c r="NVK48" s="81"/>
      <c r="NVL48" s="81"/>
      <c r="NVM48" s="81"/>
      <c r="NVN48" s="81"/>
      <c r="NVO48" s="81"/>
      <c r="NVP48" s="81"/>
      <c r="NVQ48" s="81"/>
      <c r="NVR48" s="81"/>
      <c r="NVS48" s="81"/>
      <c r="NVT48" s="81"/>
      <c r="NVU48" s="81"/>
      <c r="NVV48" s="81"/>
      <c r="NVW48" s="81"/>
      <c r="NVX48" s="81"/>
      <c r="NVY48" s="81"/>
      <c r="NVZ48" s="81"/>
      <c r="NWA48" s="81"/>
      <c r="NWB48" s="81"/>
      <c r="NWC48" s="81"/>
      <c r="NWD48" s="81"/>
      <c r="NWE48" s="81"/>
      <c r="NWF48" s="81"/>
      <c r="NWG48" s="81"/>
      <c r="NWH48" s="81"/>
      <c r="NWI48" s="81"/>
      <c r="NWJ48" s="81"/>
      <c r="NWK48" s="81"/>
      <c r="NWL48" s="81"/>
      <c r="NWM48" s="81"/>
      <c r="NWN48" s="81"/>
      <c r="NWO48" s="81"/>
      <c r="NWP48" s="81"/>
      <c r="NWQ48" s="81"/>
      <c r="NWR48" s="81"/>
      <c r="NWS48" s="81"/>
      <c r="NWT48" s="81"/>
      <c r="NWU48" s="81"/>
      <c r="NWV48" s="81"/>
      <c r="NWW48" s="81"/>
      <c r="NWX48" s="81"/>
      <c r="NWY48" s="81"/>
      <c r="NWZ48" s="81"/>
      <c r="NXA48" s="81"/>
      <c r="NXB48" s="81"/>
      <c r="NXC48" s="81"/>
      <c r="NXD48" s="81"/>
      <c r="NXE48" s="81"/>
      <c r="NXF48" s="81"/>
      <c r="NXG48" s="81"/>
      <c r="NXH48" s="81"/>
      <c r="NXI48" s="81"/>
      <c r="NXJ48" s="81"/>
      <c r="NXK48" s="81"/>
      <c r="NXL48" s="81"/>
      <c r="NXM48" s="81"/>
      <c r="NXN48" s="81"/>
      <c r="NXO48" s="81"/>
      <c r="NXP48" s="81"/>
      <c r="NXQ48" s="81"/>
      <c r="NXR48" s="81"/>
      <c r="NXS48" s="81"/>
      <c r="NXT48" s="81"/>
      <c r="NXU48" s="81"/>
      <c r="NXV48" s="81"/>
      <c r="NXW48" s="81"/>
      <c r="NXX48" s="81"/>
      <c r="NXY48" s="81"/>
      <c r="NXZ48" s="81"/>
      <c r="NYA48" s="81"/>
      <c r="NYB48" s="81"/>
      <c r="NYC48" s="81"/>
      <c r="NYD48" s="81"/>
      <c r="NYE48" s="81"/>
      <c r="NYF48" s="81"/>
      <c r="NYG48" s="81"/>
      <c r="NYH48" s="81"/>
      <c r="NYI48" s="81"/>
      <c r="NYJ48" s="81"/>
      <c r="NYK48" s="81"/>
      <c r="NYL48" s="81"/>
      <c r="NYM48" s="81"/>
      <c r="NYN48" s="81"/>
      <c r="NYO48" s="81"/>
      <c r="NYP48" s="81"/>
      <c r="NYQ48" s="81"/>
      <c r="NYR48" s="81"/>
      <c r="NYS48" s="81"/>
      <c r="NYT48" s="81"/>
      <c r="NYU48" s="81"/>
      <c r="NYV48" s="81"/>
      <c r="NYW48" s="81"/>
      <c r="NYX48" s="81"/>
      <c r="NYY48" s="81"/>
      <c r="NYZ48" s="81"/>
      <c r="NZA48" s="81"/>
      <c r="NZB48" s="81"/>
      <c r="NZC48" s="81"/>
      <c r="NZD48" s="81"/>
      <c r="NZE48" s="81"/>
      <c r="NZF48" s="81"/>
      <c r="NZG48" s="81"/>
      <c r="NZH48" s="81"/>
      <c r="NZI48" s="81"/>
      <c r="NZJ48" s="81"/>
      <c r="NZK48" s="81"/>
      <c r="NZL48" s="81"/>
      <c r="NZM48" s="81"/>
      <c r="NZN48" s="81"/>
      <c r="NZO48" s="81"/>
      <c r="NZP48" s="81"/>
      <c r="NZQ48" s="81"/>
      <c r="NZR48" s="81"/>
      <c r="NZS48" s="81"/>
      <c r="NZT48" s="81"/>
      <c r="NZU48" s="81"/>
      <c r="NZV48" s="81"/>
      <c r="NZW48" s="81"/>
      <c r="NZX48" s="81"/>
      <c r="NZY48" s="81"/>
      <c r="NZZ48" s="81"/>
      <c r="OAA48" s="81"/>
      <c r="OAB48" s="81"/>
      <c r="OAC48" s="81"/>
      <c r="OAD48" s="81"/>
      <c r="OAE48" s="81"/>
      <c r="OAF48" s="81"/>
      <c r="OAG48" s="81"/>
      <c r="OAH48" s="81"/>
      <c r="OAI48" s="81"/>
      <c r="OAJ48" s="81"/>
      <c r="OAK48" s="81"/>
      <c r="OAL48" s="81"/>
      <c r="OAM48" s="81"/>
      <c r="OAN48" s="81"/>
      <c r="OAO48" s="81"/>
      <c r="OAP48" s="81"/>
      <c r="OAQ48" s="81"/>
      <c r="OAR48" s="81"/>
      <c r="OAS48" s="81"/>
      <c r="OAT48" s="81"/>
      <c r="OAU48" s="81"/>
      <c r="OAV48" s="81"/>
      <c r="OAW48" s="81"/>
      <c r="OAX48" s="81"/>
      <c r="OAY48" s="81"/>
      <c r="OAZ48" s="81"/>
      <c r="OBA48" s="81"/>
      <c r="OBB48" s="81"/>
      <c r="OBC48" s="81"/>
      <c r="OBD48" s="81"/>
      <c r="OBE48" s="81"/>
      <c r="OBF48" s="81"/>
      <c r="OBG48" s="81"/>
      <c r="OBH48" s="81"/>
      <c r="OBI48" s="81"/>
      <c r="OBJ48" s="81"/>
      <c r="OBK48" s="81"/>
      <c r="OBL48" s="81"/>
      <c r="OBM48" s="81"/>
      <c r="OBN48" s="81"/>
      <c r="OBO48" s="81"/>
      <c r="OBP48" s="81"/>
      <c r="OBQ48" s="81"/>
      <c r="OBR48" s="81"/>
      <c r="OBS48" s="81"/>
      <c r="OBT48" s="81"/>
      <c r="OBU48" s="81"/>
      <c r="OBV48" s="81"/>
      <c r="OBW48" s="81"/>
      <c r="OBX48" s="81"/>
      <c r="OBY48" s="81"/>
      <c r="OBZ48" s="81"/>
      <c r="OCA48" s="81"/>
      <c r="OCB48" s="81"/>
      <c r="OCC48" s="81"/>
      <c r="OCD48" s="81"/>
      <c r="OCE48" s="81"/>
      <c r="OCF48" s="81"/>
      <c r="OCG48" s="81"/>
      <c r="OCH48" s="81"/>
      <c r="OCI48" s="81"/>
      <c r="OCJ48" s="81"/>
      <c r="OCK48" s="81"/>
      <c r="OCL48" s="81"/>
      <c r="OCM48" s="81"/>
      <c r="OCN48" s="81"/>
      <c r="OCO48" s="81"/>
      <c r="OCP48" s="81"/>
      <c r="OCQ48" s="81"/>
      <c r="OCR48" s="81"/>
      <c r="OCS48" s="81"/>
      <c r="OCT48" s="81"/>
      <c r="OCU48" s="81"/>
      <c r="OCV48" s="81"/>
      <c r="OCW48" s="81"/>
      <c r="OCX48" s="81"/>
      <c r="OCY48" s="81"/>
      <c r="OCZ48" s="81"/>
      <c r="ODA48" s="81"/>
      <c r="ODB48" s="81"/>
      <c r="ODC48" s="81"/>
      <c r="ODD48" s="81"/>
      <c r="ODE48" s="81"/>
      <c r="ODF48" s="81"/>
      <c r="ODG48" s="81"/>
      <c r="ODH48" s="81"/>
      <c r="ODI48" s="81"/>
      <c r="ODJ48" s="81"/>
      <c r="ODK48" s="81"/>
      <c r="ODL48" s="81"/>
      <c r="ODM48" s="81"/>
      <c r="ODN48" s="81"/>
      <c r="ODO48" s="81"/>
      <c r="ODP48" s="81"/>
      <c r="ODQ48" s="81"/>
      <c r="ODR48" s="81"/>
      <c r="ODS48" s="81"/>
      <c r="ODT48" s="81"/>
      <c r="ODU48" s="81"/>
      <c r="ODV48" s="81"/>
      <c r="ODW48" s="81"/>
      <c r="ODX48" s="81"/>
      <c r="ODY48" s="81"/>
      <c r="ODZ48" s="81"/>
      <c r="OEA48" s="81"/>
      <c r="OEB48" s="81"/>
      <c r="OEC48" s="81"/>
      <c r="OED48" s="81"/>
      <c r="OEE48" s="81"/>
      <c r="OEF48" s="81"/>
      <c r="OEG48" s="81"/>
      <c r="OEH48" s="81"/>
      <c r="OEI48" s="81"/>
      <c r="OEJ48" s="81"/>
      <c r="OEK48" s="81"/>
      <c r="OEL48" s="81"/>
      <c r="OEM48" s="81"/>
      <c r="OEN48" s="81"/>
      <c r="OEO48" s="81"/>
      <c r="OEP48" s="81"/>
      <c r="OEQ48" s="81"/>
      <c r="OER48" s="81"/>
      <c r="OES48" s="81"/>
      <c r="OET48" s="81"/>
      <c r="OEU48" s="81"/>
      <c r="OEV48" s="81"/>
      <c r="OEW48" s="81"/>
      <c r="OEX48" s="81"/>
      <c r="OEY48" s="81"/>
      <c r="OEZ48" s="81"/>
      <c r="OFA48" s="81"/>
      <c r="OFB48" s="81"/>
      <c r="OFC48" s="81"/>
      <c r="OFD48" s="81"/>
      <c r="OFE48" s="81"/>
      <c r="OFF48" s="81"/>
      <c r="OFG48" s="81"/>
      <c r="OFH48" s="81"/>
      <c r="OFI48" s="81"/>
      <c r="OFJ48" s="81"/>
      <c r="OFK48" s="81"/>
      <c r="OFL48" s="81"/>
      <c r="OFM48" s="81"/>
      <c r="OFN48" s="81"/>
      <c r="OFO48" s="81"/>
      <c r="OFP48" s="81"/>
      <c r="OFQ48" s="81"/>
      <c r="OFR48" s="81"/>
      <c r="OFS48" s="81"/>
      <c r="OFT48" s="81"/>
      <c r="OFU48" s="81"/>
      <c r="OFV48" s="81"/>
      <c r="OFW48" s="81"/>
      <c r="OFX48" s="81"/>
      <c r="OFY48" s="81"/>
      <c r="OFZ48" s="81"/>
      <c r="OGA48" s="81"/>
      <c r="OGB48" s="81"/>
      <c r="OGC48" s="81"/>
      <c r="OGD48" s="81"/>
      <c r="OGE48" s="81"/>
      <c r="OGF48" s="81"/>
      <c r="OGG48" s="81"/>
      <c r="OGH48" s="81"/>
      <c r="OGI48" s="81"/>
      <c r="OGJ48" s="81"/>
      <c r="OGK48" s="81"/>
      <c r="OGL48" s="81"/>
      <c r="OGM48" s="81"/>
      <c r="OGN48" s="81"/>
      <c r="OGO48" s="81"/>
      <c r="OGP48" s="81"/>
      <c r="OGQ48" s="81"/>
      <c r="OGR48" s="81"/>
      <c r="OGS48" s="81"/>
      <c r="OGT48" s="81"/>
      <c r="OGU48" s="81"/>
      <c r="OGV48" s="81"/>
      <c r="OGW48" s="81"/>
      <c r="OGX48" s="81"/>
      <c r="OGY48" s="81"/>
      <c r="OGZ48" s="81"/>
      <c r="OHA48" s="81"/>
      <c r="OHB48" s="81"/>
      <c r="OHC48" s="81"/>
      <c r="OHD48" s="81"/>
      <c r="OHE48" s="81"/>
      <c r="OHF48" s="81"/>
      <c r="OHG48" s="81"/>
      <c r="OHH48" s="81"/>
      <c r="OHI48" s="81"/>
      <c r="OHJ48" s="81"/>
      <c r="OHK48" s="81"/>
      <c r="OHL48" s="81"/>
      <c r="OHM48" s="81"/>
      <c r="OHN48" s="81"/>
      <c r="OHO48" s="81"/>
      <c r="OHP48" s="81"/>
      <c r="OHQ48" s="81"/>
      <c r="OHR48" s="81"/>
      <c r="OHS48" s="81"/>
      <c r="OHT48" s="81"/>
      <c r="OHU48" s="81"/>
      <c r="OHV48" s="81"/>
      <c r="OHW48" s="81"/>
      <c r="OHX48" s="81"/>
      <c r="OHY48" s="81"/>
      <c r="OHZ48" s="81"/>
      <c r="OIA48" s="81"/>
      <c r="OIB48" s="81"/>
      <c r="OIC48" s="81"/>
      <c r="OID48" s="81"/>
      <c r="OIE48" s="81"/>
      <c r="OIF48" s="81"/>
      <c r="OIG48" s="81"/>
      <c r="OIH48" s="81"/>
      <c r="OII48" s="81"/>
      <c r="OIJ48" s="81"/>
      <c r="OIK48" s="81"/>
      <c r="OIL48" s="81"/>
      <c r="OIM48" s="81"/>
      <c r="OIN48" s="81"/>
      <c r="OIO48" s="81"/>
      <c r="OIP48" s="81"/>
      <c r="OIQ48" s="81"/>
      <c r="OIR48" s="81"/>
      <c r="OIS48" s="81"/>
      <c r="OIT48" s="81"/>
      <c r="OIU48" s="81"/>
      <c r="OIV48" s="81"/>
      <c r="OIW48" s="81"/>
      <c r="OIX48" s="81"/>
      <c r="OIY48" s="81"/>
      <c r="OIZ48" s="81"/>
      <c r="OJA48" s="81"/>
      <c r="OJB48" s="81"/>
      <c r="OJC48" s="81"/>
      <c r="OJD48" s="81"/>
      <c r="OJE48" s="81"/>
      <c r="OJF48" s="81"/>
      <c r="OJG48" s="81"/>
      <c r="OJH48" s="81"/>
      <c r="OJI48" s="81"/>
      <c r="OJJ48" s="81"/>
      <c r="OJK48" s="81"/>
      <c r="OJL48" s="81"/>
      <c r="OJM48" s="81"/>
      <c r="OJN48" s="81"/>
      <c r="OJO48" s="81"/>
      <c r="OJP48" s="81"/>
      <c r="OJQ48" s="81"/>
      <c r="OJR48" s="81"/>
      <c r="OJS48" s="81"/>
      <c r="OJT48" s="81"/>
      <c r="OJU48" s="81"/>
      <c r="OJV48" s="81"/>
      <c r="OJW48" s="81"/>
      <c r="OJX48" s="81"/>
      <c r="OJY48" s="81"/>
      <c r="OJZ48" s="81"/>
      <c r="OKA48" s="81"/>
      <c r="OKB48" s="81"/>
      <c r="OKC48" s="81"/>
      <c r="OKD48" s="81"/>
      <c r="OKE48" s="81"/>
      <c r="OKF48" s="81"/>
      <c r="OKG48" s="81"/>
      <c r="OKH48" s="81"/>
      <c r="OKI48" s="81"/>
      <c r="OKJ48" s="81"/>
      <c r="OKK48" s="81"/>
      <c r="OKL48" s="81"/>
      <c r="OKM48" s="81"/>
      <c r="OKN48" s="81"/>
      <c r="OKO48" s="81"/>
      <c r="OKP48" s="81"/>
      <c r="OKQ48" s="81"/>
      <c r="OKR48" s="81"/>
      <c r="OKS48" s="81"/>
      <c r="OKT48" s="81"/>
      <c r="OKU48" s="81"/>
      <c r="OKV48" s="81"/>
      <c r="OKW48" s="81"/>
      <c r="OKX48" s="81"/>
      <c r="OKY48" s="81"/>
      <c r="OKZ48" s="81"/>
      <c r="OLA48" s="81"/>
      <c r="OLB48" s="81"/>
      <c r="OLC48" s="81"/>
      <c r="OLD48" s="81"/>
      <c r="OLE48" s="81"/>
      <c r="OLF48" s="81"/>
      <c r="OLG48" s="81"/>
      <c r="OLH48" s="81"/>
      <c r="OLI48" s="81"/>
      <c r="OLJ48" s="81"/>
      <c r="OLK48" s="81"/>
      <c r="OLL48" s="81"/>
      <c r="OLM48" s="81"/>
      <c r="OLN48" s="81"/>
      <c r="OLO48" s="81"/>
      <c r="OLP48" s="81"/>
      <c r="OLQ48" s="81"/>
      <c r="OLR48" s="81"/>
      <c r="OLS48" s="81"/>
      <c r="OLT48" s="81"/>
      <c r="OLU48" s="81"/>
      <c r="OLV48" s="81"/>
      <c r="OLW48" s="81"/>
      <c r="OLX48" s="81"/>
      <c r="OLY48" s="81"/>
      <c r="OLZ48" s="81"/>
      <c r="OMA48" s="81"/>
      <c r="OMB48" s="81"/>
      <c r="OMC48" s="81"/>
      <c r="OMD48" s="81"/>
      <c r="OME48" s="81"/>
      <c r="OMF48" s="81"/>
      <c r="OMG48" s="81"/>
      <c r="OMH48" s="81"/>
      <c r="OMI48" s="81"/>
      <c r="OMJ48" s="81"/>
      <c r="OMK48" s="81"/>
      <c r="OML48" s="81"/>
      <c r="OMM48" s="81"/>
      <c r="OMN48" s="81"/>
      <c r="OMO48" s="81"/>
      <c r="OMP48" s="81"/>
      <c r="OMQ48" s="81"/>
      <c r="OMR48" s="81"/>
      <c r="OMS48" s="81"/>
      <c r="OMT48" s="81"/>
      <c r="OMU48" s="81"/>
      <c r="OMV48" s="81"/>
      <c r="OMW48" s="81"/>
      <c r="OMX48" s="81"/>
      <c r="OMY48" s="81"/>
      <c r="OMZ48" s="81"/>
      <c r="ONA48" s="81"/>
      <c r="ONB48" s="81"/>
      <c r="ONC48" s="81"/>
      <c r="OND48" s="81"/>
      <c r="ONE48" s="81"/>
      <c r="ONF48" s="81"/>
      <c r="ONG48" s="81"/>
      <c r="ONH48" s="81"/>
      <c r="ONI48" s="81"/>
      <c r="ONJ48" s="81"/>
      <c r="ONK48" s="81"/>
      <c r="ONL48" s="81"/>
      <c r="ONM48" s="81"/>
      <c r="ONN48" s="81"/>
      <c r="ONO48" s="81"/>
      <c r="ONP48" s="81"/>
      <c r="ONQ48" s="81"/>
      <c r="ONR48" s="81"/>
      <c r="ONS48" s="81"/>
      <c r="ONT48" s="81"/>
      <c r="ONU48" s="81"/>
      <c r="ONV48" s="81"/>
      <c r="ONW48" s="81"/>
      <c r="ONX48" s="81"/>
      <c r="ONY48" s="81"/>
      <c r="ONZ48" s="81"/>
      <c r="OOA48" s="81"/>
      <c r="OOB48" s="81"/>
      <c r="OOC48" s="81"/>
      <c r="OOD48" s="81"/>
      <c r="OOE48" s="81"/>
      <c r="OOF48" s="81"/>
      <c r="OOG48" s="81"/>
      <c r="OOH48" s="81"/>
      <c r="OOI48" s="81"/>
      <c r="OOJ48" s="81"/>
      <c r="OOK48" s="81"/>
      <c r="OOL48" s="81"/>
      <c r="OOM48" s="81"/>
      <c r="OON48" s="81"/>
      <c r="OOO48" s="81"/>
      <c r="OOP48" s="81"/>
      <c r="OOQ48" s="81"/>
      <c r="OOR48" s="81"/>
      <c r="OOS48" s="81"/>
      <c r="OOT48" s="81"/>
      <c r="OOU48" s="81"/>
      <c r="OOV48" s="81"/>
      <c r="OOW48" s="81"/>
      <c r="OOX48" s="81"/>
      <c r="OOY48" s="81"/>
      <c r="OOZ48" s="81"/>
      <c r="OPA48" s="81"/>
      <c r="OPB48" s="81"/>
      <c r="OPC48" s="81"/>
      <c r="OPD48" s="81"/>
      <c r="OPE48" s="81"/>
      <c r="OPF48" s="81"/>
      <c r="OPG48" s="81"/>
      <c r="OPH48" s="81"/>
      <c r="OPI48" s="81"/>
      <c r="OPJ48" s="81"/>
      <c r="OPK48" s="81"/>
      <c r="OPL48" s="81"/>
      <c r="OPM48" s="81"/>
      <c r="OPN48" s="81"/>
      <c r="OPO48" s="81"/>
      <c r="OPP48" s="81"/>
      <c r="OPQ48" s="81"/>
      <c r="OPR48" s="81"/>
      <c r="OPS48" s="81"/>
      <c r="OPT48" s="81"/>
      <c r="OPU48" s="81"/>
      <c r="OPV48" s="81"/>
      <c r="OPW48" s="81"/>
      <c r="OPX48" s="81"/>
      <c r="OPY48" s="81"/>
      <c r="OPZ48" s="81"/>
      <c r="OQA48" s="81"/>
      <c r="OQB48" s="81"/>
      <c r="OQC48" s="81"/>
      <c r="OQD48" s="81"/>
      <c r="OQE48" s="81"/>
      <c r="OQF48" s="81"/>
      <c r="OQG48" s="81"/>
      <c r="OQH48" s="81"/>
      <c r="OQI48" s="81"/>
      <c r="OQJ48" s="81"/>
      <c r="OQK48" s="81"/>
      <c r="OQL48" s="81"/>
      <c r="OQM48" s="81"/>
      <c r="OQN48" s="81"/>
      <c r="OQO48" s="81"/>
      <c r="OQP48" s="81"/>
      <c r="OQQ48" s="81"/>
      <c r="OQR48" s="81"/>
      <c r="OQS48" s="81"/>
      <c r="OQT48" s="81"/>
      <c r="OQU48" s="81"/>
      <c r="OQV48" s="81"/>
      <c r="OQW48" s="81"/>
      <c r="OQX48" s="81"/>
      <c r="OQY48" s="81"/>
      <c r="OQZ48" s="81"/>
      <c r="ORA48" s="81"/>
      <c r="ORB48" s="81"/>
      <c r="ORC48" s="81"/>
      <c r="ORD48" s="81"/>
      <c r="ORE48" s="81"/>
      <c r="ORF48" s="81"/>
      <c r="ORG48" s="81"/>
      <c r="ORH48" s="81"/>
      <c r="ORI48" s="81"/>
      <c r="ORJ48" s="81"/>
      <c r="ORK48" s="81"/>
      <c r="ORL48" s="81"/>
      <c r="ORM48" s="81"/>
      <c r="ORN48" s="81"/>
      <c r="ORO48" s="81"/>
      <c r="ORP48" s="81"/>
      <c r="ORQ48" s="81"/>
      <c r="ORR48" s="81"/>
      <c r="ORS48" s="81"/>
      <c r="ORT48" s="81"/>
      <c r="ORU48" s="81"/>
      <c r="ORV48" s="81"/>
      <c r="ORW48" s="81"/>
      <c r="ORX48" s="81"/>
      <c r="ORY48" s="81"/>
      <c r="ORZ48" s="81"/>
      <c r="OSA48" s="81"/>
      <c r="OSB48" s="81"/>
      <c r="OSC48" s="81"/>
      <c r="OSD48" s="81"/>
      <c r="OSE48" s="81"/>
      <c r="OSF48" s="81"/>
      <c r="OSG48" s="81"/>
      <c r="OSH48" s="81"/>
      <c r="OSI48" s="81"/>
      <c r="OSJ48" s="81"/>
      <c r="OSK48" s="81"/>
      <c r="OSL48" s="81"/>
      <c r="OSM48" s="81"/>
      <c r="OSN48" s="81"/>
      <c r="OSO48" s="81"/>
      <c r="OSP48" s="81"/>
      <c r="OSQ48" s="81"/>
      <c r="OSR48" s="81"/>
      <c r="OSS48" s="81"/>
      <c r="OST48" s="81"/>
      <c r="OSU48" s="81"/>
      <c r="OSV48" s="81"/>
      <c r="OSW48" s="81"/>
      <c r="OSX48" s="81"/>
      <c r="OSY48" s="81"/>
      <c r="OSZ48" s="81"/>
      <c r="OTA48" s="81"/>
      <c r="OTB48" s="81"/>
      <c r="OTC48" s="81"/>
      <c r="OTD48" s="81"/>
      <c r="OTE48" s="81"/>
      <c r="OTF48" s="81"/>
      <c r="OTG48" s="81"/>
      <c r="OTH48" s="81"/>
      <c r="OTI48" s="81"/>
      <c r="OTJ48" s="81"/>
      <c r="OTK48" s="81"/>
      <c r="OTL48" s="81"/>
      <c r="OTM48" s="81"/>
      <c r="OTN48" s="81"/>
      <c r="OTO48" s="81"/>
      <c r="OTP48" s="81"/>
      <c r="OTQ48" s="81"/>
      <c r="OTR48" s="81"/>
      <c r="OTS48" s="81"/>
      <c r="OTT48" s="81"/>
      <c r="OTU48" s="81"/>
      <c r="OTV48" s="81"/>
      <c r="OTW48" s="81"/>
      <c r="OTX48" s="81"/>
      <c r="OTY48" s="81"/>
      <c r="OTZ48" s="81"/>
      <c r="OUA48" s="81"/>
      <c r="OUB48" s="81"/>
      <c r="OUC48" s="81"/>
      <c r="OUD48" s="81"/>
      <c r="OUE48" s="81"/>
      <c r="OUF48" s="81"/>
      <c r="OUG48" s="81"/>
      <c r="OUH48" s="81"/>
      <c r="OUI48" s="81"/>
      <c r="OUJ48" s="81"/>
      <c r="OUK48" s="81"/>
      <c r="OUL48" s="81"/>
      <c r="OUM48" s="81"/>
      <c r="OUN48" s="81"/>
      <c r="OUO48" s="81"/>
      <c r="OUP48" s="81"/>
      <c r="OUQ48" s="81"/>
      <c r="OUR48" s="81"/>
      <c r="OUS48" s="81"/>
      <c r="OUT48" s="81"/>
      <c r="OUU48" s="81"/>
      <c r="OUV48" s="81"/>
      <c r="OUW48" s="81"/>
      <c r="OUX48" s="81"/>
      <c r="OUY48" s="81"/>
      <c r="OUZ48" s="81"/>
      <c r="OVA48" s="81"/>
      <c r="OVB48" s="81"/>
      <c r="OVC48" s="81"/>
      <c r="OVD48" s="81"/>
      <c r="OVE48" s="81"/>
      <c r="OVF48" s="81"/>
      <c r="OVG48" s="81"/>
      <c r="OVH48" s="81"/>
      <c r="OVI48" s="81"/>
      <c r="OVJ48" s="81"/>
      <c r="OVK48" s="81"/>
      <c r="OVL48" s="81"/>
      <c r="OVM48" s="81"/>
      <c r="OVN48" s="81"/>
      <c r="OVO48" s="81"/>
      <c r="OVP48" s="81"/>
      <c r="OVQ48" s="81"/>
      <c r="OVR48" s="81"/>
      <c r="OVS48" s="81"/>
      <c r="OVT48" s="81"/>
      <c r="OVU48" s="81"/>
      <c r="OVV48" s="81"/>
      <c r="OVW48" s="81"/>
      <c r="OVX48" s="81"/>
      <c r="OVY48" s="81"/>
      <c r="OVZ48" s="81"/>
      <c r="OWA48" s="81"/>
      <c r="OWB48" s="81"/>
      <c r="OWC48" s="81"/>
      <c r="OWD48" s="81"/>
      <c r="OWE48" s="81"/>
      <c r="OWF48" s="81"/>
      <c r="OWG48" s="81"/>
      <c r="OWH48" s="81"/>
      <c r="OWI48" s="81"/>
      <c r="OWJ48" s="81"/>
      <c r="OWK48" s="81"/>
      <c r="OWL48" s="81"/>
      <c r="OWM48" s="81"/>
      <c r="OWN48" s="81"/>
      <c r="OWO48" s="81"/>
      <c r="OWP48" s="81"/>
      <c r="OWQ48" s="81"/>
      <c r="OWR48" s="81"/>
      <c r="OWS48" s="81"/>
      <c r="OWT48" s="81"/>
      <c r="OWU48" s="81"/>
      <c r="OWV48" s="81"/>
      <c r="OWW48" s="81"/>
      <c r="OWX48" s="81"/>
      <c r="OWY48" s="81"/>
      <c r="OWZ48" s="81"/>
      <c r="OXA48" s="81"/>
      <c r="OXB48" s="81"/>
      <c r="OXC48" s="81"/>
      <c r="OXD48" s="81"/>
      <c r="OXE48" s="81"/>
      <c r="OXF48" s="81"/>
      <c r="OXG48" s="81"/>
      <c r="OXH48" s="81"/>
      <c r="OXI48" s="81"/>
      <c r="OXJ48" s="81"/>
      <c r="OXK48" s="81"/>
      <c r="OXL48" s="81"/>
      <c r="OXM48" s="81"/>
      <c r="OXN48" s="81"/>
      <c r="OXO48" s="81"/>
      <c r="OXP48" s="81"/>
      <c r="OXQ48" s="81"/>
      <c r="OXR48" s="81"/>
      <c r="OXS48" s="81"/>
      <c r="OXT48" s="81"/>
      <c r="OXU48" s="81"/>
      <c r="OXV48" s="81"/>
      <c r="OXW48" s="81"/>
      <c r="OXX48" s="81"/>
      <c r="OXY48" s="81"/>
      <c r="OXZ48" s="81"/>
      <c r="OYA48" s="81"/>
      <c r="OYB48" s="81"/>
      <c r="OYC48" s="81"/>
      <c r="OYD48" s="81"/>
      <c r="OYE48" s="81"/>
      <c r="OYF48" s="81"/>
      <c r="OYG48" s="81"/>
      <c r="OYH48" s="81"/>
      <c r="OYI48" s="81"/>
      <c r="OYJ48" s="81"/>
      <c r="OYK48" s="81"/>
      <c r="OYL48" s="81"/>
      <c r="OYM48" s="81"/>
      <c r="OYN48" s="81"/>
      <c r="OYO48" s="81"/>
      <c r="OYP48" s="81"/>
      <c r="OYQ48" s="81"/>
      <c r="OYR48" s="81"/>
      <c r="OYS48" s="81"/>
      <c r="OYT48" s="81"/>
      <c r="OYU48" s="81"/>
      <c r="OYV48" s="81"/>
      <c r="OYW48" s="81"/>
      <c r="OYX48" s="81"/>
      <c r="OYY48" s="81"/>
      <c r="OYZ48" s="81"/>
      <c r="OZA48" s="81"/>
      <c r="OZB48" s="81"/>
      <c r="OZC48" s="81"/>
      <c r="OZD48" s="81"/>
      <c r="OZE48" s="81"/>
      <c r="OZF48" s="81"/>
      <c r="OZG48" s="81"/>
      <c r="OZH48" s="81"/>
      <c r="OZI48" s="81"/>
      <c r="OZJ48" s="81"/>
      <c r="OZK48" s="81"/>
      <c r="OZL48" s="81"/>
      <c r="OZM48" s="81"/>
      <c r="OZN48" s="81"/>
      <c r="OZO48" s="81"/>
      <c r="OZP48" s="81"/>
      <c r="OZQ48" s="81"/>
      <c r="OZR48" s="81"/>
      <c r="OZS48" s="81"/>
      <c r="OZT48" s="81"/>
      <c r="OZU48" s="81"/>
      <c r="OZV48" s="81"/>
      <c r="OZW48" s="81"/>
      <c r="OZX48" s="81"/>
      <c r="OZY48" s="81"/>
      <c r="OZZ48" s="81"/>
      <c r="PAA48" s="81"/>
      <c r="PAB48" s="81"/>
      <c r="PAC48" s="81"/>
      <c r="PAD48" s="81"/>
      <c r="PAE48" s="81"/>
      <c r="PAF48" s="81"/>
      <c r="PAG48" s="81"/>
      <c r="PAH48" s="81"/>
      <c r="PAI48" s="81"/>
      <c r="PAJ48" s="81"/>
      <c r="PAK48" s="81"/>
      <c r="PAL48" s="81"/>
      <c r="PAM48" s="81"/>
      <c r="PAN48" s="81"/>
      <c r="PAO48" s="81"/>
      <c r="PAP48" s="81"/>
      <c r="PAQ48" s="81"/>
      <c r="PAR48" s="81"/>
      <c r="PAS48" s="81"/>
      <c r="PAT48" s="81"/>
      <c r="PAU48" s="81"/>
      <c r="PAV48" s="81"/>
      <c r="PAW48" s="81"/>
      <c r="PAX48" s="81"/>
      <c r="PAY48" s="81"/>
      <c r="PAZ48" s="81"/>
      <c r="PBA48" s="81"/>
      <c r="PBB48" s="81"/>
      <c r="PBC48" s="81"/>
      <c r="PBD48" s="81"/>
      <c r="PBE48" s="81"/>
      <c r="PBF48" s="81"/>
      <c r="PBG48" s="81"/>
      <c r="PBH48" s="81"/>
      <c r="PBI48" s="81"/>
      <c r="PBJ48" s="81"/>
      <c r="PBK48" s="81"/>
      <c r="PBL48" s="81"/>
      <c r="PBM48" s="81"/>
      <c r="PBN48" s="81"/>
      <c r="PBO48" s="81"/>
      <c r="PBP48" s="81"/>
      <c r="PBQ48" s="81"/>
      <c r="PBR48" s="81"/>
      <c r="PBS48" s="81"/>
      <c r="PBT48" s="81"/>
      <c r="PBU48" s="81"/>
      <c r="PBV48" s="81"/>
      <c r="PBW48" s="81"/>
      <c r="PBX48" s="81"/>
      <c r="PBY48" s="81"/>
      <c r="PBZ48" s="81"/>
      <c r="PCA48" s="81"/>
      <c r="PCB48" s="81"/>
      <c r="PCC48" s="81"/>
      <c r="PCD48" s="81"/>
      <c r="PCE48" s="81"/>
      <c r="PCF48" s="81"/>
      <c r="PCG48" s="81"/>
      <c r="PCH48" s="81"/>
      <c r="PCI48" s="81"/>
      <c r="PCJ48" s="81"/>
      <c r="PCK48" s="81"/>
      <c r="PCL48" s="81"/>
      <c r="PCM48" s="81"/>
      <c r="PCN48" s="81"/>
      <c r="PCO48" s="81"/>
      <c r="PCP48" s="81"/>
      <c r="PCQ48" s="81"/>
      <c r="PCR48" s="81"/>
      <c r="PCS48" s="81"/>
      <c r="PCT48" s="81"/>
      <c r="PCU48" s="81"/>
      <c r="PCV48" s="81"/>
      <c r="PCW48" s="81"/>
      <c r="PCX48" s="81"/>
      <c r="PCY48" s="81"/>
      <c r="PCZ48" s="81"/>
      <c r="PDA48" s="81"/>
      <c r="PDB48" s="81"/>
      <c r="PDC48" s="81"/>
      <c r="PDD48" s="81"/>
      <c r="PDE48" s="81"/>
      <c r="PDF48" s="81"/>
      <c r="PDG48" s="81"/>
      <c r="PDH48" s="81"/>
      <c r="PDI48" s="81"/>
      <c r="PDJ48" s="81"/>
      <c r="PDK48" s="81"/>
      <c r="PDL48" s="81"/>
      <c r="PDM48" s="81"/>
      <c r="PDN48" s="81"/>
      <c r="PDO48" s="81"/>
      <c r="PDP48" s="81"/>
      <c r="PDQ48" s="81"/>
      <c r="PDR48" s="81"/>
      <c r="PDS48" s="81"/>
      <c r="PDT48" s="81"/>
      <c r="PDU48" s="81"/>
      <c r="PDV48" s="81"/>
      <c r="PDW48" s="81"/>
      <c r="PDX48" s="81"/>
      <c r="PDY48" s="81"/>
      <c r="PDZ48" s="81"/>
      <c r="PEA48" s="81"/>
      <c r="PEB48" s="81"/>
      <c r="PEC48" s="81"/>
      <c r="PED48" s="81"/>
      <c r="PEE48" s="81"/>
      <c r="PEF48" s="81"/>
      <c r="PEG48" s="81"/>
      <c r="PEH48" s="81"/>
      <c r="PEI48" s="81"/>
      <c r="PEJ48" s="81"/>
      <c r="PEK48" s="81"/>
      <c r="PEL48" s="81"/>
      <c r="PEM48" s="81"/>
      <c r="PEN48" s="81"/>
      <c r="PEO48" s="81"/>
      <c r="PEP48" s="81"/>
      <c r="PEQ48" s="81"/>
      <c r="PER48" s="81"/>
      <c r="PES48" s="81"/>
      <c r="PET48" s="81"/>
      <c r="PEU48" s="81"/>
      <c r="PEV48" s="81"/>
      <c r="PEW48" s="81"/>
      <c r="PEX48" s="81"/>
      <c r="PEY48" s="81"/>
      <c r="PEZ48" s="81"/>
      <c r="PFA48" s="81"/>
      <c r="PFB48" s="81"/>
      <c r="PFC48" s="81"/>
      <c r="PFD48" s="81"/>
      <c r="PFE48" s="81"/>
      <c r="PFF48" s="81"/>
      <c r="PFG48" s="81"/>
      <c r="PFH48" s="81"/>
      <c r="PFI48" s="81"/>
      <c r="PFJ48" s="81"/>
      <c r="PFK48" s="81"/>
      <c r="PFL48" s="81"/>
      <c r="PFM48" s="81"/>
      <c r="PFN48" s="81"/>
      <c r="PFO48" s="81"/>
      <c r="PFP48" s="81"/>
      <c r="PFQ48" s="81"/>
      <c r="PFR48" s="81"/>
      <c r="PFS48" s="81"/>
      <c r="PFT48" s="81"/>
      <c r="PFU48" s="81"/>
      <c r="PFV48" s="81"/>
      <c r="PFW48" s="81"/>
      <c r="PFX48" s="81"/>
      <c r="PFY48" s="81"/>
      <c r="PFZ48" s="81"/>
      <c r="PGA48" s="81"/>
      <c r="PGB48" s="81"/>
      <c r="PGC48" s="81"/>
      <c r="PGD48" s="81"/>
      <c r="PGE48" s="81"/>
      <c r="PGF48" s="81"/>
      <c r="PGG48" s="81"/>
      <c r="PGH48" s="81"/>
      <c r="PGI48" s="81"/>
      <c r="PGJ48" s="81"/>
      <c r="PGK48" s="81"/>
      <c r="PGL48" s="81"/>
      <c r="PGM48" s="81"/>
      <c r="PGN48" s="81"/>
      <c r="PGO48" s="81"/>
      <c r="PGP48" s="81"/>
      <c r="PGQ48" s="81"/>
      <c r="PGR48" s="81"/>
      <c r="PGS48" s="81"/>
      <c r="PGT48" s="81"/>
      <c r="PGU48" s="81"/>
      <c r="PGV48" s="81"/>
      <c r="PGW48" s="81"/>
      <c r="PGX48" s="81"/>
      <c r="PGY48" s="81"/>
      <c r="PGZ48" s="81"/>
      <c r="PHA48" s="81"/>
      <c r="PHB48" s="81"/>
      <c r="PHC48" s="81"/>
      <c r="PHD48" s="81"/>
      <c r="PHE48" s="81"/>
      <c r="PHF48" s="81"/>
      <c r="PHG48" s="81"/>
      <c r="PHH48" s="81"/>
      <c r="PHI48" s="81"/>
      <c r="PHJ48" s="81"/>
      <c r="PHK48" s="81"/>
      <c r="PHL48" s="81"/>
      <c r="PHM48" s="81"/>
      <c r="PHN48" s="81"/>
      <c r="PHO48" s="81"/>
      <c r="PHP48" s="81"/>
      <c r="PHQ48" s="81"/>
      <c r="PHR48" s="81"/>
      <c r="PHS48" s="81"/>
      <c r="PHT48" s="81"/>
      <c r="PHU48" s="81"/>
      <c r="PHV48" s="81"/>
      <c r="PHW48" s="81"/>
      <c r="PHX48" s="81"/>
      <c r="PHY48" s="81"/>
      <c r="PHZ48" s="81"/>
      <c r="PIA48" s="81"/>
      <c r="PIB48" s="81"/>
      <c r="PIC48" s="81"/>
      <c r="PID48" s="81"/>
      <c r="PIE48" s="81"/>
      <c r="PIF48" s="81"/>
      <c r="PIG48" s="81"/>
      <c r="PIH48" s="81"/>
      <c r="PII48" s="81"/>
      <c r="PIJ48" s="81"/>
      <c r="PIK48" s="81"/>
      <c r="PIL48" s="81"/>
      <c r="PIM48" s="81"/>
      <c r="PIN48" s="81"/>
      <c r="PIO48" s="81"/>
      <c r="PIP48" s="81"/>
      <c r="PIQ48" s="81"/>
      <c r="PIR48" s="81"/>
      <c r="PIS48" s="81"/>
      <c r="PIT48" s="81"/>
      <c r="PIU48" s="81"/>
      <c r="PIV48" s="81"/>
      <c r="PIW48" s="81"/>
      <c r="PIX48" s="81"/>
      <c r="PIY48" s="81"/>
      <c r="PIZ48" s="81"/>
      <c r="PJA48" s="81"/>
      <c r="PJB48" s="81"/>
      <c r="PJC48" s="81"/>
      <c r="PJD48" s="81"/>
      <c r="PJE48" s="81"/>
      <c r="PJF48" s="81"/>
      <c r="PJG48" s="81"/>
      <c r="PJH48" s="81"/>
      <c r="PJI48" s="81"/>
      <c r="PJJ48" s="81"/>
      <c r="PJK48" s="81"/>
      <c r="PJL48" s="81"/>
      <c r="PJM48" s="81"/>
      <c r="PJN48" s="81"/>
      <c r="PJO48" s="81"/>
      <c r="PJP48" s="81"/>
      <c r="PJQ48" s="81"/>
      <c r="PJR48" s="81"/>
      <c r="PJS48" s="81"/>
      <c r="PJT48" s="81"/>
      <c r="PJU48" s="81"/>
      <c r="PJV48" s="81"/>
      <c r="PJW48" s="81"/>
      <c r="PJX48" s="81"/>
      <c r="PJY48" s="81"/>
      <c r="PJZ48" s="81"/>
      <c r="PKA48" s="81"/>
      <c r="PKB48" s="81"/>
      <c r="PKC48" s="81"/>
      <c r="PKD48" s="81"/>
      <c r="PKE48" s="81"/>
      <c r="PKF48" s="81"/>
      <c r="PKG48" s="81"/>
      <c r="PKH48" s="81"/>
      <c r="PKI48" s="81"/>
      <c r="PKJ48" s="81"/>
      <c r="PKK48" s="81"/>
      <c r="PKL48" s="81"/>
      <c r="PKM48" s="81"/>
      <c r="PKN48" s="81"/>
      <c r="PKO48" s="81"/>
      <c r="PKP48" s="81"/>
      <c r="PKQ48" s="81"/>
      <c r="PKR48" s="81"/>
      <c r="PKS48" s="81"/>
      <c r="PKT48" s="81"/>
      <c r="PKU48" s="81"/>
      <c r="PKV48" s="81"/>
      <c r="PKW48" s="81"/>
      <c r="PKX48" s="81"/>
      <c r="PKY48" s="81"/>
      <c r="PKZ48" s="81"/>
      <c r="PLA48" s="81"/>
      <c r="PLB48" s="81"/>
      <c r="PLC48" s="81"/>
      <c r="PLD48" s="81"/>
      <c r="PLE48" s="81"/>
      <c r="PLF48" s="81"/>
      <c r="PLG48" s="81"/>
      <c r="PLH48" s="81"/>
      <c r="PLI48" s="81"/>
      <c r="PLJ48" s="81"/>
      <c r="PLK48" s="81"/>
      <c r="PLL48" s="81"/>
      <c r="PLM48" s="81"/>
      <c r="PLN48" s="81"/>
      <c r="PLO48" s="81"/>
      <c r="PLP48" s="81"/>
      <c r="PLQ48" s="81"/>
      <c r="PLR48" s="81"/>
      <c r="PLS48" s="81"/>
      <c r="PLT48" s="81"/>
      <c r="PLU48" s="81"/>
      <c r="PLV48" s="81"/>
      <c r="PLW48" s="81"/>
      <c r="PLX48" s="81"/>
      <c r="PLY48" s="81"/>
      <c r="PLZ48" s="81"/>
      <c r="PMA48" s="81"/>
      <c r="PMB48" s="81"/>
      <c r="PMC48" s="81"/>
      <c r="PMD48" s="81"/>
      <c r="PME48" s="81"/>
      <c r="PMF48" s="81"/>
      <c r="PMG48" s="81"/>
      <c r="PMH48" s="81"/>
      <c r="PMI48" s="81"/>
      <c r="PMJ48" s="81"/>
      <c r="PMK48" s="81"/>
      <c r="PML48" s="81"/>
      <c r="PMM48" s="81"/>
      <c r="PMN48" s="81"/>
      <c r="PMO48" s="81"/>
      <c r="PMP48" s="81"/>
      <c r="PMQ48" s="81"/>
      <c r="PMR48" s="81"/>
      <c r="PMS48" s="81"/>
      <c r="PMT48" s="81"/>
      <c r="PMU48" s="81"/>
      <c r="PMV48" s="81"/>
      <c r="PMW48" s="81"/>
      <c r="PMX48" s="81"/>
      <c r="PMY48" s="81"/>
      <c r="PMZ48" s="81"/>
      <c r="PNA48" s="81"/>
      <c r="PNB48" s="81"/>
      <c r="PNC48" s="81"/>
      <c r="PND48" s="81"/>
      <c r="PNE48" s="81"/>
      <c r="PNF48" s="81"/>
      <c r="PNG48" s="81"/>
      <c r="PNH48" s="81"/>
      <c r="PNI48" s="81"/>
      <c r="PNJ48" s="81"/>
      <c r="PNK48" s="81"/>
      <c r="PNL48" s="81"/>
      <c r="PNM48" s="81"/>
      <c r="PNN48" s="81"/>
      <c r="PNO48" s="81"/>
      <c r="PNP48" s="81"/>
      <c r="PNQ48" s="81"/>
      <c r="PNR48" s="81"/>
      <c r="PNS48" s="81"/>
      <c r="PNT48" s="81"/>
      <c r="PNU48" s="81"/>
      <c r="PNV48" s="81"/>
      <c r="PNW48" s="81"/>
      <c r="PNX48" s="81"/>
      <c r="PNY48" s="81"/>
      <c r="PNZ48" s="81"/>
      <c r="POA48" s="81"/>
      <c r="POB48" s="81"/>
      <c r="POC48" s="81"/>
      <c r="POD48" s="81"/>
      <c r="POE48" s="81"/>
      <c r="POF48" s="81"/>
      <c r="POG48" s="81"/>
      <c r="POH48" s="81"/>
      <c r="POI48" s="81"/>
      <c r="POJ48" s="81"/>
      <c r="POK48" s="81"/>
      <c r="POL48" s="81"/>
      <c r="POM48" s="81"/>
      <c r="PON48" s="81"/>
      <c r="POO48" s="81"/>
      <c r="POP48" s="81"/>
      <c r="POQ48" s="81"/>
      <c r="POR48" s="81"/>
      <c r="POS48" s="81"/>
      <c r="POT48" s="81"/>
      <c r="POU48" s="81"/>
      <c r="POV48" s="81"/>
      <c r="POW48" s="81"/>
      <c r="POX48" s="81"/>
      <c r="POY48" s="81"/>
      <c r="POZ48" s="81"/>
      <c r="PPA48" s="81"/>
      <c r="PPB48" s="81"/>
      <c r="PPC48" s="81"/>
      <c r="PPD48" s="81"/>
      <c r="PPE48" s="81"/>
      <c r="PPF48" s="81"/>
      <c r="PPG48" s="81"/>
      <c r="PPH48" s="81"/>
      <c r="PPI48" s="81"/>
      <c r="PPJ48" s="81"/>
      <c r="PPK48" s="81"/>
      <c r="PPL48" s="81"/>
      <c r="PPM48" s="81"/>
      <c r="PPN48" s="81"/>
      <c r="PPO48" s="81"/>
      <c r="PPP48" s="81"/>
      <c r="PPQ48" s="81"/>
      <c r="PPR48" s="81"/>
      <c r="PPS48" s="81"/>
      <c r="PPT48" s="81"/>
      <c r="PPU48" s="81"/>
      <c r="PPV48" s="81"/>
      <c r="PPW48" s="81"/>
      <c r="PPX48" s="81"/>
      <c r="PPY48" s="81"/>
      <c r="PPZ48" s="81"/>
      <c r="PQA48" s="81"/>
      <c r="PQB48" s="81"/>
      <c r="PQC48" s="81"/>
      <c r="PQD48" s="81"/>
      <c r="PQE48" s="81"/>
      <c r="PQF48" s="81"/>
      <c r="PQG48" s="81"/>
      <c r="PQH48" s="81"/>
      <c r="PQI48" s="81"/>
      <c r="PQJ48" s="81"/>
      <c r="PQK48" s="81"/>
      <c r="PQL48" s="81"/>
      <c r="PQM48" s="81"/>
      <c r="PQN48" s="81"/>
      <c r="PQO48" s="81"/>
      <c r="PQP48" s="81"/>
      <c r="PQQ48" s="81"/>
      <c r="PQR48" s="81"/>
      <c r="PQS48" s="81"/>
      <c r="PQT48" s="81"/>
      <c r="PQU48" s="81"/>
      <c r="PQV48" s="81"/>
      <c r="PQW48" s="81"/>
      <c r="PQX48" s="81"/>
      <c r="PQY48" s="81"/>
      <c r="PQZ48" s="81"/>
      <c r="PRA48" s="81"/>
      <c r="PRB48" s="81"/>
      <c r="PRC48" s="81"/>
      <c r="PRD48" s="81"/>
      <c r="PRE48" s="81"/>
      <c r="PRF48" s="81"/>
      <c r="PRG48" s="81"/>
      <c r="PRH48" s="81"/>
      <c r="PRI48" s="81"/>
      <c r="PRJ48" s="81"/>
      <c r="PRK48" s="81"/>
      <c r="PRL48" s="81"/>
      <c r="PRM48" s="81"/>
      <c r="PRN48" s="81"/>
      <c r="PRO48" s="81"/>
      <c r="PRP48" s="81"/>
      <c r="PRQ48" s="81"/>
      <c r="PRR48" s="81"/>
      <c r="PRS48" s="81"/>
      <c r="PRT48" s="81"/>
      <c r="PRU48" s="81"/>
      <c r="PRV48" s="81"/>
      <c r="PRW48" s="81"/>
      <c r="PRX48" s="81"/>
      <c r="PRY48" s="81"/>
      <c r="PRZ48" s="81"/>
      <c r="PSA48" s="81"/>
      <c r="PSB48" s="81"/>
      <c r="PSC48" s="81"/>
      <c r="PSD48" s="81"/>
      <c r="PSE48" s="81"/>
      <c r="PSF48" s="81"/>
      <c r="PSG48" s="81"/>
      <c r="PSH48" s="81"/>
      <c r="PSI48" s="81"/>
      <c r="PSJ48" s="81"/>
      <c r="PSK48" s="81"/>
      <c r="PSL48" s="81"/>
      <c r="PSM48" s="81"/>
      <c r="PSN48" s="81"/>
      <c r="PSO48" s="81"/>
      <c r="PSP48" s="81"/>
      <c r="PSQ48" s="81"/>
      <c r="PSR48" s="81"/>
      <c r="PSS48" s="81"/>
      <c r="PST48" s="81"/>
      <c r="PSU48" s="81"/>
      <c r="PSV48" s="81"/>
      <c r="PSW48" s="81"/>
      <c r="PSX48" s="81"/>
      <c r="PSY48" s="81"/>
      <c r="PSZ48" s="81"/>
      <c r="PTA48" s="81"/>
      <c r="PTB48" s="81"/>
      <c r="PTC48" s="81"/>
      <c r="PTD48" s="81"/>
      <c r="PTE48" s="81"/>
      <c r="PTF48" s="81"/>
      <c r="PTG48" s="81"/>
      <c r="PTH48" s="81"/>
      <c r="PTI48" s="81"/>
      <c r="PTJ48" s="81"/>
      <c r="PTK48" s="81"/>
      <c r="PTL48" s="81"/>
      <c r="PTM48" s="81"/>
      <c r="PTN48" s="81"/>
      <c r="PTO48" s="81"/>
      <c r="PTP48" s="81"/>
      <c r="PTQ48" s="81"/>
      <c r="PTR48" s="81"/>
      <c r="PTS48" s="81"/>
      <c r="PTT48" s="81"/>
      <c r="PTU48" s="81"/>
      <c r="PTV48" s="81"/>
      <c r="PTW48" s="81"/>
      <c r="PTX48" s="81"/>
      <c r="PTY48" s="81"/>
      <c r="PTZ48" s="81"/>
      <c r="PUA48" s="81"/>
      <c r="PUB48" s="81"/>
      <c r="PUC48" s="81"/>
      <c r="PUD48" s="81"/>
      <c r="PUE48" s="81"/>
      <c r="PUF48" s="81"/>
      <c r="PUG48" s="81"/>
      <c r="PUH48" s="81"/>
      <c r="PUI48" s="81"/>
      <c r="PUJ48" s="81"/>
      <c r="PUK48" s="81"/>
      <c r="PUL48" s="81"/>
      <c r="PUM48" s="81"/>
      <c r="PUN48" s="81"/>
      <c r="PUO48" s="81"/>
      <c r="PUP48" s="81"/>
      <c r="PUQ48" s="81"/>
      <c r="PUR48" s="81"/>
      <c r="PUS48" s="81"/>
      <c r="PUT48" s="81"/>
      <c r="PUU48" s="81"/>
      <c r="PUV48" s="81"/>
      <c r="PUW48" s="81"/>
      <c r="PUX48" s="81"/>
      <c r="PUY48" s="81"/>
      <c r="PUZ48" s="81"/>
      <c r="PVA48" s="81"/>
      <c r="PVB48" s="81"/>
      <c r="PVC48" s="81"/>
      <c r="PVD48" s="81"/>
      <c r="PVE48" s="81"/>
      <c r="PVF48" s="81"/>
      <c r="PVG48" s="81"/>
      <c r="PVH48" s="81"/>
      <c r="PVI48" s="81"/>
      <c r="PVJ48" s="81"/>
      <c r="PVK48" s="81"/>
      <c r="PVL48" s="81"/>
      <c r="PVM48" s="81"/>
      <c r="PVN48" s="81"/>
      <c r="PVO48" s="81"/>
      <c r="PVP48" s="81"/>
      <c r="PVQ48" s="81"/>
      <c r="PVR48" s="81"/>
      <c r="PVS48" s="81"/>
      <c r="PVT48" s="81"/>
      <c r="PVU48" s="81"/>
      <c r="PVV48" s="81"/>
      <c r="PVW48" s="81"/>
      <c r="PVX48" s="81"/>
      <c r="PVY48" s="81"/>
      <c r="PVZ48" s="81"/>
      <c r="PWA48" s="81"/>
      <c r="PWB48" s="81"/>
      <c r="PWC48" s="81"/>
      <c r="PWD48" s="81"/>
      <c r="PWE48" s="81"/>
      <c r="PWF48" s="81"/>
      <c r="PWG48" s="81"/>
      <c r="PWH48" s="81"/>
      <c r="PWI48" s="81"/>
      <c r="PWJ48" s="81"/>
      <c r="PWK48" s="81"/>
      <c r="PWL48" s="81"/>
      <c r="PWM48" s="81"/>
      <c r="PWN48" s="81"/>
      <c r="PWO48" s="81"/>
      <c r="PWP48" s="81"/>
      <c r="PWQ48" s="81"/>
      <c r="PWR48" s="81"/>
      <c r="PWS48" s="81"/>
      <c r="PWT48" s="81"/>
      <c r="PWU48" s="81"/>
      <c r="PWV48" s="81"/>
      <c r="PWW48" s="81"/>
      <c r="PWX48" s="81"/>
      <c r="PWY48" s="81"/>
      <c r="PWZ48" s="81"/>
      <c r="PXA48" s="81"/>
      <c r="PXB48" s="81"/>
      <c r="PXC48" s="81"/>
      <c r="PXD48" s="81"/>
      <c r="PXE48" s="81"/>
      <c r="PXF48" s="81"/>
      <c r="PXG48" s="81"/>
      <c r="PXH48" s="81"/>
      <c r="PXI48" s="81"/>
      <c r="PXJ48" s="81"/>
      <c r="PXK48" s="81"/>
      <c r="PXL48" s="81"/>
      <c r="PXM48" s="81"/>
      <c r="PXN48" s="81"/>
      <c r="PXO48" s="81"/>
      <c r="PXP48" s="81"/>
      <c r="PXQ48" s="81"/>
      <c r="PXR48" s="81"/>
      <c r="PXS48" s="81"/>
      <c r="PXT48" s="81"/>
      <c r="PXU48" s="81"/>
      <c r="PXV48" s="81"/>
      <c r="PXW48" s="81"/>
      <c r="PXX48" s="81"/>
      <c r="PXY48" s="81"/>
      <c r="PXZ48" s="81"/>
      <c r="PYA48" s="81"/>
      <c r="PYB48" s="81"/>
      <c r="PYC48" s="81"/>
      <c r="PYD48" s="81"/>
      <c r="PYE48" s="81"/>
      <c r="PYF48" s="81"/>
      <c r="PYG48" s="81"/>
      <c r="PYH48" s="81"/>
      <c r="PYI48" s="81"/>
      <c r="PYJ48" s="81"/>
      <c r="PYK48" s="81"/>
      <c r="PYL48" s="81"/>
      <c r="PYM48" s="81"/>
      <c r="PYN48" s="81"/>
      <c r="PYO48" s="81"/>
      <c r="PYP48" s="81"/>
      <c r="PYQ48" s="81"/>
      <c r="PYR48" s="81"/>
      <c r="PYS48" s="81"/>
      <c r="PYT48" s="81"/>
      <c r="PYU48" s="81"/>
      <c r="PYV48" s="81"/>
      <c r="PYW48" s="81"/>
      <c r="PYX48" s="81"/>
      <c r="PYY48" s="81"/>
      <c r="PYZ48" s="81"/>
      <c r="PZA48" s="81"/>
      <c r="PZB48" s="81"/>
      <c r="PZC48" s="81"/>
      <c r="PZD48" s="81"/>
      <c r="PZE48" s="81"/>
      <c r="PZF48" s="81"/>
      <c r="PZG48" s="81"/>
      <c r="PZH48" s="81"/>
      <c r="PZI48" s="81"/>
      <c r="PZJ48" s="81"/>
      <c r="PZK48" s="81"/>
      <c r="PZL48" s="81"/>
      <c r="PZM48" s="81"/>
      <c r="PZN48" s="81"/>
      <c r="PZO48" s="81"/>
      <c r="PZP48" s="81"/>
      <c r="PZQ48" s="81"/>
      <c r="PZR48" s="81"/>
      <c r="PZS48" s="81"/>
      <c r="PZT48" s="81"/>
      <c r="PZU48" s="81"/>
      <c r="PZV48" s="81"/>
      <c r="PZW48" s="81"/>
      <c r="PZX48" s="81"/>
      <c r="PZY48" s="81"/>
      <c r="PZZ48" s="81"/>
      <c r="QAA48" s="81"/>
      <c r="QAB48" s="81"/>
      <c r="QAC48" s="81"/>
      <c r="QAD48" s="81"/>
      <c r="QAE48" s="81"/>
      <c r="QAF48" s="81"/>
      <c r="QAG48" s="81"/>
      <c r="QAH48" s="81"/>
      <c r="QAI48" s="81"/>
      <c r="QAJ48" s="81"/>
      <c r="QAK48" s="81"/>
      <c r="QAL48" s="81"/>
      <c r="QAM48" s="81"/>
      <c r="QAN48" s="81"/>
      <c r="QAO48" s="81"/>
      <c r="QAP48" s="81"/>
      <c r="QAQ48" s="81"/>
      <c r="QAR48" s="81"/>
      <c r="QAS48" s="81"/>
      <c r="QAT48" s="81"/>
      <c r="QAU48" s="81"/>
      <c r="QAV48" s="81"/>
      <c r="QAW48" s="81"/>
      <c r="QAX48" s="81"/>
      <c r="QAY48" s="81"/>
      <c r="QAZ48" s="81"/>
      <c r="QBA48" s="81"/>
      <c r="QBB48" s="81"/>
      <c r="QBC48" s="81"/>
      <c r="QBD48" s="81"/>
      <c r="QBE48" s="81"/>
      <c r="QBF48" s="81"/>
      <c r="QBG48" s="81"/>
      <c r="QBH48" s="81"/>
      <c r="QBI48" s="81"/>
      <c r="QBJ48" s="81"/>
      <c r="QBK48" s="81"/>
      <c r="QBL48" s="81"/>
      <c r="QBM48" s="81"/>
      <c r="QBN48" s="81"/>
      <c r="QBO48" s="81"/>
      <c r="QBP48" s="81"/>
      <c r="QBQ48" s="81"/>
      <c r="QBR48" s="81"/>
      <c r="QBS48" s="81"/>
      <c r="QBT48" s="81"/>
      <c r="QBU48" s="81"/>
      <c r="QBV48" s="81"/>
      <c r="QBW48" s="81"/>
      <c r="QBX48" s="81"/>
      <c r="QBY48" s="81"/>
      <c r="QBZ48" s="81"/>
      <c r="QCA48" s="81"/>
      <c r="QCB48" s="81"/>
      <c r="QCC48" s="81"/>
      <c r="QCD48" s="81"/>
      <c r="QCE48" s="81"/>
      <c r="QCF48" s="81"/>
      <c r="QCG48" s="81"/>
      <c r="QCH48" s="81"/>
      <c r="QCI48" s="81"/>
      <c r="QCJ48" s="81"/>
      <c r="QCK48" s="81"/>
      <c r="QCL48" s="81"/>
      <c r="QCM48" s="81"/>
      <c r="QCN48" s="81"/>
      <c r="QCO48" s="81"/>
      <c r="QCP48" s="81"/>
      <c r="QCQ48" s="81"/>
      <c r="QCR48" s="81"/>
      <c r="QCS48" s="81"/>
      <c r="QCT48" s="81"/>
      <c r="QCU48" s="81"/>
      <c r="QCV48" s="81"/>
      <c r="QCW48" s="81"/>
      <c r="QCX48" s="81"/>
      <c r="QCY48" s="81"/>
      <c r="QCZ48" s="81"/>
      <c r="QDA48" s="81"/>
      <c r="QDB48" s="81"/>
      <c r="QDC48" s="81"/>
      <c r="QDD48" s="81"/>
      <c r="QDE48" s="81"/>
      <c r="QDF48" s="81"/>
      <c r="QDG48" s="81"/>
      <c r="QDH48" s="81"/>
      <c r="QDI48" s="81"/>
      <c r="QDJ48" s="81"/>
      <c r="QDK48" s="81"/>
      <c r="QDL48" s="81"/>
      <c r="QDM48" s="81"/>
      <c r="QDN48" s="81"/>
      <c r="QDO48" s="81"/>
      <c r="QDP48" s="81"/>
      <c r="QDQ48" s="81"/>
      <c r="QDR48" s="81"/>
      <c r="QDS48" s="81"/>
      <c r="QDT48" s="81"/>
      <c r="QDU48" s="81"/>
      <c r="QDV48" s="81"/>
      <c r="QDW48" s="81"/>
      <c r="QDX48" s="81"/>
      <c r="QDY48" s="81"/>
      <c r="QDZ48" s="81"/>
      <c r="QEA48" s="81"/>
      <c r="QEB48" s="81"/>
      <c r="QEC48" s="81"/>
      <c r="QED48" s="81"/>
      <c r="QEE48" s="81"/>
      <c r="QEF48" s="81"/>
      <c r="QEG48" s="81"/>
      <c r="QEH48" s="81"/>
      <c r="QEI48" s="81"/>
      <c r="QEJ48" s="81"/>
      <c r="QEK48" s="81"/>
      <c r="QEL48" s="81"/>
      <c r="QEM48" s="81"/>
      <c r="QEN48" s="81"/>
      <c r="QEO48" s="81"/>
      <c r="QEP48" s="81"/>
      <c r="QEQ48" s="81"/>
      <c r="QER48" s="81"/>
      <c r="QES48" s="81"/>
      <c r="QET48" s="81"/>
      <c r="QEU48" s="81"/>
      <c r="QEV48" s="81"/>
      <c r="QEW48" s="81"/>
      <c r="QEX48" s="81"/>
      <c r="QEY48" s="81"/>
      <c r="QEZ48" s="81"/>
      <c r="QFA48" s="81"/>
      <c r="QFB48" s="81"/>
      <c r="QFC48" s="81"/>
      <c r="QFD48" s="81"/>
      <c r="QFE48" s="81"/>
      <c r="QFF48" s="81"/>
      <c r="QFG48" s="81"/>
      <c r="QFH48" s="81"/>
      <c r="QFI48" s="81"/>
      <c r="QFJ48" s="81"/>
      <c r="QFK48" s="81"/>
      <c r="QFL48" s="81"/>
      <c r="QFM48" s="81"/>
      <c r="QFN48" s="81"/>
      <c r="QFO48" s="81"/>
      <c r="QFP48" s="81"/>
      <c r="QFQ48" s="81"/>
      <c r="QFR48" s="81"/>
      <c r="QFS48" s="81"/>
      <c r="QFT48" s="81"/>
      <c r="QFU48" s="81"/>
      <c r="QFV48" s="81"/>
      <c r="QFW48" s="81"/>
      <c r="QFX48" s="81"/>
      <c r="QFY48" s="81"/>
      <c r="QFZ48" s="81"/>
      <c r="QGA48" s="81"/>
      <c r="QGB48" s="81"/>
      <c r="QGC48" s="81"/>
      <c r="QGD48" s="81"/>
      <c r="QGE48" s="81"/>
      <c r="QGF48" s="81"/>
      <c r="QGG48" s="81"/>
      <c r="QGH48" s="81"/>
      <c r="QGI48" s="81"/>
      <c r="QGJ48" s="81"/>
      <c r="QGK48" s="81"/>
      <c r="QGL48" s="81"/>
      <c r="QGM48" s="81"/>
      <c r="QGN48" s="81"/>
      <c r="QGO48" s="81"/>
      <c r="QGP48" s="81"/>
      <c r="QGQ48" s="81"/>
      <c r="QGR48" s="81"/>
      <c r="QGS48" s="81"/>
      <c r="QGT48" s="81"/>
      <c r="QGU48" s="81"/>
      <c r="QGV48" s="81"/>
      <c r="QGW48" s="81"/>
      <c r="QGX48" s="81"/>
      <c r="QGY48" s="81"/>
      <c r="QGZ48" s="81"/>
      <c r="QHA48" s="81"/>
      <c r="QHB48" s="81"/>
      <c r="QHC48" s="81"/>
      <c r="QHD48" s="81"/>
      <c r="QHE48" s="81"/>
      <c r="QHF48" s="81"/>
      <c r="QHG48" s="81"/>
      <c r="QHH48" s="81"/>
      <c r="QHI48" s="81"/>
      <c r="QHJ48" s="81"/>
      <c r="QHK48" s="81"/>
      <c r="QHL48" s="81"/>
      <c r="QHM48" s="81"/>
      <c r="QHN48" s="81"/>
      <c r="QHO48" s="81"/>
      <c r="QHP48" s="81"/>
      <c r="QHQ48" s="81"/>
      <c r="QHR48" s="81"/>
      <c r="QHS48" s="81"/>
      <c r="QHT48" s="81"/>
      <c r="QHU48" s="81"/>
      <c r="QHV48" s="81"/>
      <c r="QHW48" s="81"/>
      <c r="QHX48" s="81"/>
      <c r="QHY48" s="81"/>
      <c r="QHZ48" s="81"/>
      <c r="QIA48" s="81"/>
      <c r="QIB48" s="81"/>
      <c r="QIC48" s="81"/>
      <c r="QID48" s="81"/>
      <c r="QIE48" s="81"/>
      <c r="QIF48" s="81"/>
      <c r="QIG48" s="81"/>
      <c r="QIH48" s="81"/>
      <c r="QII48" s="81"/>
      <c r="QIJ48" s="81"/>
      <c r="QIK48" s="81"/>
      <c r="QIL48" s="81"/>
      <c r="QIM48" s="81"/>
      <c r="QIN48" s="81"/>
      <c r="QIO48" s="81"/>
      <c r="QIP48" s="81"/>
      <c r="QIQ48" s="81"/>
      <c r="QIR48" s="81"/>
      <c r="QIS48" s="81"/>
      <c r="QIT48" s="81"/>
      <c r="QIU48" s="81"/>
      <c r="QIV48" s="81"/>
      <c r="QIW48" s="81"/>
      <c r="QIX48" s="81"/>
      <c r="QIY48" s="81"/>
      <c r="QIZ48" s="81"/>
      <c r="QJA48" s="81"/>
      <c r="QJB48" s="81"/>
      <c r="QJC48" s="81"/>
      <c r="QJD48" s="81"/>
      <c r="QJE48" s="81"/>
      <c r="QJF48" s="81"/>
      <c r="QJG48" s="81"/>
      <c r="QJH48" s="81"/>
      <c r="QJI48" s="81"/>
      <c r="QJJ48" s="81"/>
      <c r="QJK48" s="81"/>
      <c r="QJL48" s="81"/>
      <c r="QJM48" s="81"/>
      <c r="QJN48" s="81"/>
      <c r="QJO48" s="81"/>
      <c r="QJP48" s="81"/>
      <c r="QJQ48" s="81"/>
      <c r="QJR48" s="81"/>
      <c r="QJS48" s="81"/>
      <c r="QJT48" s="81"/>
      <c r="QJU48" s="81"/>
      <c r="QJV48" s="81"/>
      <c r="QJW48" s="81"/>
      <c r="QJX48" s="81"/>
      <c r="QJY48" s="81"/>
      <c r="QJZ48" s="81"/>
      <c r="QKA48" s="81"/>
      <c r="QKB48" s="81"/>
      <c r="QKC48" s="81"/>
      <c r="QKD48" s="81"/>
      <c r="QKE48" s="81"/>
      <c r="QKF48" s="81"/>
      <c r="QKG48" s="81"/>
      <c r="QKH48" s="81"/>
      <c r="QKI48" s="81"/>
      <c r="QKJ48" s="81"/>
      <c r="QKK48" s="81"/>
      <c r="QKL48" s="81"/>
      <c r="QKM48" s="81"/>
      <c r="QKN48" s="81"/>
      <c r="QKO48" s="81"/>
      <c r="QKP48" s="81"/>
      <c r="QKQ48" s="81"/>
      <c r="QKR48" s="81"/>
      <c r="QKS48" s="81"/>
      <c r="QKT48" s="81"/>
      <c r="QKU48" s="81"/>
      <c r="QKV48" s="81"/>
      <c r="QKW48" s="81"/>
      <c r="QKX48" s="81"/>
      <c r="QKY48" s="81"/>
      <c r="QKZ48" s="81"/>
      <c r="QLA48" s="81"/>
      <c r="QLB48" s="81"/>
      <c r="QLC48" s="81"/>
      <c r="QLD48" s="81"/>
      <c r="QLE48" s="81"/>
      <c r="QLF48" s="81"/>
      <c r="QLG48" s="81"/>
      <c r="QLH48" s="81"/>
      <c r="QLI48" s="81"/>
      <c r="QLJ48" s="81"/>
      <c r="QLK48" s="81"/>
      <c r="QLL48" s="81"/>
      <c r="QLM48" s="81"/>
      <c r="QLN48" s="81"/>
      <c r="QLO48" s="81"/>
      <c r="QLP48" s="81"/>
      <c r="QLQ48" s="81"/>
      <c r="QLR48" s="81"/>
      <c r="QLS48" s="81"/>
      <c r="QLT48" s="81"/>
      <c r="QLU48" s="81"/>
      <c r="QLV48" s="81"/>
      <c r="QLW48" s="81"/>
      <c r="QLX48" s="81"/>
      <c r="QLY48" s="81"/>
      <c r="QLZ48" s="81"/>
      <c r="QMA48" s="81"/>
      <c r="QMB48" s="81"/>
      <c r="QMC48" s="81"/>
      <c r="QMD48" s="81"/>
      <c r="QME48" s="81"/>
      <c r="QMF48" s="81"/>
      <c r="QMG48" s="81"/>
      <c r="QMH48" s="81"/>
      <c r="QMI48" s="81"/>
      <c r="QMJ48" s="81"/>
      <c r="QMK48" s="81"/>
      <c r="QML48" s="81"/>
      <c r="QMM48" s="81"/>
      <c r="QMN48" s="81"/>
      <c r="QMO48" s="81"/>
      <c r="QMP48" s="81"/>
      <c r="QMQ48" s="81"/>
      <c r="QMR48" s="81"/>
      <c r="QMS48" s="81"/>
      <c r="QMT48" s="81"/>
      <c r="QMU48" s="81"/>
      <c r="QMV48" s="81"/>
      <c r="QMW48" s="81"/>
      <c r="QMX48" s="81"/>
      <c r="QMY48" s="81"/>
      <c r="QMZ48" s="81"/>
      <c r="QNA48" s="81"/>
      <c r="QNB48" s="81"/>
      <c r="QNC48" s="81"/>
      <c r="QND48" s="81"/>
      <c r="QNE48" s="81"/>
      <c r="QNF48" s="81"/>
      <c r="QNG48" s="81"/>
      <c r="QNH48" s="81"/>
      <c r="QNI48" s="81"/>
      <c r="QNJ48" s="81"/>
      <c r="QNK48" s="81"/>
      <c r="QNL48" s="81"/>
      <c r="QNM48" s="81"/>
      <c r="QNN48" s="81"/>
      <c r="QNO48" s="81"/>
      <c r="QNP48" s="81"/>
      <c r="QNQ48" s="81"/>
      <c r="QNR48" s="81"/>
      <c r="QNS48" s="81"/>
      <c r="QNT48" s="81"/>
      <c r="QNU48" s="81"/>
      <c r="QNV48" s="81"/>
      <c r="QNW48" s="81"/>
      <c r="QNX48" s="81"/>
      <c r="QNY48" s="81"/>
      <c r="QNZ48" s="81"/>
      <c r="QOA48" s="81"/>
      <c r="QOB48" s="81"/>
      <c r="QOC48" s="81"/>
      <c r="QOD48" s="81"/>
      <c r="QOE48" s="81"/>
      <c r="QOF48" s="81"/>
      <c r="QOG48" s="81"/>
      <c r="QOH48" s="81"/>
      <c r="QOI48" s="81"/>
      <c r="QOJ48" s="81"/>
      <c r="QOK48" s="81"/>
      <c r="QOL48" s="81"/>
      <c r="QOM48" s="81"/>
      <c r="QON48" s="81"/>
      <c r="QOO48" s="81"/>
      <c r="QOP48" s="81"/>
      <c r="QOQ48" s="81"/>
      <c r="QOR48" s="81"/>
      <c r="QOS48" s="81"/>
      <c r="QOT48" s="81"/>
      <c r="QOU48" s="81"/>
      <c r="QOV48" s="81"/>
      <c r="QOW48" s="81"/>
      <c r="QOX48" s="81"/>
      <c r="QOY48" s="81"/>
      <c r="QOZ48" s="81"/>
      <c r="QPA48" s="81"/>
      <c r="QPB48" s="81"/>
      <c r="QPC48" s="81"/>
      <c r="QPD48" s="81"/>
      <c r="QPE48" s="81"/>
      <c r="QPF48" s="81"/>
      <c r="QPG48" s="81"/>
      <c r="QPH48" s="81"/>
      <c r="QPI48" s="81"/>
      <c r="QPJ48" s="81"/>
      <c r="QPK48" s="81"/>
      <c r="QPL48" s="81"/>
      <c r="QPM48" s="81"/>
      <c r="QPN48" s="81"/>
      <c r="QPO48" s="81"/>
      <c r="QPP48" s="81"/>
      <c r="QPQ48" s="81"/>
      <c r="QPR48" s="81"/>
      <c r="QPS48" s="81"/>
      <c r="QPT48" s="81"/>
      <c r="QPU48" s="81"/>
      <c r="QPV48" s="81"/>
      <c r="QPW48" s="81"/>
      <c r="QPX48" s="81"/>
      <c r="QPY48" s="81"/>
      <c r="QPZ48" s="81"/>
      <c r="QQA48" s="81"/>
      <c r="QQB48" s="81"/>
      <c r="QQC48" s="81"/>
      <c r="QQD48" s="81"/>
      <c r="QQE48" s="81"/>
      <c r="QQF48" s="81"/>
      <c r="QQG48" s="81"/>
      <c r="QQH48" s="81"/>
      <c r="QQI48" s="81"/>
      <c r="QQJ48" s="81"/>
      <c r="QQK48" s="81"/>
      <c r="QQL48" s="81"/>
      <c r="QQM48" s="81"/>
      <c r="QQN48" s="81"/>
      <c r="QQO48" s="81"/>
      <c r="QQP48" s="81"/>
      <c r="QQQ48" s="81"/>
      <c r="QQR48" s="81"/>
      <c r="QQS48" s="81"/>
      <c r="QQT48" s="81"/>
      <c r="QQU48" s="81"/>
      <c r="QQV48" s="81"/>
      <c r="QQW48" s="81"/>
      <c r="QQX48" s="81"/>
      <c r="QQY48" s="81"/>
      <c r="QQZ48" s="81"/>
      <c r="QRA48" s="81"/>
      <c r="QRB48" s="81"/>
      <c r="QRC48" s="81"/>
      <c r="QRD48" s="81"/>
      <c r="QRE48" s="81"/>
      <c r="QRF48" s="81"/>
      <c r="QRG48" s="81"/>
      <c r="QRH48" s="81"/>
      <c r="QRI48" s="81"/>
      <c r="QRJ48" s="81"/>
      <c r="QRK48" s="81"/>
      <c r="QRL48" s="81"/>
      <c r="QRM48" s="81"/>
      <c r="QRN48" s="81"/>
      <c r="QRO48" s="81"/>
      <c r="QRP48" s="81"/>
      <c r="QRQ48" s="81"/>
      <c r="QRR48" s="81"/>
      <c r="QRS48" s="81"/>
      <c r="QRT48" s="81"/>
      <c r="QRU48" s="81"/>
      <c r="QRV48" s="81"/>
      <c r="QRW48" s="81"/>
      <c r="QRX48" s="81"/>
      <c r="QRY48" s="81"/>
      <c r="QRZ48" s="81"/>
      <c r="QSA48" s="81"/>
      <c r="QSB48" s="81"/>
      <c r="QSC48" s="81"/>
      <c r="QSD48" s="81"/>
      <c r="QSE48" s="81"/>
      <c r="QSF48" s="81"/>
      <c r="QSG48" s="81"/>
      <c r="QSH48" s="81"/>
      <c r="QSI48" s="81"/>
      <c r="QSJ48" s="81"/>
      <c r="QSK48" s="81"/>
      <c r="QSL48" s="81"/>
      <c r="QSM48" s="81"/>
      <c r="QSN48" s="81"/>
      <c r="QSO48" s="81"/>
      <c r="QSP48" s="81"/>
      <c r="QSQ48" s="81"/>
      <c r="QSR48" s="81"/>
      <c r="QSS48" s="81"/>
      <c r="QST48" s="81"/>
      <c r="QSU48" s="81"/>
      <c r="QSV48" s="81"/>
      <c r="QSW48" s="81"/>
      <c r="QSX48" s="81"/>
      <c r="QSY48" s="81"/>
      <c r="QSZ48" s="81"/>
      <c r="QTA48" s="81"/>
      <c r="QTB48" s="81"/>
      <c r="QTC48" s="81"/>
      <c r="QTD48" s="81"/>
      <c r="QTE48" s="81"/>
      <c r="QTF48" s="81"/>
      <c r="QTG48" s="81"/>
      <c r="QTH48" s="81"/>
      <c r="QTI48" s="81"/>
      <c r="QTJ48" s="81"/>
      <c r="QTK48" s="81"/>
      <c r="QTL48" s="81"/>
      <c r="QTM48" s="81"/>
      <c r="QTN48" s="81"/>
      <c r="QTO48" s="81"/>
      <c r="QTP48" s="81"/>
      <c r="QTQ48" s="81"/>
      <c r="QTR48" s="81"/>
      <c r="QTS48" s="81"/>
      <c r="QTT48" s="81"/>
      <c r="QTU48" s="81"/>
      <c r="QTV48" s="81"/>
      <c r="QTW48" s="81"/>
      <c r="QTX48" s="81"/>
      <c r="QTY48" s="81"/>
      <c r="QTZ48" s="81"/>
      <c r="QUA48" s="81"/>
      <c r="QUB48" s="81"/>
      <c r="QUC48" s="81"/>
      <c r="QUD48" s="81"/>
      <c r="QUE48" s="81"/>
      <c r="QUF48" s="81"/>
      <c r="QUG48" s="81"/>
      <c r="QUH48" s="81"/>
      <c r="QUI48" s="81"/>
      <c r="QUJ48" s="81"/>
      <c r="QUK48" s="81"/>
      <c r="QUL48" s="81"/>
      <c r="QUM48" s="81"/>
      <c r="QUN48" s="81"/>
      <c r="QUO48" s="81"/>
      <c r="QUP48" s="81"/>
      <c r="QUQ48" s="81"/>
      <c r="QUR48" s="81"/>
      <c r="QUS48" s="81"/>
      <c r="QUT48" s="81"/>
      <c r="QUU48" s="81"/>
      <c r="QUV48" s="81"/>
      <c r="QUW48" s="81"/>
      <c r="QUX48" s="81"/>
      <c r="QUY48" s="81"/>
      <c r="QUZ48" s="81"/>
      <c r="QVA48" s="81"/>
      <c r="QVB48" s="81"/>
      <c r="QVC48" s="81"/>
      <c r="QVD48" s="81"/>
      <c r="QVE48" s="81"/>
      <c r="QVF48" s="81"/>
      <c r="QVG48" s="81"/>
      <c r="QVH48" s="81"/>
      <c r="QVI48" s="81"/>
      <c r="QVJ48" s="81"/>
      <c r="QVK48" s="81"/>
      <c r="QVL48" s="81"/>
      <c r="QVM48" s="81"/>
      <c r="QVN48" s="81"/>
      <c r="QVO48" s="81"/>
      <c r="QVP48" s="81"/>
      <c r="QVQ48" s="81"/>
      <c r="QVR48" s="81"/>
      <c r="QVS48" s="81"/>
      <c r="QVT48" s="81"/>
      <c r="QVU48" s="81"/>
      <c r="QVV48" s="81"/>
      <c r="QVW48" s="81"/>
      <c r="QVX48" s="81"/>
      <c r="QVY48" s="81"/>
      <c r="QVZ48" s="81"/>
      <c r="QWA48" s="81"/>
      <c r="QWB48" s="81"/>
      <c r="QWC48" s="81"/>
      <c r="QWD48" s="81"/>
      <c r="QWE48" s="81"/>
      <c r="QWF48" s="81"/>
      <c r="QWG48" s="81"/>
      <c r="QWH48" s="81"/>
      <c r="QWI48" s="81"/>
      <c r="QWJ48" s="81"/>
      <c r="QWK48" s="81"/>
      <c r="QWL48" s="81"/>
      <c r="QWM48" s="81"/>
      <c r="QWN48" s="81"/>
      <c r="QWO48" s="81"/>
      <c r="QWP48" s="81"/>
      <c r="QWQ48" s="81"/>
      <c r="QWR48" s="81"/>
      <c r="QWS48" s="81"/>
      <c r="QWT48" s="81"/>
      <c r="QWU48" s="81"/>
      <c r="QWV48" s="81"/>
      <c r="QWW48" s="81"/>
      <c r="QWX48" s="81"/>
      <c r="QWY48" s="81"/>
      <c r="QWZ48" s="81"/>
      <c r="QXA48" s="81"/>
      <c r="QXB48" s="81"/>
      <c r="QXC48" s="81"/>
      <c r="QXD48" s="81"/>
      <c r="QXE48" s="81"/>
      <c r="QXF48" s="81"/>
      <c r="QXG48" s="81"/>
      <c r="QXH48" s="81"/>
      <c r="QXI48" s="81"/>
      <c r="QXJ48" s="81"/>
      <c r="QXK48" s="81"/>
      <c r="QXL48" s="81"/>
      <c r="QXM48" s="81"/>
      <c r="QXN48" s="81"/>
      <c r="QXO48" s="81"/>
      <c r="QXP48" s="81"/>
      <c r="QXQ48" s="81"/>
      <c r="QXR48" s="81"/>
      <c r="QXS48" s="81"/>
      <c r="QXT48" s="81"/>
      <c r="QXU48" s="81"/>
      <c r="QXV48" s="81"/>
      <c r="QXW48" s="81"/>
      <c r="QXX48" s="81"/>
      <c r="QXY48" s="81"/>
      <c r="QXZ48" s="81"/>
      <c r="QYA48" s="81"/>
      <c r="QYB48" s="81"/>
      <c r="QYC48" s="81"/>
      <c r="QYD48" s="81"/>
      <c r="QYE48" s="81"/>
      <c r="QYF48" s="81"/>
      <c r="QYG48" s="81"/>
      <c r="QYH48" s="81"/>
      <c r="QYI48" s="81"/>
      <c r="QYJ48" s="81"/>
      <c r="QYK48" s="81"/>
      <c r="QYL48" s="81"/>
      <c r="QYM48" s="81"/>
      <c r="QYN48" s="81"/>
      <c r="QYO48" s="81"/>
      <c r="QYP48" s="81"/>
      <c r="QYQ48" s="81"/>
      <c r="QYR48" s="81"/>
      <c r="QYS48" s="81"/>
      <c r="QYT48" s="81"/>
      <c r="QYU48" s="81"/>
      <c r="QYV48" s="81"/>
      <c r="QYW48" s="81"/>
      <c r="QYX48" s="81"/>
      <c r="QYY48" s="81"/>
      <c r="QYZ48" s="81"/>
      <c r="QZA48" s="81"/>
      <c r="QZB48" s="81"/>
      <c r="QZC48" s="81"/>
      <c r="QZD48" s="81"/>
      <c r="QZE48" s="81"/>
      <c r="QZF48" s="81"/>
      <c r="QZG48" s="81"/>
      <c r="QZH48" s="81"/>
      <c r="QZI48" s="81"/>
      <c r="QZJ48" s="81"/>
      <c r="QZK48" s="81"/>
      <c r="QZL48" s="81"/>
      <c r="QZM48" s="81"/>
      <c r="QZN48" s="81"/>
      <c r="QZO48" s="81"/>
      <c r="QZP48" s="81"/>
      <c r="QZQ48" s="81"/>
      <c r="QZR48" s="81"/>
      <c r="QZS48" s="81"/>
      <c r="QZT48" s="81"/>
      <c r="QZU48" s="81"/>
      <c r="QZV48" s="81"/>
      <c r="QZW48" s="81"/>
      <c r="QZX48" s="81"/>
      <c r="QZY48" s="81"/>
      <c r="QZZ48" s="81"/>
      <c r="RAA48" s="81"/>
      <c r="RAB48" s="81"/>
      <c r="RAC48" s="81"/>
      <c r="RAD48" s="81"/>
      <c r="RAE48" s="81"/>
      <c r="RAF48" s="81"/>
      <c r="RAG48" s="81"/>
      <c r="RAH48" s="81"/>
      <c r="RAI48" s="81"/>
      <c r="RAJ48" s="81"/>
      <c r="RAK48" s="81"/>
      <c r="RAL48" s="81"/>
      <c r="RAM48" s="81"/>
      <c r="RAN48" s="81"/>
      <c r="RAO48" s="81"/>
      <c r="RAP48" s="81"/>
      <c r="RAQ48" s="81"/>
      <c r="RAR48" s="81"/>
      <c r="RAS48" s="81"/>
      <c r="RAT48" s="81"/>
      <c r="RAU48" s="81"/>
      <c r="RAV48" s="81"/>
      <c r="RAW48" s="81"/>
      <c r="RAX48" s="81"/>
      <c r="RAY48" s="81"/>
      <c r="RAZ48" s="81"/>
      <c r="RBA48" s="81"/>
      <c r="RBB48" s="81"/>
      <c r="RBC48" s="81"/>
      <c r="RBD48" s="81"/>
      <c r="RBE48" s="81"/>
      <c r="RBF48" s="81"/>
      <c r="RBG48" s="81"/>
      <c r="RBH48" s="81"/>
      <c r="RBI48" s="81"/>
      <c r="RBJ48" s="81"/>
      <c r="RBK48" s="81"/>
      <c r="RBL48" s="81"/>
      <c r="RBM48" s="81"/>
      <c r="RBN48" s="81"/>
      <c r="RBO48" s="81"/>
      <c r="RBP48" s="81"/>
      <c r="RBQ48" s="81"/>
      <c r="RBR48" s="81"/>
      <c r="RBS48" s="81"/>
      <c r="RBT48" s="81"/>
      <c r="RBU48" s="81"/>
      <c r="RBV48" s="81"/>
      <c r="RBW48" s="81"/>
      <c r="RBX48" s="81"/>
      <c r="RBY48" s="81"/>
      <c r="RBZ48" s="81"/>
      <c r="RCA48" s="81"/>
      <c r="RCB48" s="81"/>
      <c r="RCC48" s="81"/>
      <c r="RCD48" s="81"/>
      <c r="RCE48" s="81"/>
      <c r="RCF48" s="81"/>
      <c r="RCG48" s="81"/>
      <c r="RCH48" s="81"/>
      <c r="RCI48" s="81"/>
      <c r="RCJ48" s="81"/>
      <c r="RCK48" s="81"/>
      <c r="RCL48" s="81"/>
      <c r="RCM48" s="81"/>
      <c r="RCN48" s="81"/>
      <c r="RCO48" s="81"/>
      <c r="RCP48" s="81"/>
      <c r="RCQ48" s="81"/>
      <c r="RCR48" s="81"/>
      <c r="RCS48" s="81"/>
      <c r="RCT48" s="81"/>
      <c r="RCU48" s="81"/>
      <c r="RCV48" s="81"/>
      <c r="RCW48" s="81"/>
      <c r="RCX48" s="81"/>
      <c r="RCY48" s="81"/>
      <c r="RCZ48" s="81"/>
      <c r="RDA48" s="81"/>
      <c r="RDB48" s="81"/>
      <c r="RDC48" s="81"/>
      <c r="RDD48" s="81"/>
      <c r="RDE48" s="81"/>
      <c r="RDF48" s="81"/>
      <c r="RDG48" s="81"/>
      <c r="RDH48" s="81"/>
      <c r="RDI48" s="81"/>
      <c r="RDJ48" s="81"/>
      <c r="RDK48" s="81"/>
      <c r="RDL48" s="81"/>
      <c r="RDM48" s="81"/>
      <c r="RDN48" s="81"/>
      <c r="RDO48" s="81"/>
      <c r="RDP48" s="81"/>
      <c r="RDQ48" s="81"/>
      <c r="RDR48" s="81"/>
      <c r="RDS48" s="81"/>
      <c r="RDT48" s="81"/>
      <c r="RDU48" s="81"/>
      <c r="RDV48" s="81"/>
      <c r="RDW48" s="81"/>
      <c r="RDX48" s="81"/>
      <c r="RDY48" s="81"/>
      <c r="RDZ48" s="81"/>
      <c r="REA48" s="81"/>
      <c r="REB48" s="81"/>
      <c r="REC48" s="81"/>
      <c r="RED48" s="81"/>
      <c r="REE48" s="81"/>
      <c r="REF48" s="81"/>
      <c r="REG48" s="81"/>
      <c r="REH48" s="81"/>
      <c r="REI48" s="81"/>
      <c r="REJ48" s="81"/>
      <c r="REK48" s="81"/>
      <c r="REL48" s="81"/>
      <c r="REM48" s="81"/>
      <c r="REN48" s="81"/>
      <c r="REO48" s="81"/>
      <c r="REP48" s="81"/>
      <c r="REQ48" s="81"/>
      <c r="RER48" s="81"/>
      <c r="RES48" s="81"/>
      <c r="RET48" s="81"/>
      <c r="REU48" s="81"/>
      <c r="REV48" s="81"/>
      <c r="REW48" s="81"/>
      <c r="REX48" s="81"/>
      <c r="REY48" s="81"/>
      <c r="REZ48" s="81"/>
      <c r="RFA48" s="81"/>
      <c r="RFB48" s="81"/>
      <c r="RFC48" s="81"/>
      <c r="RFD48" s="81"/>
      <c r="RFE48" s="81"/>
      <c r="RFF48" s="81"/>
      <c r="RFG48" s="81"/>
      <c r="RFH48" s="81"/>
      <c r="RFI48" s="81"/>
      <c r="RFJ48" s="81"/>
      <c r="RFK48" s="81"/>
      <c r="RFL48" s="81"/>
      <c r="RFM48" s="81"/>
      <c r="RFN48" s="81"/>
      <c r="RFO48" s="81"/>
      <c r="RFP48" s="81"/>
      <c r="RFQ48" s="81"/>
      <c r="RFR48" s="81"/>
      <c r="RFS48" s="81"/>
      <c r="RFT48" s="81"/>
      <c r="RFU48" s="81"/>
      <c r="RFV48" s="81"/>
      <c r="RFW48" s="81"/>
      <c r="RFX48" s="81"/>
      <c r="RFY48" s="81"/>
      <c r="RFZ48" s="81"/>
      <c r="RGA48" s="81"/>
      <c r="RGB48" s="81"/>
      <c r="RGC48" s="81"/>
      <c r="RGD48" s="81"/>
      <c r="RGE48" s="81"/>
      <c r="RGF48" s="81"/>
      <c r="RGG48" s="81"/>
      <c r="RGH48" s="81"/>
      <c r="RGI48" s="81"/>
      <c r="RGJ48" s="81"/>
      <c r="RGK48" s="81"/>
      <c r="RGL48" s="81"/>
      <c r="RGM48" s="81"/>
      <c r="RGN48" s="81"/>
      <c r="RGO48" s="81"/>
      <c r="RGP48" s="81"/>
      <c r="RGQ48" s="81"/>
      <c r="RGR48" s="81"/>
      <c r="RGS48" s="81"/>
      <c r="RGT48" s="81"/>
      <c r="RGU48" s="81"/>
      <c r="RGV48" s="81"/>
      <c r="RGW48" s="81"/>
      <c r="RGX48" s="81"/>
      <c r="RGY48" s="81"/>
      <c r="RGZ48" s="81"/>
      <c r="RHA48" s="81"/>
      <c r="RHB48" s="81"/>
      <c r="RHC48" s="81"/>
      <c r="RHD48" s="81"/>
      <c r="RHE48" s="81"/>
      <c r="RHF48" s="81"/>
      <c r="RHG48" s="81"/>
      <c r="RHH48" s="81"/>
      <c r="RHI48" s="81"/>
      <c r="RHJ48" s="81"/>
      <c r="RHK48" s="81"/>
      <c r="RHL48" s="81"/>
      <c r="RHM48" s="81"/>
      <c r="RHN48" s="81"/>
      <c r="RHO48" s="81"/>
      <c r="RHP48" s="81"/>
      <c r="RHQ48" s="81"/>
      <c r="RHR48" s="81"/>
      <c r="RHS48" s="81"/>
      <c r="RHT48" s="81"/>
      <c r="RHU48" s="81"/>
      <c r="RHV48" s="81"/>
      <c r="RHW48" s="81"/>
      <c r="RHX48" s="81"/>
      <c r="RHY48" s="81"/>
      <c r="RHZ48" s="81"/>
      <c r="RIA48" s="81"/>
      <c r="RIB48" s="81"/>
      <c r="RIC48" s="81"/>
      <c r="RID48" s="81"/>
      <c r="RIE48" s="81"/>
      <c r="RIF48" s="81"/>
      <c r="RIG48" s="81"/>
      <c r="RIH48" s="81"/>
      <c r="RII48" s="81"/>
      <c r="RIJ48" s="81"/>
      <c r="RIK48" s="81"/>
      <c r="RIL48" s="81"/>
      <c r="RIM48" s="81"/>
      <c r="RIN48" s="81"/>
      <c r="RIO48" s="81"/>
      <c r="RIP48" s="81"/>
      <c r="RIQ48" s="81"/>
      <c r="RIR48" s="81"/>
      <c r="RIS48" s="81"/>
      <c r="RIT48" s="81"/>
      <c r="RIU48" s="81"/>
      <c r="RIV48" s="81"/>
      <c r="RIW48" s="81"/>
      <c r="RIX48" s="81"/>
      <c r="RIY48" s="81"/>
      <c r="RIZ48" s="81"/>
      <c r="RJA48" s="81"/>
      <c r="RJB48" s="81"/>
      <c r="RJC48" s="81"/>
      <c r="RJD48" s="81"/>
      <c r="RJE48" s="81"/>
      <c r="RJF48" s="81"/>
      <c r="RJG48" s="81"/>
      <c r="RJH48" s="81"/>
      <c r="RJI48" s="81"/>
      <c r="RJJ48" s="81"/>
      <c r="RJK48" s="81"/>
      <c r="RJL48" s="81"/>
      <c r="RJM48" s="81"/>
      <c r="RJN48" s="81"/>
      <c r="RJO48" s="81"/>
      <c r="RJP48" s="81"/>
      <c r="RJQ48" s="81"/>
      <c r="RJR48" s="81"/>
      <c r="RJS48" s="81"/>
      <c r="RJT48" s="81"/>
      <c r="RJU48" s="81"/>
      <c r="RJV48" s="81"/>
      <c r="RJW48" s="81"/>
      <c r="RJX48" s="81"/>
      <c r="RJY48" s="81"/>
      <c r="RJZ48" s="81"/>
      <c r="RKA48" s="81"/>
      <c r="RKB48" s="81"/>
      <c r="RKC48" s="81"/>
      <c r="RKD48" s="81"/>
      <c r="RKE48" s="81"/>
      <c r="RKF48" s="81"/>
      <c r="RKG48" s="81"/>
      <c r="RKH48" s="81"/>
      <c r="RKI48" s="81"/>
      <c r="RKJ48" s="81"/>
      <c r="RKK48" s="81"/>
      <c r="RKL48" s="81"/>
      <c r="RKM48" s="81"/>
      <c r="RKN48" s="81"/>
      <c r="RKO48" s="81"/>
      <c r="RKP48" s="81"/>
      <c r="RKQ48" s="81"/>
      <c r="RKR48" s="81"/>
      <c r="RKS48" s="81"/>
      <c r="RKT48" s="81"/>
      <c r="RKU48" s="81"/>
      <c r="RKV48" s="81"/>
      <c r="RKW48" s="81"/>
      <c r="RKX48" s="81"/>
      <c r="RKY48" s="81"/>
      <c r="RKZ48" s="81"/>
      <c r="RLA48" s="81"/>
      <c r="RLB48" s="81"/>
      <c r="RLC48" s="81"/>
      <c r="RLD48" s="81"/>
      <c r="RLE48" s="81"/>
      <c r="RLF48" s="81"/>
      <c r="RLG48" s="81"/>
      <c r="RLH48" s="81"/>
      <c r="RLI48" s="81"/>
      <c r="RLJ48" s="81"/>
      <c r="RLK48" s="81"/>
      <c r="RLL48" s="81"/>
      <c r="RLM48" s="81"/>
      <c r="RLN48" s="81"/>
      <c r="RLO48" s="81"/>
      <c r="RLP48" s="81"/>
      <c r="RLQ48" s="81"/>
      <c r="RLR48" s="81"/>
      <c r="RLS48" s="81"/>
      <c r="RLT48" s="81"/>
      <c r="RLU48" s="81"/>
      <c r="RLV48" s="81"/>
      <c r="RLW48" s="81"/>
      <c r="RLX48" s="81"/>
      <c r="RLY48" s="81"/>
      <c r="RLZ48" s="81"/>
      <c r="RMA48" s="81"/>
      <c r="RMB48" s="81"/>
      <c r="RMC48" s="81"/>
      <c r="RMD48" s="81"/>
      <c r="RME48" s="81"/>
      <c r="RMF48" s="81"/>
      <c r="RMG48" s="81"/>
      <c r="RMH48" s="81"/>
      <c r="RMI48" s="81"/>
      <c r="RMJ48" s="81"/>
      <c r="RMK48" s="81"/>
      <c r="RML48" s="81"/>
      <c r="RMM48" s="81"/>
      <c r="RMN48" s="81"/>
      <c r="RMO48" s="81"/>
      <c r="RMP48" s="81"/>
      <c r="RMQ48" s="81"/>
      <c r="RMR48" s="81"/>
      <c r="RMS48" s="81"/>
      <c r="RMT48" s="81"/>
      <c r="RMU48" s="81"/>
      <c r="RMV48" s="81"/>
      <c r="RMW48" s="81"/>
      <c r="RMX48" s="81"/>
      <c r="RMY48" s="81"/>
      <c r="RMZ48" s="81"/>
      <c r="RNA48" s="81"/>
      <c r="RNB48" s="81"/>
      <c r="RNC48" s="81"/>
      <c r="RND48" s="81"/>
      <c r="RNE48" s="81"/>
      <c r="RNF48" s="81"/>
      <c r="RNG48" s="81"/>
      <c r="RNH48" s="81"/>
      <c r="RNI48" s="81"/>
      <c r="RNJ48" s="81"/>
      <c r="RNK48" s="81"/>
      <c r="RNL48" s="81"/>
      <c r="RNM48" s="81"/>
      <c r="RNN48" s="81"/>
      <c r="RNO48" s="81"/>
      <c r="RNP48" s="81"/>
      <c r="RNQ48" s="81"/>
      <c r="RNR48" s="81"/>
      <c r="RNS48" s="81"/>
      <c r="RNT48" s="81"/>
      <c r="RNU48" s="81"/>
      <c r="RNV48" s="81"/>
      <c r="RNW48" s="81"/>
      <c r="RNX48" s="81"/>
      <c r="RNY48" s="81"/>
      <c r="RNZ48" s="81"/>
      <c r="ROA48" s="81"/>
      <c r="ROB48" s="81"/>
      <c r="ROC48" s="81"/>
      <c r="ROD48" s="81"/>
      <c r="ROE48" s="81"/>
      <c r="ROF48" s="81"/>
      <c r="ROG48" s="81"/>
      <c r="ROH48" s="81"/>
      <c r="ROI48" s="81"/>
      <c r="ROJ48" s="81"/>
      <c r="ROK48" s="81"/>
      <c r="ROL48" s="81"/>
      <c r="ROM48" s="81"/>
      <c r="RON48" s="81"/>
      <c r="ROO48" s="81"/>
      <c r="ROP48" s="81"/>
      <c r="ROQ48" s="81"/>
      <c r="ROR48" s="81"/>
      <c r="ROS48" s="81"/>
      <c r="ROT48" s="81"/>
      <c r="ROU48" s="81"/>
      <c r="ROV48" s="81"/>
      <c r="ROW48" s="81"/>
      <c r="ROX48" s="81"/>
      <c r="ROY48" s="81"/>
      <c r="ROZ48" s="81"/>
      <c r="RPA48" s="81"/>
      <c r="RPB48" s="81"/>
      <c r="RPC48" s="81"/>
      <c r="RPD48" s="81"/>
      <c r="RPE48" s="81"/>
      <c r="RPF48" s="81"/>
      <c r="RPG48" s="81"/>
      <c r="RPH48" s="81"/>
      <c r="RPI48" s="81"/>
      <c r="RPJ48" s="81"/>
      <c r="RPK48" s="81"/>
      <c r="RPL48" s="81"/>
      <c r="RPM48" s="81"/>
      <c r="RPN48" s="81"/>
      <c r="RPO48" s="81"/>
      <c r="RPP48" s="81"/>
      <c r="RPQ48" s="81"/>
      <c r="RPR48" s="81"/>
      <c r="RPS48" s="81"/>
      <c r="RPT48" s="81"/>
      <c r="RPU48" s="81"/>
      <c r="RPV48" s="81"/>
      <c r="RPW48" s="81"/>
      <c r="RPX48" s="81"/>
      <c r="RPY48" s="81"/>
      <c r="RPZ48" s="81"/>
      <c r="RQA48" s="81"/>
      <c r="RQB48" s="81"/>
      <c r="RQC48" s="81"/>
      <c r="RQD48" s="81"/>
      <c r="RQE48" s="81"/>
      <c r="RQF48" s="81"/>
      <c r="RQG48" s="81"/>
      <c r="RQH48" s="81"/>
      <c r="RQI48" s="81"/>
      <c r="RQJ48" s="81"/>
      <c r="RQK48" s="81"/>
      <c r="RQL48" s="81"/>
      <c r="RQM48" s="81"/>
      <c r="RQN48" s="81"/>
      <c r="RQO48" s="81"/>
      <c r="RQP48" s="81"/>
      <c r="RQQ48" s="81"/>
      <c r="RQR48" s="81"/>
      <c r="RQS48" s="81"/>
      <c r="RQT48" s="81"/>
      <c r="RQU48" s="81"/>
      <c r="RQV48" s="81"/>
      <c r="RQW48" s="81"/>
      <c r="RQX48" s="81"/>
      <c r="RQY48" s="81"/>
      <c r="RQZ48" s="81"/>
      <c r="RRA48" s="81"/>
      <c r="RRB48" s="81"/>
      <c r="RRC48" s="81"/>
      <c r="RRD48" s="81"/>
      <c r="RRE48" s="81"/>
      <c r="RRF48" s="81"/>
      <c r="RRG48" s="81"/>
      <c r="RRH48" s="81"/>
      <c r="RRI48" s="81"/>
      <c r="RRJ48" s="81"/>
      <c r="RRK48" s="81"/>
      <c r="RRL48" s="81"/>
      <c r="RRM48" s="81"/>
      <c r="RRN48" s="81"/>
      <c r="RRO48" s="81"/>
      <c r="RRP48" s="81"/>
      <c r="RRQ48" s="81"/>
      <c r="RRR48" s="81"/>
      <c r="RRS48" s="81"/>
      <c r="RRT48" s="81"/>
      <c r="RRU48" s="81"/>
      <c r="RRV48" s="81"/>
      <c r="RRW48" s="81"/>
      <c r="RRX48" s="81"/>
      <c r="RRY48" s="81"/>
      <c r="RRZ48" s="81"/>
      <c r="RSA48" s="81"/>
      <c r="RSB48" s="81"/>
      <c r="RSC48" s="81"/>
      <c r="RSD48" s="81"/>
      <c r="RSE48" s="81"/>
      <c r="RSF48" s="81"/>
      <c r="RSG48" s="81"/>
      <c r="RSH48" s="81"/>
      <c r="RSI48" s="81"/>
      <c r="RSJ48" s="81"/>
      <c r="RSK48" s="81"/>
      <c r="RSL48" s="81"/>
      <c r="RSM48" s="81"/>
      <c r="RSN48" s="81"/>
      <c r="RSO48" s="81"/>
      <c r="RSP48" s="81"/>
      <c r="RSQ48" s="81"/>
      <c r="RSR48" s="81"/>
      <c r="RSS48" s="81"/>
      <c r="RST48" s="81"/>
      <c r="RSU48" s="81"/>
      <c r="RSV48" s="81"/>
      <c r="RSW48" s="81"/>
      <c r="RSX48" s="81"/>
      <c r="RSY48" s="81"/>
      <c r="RSZ48" s="81"/>
      <c r="RTA48" s="81"/>
      <c r="RTB48" s="81"/>
      <c r="RTC48" s="81"/>
      <c r="RTD48" s="81"/>
      <c r="RTE48" s="81"/>
      <c r="RTF48" s="81"/>
      <c r="RTG48" s="81"/>
      <c r="RTH48" s="81"/>
      <c r="RTI48" s="81"/>
      <c r="RTJ48" s="81"/>
      <c r="RTK48" s="81"/>
      <c r="RTL48" s="81"/>
      <c r="RTM48" s="81"/>
      <c r="RTN48" s="81"/>
      <c r="RTO48" s="81"/>
      <c r="RTP48" s="81"/>
      <c r="RTQ48" s="81"/>
      <c r="RTR48" s="81"/>
      <c r="RTS48" s="81"/>
      <c r="RTT48" s="81"/>
      <c r="RTU48" s="81"/>
      <c r="RTV48" s="81"/>
      <c r="RTW48" s="81"/>
      <c r="RTX48" s="81"/>
      <c r="RTY48" s="81"/>
      <c r="RTZ48" s="81"/>
      <c r="RUA48" s="81"/>
      <c r="RUB48" s="81"/>
      <c r="RUC48" s="81"/>
      <c r="RUD48" s="81"/>
      <c r="RUE48" s="81"/>
      <c r="RUF48" s="81"/>
      <c r="RUG48" s="81"/>
      <c r="RUH48" s="81"/>
      <c r="RUI48" s="81"/>
      <c r="RUJ48" s="81"/>
      <c r="RUK48" s="81"/>
      <c r="RUL48" s="81"/>
      <c r="RUM48" s="81"/>
      <c r="RUN48" s="81"/>
      <c r="RUO48" s="81"/>
      <c r="RUP48" s="81"/>
      <c r="RUQ48" s="81"/>
      <c r="RUR48" s="81"/>
      <c r="RUS48" s="81"/>
      <c r="RUT48" s="81"/>
      <c r="RUU48" s="81"/>
      <c r="RUV48" s="81"/>
      <c r="RUW48" s="81"/>
      <c r="RUX48" s="81"/>
      <c r="RUY48" s="81"/>
      <c r="RUZ48" s="81"/>
      <c r="RVA48" s="81"/>
      <c r="RVB48" s="81"/>
      <c r="RVC48" s="81"/>
      <c r="RVD48" s="81"/>
      <c r="RVE48" s="81"/>
      <c r="RVF48" s="81"/>
      <c r="RVG48" s="81"/>
      <c r="RVH48" s="81"/>
      <c r="RVI48" s="81"/>
      <c r="RVJ48" s="81"/>
      <c r="RVK48" s="81"/>
      <c r="RVL48" s="81"/>
      <c r="RVM48" s="81"/>
      <c r="RVN48" s="81"/>
      <c r="RVO48" s="81"/>
      <c r="RVP48" s="81"/>
      <c r="RVQ48" s="81"/>
      <c r="RVR48" s="81"/>
      <c r="RVS48" s="81"/>
      <c r="RVT48" s="81"/>
      <c r="RVU48" s="81"/>
      <c r="RVV48" s="81"/>
      <c r="RVW48" s="81"/>
      <c r="RVX48" s="81"/>
      <c r="RVY48" s="81"/>
      <c r="RVZ48" s="81"/>
      <c r="RWA48" s="81"/>
      <c r="RWB48" s="81"/>
      <c r="RWC48" s="81"/>
      <c r="RWD48" s="81"/>
      <c r="RWE48" s="81"/>
      <c r="RWF48" s="81"/>
      <c r="RWG48" s="81"/>
      <c r="RWH48" s="81"/>
      <c r="RWI48" s="81"/>
      <c r="RWJ48" s="81"/>
      <c r="RWK48" s="81"/>
      <c r="RWL48" s="81"/>
      <c r="RWM48" s="81"/>
      <c r="RWN48" s="81"/>
      <c r="RWO48" s="81"/>
      <c r="RWP48" s="81"/>
      <c r="RWQ48" s="81"/>
      <c r="RWR48" s="81"/>
      <c r="RWS48" s="81"/>
      <c r="RWT48" s="81"/>
      <c r="RWU48" s="81"/>
      <c r="RWV48" s="81"/>
      <c r="RWW48" s="81"/>
      <c r="RWX48" s="81"/>
      <c r="RWY48" s="81"/>
      <c r="RWZ48" s="81"/>
      <c r="RXA48" s="81"/>
      <c r="RXB48" s="81"/>
      <c r="RXC48" s="81"/>
      <c r="RXD48" s="81"/>
      <c r="RXE48" s="81"/>
      <c r="RXF48" s="81"/>
      <c r="RXG48" s="81"/>
      <c r="RXH48" s="81"/>
      <c r="RXI48" s="81"/>
      <c r="RXJ48" s="81"/>
      <c r="RXK48" s="81"/>
      <c r="RXL48" s="81"/>
      <c r="RXM48" s="81"/>
      <c r="RXN48" s="81"/>
      <c r="RXO48" s="81"/>
      <c r="RXP48" s="81"/>
      <c r="RXQ48" s="81"/>
      <c r="RXR48" s="81"/>
      <c r="RXS48" s="81"/>
      <c r="RXT48" s="81"/>
      <c r="RXU48" s="81"/>
      <c r="RXV48" s="81"/>
      <c r="RXW48" s="81"/>
      <c r="RXX48" s="81"/>
      <c r="RXY48" s="81"/>
      <c r="RXZ48" s="81"/>
      <c r="RYA48" s="81"/>
      <c r="RYB48" s="81"/>
      <c r="RYC48" s="81"/>
      <c r="RYD48" s="81"/>
      <c r="RYE48" s="81"/>
      <c r="RYF48" s="81"/>
      <c r="RYG48" s="81"/>
      <c r="RYH48" s="81"/>
      <c r="RYI48" s="81"/>
      <c r="RYJ48" s="81"/>
      <c r="RYK48" s="81"/>
      <c r="RYL48" s="81"/>
      <c r="RYM48" s="81"/>
      <c r="RYN48" s="81"/>
      <c r="RYO48" s="81"/>
      <c r="RYP48" s="81"/>
      <c r="RYQ48" s="81"/>
      <c r="RYR48" s="81"/>
      <c r="RYS48" s="81"/>
      <c r="RYT48" s="81"/>
      <c r="RYU48" s="81"/>
      <c r="RYV48" s="81"/>
      <c r="RYW48" s="81"/>
      <c r="RYX48" s="81"/>
      <c r="RYY48" s="81"/>
      <c r="RYZ48" s="81"/>
      <c r="RZA48" s="81"/>
      <c r="RZB48" s="81"/>
      <c r="RZC48" s="81"/>
      <c r="RZD48" s="81"/>
      <c r="RZE48" s="81"/>
      <c r="RZF48" s="81"/>
      <c r="RZG48" s="81"/>
      <c r="RZH48" s="81"/>
      <c r="RZI48" s="81"/>
      <c r="RZJ48" s="81"/>
      <c r="RZK48" s="81"/>
      <c r="RZL48" s="81"/>
      <c r="RZM48" s="81"/>
      <c r="RZN48" s="81"/>
      <c r="RZO48" s="81"/>
      <c r="RZP48" s="81"/>
      <c r="RZQ48" s="81"/>
      <c r="RZR48" s="81"/>
      <c r="RZS48" s="81"/>
      <c r="RZT48" s="81"/>
      <c r="RZU48" s="81"/>
      <c r="RZV48" s="81"/>
      <c r="RZW48" s="81"/>
      <c r="RZX48" s="81"/>
      <c r="RZY48" s="81"/>
      <c r="RZZ48" s="81"/>
      <c r="SAA48" s="81"/>
      <c r="SAB48" s="81"/>
      <c r="SAC48" s="81"/>
      <c r="SAD48" s="81"/>
      <c r="SAE48" s="81"/>
      <c r="SAF48" s="81"/>
      <c r="SAG48" s="81"/>
      <c r="SAH48" s="81"/>
      <c r="SAI48" s="81"/>
      <c r="SAJ48" s="81"/>
      <c r="SAK48" s="81"/>
      <c r="SAL48" s="81"/>
      <c r="SAM48" s="81"/>
      <c r="SAN48" s="81"/>
      <c r="SAO48" s="81"/>
      <c r="SAP48" s="81"/>
      <c r="SAQ48" s="81"/>
      <c r="SAR48" s="81"/>
      <c r="SAS48" s="81"/>
      <c r="SAT48" s="81"/>
      <c r="SAU48" s="81"/>
      <c r="SAV48" s="81"/>
      <c r="SAW48" s="81"/>
      <c r="SAX48" s="81"/>
      <c r="SAY48" s="81"/>
      <c r="SAZ48" s="81"/>
      <c r="SBA48" s="81"/>
      <c r="SBB48" s="81"/>
      <c r="SBC48" s="81"/>
      <c r="SBD48" s="81"/>
      <c r="SBE48" s="81"/>
      <c r="SBF48" s="81"/>
      <c r="SBG48" s="81"/>
      <c r="SBH48" s="81"/>
      <c r="SBI48" s="81"/>
      <c r="SBJ48" s="81"/>
      <c r="SBK48" s="81"/>
      <c r="SBL48" s="81"/>
      <c r="SBM48" s="81"/>
      <c r="SBN48" s="81"/>
      <c r="SBO48" s="81"/>
      <c r="SBP48" s="81"/>
      <c r="SBQ48" s="81"/>
      <c r="SBR48" s="81"/>
      <c r="SBS48" s="81"/>
      <c r="SBT48" s="81"/>
      <c r="SBU48" s="81"/>
      <c r="SBV48" s="81"/>
      <c r="SBW48" s="81"/>
      <c r="SBX48" s="81"/>
      <c r="SBY48" s="81"/>
      <c r="SBZ48" s="81"/>
      <c r="SCA48" s="81"/>
      <c r="SCB48" s="81"/>
      <c r="SCC48" s="81"/>
      <c r="SCD48" s="81"/>
      <c r="SCE48" s="81"/>
      <c r="SCF48" s="81"/>
      <c r="SCG48" s="81"/>
      <c r="SCH48" s="81"/>
      <c r="SCI48" s="81"/>
      <c r="SCJ48" s="81"/>
      <c r="SCK48" s="81"/>
      <c r="SCL48" s="81"/>
      <c r="SCM48" s="81"/>
      <c r="SCN48" s="81"/>
      <c r="SCO48" s="81"/>
      <c r="SCP48" s="81"/>
      <c r="SCQ48" s="81"/>
      <c r="SCR48" s="81"/>
      <c r="SCS48" s="81"/>
      <c r="SCT48" s="81"/>
      <c r="SCU48" s="81"/>
      <c r="SCV48" s="81"/>
      <c r="SCW48" s="81"/>
      <c r="SCX48" s="81"/>
      <c r="SCY48" s="81"/>
      <c r="SCZ48" s="81"/>
      <c r="SDA48" s="81"/>
      <c r="SDB48" s="81"/>
      <c r="SDC48" s="81"/>
      <c r="SDD48" s="81"/>
      <c r="SDE48" s="81"/>
      <c r="SDF48" s="81"/>
      <c r="SDG48" s="81"/>
      <c r="SDH48" s="81"/>
      <c r="SDI48" s="81"/>
      <c r="SDJ48" s="81"/>
      <c r="SDK48" s="81"/>
      <c r="SDL48" s="81"/>
      <c r="SDM48" s="81"/>
      <c r="SDN48" s="81"/>
      <c r="SDO48" s="81"/>
      <c r="SDP48" s="81"/>
      <c r="SDQ48" s="81"/>
      <c r="SDR48" s="81"/>
      <c r="SDS48" s="81"/>
      <c r="SDT48" s="81"/>
      <c r="SDU48" s="81"/>
      <c r="SDV48" s="81"/>
      <c r="SDW48" s="81"/>
      <c r="SDX48" s="81"/>
      <c r="SDY48" s="81"/>
      <c r="SDZ48" s="81"/>
      <c r="SEA48" s="81"/>
      <c r="SEB48" s="81"/>
      <c r="SEC48" s="81"/>
      <c r="SED48" s="81"/>
      <c r="SEE48" s="81"/>
      <c r="SEF48" s="81"/>
      <c r="SEG48" s="81"/>
      <c r="SEH48" s="81"/>
      <c r="SEI48" s="81"/>
      <c r="SEJ48" s="81"/>
      <c r="SEK48" s="81"/>
      <c r="SEL48" s="81"/>
      <c r="SEM48" s="81"/>
      <c r="SEN48" s="81"/>
      <c r="SEO48" s="81"/>
      <c r="SEP48" s="81"/>
      <c r="SEQ48" s="81"/>
      <c r="SER48" s="81"/>
      <c r="SES48" s="81"/>
      <c r="SET48" s="81"/>
      <c r="SEU48" s="81"/>
      <c r="SEV48" s="81"/>
      <c r="SEW48" s="81"/>
      <c r="SEX48" s="81"/>
      <c r="SEY48" s="81"/>
      <c r="SEZ48" s="81"/>
      <c r="SFA48" s="81"/>
      <c r="SFB48" s="81"/>
      <c r="SFC48" s="81"/>
      <c r="SFD48" s="81"/>
      <c r="SFE48" s="81"/>
      <c r="SFF48" s="81"/>
      <c r="SFG48" s="81"/>
      <c r="SFH48" s="81"/>
      <c r="SFI48" s="81"/>
      <c r="SFJ48" s="81"/>
      <c r="SFK48" s="81"/>
      <c r="SFL48" s="81"/>
      <c r="SFM48" s="81"/>
      <c r="SFN48" s="81"/>
      <c r="SFO48" s="81"/>
      <c r="SFP48" s="81"/>
      <c r="SFQ48" s="81"/>
      <c r="SFR48" s="81"/>
      <c r="SFS48" s="81"/>
      <c r="SFT48" s="81"/>
      <c r="SFU48" s="81"/>
      <c r="SFV48" s="81"/>
      <c r="SFW48" s="81"/>
      <c r="SFX48" s="81"/>
      <c r="SFY48" s="81"/>
      <c r="SFZ48" s="81"/>
      <c r="SGA48" s="81"/>
      <c r="SGB48" s="81"/>
      <c r="SGC48" s="81"/>
      <c r="SGD48" s="81"/>
      <c r="SGE48" s="81"/>
      <c r="SGF48" s="81"/>
      <c r="SGG48" s="81"/>
      <c r="SGH48" s="81"/>
      <c r="SGI48" s="81"/>
      <c r="SGJ48" s="81"/>
      <c r="SGK48" s="81"/>
      <c r="SGL48" s="81"/>
      <c r="SGM48" s="81"/>
      <c r="SGN48" s="81"/>
      <c r="SGO48" s="81"/>
      <c r="SGP48" s="81"/>
      <c r="SGQ48" s="81"/>
      <c r="SGR48" s="81"/>
      <c r="SGS48" s="81"/>
      <c r="SGT48" s="81"/>
      <c r="SGU48" s="81"/>
      <c r="SGV48" s="81"/>
      <c r="SGW48" s="81"/>
      <c r="SGX48" s="81"/>
      <c r="SGY48" s="81"/>
      <c r="SGZ48" s="81"/>
      <c r="SHA48" s="81"/>
      <c r="SHB48" s="81"/>
      <c r="SHC48" s="81"/>
      <c r="SHD48" s="81"/>
      <c r="SHE48" s="81"/>
      <c r="SHF48" s="81"/>
      <c r="SHG48" s="81"/>
      <c r="SHH48" s="81"/>
      <c r="SHI48" s="81"/>
      <c r="SHJ48" s="81"/>
      <c r="SHK48" s="81"/>
      <c r="SHL48" s="81"/>
      <c r="SHM48" s="81"/>
      <c r="SHN48" s="81"/>
      <c r="SHO48" s="81"/>
      <c r="SHP48" s="81"/>
      <c r="SHQ48" s="81"/>
      <c r="SHR48" s="81"/>
      <c r="SHS48" s="81"/>
      <c r="SHT48" s="81"/>
      <c r="SHU48" s="81"/>
      <c r="SHV48" s="81"/>
      <c r="SHW48" s="81"/>
      <c r="SHX48" s="81"/>
      <c r="SHY48" s="81"/>
      <c r="SHZ48" s="81"/>
      <c r="SIA48" s="81"/>
      <c r="SIB48" s="81"/>
      <c r="SIC48" s="81"/>
      <c r="SID48" s="81"/>
      <c r="SIE48" s="81"/>
      <c r="SIF48" s="81"/>
      <c r="SIG48" s="81"/>
      <c r="SIH48" s="81"/>
      <c r="SII48" s="81"/>
      <c r="SIJ48" s="81"/>
      <c r="SIK48" s="81"/>
      <c r="SIL48" s="81"/>
      <c r="SIM48" s="81"/>
      <c r="SIN48" s="81"/>
      <c r="SIO48" s="81"/>
      <c r="SIP48" s="81"/>
      <c r="SIQ48" s="81"/>
      <c r="SIR48" s="81"/>
      <c r="SIS48" s="81"/>
      <c r="SIT48" s="81"/>
      <c r="SIU48" s="81"/>
      <c r="SIV48" s="81"/>
      <c r="SIW48" s="81"/>
      <c r="SIX48" s="81"/>
      <c r="SIY48" s="81"/>
      <c r="SIZ48" s="81"/>
      <c r="SJA48" s="81"/>
      <c r="SJB48" s="81"/>
      <c r="SJC48" s="81"/>
      <c r="SJD48" s="81"/>
      <c r="SJE48" s="81"/>
      <c r="SJF48" s="81"/>
      <c r="SJG48" s="81"/>
      <c r="SJH48" s="81"/>
      <c r="SJI48" s="81"/>
      <c r="SJJ48" s="81"/>
      <c r="SJK48" s="81"/>
      <c r="SJL48" s="81"/>
      <c r="SJM48" s="81"/>
      <c r="SJN48" s="81"/>
      <c r="SJO48" s="81"/>
      <c r="SJP48" s="81"/>
      <c r="SJQ48" s="81"/>
      <c r="SJR48" s="81"/>
      <c r="SJS48" s="81"/>
      <c r="SJT48" s="81"/>
      <c r="SJU48" s="81"/>
      <c r="SJV48" s="81"/>
      <c r="SJW48" s="81"/>
      <c r="SJX48" s="81"/>
      <c r="SJY48" s="81"/>
      <c r="SJZ48" s="81"/>
      <c r="SKA48" s="81"/>
      <c r="SKB48" s="81"/>
      <c r="SKC48" s="81"/>
      <c r="SKD48" s="81"/>
      <c r="SKE48" s="81"/>
      <c r="SKF48" s="81"/>
      <c r="SKG48" s="81"/>
      <c r="SKH48" s="81"/>
      <c r="SKI48" s="81"/>
      <c r="SKJ48" s="81"/>
      <c r="SKK48" s="81"/>
      <c r="SKL48" s="81"/>
      <c r="SKM48" s="81"/>
      <c r="SKN48" s="81"/>
      <c r="SKO48" s="81"/>
      <c r="SKP48" s="81"/>
      <c r="SKQ48" s="81"/>
      <c r="SKR48" s="81"/>
      <c r="SKS48" s="81"/>
      <c r="SKT48" s="81"/>
      <c r="SKU48" s="81"/>
      <c r="SKV48" s="81"/>
      <c r="SKW48" s="81"/>
      <c r="SKX48" s="81"/>
      <c r="SKY48" s="81"/>
      <c r="SKZ48" s="81"/>
      <c r="SLA48" s="81"/>
      <c r="SLB48" s="81"/>
      <c r="SLC48" s="81"/>
      <c r="SLD48" s="81"/>
      <c r="SLE48" s="81"/>
      <c r="SLF48" s="81"/>
      <c r="SLG48" s="81"/>
      <c r="SLH48" s="81"/>
      <c r="SLI48" s="81"/>
      <c r="SLJ48" s="81"/>
      <c r="SLK48" s="81"/>
      <c r="SLL48" s="81"/>
      <c r="SLM48" s="81"/>
      <c r="SLN48" s="81"/>
      <c r="SLO48" s="81"/>
      <c r="SLP48" s="81"/>
      <c r="SLQ48" s="81"/>
      <c r="SLR48" s="81"/>
      <c r="SLS48" s="81"/>
      <c r="SLT48" s="81"/>
      <c r="SLU48" s="81"/>
      <c r="SLV48" s="81"/>
      <c r="SLW48" s="81"/>
      <c r="SLX48" s="81"/>
      <c r="SLY48" s="81"/>
      <c r="SLZ48" s="81"/>
      <c r="SMA48" s="81"/>
      <c r="SMB48" s="81"/>
      <c r="SMC48" s="81"/>
      <c r="SMD48" s="81"/>
      <c r="SME48" s="81"/>
      <c r="SMF48" s="81"/>
      <c r="SMG48" s="81"/>
      <c r="SMH48" s="81"/>
      <c r="SMI48" s="81"/>
      <c r="SMJ48" s="81"/>
      <c r="SMK48" s="81"/>
      <c r="SML48" s="81"/>
      <c r="SMM48" s="81"/>
      <c r="SMN48" s="81"/>
      <c r="SMO48" s="81"/>
      <c r="SMP48" s="81"/>
      <c r="SMQ48" s="81"/>
      <c r="SMR48" s="81"/>
      <c r="SMS48" s="81"/>
      <c r="SMT48" s="81"/>
      <c r="SMU48" s="81"/>
      <c r="SMV48" s="81"/>
      <c r="SMW48" s="81"/>
      <c r="SMX48" s="81"/>
      <c r="SMY48" s="81"/>
      <c r="SMZ48" s="81"/>
      <c r="SNA48" s="81"/>
      <c r="SNB48" s="81"/>
      <c r="SNC48" s="81"/>
      <c r="SND48" s="81"/>
      <c r="SNE48" s="81"/>
      <c r="SNF48" s="81"/>
      <c r="SNG48" s="81"/>
      <c r="SNH48" s="81"/>
      <c r="SNI48" s="81"/>
      <c r="SNJ48" s="81"/>
      <c r="SNK48" s="81"/>
      <c r="SNL48" s="81"/>
      <c r="SNM48" s="81"/>
      <c r="SNN48" s="81"/>
      <c r="SNO48" s="81"/>
      <c r="SNP48" s="81"/>
      <c r="SNQ48" s="81"/>
      <c r="SNR48" s="81"/>
      <c r="SNS48" s="81"/>
      <c r="SNT48" s="81"/>
      <c r="SNU48" s="81"/>
      <c r="SNV48" s="81"/>
      <c r="SNW48" s="81"/>
      <c r="SNX48" s="81"/>
      <c r="SNY48" s="81"/>
      <c r="SNZ48" s="81"/>
      <c r="SOA48" s="81"/>
      <c r="SOB48" s="81"/>
      <c r="SOC48" s="81"/>
      <c r="SOD48" s="81"/>
      <c r="SOE48" s="81"/>
      <c r="SOF48" s="81"/>
      <c r="SOG48" s="81"/>
      <c r="SOH48" s="81"/>
      <c r="SOI48" s="81"/>
      <c r="SOJ48" s="81"/>
      <c r="SOK48" s="81"/>
      <c r="SOL48" s="81"/>
      <c r="SOM48" s="81"/>
      <c r="SON48" s="81"/>
      <c r="SOO48" s="81"/>
      <c r="SOP48" s="81"/>
      <c r="SOQ48" s="81"/>
      <c r="SOR48" s="81"/>
      <c r="SOS48" s="81"/>
      <c r="SOT48" s="81"/>
      <c r="SOU48" s="81"/>
      <c r="SOV48" s="81"/>
      <c r="SOW48" s="81"/>
      <c r="SOX48" s="81"/>
      <c r="SOY48" s="81"/>
      <c r="SOZ48" s="81"/>
      <c r="SPA48" s="81"/>
      <c r="SPB48" s="81"/>
      <c r="SPC48" s="81"/>
      <c r="SPD48" s="81"/>
      <c r="SPE48" s="81"/>
      <c r="SPF48" s="81"/>
      <c r="SPG48" s="81"/>
      <c r="SPH48" s="81"/>
      <c r="SPI48" s="81"/>
      <c r="SPJ48" s="81"/>
      <c r="SPK48" s="81"/>
      <c r="SPL48" s="81"/>
      <c r="SPM48" s="81"/>
      <c r="SPN48" s="81"/>
      <c r="SPO48" s="81"/>
      <c r="SPP48" s="81"/>
      <c r="SPQ48" s="81"/>
      <c r="SPR48" s="81"/>
      <c r="SPS48" s="81"/>
      <c r="SPT48" s="81"/>
      <c r="SPU48" s="81"/>
      <c r="SPV48" s="81"/>
      <c r="SPW48" s="81"/>
      <c r="SPX48" s="81"/>
      <c r="SPY48" s="81"/>
      <c r="SPZ48" s="81"/>
      <c r="SQA48" s="81"/>
      <c r="SQB48" s="81"/>
      <c r="SQC48" s="81"/>
      <c r="SQD48" s="81"/>
      <c r="SQE48" s="81"/>
      <c r="SQF48" s="81"/>
      <c r="SQG48" s="81"/>
      <c r="SQH48" s="81"/>
      <c r="SQI48" s="81"/>
      <c r="SQJ48" s="81"/>
      <c r="SQK48" s="81"/>
      <c r="SQL48" s="81"/>
      <c r="SQM48" s="81"/>
      <c r="SQN48" s="81"/>
      <c r="SQO48" s="81"/>
      <c r="SQP48" s="81"/>
      <c r="SQQ48" s="81"/>
      <c r="SQR48" s="81"/>
      <c r="SQS48" s="81"/>
      <c r="SQT48" s="81"/>
      <c r="SQU48" s="81"/>
      <c r="SQV48" s="81"/>
      <c r="SQW48" s="81"/>
      <c r="SQX48" s="81"/>
      <c r="SQY48" s="81"/>
      <c r="SQZ48" s="81"/>
      <c r="SRA48" s="81"/>
      <c r="SRB48" s="81"/>
      <c r="SRC48" s="81"/>
      <c r="SRD48" s="81"/>
      <c r="SRE48" s="81"/>
      <c r="SRF48" s="81"/>
      <c r="SRG48" s="81"/>
      <c r="SRH48" s="81"/>
      <c r="SRI48" s="81"/>
      <c r="SRJ48" s="81"/>
      <c r="SRK48" s="81"/>
      <c r="SRL48" s="81"/>
      <c r="SRM48" s="81"/>
      <c r="SRN48" s="81"/>
      <c r="SRO48" s="81"/>
      <c r="SRP48" s="81"/>
      <c r="SRQ48" s="81"/>
      <c r="SRR48" s="81"/>
      <c r="SRS48" s="81"/>
      <c r="SRT48" s="81"/>
      <c r="SRU48" s="81"/>
      <c r="SRV48" s="81"/>
      <c r="SRW48" s="81"/>
      <c r="SRX48" s="81"/>
      <c r="SRY48" s="81"/>
      <c r="SRZ48" s="81"/>
      <c r="SSA48" s="81"/>
      <c r="SSB48" s="81"/>
      <c r="SSC48" s="81"/>
      <c r="SSD48" s="81"/>
      <c r="SSE48" s="81"/>
      <c r="SSF48" s="81"/>
      <c r="SSG48" s="81"/>
      <c r="SSH48" s="81"/>
      <c r="SSI48" s="81"/>
      <c r="SSJ48" s="81"/>
      <c r="SSK48" s="81"/>
      <c r="SSL48" s="81"/>
      <c r="SSM48" s="81"/>
      <c r="SSN48" s="81"/>
      <c r="SSO48" s="81"/>
      <c r="SSP48" s="81"/>
      <c r="SSQ48" s="81"/>
      <c r="SSR48" s="81"/>
      <c r="SSS48" s="81"/>
      <c r="SST48" s="81"/>
      <c r="SSU48" s="81"/>
      <c r="SSV48" s="81"/>
      <c r="SSW48" s="81"/>
      <c r="SSX48" s="81"/>
      <c r="SSY48" s="81"/>
      <c r="SSZ48" s="81"/>
      <c r="STA48" s="81"/>
      <c r="STB48" s="81"/>
      <c r="STC48" s="81"/>
      <c r="STD48" s="81"/>
      <c r="STE48" s="81"/>
      <c r="STF48" s="81"/>
      <c r="STG48" s="81"/>
      <c r="STH48" s="81"/>
      <c r="STI48" s="81"/>
      <c r="STJ48" s="81"/>
      <c r="STK48" s="81"/>
      <c r="STL48" s="81"/>
      <c r="STM48" s="81"/>
      <c r="STN48" s="81"/>
      <c r="STO48" s="81"/>
      <c r="STP48" s="81"/>
      <c r="STQ48" s="81"/>
      <c r="STR48" s="81"/>
      <c r="STS48" s="81"/>
      <c r="STT48" s="81"/>
      <c r="STU48" s="81"/>
      <c r="STV48" s="81"/>
      <c r="STW48" s="81"/>
      <c r="STX48" s="81"/>
      <c r="STY48" s="81"/>
      <c r="STZ48" s="81"/>
      <c r="SUA48" s="81"/>
      <c r="SUB48" s="81"/>
      <c r="SUC48" s="81"/>
      <c r="SUD48" s="81"/>
      <c r="SUE48" s="81"/>
      <c r="SUF48" s="81"/>
      <c r="SUG48" s="81"/>
      <c r="SUH48" s="81"/>
      <c r="SUI48" s="81"/>
      <c r="SUJ48" s="81"/>
      <c r="SUK48" s="81"/>
      <c r="SUL48" s="81"/>
      <c r="SUM48" s="81"/>
      <c r="SUN48" s="81"/>
      <c r="SUO48" s="81"/>
      <c r="SUP48" s="81"/>
      <c r="SUQ48" s="81"/>
      <c r="SUR48" s="81"/>
      <c r="SUS48" s="81"/>
      <c r="SUT48" s="81"/>
      <c r="SUU48" s="81"/>
      <c r="SUV48" s="81"/>
      <c r="SUW48" s="81"/>
      <c r="SUX48" s="81"/>
      <c r="SUY48" s="81"/>
      <c r="SUZ48" s="81"/>
      <c r="SVA48" s="81"/>
      <c r="SVB48" s="81"/>
      <c r="SVC48" s="81"/>
      <c r="SVD48" s="81"/>
      <c r="SVE48" s="81"/>
      <c r="SVF48" s="81"/>
      <c r="SVG48" s="81"/>
      <c r="SVH48" s="81"/>
      <c r="SVI48" s="81"/>
      <c r="SVJ48" s="81"/>
      <c r="SVK48" s="81"/>
      <c r="SVL48" s="81"/>
      <c r="SVM48" s="81"/>
      <c r="SVN48" s="81"/>
      <c r="SVO48" s="81"/>
      <c r="SVP48" s="81"/>
      <c r="SVQ48" s="81"/>
      <c r="SVR48" s="81"/>
      <c r="SVS48" s="81"/>
      <c r="SVT48" s="81"/>
      <c r="SVU48" s="81"/>
      <c r="SVV48" s="81"/>
      <c r="SVW48" s="81"/>
      <c r="SVX48" s="81"/>
      <c r="SVY48" s="81"/>
      <c r="SVZ48" s="81"/>
      <c r="SWA48" s="81"/>
      <c r="SWB48" s="81"/>
      <c r="SWC48" s="81"/>
      <c r="SWD48" s="81"/>
      <c r="SWE48" s="81"/>
      <c r="SWF48" s="81"/>
      <c r="SWG48" s="81"/>
      <c r="SWH48" s="81"/>
      <c r="SWI48" s="81"/>
      <c r="SWJ48" s="81"/>
      <c r="SWK48" s="81"/>
      <c r="SWL48" s="81"/>
      <c r="SWM48" s="81"/>
      <c r="SWN48" s="81"/>
      <c r="SWO48" s="81"/>
      <c r="SWP48" s="81"/>
      <c r="SWQ48" s="81"/>
      <c r="SWR48" s="81"/>
      <c r="SWS48" s="81"/>
      <c r="SWT48" s="81"/>
      <c r="SWU48" s="81"/>
      <c r="SWV48" s="81"/>
      <c r="SWW48" s="81"/>
      <c r="SWX48" s="81"/>
      <c r="SWY48" s="81"/>
      <c r="SWZ48" s="81"/>
      <c r="SXA48" s="81"/>
      <c r="SXB48" s="81"/>
      <c r="SXC48" s="81"/>
      <c r="SXD48" s="81"/>
      <c r="SXE48" s="81"/>
      <c r="SXF48" s="81"/>
      <c r="SXG48" s="81"/>
      <c r="SXH48" s="81"/>
      <c r="SXI48" s="81"/>
      <c r="SXJ48" s="81"/>
      <c r="SXK48" s="81"/>
      <c r="SXL48" s="81"/>
      <c r="SXM48" s="81"/>
      <c r="SXN48" s="81"/>
      <c r="SXO48" s="81"/>
      <c r="SXP48" s="81"/>
      <c r="SXQ48" s="81"/>
      <c r="SXR48" s="81"/>
      <c r="SXS48" s="81"/>
      <c r="SXT48" s="81"/>
      <c r="SXU48" s="81"/>
      <c r="SXV48" s="81"/>
      <c r="SXW48" s="81"/>
      <c r="SXX48" s="81"/>
      <c r="SXY48" s="81"/>
      <c r="SXZ48" s="81"/>
      <c r="SYA48" s="81"/>
      <c r="SYB48" s="81"/>
      <c r="SYC48" s="81"/>
      <c r="SYD48" s="81"/>
      <c r="SYE48" s="81"/>
      <c r="SYF48" s="81"/>
      <c r="SYG48" s="81"/>
      <c r="SYH48" s="81"/>
      <c r="SYI48" s="81"/>
      <c r="SYJ48" s="81"/>
      <c r="SYK48" s="81"/>
      <c r="SYL48" s="81"/>
      <c r="SYM48" s="81"/>
      <c r="SYN48" s="81"/>
      <c r="SYO48" s="81"/>
      <c r="SYP48" s="81"/>
      <c r="SYQ48" s="81"/>
      <c r="SYR48" s="81"/>
      <c r="SYS48" s="81"/>
      <c r="SYT48" s="81"/>
      <c r="SYU48" s="81"/>
      <c r="SYV48" s="81"/>
      <c r="SYW48" s="81"/>
      <c r="SYX48" s="81"/>
      <c r="SYY48" s="81"/>
      <c r="SYZ48" s="81"/>
      <c r="SZA48" s="81"/>
      <c r="SZB48" s="81"/>
      <c r="SZC48" s="81"/>
      <c r="SZD48" s="81"/>
      <c r="SZE48" s="81"/>
      <c r="SZF48" s="81"/>
      <c r="SZG48" s="81"/>
      <c r="SZH48" s="81"/>
      <c r="SZI48" s="81"/>
      <c r="SZJ48" s="81"/>
      <c r="SZK48" s="81"/>
      <c r="SZL48" s="81"/>
      <c r="SZM48" s="81"/>
      <c r="SZN48" s="81"/>
      <c r="SZO48" s="81"/>
      <c r="SZP48" s="81"/>
      <c r="SZQ48" s="81"/>
      <c r="SZR48" s="81"/>
      <c r="SZS48" s="81"/>
      <c r="SZT48" s="81"/>
      <c r="SZU48" s="81"/>
      <c r="SZV48" s="81"/>
      <c r="SZW48" s="81"/>
      <c r="SZX48" s="81"/>
      <c r="SZY48" s="81"/>
      <c r="SZZ48" s="81"/>
      <c r="TAA48" s="81"/>
      <c r="TAB48" s="81"/>
      <c r="TAC48" s="81"/>
      <c r="TAD48" s="81"/>
      <c r="TAE48" s="81"/>
      <c r="TAF48" s="81"/>
      <c r="TAG48" s="81"/>
      <c r="TAH48" s="81"/>
      <c r="TAI48" s="81"/>
      <c r="TAJ48" s="81"/>
      <c r="TAK48" s="81"/>
      <c r="TAL48" s="81"/>
      <c r="TAM48" s="81"/>
      <c r="TAN48" s="81"/>
      <c r="TAO48" s="81"/>
      <c r="TAP48" s="81"/>
      <c r="TAQ48" s="81"/>
      <c r="TAR48" s="81"/>
      <c r="TAS48" s="81"/>
      <c r="TAT48" s="81"/>
      <c r="TAU48" s="81"/>
      <c r="TAV48" s="81"/>
      <c r="TAW48" s="81"/>
      <c r="TAX48" s="81"/>
      <c r="TAY48" s="81"/>
      <c r="TAZ48" s="81"/>
      <c r="TBA48" s="81"/>
      <c r="TBB48" s="81"/>
      <c r="TBC48" s="81"/>
      <c r="TBD48" s="81"/>
      <c r="TBE48" s="81"/>
      <c r="TBF48" s="81"/>
      <c r="TBG48" s="81"/>
      <c r="TBH48" s="81"/>
      <c r="TBI48" s="81"/>
      <c r="TBJ48" s="81"/>
      <c r="TBK48" s="81"/>
      <c r="TBL48" s="81"/>
      <c r="TBM48" s="81"/>
      <c r="TBN48" s="81"/>
      <c r="TBO48" s="81"/>
      <c r="TBP48" s="81"/>
      <c r="TBQ48" s="81"/>
      <c r="TBR48" s="81"/>
      <c r="TBS48" s="81"/>
      <c r="TBT48" s="81"/>
      <c r="TBU48" s="81"/>
      <c r="TBV48" s="81"/>
      <c r="TBW48" s="81"/>
      <c r="TBX48" s="81"/>
      <c r="TBY48" s="81"/>
      <c r="TBZ48" s="81"/>
      <c r="TCA48" s="81"/>
      <c r="TCB48" s="81"/>
      <c r="TCC48" s="81"/>
      <c r="TCD48" s="81"/>
      <c r="TCE48" s="81"/>
      <c r="TCF48" s="81"/>
      <c r="TCG48" s="81"/>
      <c r="TCH48" s="81"/>
      <c r="TCI48" s="81"/>
      <c r="TCJ48" s="81"/>
      <c r="TCK48" s="81"/>
      <c r="TCL48" s="81"/>
      <c r="TCM48" s="81"/>
      <c r="TCN48" s="81"/>
      <c r="TCO48" s="81"/>
      <c r="TCP48" s="81"/>
      <c r="TCQ48" s="81"/>
      <c r="TCR48" s="81"/>
      <c r="TCS48" s="81"/>
      <c r="TCT48" s="81"/>
      <c r="TCU48" s="81"/>
      <c r="TCV48" s="81"/>
      <c r="TCW48" s="81"/>
      <c r="TCX48" s="81"/>
      <c r="TCY48" s="81"/>
      <c r="TCZ48" s="81"/>
      <c r="TDA48" s="81"/>
      <c r="TDB48" s="81"/>
      <c r="TDC48" s="81"/>
      <c r="TDD48" s="81"/>
      <c r="TDE48" s="81"/>
      <c r="TDF48" s="81"/>
      <c r="TDG48" s="81"/>
      <c r="TDH48" s="81"/>
      <c r="TDI48" s="81"/>
      <c r="TDJ48" s="81"/>
      <c r="TDK48" s="81"/>
      <c r="TDL48" s="81"/>
      <c r="TDM48" s="81"/>
      <c r="TDN48" s="81"/>
      <c r="TDO48" s="81"/>
      <c r="TDP48" s="81"/>
      <c r="TDQ48" s="81"/>
      <c r="TDR48" s="81"/>
      <c r="TDS48" s="81"/>
      <c r="TDT48" s="81"/>
      <c r="TDU48" s="81"/>
      <c r="TDV48" s="81"/>
      <c r="TDW48" s="81"/>
      <c r="TDX48" s="81"/>
      <c r="TDY48" s="81"/>
      <c r="TDZ48" s="81"/>
      <c r="TEA48" s="81"/>
      <c r="TEB48" s="81"/>
      <c r="TEC48" s="81"/>
      <c r="TED48" s="81"/>
      <c r="TEE48" s="81"/>
      <c r="TEF48" s="81"/>
      <c r="TEG48" s="81"/>
      <c r="TEH48" s="81"/>
      <c r="TEI48" s="81"/>
      <c r="TEJ48" s="81"/>
      <c r="TEK48" s="81"/>
      <c r="TEL48" s="81"/>
      <c r="TEM48" s="81"/>
      <c r="TEN48" s="81"/>
      <c r="TEO48" s="81"/>
      <c r="TEP48" s="81"/>
      <c r="TEQ48" s="81"/>
      <c r="TER48" s="81"/>
      <c r="TES48" s="81"/>
      <c r="TET48" s="81"/>
      <c r="TEU48" s="81"/>
      <c r="TEV48" s="81"/>
      <c r="TEW48" s="81"/>
      <c r="TEX48" s="81"/>
      <c r="TEY48" s="81"/>
      <c r="TEZ48" s="81"/>
      <c r="TFA48" s="81"/>
      <c r="TFB48" s="81"/>
      <c r="TFC48" s="81"/>
      <c r="TFD48" s="81"/>
      <c r="TFE48" s="81"/>
      <c r="TFF48" s="81"/>
      <c r="TFG48" s="81"/>
      <c r="TFH48" s="81"/>
      <c r="TFI48" s="81"/>
      <c r="TFJ48" s="81"/>
      <c r="TFK48" s="81"/>
      <c r="TFL48" s="81"/>
      <c r="TFM48" s="81"/>
      <c r="TFN48" s="81"/>
      <c r="TFO48" s="81"/>
      <c r="TFP48" s="81"/>
      <c r="TFQ48" s="81"/>
      <c r="TFR48" s="81"/>
      <c r="TFS48" s="81"/>
      <c r="TFT48" s="81"/>
      <c r="TFU48" s="81"/>
      <c r="TFV48" s="81"/>
      <c r="TFW48" s="81"/>
      <c r="TFX48" s="81"/>
      <c r="TFY48" s="81"/>
      <c r="TFZ48" s="81"/>
      <c r="TGA48" s="81"/>
      <c r="TGB48" s="81"/>
      <c r="TGC48" s="81"/>
      <c r="TGD48" s="81"/>
      <c r="TGE48" s="81"/>
      <c r="TGF48" s="81"/>
      <c r="TGG48" s="81"/>
      <c r="TGH48" s="81"/>
      <c r="TGI48" s="81"/>
      <c r="TGJ48" s="81"/>
      <c r="TGK48" s="81"/>
      <c r="TGL48" s="81"/>
      <c r="TGM48" s="81"/>
      <c r="TGN48" s="81"/>
      <c r="TGO48" s="81"/>
      <c r="TGP48" s="81"/>
      <c r="TGQ48" s="81"/>
      <c r="TGR48" s="81"/>
      <c r="TGS48" s="81"/>
      <c r="TGT48" s="81"/>
      <c r="TGU48" s="81"/>
      <c r="TGV48" s="81"/>
      <c r="TGW48" s="81"/>
      <c r="TGX48" s="81"/>
      <c r="TGY48" s="81"/>
      <c r="TGZ48" s="81"/>
      <c r="THA48" s="81"/>
      <c r="THB48" s="81"/>
      <c r="THC48" s="81"/>
      <c r="THD48" s="81"/>
      <c r="THE48" s="81"/>
      <c r="THF48" s="81"/>
      <c r="THG48" s="81"/>
      <c r="THH48" s="81"/>
      <c r="THI48" s="81"/>
      <c r="THJ48" s="81"/>
      <c r="THK48" s="81"/>
      <c r="THL48" s="81"/>
      <c r="THM48" s="81"/>
      <c r="THN48" s="81"/>
      <c r="THO48" s="81"/>
      <c r="THP48" s="81"/>
      <c r="THQ48" s="81"/>
      <c r="THR48" s="81"/>
      <c r="THS48" s="81"/>
      <c r="THT48" s="81"/>
      <c r="THU48" s="81"/>
      <c r="THV48" s="81"/>
      <c r="THW48" s="81"/>
      <c r="THX48" s="81"/>
      <c r="THY48" s="81"/>
      <c r="THZ48" s="81"/>
      <c r="TIA48" s="81"/>
      <c r="TIB48" s="81"/>
      <c r="TIC48" s="81"/>
      <c r="TID48" s="81"/>
      <c r="TIE48" s="81"/>
      <c r="TIF48" s="81"/>
      <c r="TIG48" s="81"/>
      <c r="TIH48" s="81"/>
      <c r="TII48" s="81"/>
      <c r="TIJ48" s="81"/>
      <c r="TIK48" s="81"/>
      <c r="TIL48" s="81"/>
      <c r="TIM48" s="81"/>
      <c r="TIN48" s="81"/>
      <c r="TIO48" s="81"/>
      <c r="TIP48" s="81"/>
      <c r="TIQ48" s="81"/>
      <c r="TIR48" s="81"/>
      <c r="TIS48" s="81"/>
      <c r="TIT48" s="81"/>
      <c r="TIU48" s="81"/>
      <c r="TIV48" s="81"/>
      <c r="TIW48" s="81"/>
      <c r="TIX48" s="81"/>
      <c r="TIY48" s="81"/>
      <c r="TIZ48" s="81"/>
      <c r="TJA48" s="81"/>
      <c r="TJB48" s="81"/>
      <c r="TJC48" s="81"/>
      <c r="TJD48" s="81"/>
      <c r="TJE48" s="81"/>
      <c r="TJF48" s="81"/>
      <c r="TJG48" s="81"/>
      <c r="TJH48" s="81"/>
      <c r="TJI48" s="81"/>
      <c r="TJJ48" s="81"/>
      <c r="TJK48" s="81"/>
      <c r="TJL48" s="81"/>
      <c r="TJM48" s="81"/>
      <c r="TJN48" s="81"/>
      <c r="TJO48" s="81"/>
      <c r="TJP48" s="81"/>
      <c r="TJQ48" s="81"/>
      <c r="TJR48" s="81"/>
      <c r="TJS48" s="81"/>
      <c r="TJT48" s="81"/>
      <c r="TJU48" s="81"/>
      <c r="TJV48" s="81"/>
      <c r="TJW48" s="81"/>
      <c r="TJX48" s="81"/>
      <c r="TJY48" s="81"/>
      <c r="TJZ48" s="81"/>
      <c r="TKA48" s="81"/>
      <c r="TKB48" s="81"/>
      <c r="TKC48" s="81"/>
      <c r="TKD48" s="81"/>
      <c r="TKE48" s="81"/>
      <c r="TKF48" s="81"/>
      <c r="TKG48" s="81"/>
      <c r="TKH48" s="81"/>
      <c r="TKI48" s="81"/>
      <c r="TKJ48" s="81"/>
      <c r="TKK48" s="81"/>
      <c r="TKL48" s="81"/>
      <c r="TKM48" s="81"/>
      <c r="TKN48" s="81"/>
      <c r="TKO48" s="81"/>
      <c r="TKP48" s="81"/>
      <c r="TKQ48" s="81"/>
      <c r="TKR48" s="81"/>
      <c r="TKS48" s="81"/>
      <c r="TKT48" s="81"/>
      <c r="TKU48" s="81"/>
      <c r="TKV48" s="81"/>
      <c r="TKW48" s="81"/>
      <c r="TKX48" s="81"/>
      <c r="TKY48" s="81"/>
      <c r="TKZ48" s="81"/>
      <c r="TLA48" s="81"/>
      <c r="TLB48" s="81"/>
      <c r="TLC48" s="81"/>
      <c r="TLD48" s="81"/>
      <c r="TLE48" s="81"/>
      <c r="TLF48" s="81"/>
      <c r="TLG48" s="81"/>
      <c r="TLH48" s="81"/>
      <c r="TLI48" s="81"/>
      <c r="TLJ48" s="81"/>
      <c r="TLK48" s="81"/>
      <c r="TLL48" s="81"/>
      <c r="TLM48" s="81"/>
      <c r="TLN48" s="81"/>
      <c r="TLO48" s="81"/>
      <c r="TLP48" s="81"/>
      <c r="TLQ48" s="81"/>
      <c r="TLR48" s="81"/>
      <c r="TLS48" s="81"/>
      <c r="TLT48" s="81"/>
      <c r="TLU48" s="81"/>
      <c r="TLV48" s="81"/>
      <c r="TLW48" s="81"/>
      <c r="TLX48" s="81"/>
      <c r="TLY48" s="81"/>
      <c r="TLZ48" s="81"/>
      <c r="TMA48" s="81"/>
      <c r="TMB48" s="81"/>
      <c r="TMC48" s="81"/>
      <c r="TMD48" s="81"/>
      <c r="TME48" s="81"/>
      <c r="TMF48" s="81"/>
      <c r="TMG48" s="81"/>
      <c r="TMH48" s="81"/>
      <c r="TMI48" s="81"/>
      <c r="TMJ48" s="81"/>
      <c r="TMK48" s="81"/>
      <c r="TML48" s="81"/>
      <c r="TMM48" s="81"/>
      <c r="TMN48" s="81"/>
      <c r="TMO48" s="81"/>
      <c r="TMP48" s="81"/>
      <c r="TMQ48" s="81"/>
      <c r="TMR48" s="81"/>
      <c r="TMS48" s="81"/>
      <c r="TMT48" s="81"/>
      <c r="TMU48" s="81"/>
      <c r="TMV48" s="81"/>
      <c r="TMW48" s="81"/>
      <c r="TMX48" s="81"/>
      <c r="TMY48" s="81"/>
      <c r="TMZ48" s="81"/>
      <c r="TNA48" s="81"/>
      <c r="TNB48" s="81"/>
      <c r="TNC48" s="81"/>
      <c r="TND48" s="81"/>
      <c r="TNE48" s="81"/>
      <c r="TNF48" s="81"/>
      <c r="TNG48" s="81"/>
      <c r="TNH48" s="81"/>
      <c r="TNI48" s="81"/>
      <c r="TNJ48" s="81"/>
      <c r="TNK48" s="81"/>
      <c r="TNL48" s="81"/>
      <c r="TNM48" s="81"/>
      <c r="TNN48" s="81"/>
      <c r="TNO48" s="81"/>
      <c r="TNP48" s="81"/>
      <c r="TNQ48" s="81"/>
      <c r="TNR48" s="81"/>
      <c r="TNS48" s="81"/>
      <c r="TNT48" s="81"/>
      <c r="TNU48" s="81"/>
      <c r="TNV48" s="81"/>
      <c r="TNW48" s="81"/>
      <c r="TNX48" s="81"/>
      <c r="TNY48" s="81"/>
      <c r="TNZ48" s="81"/>
      <c r="TOA48" s="81"/>
      <c r="TOB48" s="81"/>
      <c r="TOC48" s="81"/>
      <c r="TOD48" s="81"/>
      <c r="TOE48" s="81"/>
      <c r="TOF48" s="81"/>
      <c r="TOG48" s="81"/>
      <c r="TOH48" s="81"/>
      <c r="TOI48" s="81"/>
      <c r="TOJ48" s="81"/>
      <c r="TOK48" s="81"/>
      <c r="TOL48" s="81"/>
      <c r="TOM48" s="81"/>
      <c r="TON48" s="81"/>
      <c r="TOO48" s="81"/>
      <c r="TOP48" s="81"/>
      <c r="TOQ48" s="81"/>
      <c r="TOR48" s="81"/>
      <c r="TOS48" s="81"/>
      <c r="TOT48" s="81"/>
      <c r="TOU48" s="81"/>
      <c r="TOV48" s="81"/>
      <c r="TOW48" s="81"/>
      <c r="TOX48" s="81"/>
      <c r="TOY48" s="81"/>
      <c r="TOZ48" s="81"/>
      <c r="TPA48" s="81"/>
      <c r="TPB48" s="81"/>
      <c r="TPC48" s="81"/>
      <c r="TPD48" s="81"/>
      <c r="TPE48" s="81"/>
      <c r="TPF48" s="81"/>
      <c r="TPG48" s="81"/>
      <c r="TPH48" s="81"/>
      <c r="TPI48" s="81"/>
      <c r="TPJ48" s="81"/>
      <c r="TPK48" s="81"/>
      <c r="TPL48" s="81"/>
      <c r="TPM48" s="81"/>
      <c r="TPN48" s="81"/>
      <c r="TPO48" s="81"/>
      <c r="TPP48" s="81"/>
      <c r="TPQ48" s="81"/>
      <c r="TPR48" s="81"/>
      <c r="TPS48" s="81"/>
      <c r="TPT48" s="81"/>
      <c r="TPU48" s="81"/>
      <c r="TPV48" s="81"/>
      <c r="TPW48" s="81"/>
      <c r="TPX48" s="81"/>
      <c r="TPY48" s="81"/>
      <c r="TPZ48" s="81"/>
      <c r="TQA48" s="81"/>
      <c r="TQB48" s="81"/>
      <c r="TQC48" s="81"/>
      <c r="TQD48" s="81"/>
      <c r="TQE48" s="81"/>
      <c r="TQF48" s="81"/>
      <c r="TQG48" s="81"/>
      <c r="TQH48" s="81"/>
      <c r="TQI48" s="81"/>
      <c r="TQJ48" s="81"/>
      <c r="TQK48" s="81"/>
      <c r="TQL48" s="81"/>
      <c r="TQM48" s="81"/>
      <c r="TQN48" s="81"/>
      <c r="TQO48" s="81"/>
      <c r="TQP48" s="81"/>
      <c r="TQQ48" s="81"/>
      <c r="TQR48" s="81"/>
      <c r="TQS48" s="81"/>
      <c r="TQT48" s="81"/>
      <c r="TQU48" s="81"/>
      <c r="TQV48" s="81"/>
      <c r="TQW48" s="81"/>
      <c r="TQX48" s="81"/>
      <c r="TQY48" s="81"/>
      <c r="TQZ48" s="81"/>
      <c r="TRA48" s="81"/>
      <c r="TRB48" s="81"/>
      <c r="TRC48" s="81"/>
      <c r="TRD48" s="81"/>
      <c r="TRE48" s="81"/>
      <c r="TRF48" s="81"/>
      <c r="TRG48" s="81"/>
      <c r="TRH48" s="81"/>
      <c r="TRI48" s="81"/>
      <c r="TRJ48" s="81"/>
      <c r="TRK48" s="81"/>
      <c r="TRL48" s="81"/>
      <c r="TRM48" s="81"/>
      <c r="TRN48" s="81"/>
      <c r="TRO48" s="81"/>
      <c r="TRP48" s="81"/>
      <c r="TRQ48" s="81"/>
      <c r="TRR48" s="81"/>
      <c r="TRS48" s="81"/>
      <c r="TRT48" s="81"/>
      <c r="TRU48" s="81"/>
      <c r="TRV48" s="81"/>
      <c r="TRW48" s="81"/>
      <c r="TRX48" s="81"/>
      <c r="TRY48" s="81"/>
      <c r="TRZ48" s="81"/>
      <c r="TSA48" s="81"/>
      <c r="TSB48" s="81"/>
      <c r="TSC48" s="81"/>
      <c r="TSD48" s="81"/>
      <c r="TSE48" s="81"/>
      <c r="TSF48" s="81"/>
      <c r="TSG48" s="81"/>
      <c r="TSH48" s="81"/>
      <c r="TSI48" s="81"/>
      <c r="TSJ48" s="81"/>
      <c r="TSK48" s="81"/>
      <c r="TSL48" s="81"/>
      <c r="TSM48" s="81"/>
      <c r="TSN48" s="81"/>
      <c r="TSO48" s="81"/>
      <c r="TSP48" s="81"/>
      <c r="TSQ48" s="81"/>
      <c r="TSR48" s="81"/>
      <c r="TSS48" s="81"/>
      <c r="TST48" s="81"/>
      <c r="TSU48" s="81"/>
      <c r="TSV48" s="81"/>
      <c r="TSW48" s="81"/>
      <c r="TSX48" s="81"/>
      <c r="TSY48" s="81"/>
      <c r="TSZ48" s="81"/>
      <c r="TTA48" s="81"/>
      <c r="TTB48" s="81"/>
      <c r="TTC48" s="81"/>
      <c r="TTD48" s="81"/>
      <c r="TTE48" s="81"/>
      <c r="TTF48" s="81"/>
      <c r="TTG48" s="81"/>
      <c r="TTH48" s="81"/>
      <c r="TTI48" s="81"/>
      <c r="TTJ48" s="81"/>
      <c r="TTK48" s="81"/>
      <c r="TTL48" s="81"/>
      <c r="TTM48" s="81"/>
      <c r="TTN48" s="81"/>
      <c r="TTO48" s="81"/>
      <c r="TTP48" s="81"/>
      <c r="TTQ48" s="81"/>
      <c r="TTR48" s="81"/>
      <c r="TTS48" s="81"/>
      <c r="TTT48" s="81"/>
      <c r="TTU48" s="81"/>
      <c r="TTV48" s="81"/>
      <c r="TTW48" s="81"/>
      <c r="TTX48" s="81"/>
      <c r="TTY48" s="81"/>
      <c r="TTZ48" s="81"/>
      <c r="TUA48" s="81"/>
      <c r="TUB48" s="81"/>
      <c r="TUC48" s="81"/>
      <c r="TUD48" s="81"/>
      <c r="TUE48" s="81"/>
      <c r="TUF48" s="81"/>
      <c r="TUG48" s="81"/>
      <c r="TUH48" s="81"/>
      <c r="TUI48" s="81"/>
      <c r="TUJ48" s="81"/>
      <c r="TUK48" s="81"/>
      <c r="TUL48" s="81"/>
      <c r="TUM48" s="81"/>
      <c r="TUN48" s="81"/>
      <c r="TUO48" s="81"/>
      <c r="TUP48" s="81"/>
      <c r="TUQ48" s="81"/>
      <c r="TUR48" s="81"/>
      <c r="TUS48" s="81"/>
      <c r="TUT48" s="81"/>
      <c r="TUU48" s="81"/>
      <c r="TUV48" s="81"/>
      <c r="TUW48" s="81"/>
      <c r="TUX48" s="81"/>
      <c r="TUY48" s="81"/>
      <c r="TUZ48" s="81"/>
      <c r="TVA48" s="81"/>
      <c r="TVB48" s="81"/>
      <c r="TVC48" s="81"/>
      <c r="TVD48" s="81"/>
      <c r="TVE48" s="81"/>
      <c r="TVF48" s="81"/>
      <c r="TVG48" s="81"/>
      <c r="TVH48" s="81"/>
      <c r="TVI48" s="81"/>
      <c r="TVJ48" s="81"/>
      <c r="TVK48" s="81"/>
      <c r="TVL48" s="81"/>
      <c r="TVM48" s="81"/>
      <c r="TVN48" s="81"/>
      <c r="TVO48" s="81"/>
      <c r="TVP48" s="81"/>
      <c r="TVQ48" s="81"/>
      <c r="TVR48" s="81"/>
      <c r="TVS48" s="81"/>
      <c r="TVT48" s="81"/>
      <c r="TVU48" s="81"/>
      <c r="TVV48" s="81"/>
      <c r="TVW48" s="81"/>
      <c r="TVX48" s="81"/>
      <c r="TVY48" s="81"/>
      <c r="TVZ48" s="81"/>
      <c r="TWA48" s="81"/>
      <c r="TWB48" s="81"/>
      <c r="TWC48" s="81"/>
      <c r="TWD48" s="81"/>
      <c r="TWE48" s="81"/>
      <c r="TWF48" s="81"/>
      <c r="TWG48" s="81"/>
      <c r="TWH48" s="81"/>
      <c r="TWI48" s="81"/>
      <c r="TWJ48" s="81"/>
      <c r="TWK48" s="81"/>
      <c r="TWL48" s="81"/>
      <c r="TWM48" s="81"/>
      <c r="TWN48" s="81"/>
      <c r="TWO48" s="81"/>
      <c r="TWP48" s="81"/>
      <c r="TWQ48" s="81"/>
      <c r="TWR48" s="81"/>
      <c r="TWS48" s="81"/>
      <c r="TWT48" s="81"/>
      <c r="TWU48" s="81"/>
      <c r="TWV48" s="81"/>
      <c r="TWW48" s="81"/>
      <c r="TWX48" s="81"/>
      <c r="TWY48" s="81"/>
      <c r="TWZ48" s="81"/>
      <c r="TXA48" s="81"/>
      <c r="TXB48" s="81"/>
      <c r="TXC48" s="81"/>
      <c r="TXD48" s="81"/>
      <c r="TXE48" s="81"/>
      <c r="TXF48" s="81"/>
      <c r="TXG48" s="81"/>
      <c r="TXH48" s="81"/>
      <c r="TXI48" s="81"/>
      <c r="TXJ48" s="81"/>
      <c r="TXK48" s="81"/>
      <c r="TXL48" s="81"/>
      <c r="TXM48" s="81"/>
      <c r="TXN48" s="81"/>
      <c r="TXO48" s="81"/>
      <c r="TXP48" s="81"/>
      <c r="TXQ48" s="81"/>
      <c r="TXR48" s="81"/>
      <c r="TXS48" s="81"/>
      <c r="TXT48" s="81"/>
      <c r="TXU48" s="81"/>
      <c r="TXV48" s="81"/>
      <c r="TXW48" s="81"/>
      <c r="TXX48" s="81"/>
      <c r="TXY48" s="81"/>
      <c r="TXZ48" s="81"/>
      <c r="TYA48" s="81"/>
      <c r="TYB48" s="81"/>
      <c r="TYC48" s="81"/>
      <c r="TYD48" s="81"/>
      <c r="TYE48" s="81"/>
      <c r="TYF48" s="81"/>
      <c r="TYG48" s="81"/>
      <c r="TYH48" s="81"/>
      <c r="TYI48" s="81"/>
      <c r="TYJ48" s="81"/>
      <c r="TYK48" s="81"/>
      <c r="TYL48" s="81"/>
      <c r="TYM48" s="81"/>
      <c r="TYN48" s="81"/>
      <c r="TYO48" s="81"/>
      <c r="TYP48" s="81"/>
      <c r="TYQ48" s="81"/>
      <c r="TYR48" s="81"/>
      <c r="TYS48" s="81"/>
      <c r="TYT48" s="81"/>
      <c r="TYU48" s="81"/>
      <c r="TYV48" s="81"/>
      <c r="TYW48" s="81"/>
      <c r="TYX48" s="81"/>
      <c r="TYY48" s="81"/>
      <c r="TYZ48" s="81"/>
      <c r="TZA48" s="81"/>
      <c r="TZB48" s="81"/>
      <c r="TZC48" s="81"/>
      <c r="TZD48" s="81"/>
      <c r="TZE48" s="81"/>
      <c r="TZF48" s="81"/>
      <c r="TZG48" s="81"/>
      <c r="TZH48" s="81"/>
      <c r="TZI48" s="81"/>
      <c r="TZJ48" s="81"/>
      <c r="TZK48" s="81"/>
      <c r="TZL48" s="81"/>
      <c r="TZM48" s="81"/>
      <c r="TZN48" s="81"/>
      <c r="TZO48" s="81"/>
      <c r="TZP48" s="81"/>
      <c r="TZQ48" s="81"/>
      <c r="TZR48" s="81"/>
      <c r="TZS48" s="81"/>
      <c r="TZT48" s="81"/>
      <c r="TZU48" s="81"/>
      <c r="TZV48" s="81"/>
      <c r="TZW48" s="81"/>
      <c r="TZX48" s="81"/>
      <c r="TZY48" s="81"/>
      <c r="TZZ48" s="81"/>
      <c r="UAA48" s="81"/>
      <c r="UAB48" s="81"/>
      <c r="UAC48" s="81"/>
      <c r="UAD48" s="81"/>
      <c r="UAE48" s="81"/>
      <c r="UAF48" s="81"/>
      <c r="UAG48" s="81"/>
      <c r="UAH48" s="81"/>
      <c r="UAI48" s="81"/>
      <c r="UAJ48" s="81"/>
      <c r="UAK48" s="81"/>
      <c r="UAL48" s="81"/>
      <c r="UAM48" s="81"/>
      <c r="UAN48" s="81"/>
      <c r="UAO48" s="81"/>
      <c r="UAP48" s="81"/>
      <c r="UAQ48" s="81"/>
      <c r="UAR48" s="81"/>
      <c r="UAS48" s="81"/>
      <c r="UAT48" s="81"/>
      <c r="UAU48" s="81"/>
      <c r="UAV48" s="81"/>
      <c r="UAW48" s="81"/>
      <c r="UAX48" s="81"/>
      <c r="UAY48" s="81"/>
      <c r="UAZ48" s="81"/>
      <c r="UBA48" s="81"/>
      <c r="UBB48" s="81"/>
      <c r="UBC48" s="81"/>
      <c r="UBD48" s="81"/>
      <c r="UBE48" s="81"/>
      <c r="UBF48" s="81"/>
      <c r="UBG48" s="81"/>
      <c r="UBH48" s="81"/>
      <c r="UBI48" s="81"/>
      <c r="UBJ48" s="81"/>
      <c r="UBK48" s="81"/>
      <c r="UBL48" s="81"/>
      <c r="UBM48" s="81"/>
      <c r="UBN48" s="81"/>
      <c r="UBO48" s="81"/>
      <c r="UBP48" s="81"/>
      <c r="UBQ48" s="81"/>
      <c r="UBR48" s="81"/>
      <c r="UBS48" s="81"/>
      <c r="UBT48" s="81"/>
      <c r="UBU48" s="81"/>
      <c r="UBV48" s="81"/>
      <c r="UBW48" s="81"/>
      <c r="UBX48" s="81"/>
      <c r="UBY48" s="81"/>
      <c r="UBZ48" s="81"/>
      <c r="UCA48" s="81"/>
      <c r="UCB48" s="81"/>
      <c r="UCC48" s="81"/>
      <c r="UCD48" s="81"/>
      <c r="UCE48" s="81"/>
      <c r="UCF48" s="81"/>
      <c r="UCG48" s="81"/>
      <c r="UCH48" s="81"/>
      <c r="UCI48" s="81"/>
      <c r="UCJ48" s="81"/>
      <c r="UCK48" s="81"/>
      <c r="UCL48" s="81"/>
      <c r="UCM48" s="81"/>
      <c r="UCN48" s="81"/>
      <c r="UCO48" s="81"/>
      <c r="UCP48" s="81"/>
      <c r="UCQ48" s="81"/>
      <c r="UCR48" s="81"/>
      <c r="UCS48" s="81"/>
      <c r="UCT48" s="81"/>
      <c r="UCU48" s="81"/>
      <c r="UCV48" s="81"/>
      <c r="UCW48" s="81"/>
      <c r="UCX48" s="81"/>
      <c r="UCY48" s="81"/>
      <c r="UCZ48" s="81"/>
      <c r="UDA48" s="81"/>
      <c r="UDB48" s="81"/>
      <c r="UDC48" s="81"/>
      <c r="UDD48" s="81"/>
      <c r="UDE48" s="81"/>
      <c r="UDF48" s="81"/>
      <c r="UDG48" s="81"/>
      <c r="UDH48" s="81"/>
      <c r="UDI48" s="81"/>
      <c r="UDJ48" s="81"/>
      <c r="UDK48" s="81"/>
      <c r="UDL48" s="81"/>
      <c r="UDM48" s="81"/>
      <c r="UDN48" s="81"/>
      <c r="UDO48" s="81"/>
      <c r="UDP48" s="81"/>
      <c r="UDQ48" s="81"/>
      <c r="UDR48" s="81"/>
      <c r="UDS48" s="81"/>
      <c r="UDT48" s="81"/>
      <c r="UDU48" s="81"/>
      <c r="UDV48" s="81"/>
      <c r="UDW48" s="81"/>
      <c r="UDX48" s="81"/>
      <c r="UDY48" s="81"/>
      <c r="UDZ48" s="81"/>
      <c r="UEA48" s="81"/>
      <c r="UEB48" s="81"/>
      <c r="UEC48" s="81"/>
      <c r="UED48" s="81"/>
      <c r="UEE48" s="81"/>
      <c r="UEF48" s="81"/>
      <c r="UEG48" s="81"/>
      <c r="UEH48" s="81"/>
      <c r="UEI48" s="81"/>
      <c r="UEJ48" s="81"/>
      <c r="UEK48" s="81"/>
      <c r="UEL48" s="81"/>
      <c r="UEM48" s="81"/>
      <c r="UEN48" s="81"/>
      <c r="UEO48" s="81"/>
      <c r="UEP48" s="81"/>
      <c r="UEQ48" s="81"/>
      <c r="UER48" s="81"/>
      <c r="UES48" s="81"/>
      <c r="UET48" s="81"/>
      <c r="UEU48" s="81"/>
      <c r="UEV48" s="81"/>
      <c r="UEW48" s="81"/>
      <c r="UEX48" s="81"/>
      <c r="UEY48" s="81"/>
      <c r="UEZ48" s="81"/>
      <c r="UFA48" s="81"/>
      <c r="UFB48" s="81"/>
      <c r="UFC48" s="81"/>
      <c r="UFD48" s="81"/>
      <c r="UFE48" s="81"/>
      <c r="UFF48" s="81"/>
      <c r="UFG48" s="81"/>
      <c r="UFH48" s="81"/>
      <c r="UFI48" s="81"/>
      <c r="UFJ48" s="81"/>
      <c r="UFK48" s="81"/>
      <c r="UFL48" s="81"/>
      <c r="UFM48" s="81"/>
      <c r="UFN48" s="81"/>
      <c r="UFO48" s="81"/>
      <c r="UFP48" s="81"/>
      <c r="UFQ48" s="81"/>
      <c r="UFR48" s="81"/>
      <c r="UFS48" s="81"/>
      <c r="UFT48" s="81"/>
      <c r="UFU48" s="81"/>
      <c r="UFV48" s="81"/>
      <c r="UFW48" s="81"/>
      <c r="UFX48" s="81"/>
      <c r="UFY48" s="81"/>
      <c r="UFZ48" s="81"/>
      <c r="UGA48" s="81"/>
      <c r="UGB48" s="81"/>
      <c r="UGC48" s="81"/>
      <c r="UGD48" s="81"/>
      <c r="UGE48" s="81"/>
      <c r="UGF48" s="81"/>
      <c r="UGG48" s="81"/>
      <c r="UGH48" s="81"/>
      <c r="UGI48" s="81"/>
      <c r="UGJ48" s="81"/>
      <c r="UGK48" s="81"/>
      <c r="UGL48" s="81"/>
      <c r="UGM48" s="81"/>
      <c r="UGN48" s="81"/>
      <c r="UGO48" s="81"/>
      <c r="UGP48" s="81"/>
      <c r="UGQ48" s="81"/>
      <c r="UGR48" s="81"/>
      <c r="UGS48" s="81"/>
      <c r="UGT48" s="81"/>
      <c r="UGU48" s="81"/>
      <c r="UGV48" s="81"/>
      <c r="UGW48" s="81"/>
      <c r="UGX48" s="81"/>
      <c r="UGY48" s="81"/>
      <c r="UGZ48" s="81"/>
      <c r="UHA48" s="81"/>
      <c r="UHB48" s="81"/>
      <c r="UHC48" s="81"/>
      <c r="UHD48" s="81"/>
      <c r="UHE48" s="81"/>
      <c r="UHF48" s="81"/>
      <c r="UHG48" s="81"/>
      <c r="UHH48" s="81"/>
      <c r="UHI48" s="81"/>
      <c r="UHJ48" s="81"/>
      <c r="UHK48" s="81"/>
      <c r="UHL48" s="81"/>
      <c r="UHM48" s="81"/>
      <c r="UHN48" s="81"/>
      <c r="UHO48" s="81"/>
      <c r="UHP48" s="81"/>
      <c r="UHQ48" s="81"/>
      <c r="UHR48" s="81"/>
      <c r="UHS48" s="81"/>
      <c r="UHT48" s="81"/>
      <c r="UHU48" s="81"/>
      <c r="UHV48" s="81"/>
      <c r="UHW48" s="81"/>
      <c r="UHX48" s="81"/>
      <c r="UHY48" s="81"/>
      <c r="UHZ48" s="81"/>
      <c r="UIA48" s="81"/>
      <c r="UIB48" s="81"/>
      <c r="UIC48" s="81"/>
      <c r="UID48" s="81"/>
      <c r="UIE48" s="81"/>
      <c r="UIF48" s="81"/>
      <c r="UIG48" s="81"/>
      <c r="UIH48" s="81"/>
      <c r="UII48" s="81"/>
      <c r="UIJ48" s="81"/>
      <c r="UIK48" s="81"/>
      <c r="UIL48" s="81"/>
      <c r="UIM48" s="81"/>
      <c r="UIN48" s="81"/>
      <c r="UIO48" s="81"/>
      <c r="UIP48" s="81"/>
      <c r="UIQ48" s="81"/>
      <c r="UIR48" s="81"/>
      <c r="UIS48" s="81"/>
      <c r="UIT48" s="81"/>
      <c r="UIU48" s="81"/>
      <c r="UIV48" s="81"/>
      <c r="UIW48" s="81"/>
      <c r="UIX48" s="81"/>
      <c r="UIY48" s="81"/>
      <c r="UIZ48" s="81"/>
      <c r="UJA48" s="81"/>
      <c r="UJB48" s="81"/>
      <c r="UJC48" s="81"/>
      <c r="UJD48" s="81"/>
      <c r="UJE48" s="81"/>
      <c r="UJF48" s="81"/>
      <c r="UJG48" s="81"/>
      <c r="UJH48" s="81"/>
      <c r="UJI48" s="81"/>
      <c r="UJJ48" s="81"/>
      <c r="UJK48" s="81"/>
      <c r="UJL48" s="81"/>
      <c r="UJM48" s="81"/>
      <c r="UJN48" s="81"/>
      <c r="UJO48" s="81"/>
      <c r="UJP48" s="81"/>
      <c r="UJQ48" s="81"/>
      <c r="UJR48" s="81"/>
      <c r="UJS48" s="81"/>
      <c r="UJT48" s="81"/>
      <c r="UJU48" s="81"/>
      <c r="UJV48" s="81"/>
      <c r="UJW48" s="81"/>
      <c r="UJX48" s="81"/>
      <c r="UJY48" s="81"/>
      <c r="UJZ48" s="81"/>
      <c r="UKA48" s="81"/>
      <c r="UKB48" s="81"/>
      <c r="UKC48" s="81"/>
      <c r="UKD48" s="81"/>
      <c r="UKE48" s="81"/>
      <c r="UKF48" s="81"/>
      <c r="UKG48" s="81"/>
      <c r="UKH48" s="81"/>
      <c r="UKI48" s="81"/>
      <c r="UKJ48" s="81"/>
      <c r="UKK48" s="81"/>
      <c r="UKL48" s="81"/>
      <c r="UKM48" s="81"/>
      <c r="UKN48" s="81"/>
      <c r="UKO48" s="81"/>
      <c r="UKP48" s="81"/>
      <c r="UKQ48" s="81"/>
      <c r="UKR48" s="81"/>
      <c r="UKS48" s="81"/>
      <c r="UKT48" s="81"/>
      <c r="UKU48" s="81"/>
      <c r="UKV48" s="81"/>
      <c r="UKW48" s="81"/>
      <c r="UKX48" s="81"/>
      <c r="UKY48" s="81"/>
      <c r="UKZ48" s="81"/>
      <c r="ULA48" s="81"/>
      <c r="ULB48" s="81"/>
      <c r="ULC48" s="81"/>
      <c r="ULD48" s="81"/>
      <c r="ULE48" s="81"/>
      <c r="ULF48" s="81"/>
      <c r="ULG48" s="81"/>
      <c r="ULH48" s="81"/>
      <c r="ULI48" s="81"/>
      <c r="ULJ48" s="81"/>
      <c r="ULK48" s="81"/>
      <c r="ULL48" s="81"/>
      <c r="ULM48" s="81"/>
      <c r="ULN48" s="81"/>
      <c r="ULO48" s="81"/>
      <c r="ULP48" s="81"/>
      <c r="ULQ48" s="81"/>
      <c r="ULR48" s="81"/>
      <c r="ULS48" s="81"/>
      <c r="ULT48" s="81"/>
      <c r="ULU48" s="81"/>
      <c r="ULV48" s="81"/>
      <c r="ULW48" s="81"/>
      <c r="ULX48" s="81"/>
      <c r="ULY48" s="81"/>
      <c r="ULZ48" s="81"/>
      <c r="UMA48" s="81"/>
      <c r="UMB48" s="81"/>
      <c r="UMC48" s="81"/>
      <c r="UMD48" s="81"/>
      <c r="UME48" s="81"/>
      <c r="UMF48" s="81"/>
      <c r="UMG48" s="81"/>
      <c r="UMH48" s="81"/>
      <c r="UMI48" s="81"/>
      <c r="UMJ48" s="81"/>
      <c r="UMK48" s="81"/>
      <c r="UML48" s="81"/>
      <c r="UMM48" s="81"/>
      <c r="UMN48" s="81"/>
      <c r="UMO48" s="81"/>
      <c r="UMP48" s="81"/>
      <c r="UMQ48" s="81"/>
      <c r="UMR48" s="81"/>
      <c r="UMS48" s="81"/>
      <c r="UMT48" s="81"/>
      <c r="UMU48" s="81"/>
      <c r="UMV48" s="81"/>
      <c r="UMW48" s="81"/>
      <c r="UMX48" s="81"/>
      <c r="UMY48" s="81"/>
      <c r="UMZ48" s="81"/>
      <c r="UNA48" s="81"/>
      <c r="UNB48" s="81"/>
      <c r="UNC48" s="81"/>
      <c r="UND48" s="81"/>
      <c r="UNE48" s="81"/>
      <c r="UNF48" s="81"/>
      <c r="UNG48" s="81"/>
      <c r="UNH48" s="81"/>
      <c r="UNI48" s="81"/>
      <c r="UNJ48" s="81"/>
      <c r="UNK48" s="81"/>
      <c r="UNL48" s="81"/>
      <c r="UNM48" s="81"/>
      <c r="UNN48" s="81"/>
      <c r="UNO48" s="81"/>
      <c r="UNP48" s="81"/>
      <c r="UNQ48" s="81"/>
      <c r="UNR48" s="81"/>
      <c r="UNS48" s="81"/>
      <c r="UNT48" s="81"/>
      <c r="UNU48" s="81"/>
      <c r="UNV48" s="81"/>
      <c r="UNW48" s="81"/>
      <c r="UNX48" s="81"/>
      <c r="UNY48" s="81"/>
      <c r="UNZ48" s="81"/>
      <c r="UOA48" s="81"/>
      <c r="UOB48" s="81"/>
      <c r="UOC48" s="81"/>
      <c r="UOD48" s="81"/>
      <c r="UOE48" s="81"/>
      <c r="UOF48" s="81"/>
      <c r="UOG48" s="81"/>
      <c r="UOH48" s="81"/>
      <c r="UOI48" s="81"/>
      <c r="UOJ48" s="81"/>
      <c r="UOK48" s="81"/>
      <c r="UOL48" s="81"/>
      <c r="UOM48" s="81"/>
      <c r="UON48" s="81"/>
      <c r="UOO48" s="81"/>
      <c r="UOP48" s="81"/>
      <c r="UOQ48" s="81"/>
      <c r="UOR48" s="81"/>
      <c r="UOS48" s="81"/>
      <c r="UOT48" s="81"/>
      <c r="UOU48" s="81"/>
      <c r="UOV48" s="81"/>
      <c r="UOW48" s="81"/>
      <c r="UOX48" s="81"/>
      <c r="UOY48" s="81"/>
      <c r="UOZ48" s="81"/>
      <c r="UPA48" s="81"/>
      <c r="UPB48" s="81"/>
      <c r="UPC48" s="81"/>
      <c r="UPD48" s="81"/>
      <c r="UPE48" s="81"/>
      <c r="UPF48" s="81"/>
      <c r="UPG48" s="81"/>
      <c r="UPH48" s="81"/>
      <c r="UPI48" s="81"/>
      <c r="UPJ48" s="81"/>
      <c r="UPK48" s="81"/>
      <c r="UPL48" s="81"/>
      <c r="UPM48" s="81"/>
      <c r="UPN48" s="81"/>
      <c r="UPO48" s="81"/>
      <c r="UPP48" s="81"/>
      <c r="UPQ48" s="81"/>
      <c r="UPR48" s="81"/>
      <c r="UPS48" s="81"/>
      <c r="UPT48" s="81"/>
      <c r="UPU48" s="81"/>
      <c r="UPV48" s="81"/>
      <c r="UPW48" s="81"/>
      <c r="UPX48" s="81"/>
      <c r="UPY48" s="81"/>
      <c r="UPZ48" s="81"/>
      <c r="UQA48" s="81"/>
      <c r="UQB48" s="81"/>
      <c r="UQC48" s="81"/>
      <c r="UQD48" s="81"/>
      <c r="UQE48" s="81"/>
      <c r="UQF48" s="81"/>
      <c r="UQG48" s="81"/>
      <c r="UQH48" s="81"/>
      <c r="UQI48" s="81"/>
      <c r="UQJ48" s="81"/>
      <c r="UQK48" s="81"/>
      <c r="UQL48" s="81"/>
      <c r="UQM48" s="81"/>
      <c r="UQN48" s="81"/>
      <c r="UQO48" s="81"/>
      <c r="UQP48" s="81"/>
      <c r="UQQ48" s="81"/>
      <c r="UQR48" s="81"/>
      <c r="UQS48" s="81"/>
      <c r="UQT48" s="81"/>
      <c r="UQU48" s="81"/>
      <c r="UQV48" s="81"/>
      <c r="UQW48" s="81"/>
      <c r="UQX48" s="81"/>
      <c r="UQY48" s="81"/>
      <c r="UQZ48" s="81"/>
      <c r="URA48" s="81"/>
      <c r="URB48" s="81"/>
      <c r="URC48" s="81"/>
      <c r="URD48" s="81"/>
      <c r="URE48" s="81"/>
      <c r="URF48" s="81"/>
      <c r="URG48" s="81"/>
      <c r="URH48" s="81"/>
      <c r="URI48" s="81"/>
      <c r="URJ48" s="81"/>
      <c r="URK48" s="81"/>
      <c r="URL48" s="81"/>
      <c r="URM48" s="81"/>
      <c r="URN48" s="81"/>
      <c r="URO48" s="81"/>
      <c r="URP48" s="81"/>
      <c r="URQ48" s="81"/>
      <c r="URR48" s="81"/>
      <c r="URS48" s="81"/>
      <c r="URT48" s="81"/>
      <c r="URU48" s="81"/>
      <c r="URV48" s="81"/>
      <c r="URW48" s="81"/>
      <c r="URX48" s="81"/>
      <c r="URY48" s="81"/>
      <c r="URZ48" s="81"/>
      <c r="USA48" s="81"/>
      <c r="USB48" s="81"/>
      <c r="USC48" s="81"/>
      <c r="USD48" s="81"/>
      <c r="USE48" s="81"/>
      <c r="USF48" s="81"/>
      <c r="USG48" s="81"/>
      <c r="USH48" s="81"/>
      <c r="USI48" s="81"/>
      <c r="USJ48" s="81"/>
      <c r="USK48" s="81"/>
      <c r="USL48" s="81"/>
      <c r="USM48" s="81"/>
      <c r="USN48" s="81"/>
      <c r="USO48" s="81"/>
      <c r="USP48" s="81"/>
      <c r="USQ48" s="81"/>
      <c r="USR48" s="81"/>
      <c r="USS48" s="81"/>
      <c r="UST48" s="81"/>
      <c r="USU48" s="81"/>
      <c r="USV48" s="81"/>
      <c r="USW48" s="81"/>
      <c r="USX48" s="81"/>
      <c r="USY48" s="81"/>
      <c r="USZ48" s="81"/>
      <c r="UTA48" s="81"/>
      <c r="UTB48" s="81"/>
      <c r="UTC48" s="81"/>
      <c r="UTD48" s="81"/>
      <c r="UTE48" s="81"/>
      <c r="UTF48" s="81"/>
      <c r="UTG48" s="81"/>
      <c r="UTH48" s="81"/>
      <c r="UTI48" s="81"/>
      <c r="UTJ48" s="81"/>
      <c r="UTK48" s="81"/>
      <c r="UTL48" s="81"/>
      <c r="UTM48" s="81"/>
      <c r="UTN48" s="81"/>
      <c r="UTO48" s="81"/>
      <c r="UTP48" s="81"/>
      <c r="UTQ48" s="81"/>
      <c r="UTR48" s="81"/>
      <c r="UTS48" s="81"/>
      <c r="UTT48" s="81"/>
      <c r="UTU48" s="81"/>
      <c r="UTV48" s="81"/>
      <c r="UTW48" s="81"/>
      <c r="UTX48" s="81"/>
      <c r="UTY48" s="81"/>
      <c r="UTZ48" s="81"/>
      <c r="UUA48" s="81"/>
      <c r="UUB48" s="81"/>
      <c r="UUC48" s="81"/>
      <c r="UUD48" s="81"/>
      <c r="UUE48" s="81"/>
      <c r="UUF48" s="81"/>
      <c r="UUG48" s="81"/>
      <c r="UUH48" s="81"/>
      <c r="UUI48" s="81"/>
      <c r="UUJ48" s="81"/>
      <c r="UUK48" s="81"/>
      <c r="UUL48" s="81"/>
      <c r="UUM48" s="81"/>
      <c r="UUN48" s="81"/>
      <c r="UUO48" s="81"/>
      <c r="UUP48" s="81"/>
      <c r="UUQ48" s="81"/>
      <c r="UUR48" s="81"/>
      <c r="UUS48" s="81"/>
      <c r="UUT48" s="81"/>
      <c r="UUU48" s="81"/>
      <c r="UUV48" s="81"/>
      <c r="UUW48" s="81"/>
      <c r="UUX48" s="81"/>
      <c r="UUY48" s="81"/>
      <c r="UUZ48" s="81"/>
      <c r="UVA48" s="81"/>
      <c r="UVB48" s="81"/>
      <c r="UVC48" s="81"/>
      <c r="UVD48" s="81"/>
      <c r="UVE48" s="81"/>
      <c r="UVF48" s="81"/>
      <c r="UVG48" s="81"/>
      <c r="UVH48" s="81"/>
      <c r="UVI48" s="81"/>
      <c r="UVJ48" s="81"/>
      <c r="UVK48" s="81"/>
      <c r="UVL48" s="81"/>
      <c r="UVM48" s="81"/>
      <c r="UVN48" s="81"/>
      <c r="UVO48" s="81"/>
      <c r="UVP48" s="81"/>
      <c r="UVQ48" s="81"/>
      <c r="UVR48" s="81"/>
      <c r="UVS48" s="81"/>
      <c r="UVT48" s="81"/>
      <c r="UVU48" s="81"/>
      <c r="UVV48" s="81"/>
      <c r="UVW48" s="81"/>
      <c r="UVX48" s="81"/>
      <c r="UVY48" s="81"/>
      <c r="UVZ48" s="81"/>
      <c r="UWA48" s="81"/>
      <c r="UWB48" s="81"/>
      <c r="UWC48" s="81"/>
      <c r="UWD48" s="81"/>
      <c r="UWE48" s="81"/>
      <c r="UWF48" s="81"/>
      <c r="UWG48" s="81"/>
      <c r="UWH48" s="81"/>
      <c r="UWI48" s="81"/>
      <c r="UWJ48" s="81"/>
      <c r="UWK48" s="81"/>
      <c r="UWL48" s="81"/>
      <c r="UWM48" s="81"/>
      <c r="UWN48" s="81"/>
      <c r="UWO48" s="81"/>
      <c r="UWP48" s="81"/>
      <c r="UWQ48" s="81"/>
      <c r="UWR48" s="81"/>
      <c r="UWS48" s="81"/>
      <c r="UWT48" s="81"/>
      <c r="UWU48" s="81"/>
      <c r="UWV48" s="81"/>
      <c r="UWW48" s="81"/>
      <c r="UWX48" s="81"/>
      <c r="UWY48" s="81"/>
      <c r="UWZ48" s="81"/>
      <c r="UXA48" s="81"/>
      <c r="UXB48" s="81"/>
      <c r="UXC48" s="81"/>
      <c r="UXD48" s="81"/>
      <c r="UXE48" s="81"/>
      <c r="UXF48" s="81"/>
      <c r="UXG48" s="81"/>
      <c r="UXH48" s="81"/>
      <c r="UXI48" s="81"/>
      <c r="UXJ48" s="81"/>
      <c r="UXK48" s="81"/>
      <c r="UXL48" s="81"/>
      <c r="UXM48" s="81"/>
      <c r="UXN48" s="81"/>
      <c r="UXO48" s="81"/>
      <c r="UXP48" s="81"/>
      <c r="UXQ48" s="81"/>
      <c r="UXR48" s="81"/>
      <c r="UXS48" s="81"/>
      <c r="UXT48" s="81"/>
      <c r="UXU48" s="81"/>
      <c r="UXV48" s="81"/>
      <c r="UXW48" s="81"/>
      <c r="UXX48" s="81"/>
      <c r="UXY48" s="81"/>
      <c r="UXZ48" s="81"/>
      <c r="UYA48" s="81"/>
      <c r="UYB48" s="81"/>
      <c r="UYC48" s="81"/>
      <c r="UYD48" s="81"/>
      <c r="UYE48" s="81"/>
      <c r="UYF48" s="81"/>
      <c r="UYG48" s="81"/>
      <c r="UYH48" s="81"/>
      <c r="UYI48" s="81"/>
      <c r="UYJ48" s="81"/>
      <c r="UYK48" s="81"/>
      <c r="UYL48" s="81"/>
      <c r="UYM48" s="81"/>
      <c r="UYN48" s="81"/>
      <c r="UYO48" s="81"/>
      <c r="UYP48" s="81"/>
      <c r="UYQ48" s="81"/>
      <c r="UYR48" s="81"/>
      <c r="UYS48" s="81"/>
      <c r="UYT48" s="81"/>
      <c r="UYU48" s="81"/>
      <c r="UYV48" s="81"/>
      <c r="UYW48" s="81"/>
      <c r="UYX48" s="81"/>
      <c r="UYY48" s="81"/>
      <c r="UYZ48" s="81"/>
      <c r="UZA48" s="81"/>
      <c r="UZB48" s="81"/>
      <c r="UZC48" s="81"/>
      <c r="UZD48" s="81"/>
      <c r="UZE48" s="81"/>
      <c r="UZF48" s="81"/>
      <c r="UZG48" s="81"/>
      <c r="UZH48" s="81"/>
      <c r="UZI48" s="81"/>
      <c r="UZJ48" s="81"/>
      <c r="UZK48" s="81"/>
      <c r="UZL48" s="81"/>
      <c r="UZM48" s="81"/>
      <c r="UZN48" s="81"/>
      <c r="UZO48" s="81"/>
      <c r="UZP48" s="81"/>
      <c r="UZQ48" s="81"/>
      <c r="UZR48" s="81"/>
      <c r="UZS48" s="81"/>
      <c r="UZT48" s="81"/>
      <c r="UZU48" s="81"/>
      <c r="UZV48" s="81"/>
      <c r="UZW48" s="81"/>
      <c r="UZX48" s="81"/>
      <c r="UZY48" s="81"/>
      <c r="UZZ48" s="81"/>
      <c r="VAA48" s="81"/>
      <c r="VAB48" s="81"/>
      <c r="VAC48" s="81"/>
      <c r="VAD48" s="81"/>
      <c r="VAE48" s="81"/>
      <c r="VAF48" s="81"/>
      <c r="VAG48" s="81"/>
      <c r="VAH48" s="81"/>
      <c r="VAI48" s="81"/>
      <c r="VAJ48" s="81"/>
      <c r="VAK48" s="81"/>
      <c r="VAL48" s="81"/>
      <c r="VAM48" s="81"/>
      <c r="VAN48" s="81"/>
      <c r="VAO48" s="81"/>
      <c r="VAP48" s="81"/>
      <c r="VAQ48" s="81"/>
      <c r="VAR48" s="81"/>
      <c r="VAS48" s="81"/>
      <c r="VAT48" s="81"/>
      <c r="VAU48" s="81"/>
      <c r="VAV48" s="81"/>
      <c r="VAW48" s="81"/>
      <c r="VAX48" s="81"/>
      <c r="VAY48" s="81"/>
      <c r="VAZ48" s="81"/>
      <c r="VBA48" s="81"/>
      <c r="VBB48" s="81"/>
      <c r="VBC48" s="81"/>
      <c r="VBD48" s="81"/>
      <c r="VBE48" s="81"/>
      <c r="VBF48" s="81"/>
      <c r="VBG48" s="81"/>
      <c r="VBH48" s="81"/>
      <c r="VBI48" s="81"/>
      <c r="VBJ48" s="81"/>
      <c r="VBK48" s="81"/>
      <c r="VBL48" s="81"/>
      <c r="VBM48" s="81"/>
      <c r="VBN48" s="81"/>
      <c r="VBO48" s="81"/>
      <c r="VBP48" s="81"/>
      <c r="VBQ48" s="81"/>
      <c r="VBR48" s="81"/>
      <c r="VBS48" s="81"/>
      <c r="VBT48" s="81"/>
      <c r="VBU48" s="81"/>
      <c r="VBV48" s="81"/>
      <c r="VBW48" s="81"/>
      <c r="VBX48" s="81"/>
      <c r="VBY48" s="81"/>
      <c r="VBZ48" s="81"/>
      <c r="VCA48" s="81"/>
      <c r="VCB48" s="81"/>
      <c r="VCC48" s="81"/>
      <c r="VCD48" s="81"/>
      <c r="VCE48" s="81"/>
      <c r="VCF48" s="81"/>
      <c r="VCG48" s="81"/>
      <c r="VCH48" s="81"/>
      <c r="VCI48" s="81"/>
      <c r="VCJ48" s="81"/>
      <c r="VCK48" s="81"/>
      <c r="VCL48" s="81"/>
      <c r="VCM48" s="81"/>
      <c r="VCN48" s="81"/>
      <c r="VCO48" s="81"/>
      <c r="VCP48" s="81"/>
      <c r="VCQ48" s="81"/>
      <c r="VCR48" s="81"/>
      <c r="VCS48" s="81"/>
      <c r="VCT48" s="81"/>
      <c r="VCU48" s="81"/>
      <c r="VCV48" s="81"/>
      <c r="VCW48" s="81"/>
      <c r="VCX48" s="81"/>
      <c r="VCY48" s="81"/>
      <c r="VCZ48" s="81"/>
      <c r="VDA48" s="81"/>
      <c r="VDB48" s="81"/>
      <c r="VDC48" s="81"/>
      <c r="VDD48" s="81"/>
      <c r="VDE48" s="81"/>
      <c r="VDF48" s="81"/>
      <c r="VDG48" s="81"/>
      <c r="VDH48" s="81"/>
      <c r="VDI48" s="81"/>
      <c r="VDJ48" s="81"/>
      <c r="VDK48" s="81"/>
      <c r="VDL48" s="81"/>
      <c r="VDM48" s="81"/>
      <c r="VDN48" s="81"/>
      <c r="VDO48" s="81"/>
      <c r="VDP48" s="81"/>
      <c r="VDQ48" s="81"/>
      <c r="VDR48" s="81"/>
      <c r="VDS48" s="81"/>
      <c r="VDT48" s="81"/>
      <c r="VDU48" s="81"/>
      <c r="VDV48" s="81"/>
      <c r="VDW48" s="81"/>
      <c r="VDX48" s="81"/>
      <c r="VDY48" s="81"/>
      <c r="VDZ48" s="81"/>
      <c r="VEA48" s="81"/>
      <c r="VEB48" s="81"/>
      <c r="VEC48" s="81"/>
      <c r="VED48" s="81"/>
      <c r="VEE48" s="81"/>
      <c r="VEF48" s="81"/>
      <c r="VEG48" s="81"/>
      <c r="VEH48" s="81"/>
      <c r="VEI48" s="81"/>
      <c r="VEJ48" s="81"/>
      <c r="VEK48" s="81"/>
      <c r="VEL48" s="81"/>
      <c r="VEM48" s="81"/>
      <c r="VEN48" s="81"/>
      <c r="VEO48" s="81"/>
      <c r="VEP48" s="81"/>
      <c r="VEQ48" s="81"/>
      <c r="VER48" s="81"/>
      <c r="VES48" s="81"/>
      <c r="VET48" s="81"/>
      <c r="VEU48" s="81"/>
      <c r="VEV48" s="81"/>
      <c r="VEW48" s="81"/>
      <c r="VEX48" s="81"/>
      <c r="VEY48" s="81"/>
      <c r="VEZ48" s="81"/>
      <c r="VFA48" s="81"/>
      <c r="VFB48" s="81"/>
      <c r="VFC48" s="81"/>
      <c r="VFD48" s="81"/>
      <c r="VFE48" s="81"/>
      <c r="VFF48" s="81"/>
      <c r="VFG48" s="81"/>
      <c r="VFH48" s="81"/>
      <c r="VFI48" s="81"/>
      <c r="VFJ48" s="81"/>
      <c r="VFK48" s="81"/>
      <c r="VFL48" s="81"/>
      <c r="VFM48" s="81"/>
      <c r="VFN48" s="81"/>
      <c r="VFO48" s="81"/>
      <c r="VFP48" s="81"/>
      <c r="VFQ48" s="81"/>
      <c r="VFR48" s="81"/>
      <c r="VFS48" s="81"/>
      <c r="VFT48" s="81"/>
      <c r="VFU48" s="81"/>
      <c r="VFV48" s="81"/>
      <c r="VFW48" s="81"/>
      <c r="VFX48" s="81"/>
      <c r="VFY48" s="81"/>
      <c r="VFZ48" s="81"/>
      <c r="VGA48" s="81"/>
      <c r="VGB48" s="81"/>
      <c r="VGC48" s="81"/>
      <c r="VGD48" s="81"/>
      <c r="VGE48" s="81"/>
      <c r="VGF48" s="81"/>
      <c r="VGG48" s="81"/>
      <c r="VGH48" s="81"/>
      <c r="VGI48" s="81"/>
      <c r="VGJ48" s="81"/>
      <c r="VGK48" s="81"/>
      <c r="VGL48" s="81"/>
      <c r="VGM48" s="81"/>
      <c r="VGN48" s="81"/>
      <c r="VGO48" s="81"/>
      <c r="VGP48" s="81"/>
      <c r="VGQ48" s="81"/>
      <c r="VGR48" s="81"/>
      <c r="VGS48" s="81"/>
      <c r="VGT48" s="81"/>
      <c r="VGU48" s="81"/>
      <c r="VGV48" s="81"/>
      <c r="VGW48" s="81"/>
      <c r="VGX48" s="81"/>
      <c r="VGY48" s="81"/>
      <c r="VGZ48" s="81"/>
      <c r="VHA48" s="81"/>
      <c r="VHB48" s="81"/>
      <c r="VHC48" s="81"/>
      <c r="VHD48" s="81"/>
      <c r="VHE48" s="81"/>
      <c r="VHF48" s="81"/>
      <c r="VHG48" s="81"/>
      <c r="VHH48" s="81"/>
      <c r="VHI48" s="81"/>
      <c r="VHJ48" s="81"/>
      <c r="VHK48" s="81"/>
      <c r="VHL48" s="81"/>
      <c r="VHM48" s="81"/>
      <c r="VHN48" s="81"/>
      <c r="VHO48" s="81"/>
      <c r="VHP48" s="81"/>
      <c r="VHQ48" s="81"/>
      <c r="VHR48" s="81"/>
      <c r="VHS48" s="81"/>
      <c r="VHT48" s="81"/>
      <c r="VHU48" s="81"/>
      <c r="VHV48" s="81"/>
      <c r="VHW48" s="81"/>
      <c r="VHX48" s="81"/>
      <c r="VHY48" s="81"/>
      <c r="VHZ48" s="81"/>
      <c r="VIA48" s="81"/>
      <c r="VIB48" s="81"/>
      <c r="VIC48" s="81"/>
      <c r="VID48" s="81"/>
      <c r="VIE48" s="81"/>
      <c r="VIF48" s="81"/>
      <c r="VIG48" s="81"/>
      <c r="VIH48" s="81"/>
      <c r="VII48" s="81"/>
      <c r="VIJ48" s="81"/>
      <c r="VIK48" s="81"/>
      <c r="VIL48" s="81"/>
      <c r="VIM48" s="81"/>
      <c r="VIN48" s="81"/>
      <c r="VIO48" s="81"/>
      <c r="VIP48" s="81"/>
      <c r="VIQ48" s="81"/>
      <c r="VIR48" s="81"/>
      <c r="VIS48" s="81"/>
      <c r="VIT48" s="81"/>
      <c r="VIU48" s="81"/>
      <c r="VIV48" s="81"/>
      <c r="VIW48" s="81"/>
      <c r="VIX48" s="81"/>
      <c r="VIY48" s="81"/>
      <c r="VIZ48" s="81"/>
      <c r="VJA48" s="81"/>
      <c r="VJB48" s="81"/>
      <c r="VJC48" s="81"/>
      <c r="VJD48" s="81"/>
      <c r="VJE48" s="81"/>
      <c r="VJF48" s="81"/>
      <c r="VJG48" s="81"/>
      <c r="VJH48" s="81"/>
      <c r="VJI48" s="81"/>
      <c r="VJJ48" s="81"/>
      <c r="VJK48" s="81"/>
      <c r="VJL48" s="81"/>
      <c r="VJM48" s="81"/>
      <c r="VJN48" s="81"/>
      <c r="VJO48" s="81"/>
      <c r="VJP48" s="81"/>
      <c r="VJQ48" s="81"/>
      <c r="VJR48" s="81"/>
      <c r="VJS48" s="81"/>
      <c r="VJT48" s="81"/>
      <c r="VJU48" s="81"/>
      <c r="VJV48" s="81"/>
      <c r="VJW48" s="81"/>
      <c r="VJX48" s="81"/>
      <c r="VJY48" s="81"/>
      <c r="VJZ48" s="81"/>
      <c r="VKA48" s="81"/>
      <c r="VKB48" s="81"/>
      <c r="VKC48" s="81"/>
      <c r="VKD48" s="81"/>
      <c r="VKE48" s="81"/>
      <c r="VKF48" s="81"/>
      <c r="VKG48" s="81"/>
      <c r="VKH48" s="81"/>
      <c r="VKI48" s="81"/>
      <c r="VKJ48" s="81"/>
      <c r="VKK48" s="81"/>
      <c r="VKL48" s="81"/>
      <c r="VKM48" s="81"/>
      <c r="VKN48" s="81"/>
      <c r="VKO48" s="81"/>
      <c r="VKP48" s="81"/>
      <c r="VKQ48" s="81"/>
      <c r="VKR48" s="81"/>
      <c r="VKS48" s="81"/>
      <c r="VKT48" s="81"/>
      <c r="VKU48" s="81"/>
      <c r="VKV48" s="81"/>
      <c r="VKW48" s="81"/>
      <c r="VKX48" s="81"/>
      <c r="VKY48" s="81"/>
      <c r="VKZ48" s="81"/>
      <c r="VLA48" s="81"/>
      <c r="VLB48" s="81"/>
      <c r="VLC48" s="81"/>
      <c r="VLD48" s="81"/>
      <c r="VLE48" s="81"/>
      <c r="VLF48" s="81"/>
      <c r="VLG48" s="81"/>
      <c r="VLH48" s="81"/>
      <c r="VLI48" s="81"/>
      <c r="VLJ48" s="81"/>
      <c r="VLK48" s="81"/>
      <c r="VLL48" s="81"/>
      <c r="VLM48" s="81"/>
      <c r="VLN48" s="81"/>
      <c r="VLO48" s="81"/>
      <c r="VLP48" s="81"/>
      <c r="VLQ48" s="81"/>
      <c r="VLR48" s="81"/>
      <c r="VLS48" s="81"/>
      <c r="VLT48" s="81"/>
      <c r="VLU48" s="81"/>
      <c r="VLV48" s="81"/>
      <c r="VLW48" s="81"/>
      <c r="VLX48" s="81"/>
      <c r="VLY48" s="81"/>
      <c r="VLZ48" s="81"/>
      <c r="VMA48" s="81"/>
      <c r="VMB48" s="81"/>
      <c r="VMC48" s="81"/>
      <c r="VMD48" s="81"/>
      <c r="VME48" s="81"/>
      <c r="VMF48" s="81"/>
      <c r="VMG48" s="81"/>
      <c r="VMH48" s="81"/>
      <c r="VMI48" s="81"/>
      <c r="VMJ48" s="81"/>
      <c r="VMK48" s="81"/>
      <c r="VML48" s="81"/>
      <c r="VMM48" s="81"/>
      <c r="VMN48" s="81"/>
      <c r="VMO48" s="81"/>
      <c r="VMP48" s="81"/>
      <c r="VMQ48" s="81"/>
      <c r="VMR48" s="81"/>
      <c r="VMS48" s="81"/>
      <c r="VMT48" s="81"/>
      <c r="VMU48" s="81"/>
      <c r="VMV48" s="81"/>
      <c r="VMW48" s="81"/>
      <c r="VMX48" s="81"/>
      <c r="VMY48" s="81"/>
      <c r="VMZ48" s="81"/>
      <c r="VNA48" s="81"/>
      <c r="VNB48" s="81"/>
      <c r="VNC48" s="81"/>
      <c r="VND48" s="81"/>
      <c r="VNE48" s="81"/>
      <c r="VNF48" s="81"/>
      <c r="VNG48" s="81"/>
      <c r="VNH48" s="81"/>
      <c r="VNI48" s="81"/>
      <c r="VNJ48" s="81"/>
      <c r="VNK48" s="81"/>
      <c r="VNL48" s="81"/>
      <c r="VNM48" s="81"/>
      <c r="VNN48" s="81"/>
      <c r="VNO48" s="81"/>
      <c r="VNP48" s="81"/>
      <c r="VNQ48" s="81"/>
      <c r="VNR48" s="81"/>
      <c r="VNS48" s="81"/>
      <c r="VNT48" s="81"/>
      <c r="VNU48" s="81"/>
      <c r="VNV48" s="81"/>
      <c r="VNW48" s="81"/>
      <c r="VNX48" s="81"/>
      <c r="VNY48" s="81"/>
      <c r="VNZ48" s="81"/>
      <c r="VOA48" s="81"/>
      <c r="VOB48" s="81"/>
      <c r="VOC48" s="81"/>
      <c r="VOD48" s="81"/>
      <c r="VOE48" s="81"/>
      <c r="VOF48" s="81"/>
      <c r="VOG48" s="81"/>
      <c r="VOH48" s="81"/>
      <c r="VOI48" s="81"/>
      <c r="VOJ48" s="81"/>
      <c r="VOK48" s="81"/>
      <c r="VOL48" s="81"/>
      <c r="VOM48" s="81"/>
      <c r="VON48" s="81"/>
      <c r="VOO48" s="81"/>
      <c r="VOP48" s="81"/>
      <c r="VOQ48" s="81"/>
      <c r="VOR48" s="81"/>
      <c r="VOS48" s="81"/>
      <c r="VOT48" s="81"/>
      <c r="VOU48" s="81"/>
      <c r="VOV48" s="81"/>
      <c r="VOW48" s="81"/>
      <c r="VOX48" s="81"/>
      <c r="VOY48" s="81"/>
      <c r="VOZ48" s="81"/>
      <c r="VPA48" s="81"/>
      <c r="VPB48" s="81"/>
      <c r="VPC48" s="81"/>
      <c r="VPD48" s="81"/>
      <c r="VPE48" s="81"/>
      <c r="VPF48" s="81"/>
      <c r="VPG48" s="81"/>
      <c r="VPH48" s="81"/>
      <c r="VPI48" s="81"/>
      <c r="VPJ48" s="81"/>
      <c r="VPK48" s="81"/>
      <c r="VPL48" s="81"/>
      <c r="VPM48" s="81"/>
      <c r="VPN48" s="81"/>
      <c r="VPO48" s="81"/>
      <c r="VPP48" s="81"/>
      <c r="VPQ48" s="81"/>
      <c r="VPR48" s="81"/>
      <c r="VPS48" s="81"/>
      <c r="VPT48" s="81"/>
      <c r="VPU48" s="81"/>
      <c r="VPV48" s="81"/>
      <c r="VPW48" s="81"/>
      <c r="VPX48" s="81"/>
      <c r="VPY48" s="81"/>
      <c r="VPZ48" s="81"/>
      <c r="VQA48" s="81"/>
      <c r="VQB48" s="81"/>
      <c r="VQC48" s="81"/>
      <c r="VQD48" s="81"/>
      <c r="VQE48" s="81"/>
      <c r="VQF48" s="81"/>
      <c r="VQG48" s="81"/>
      <c r="VQH48" s="81"/>
      <c r="VQI48" s="81"/>
      <c r="VQJ48" s="81"/>
      <c r="VQK48" s="81"/>
      <c r="VQL48" s="81"/>
      <c r="VQM48" s="81"/>
      <c r="VQN48" s="81"/>
      <c r="VQO48" s="81"/>
      <c r="VQP48" s="81"/>
      <c r="VQQ48" s="81"/>
      <c r="VQR48" s="81"/>
      <c r="VQS48" s="81"/>
      <c r="VQT48" s="81"/>
      <c r="VQU48" s="81"/>
      <c r="VQV48" s="81"/>
      <c r="VQW48" s="81"/>
      <c r="VQX48" s="81"/>
      <c r="VQY48" s="81"/>
      <c r="VQZ48" s="81"/>
      <c r="VRA48" s="81"/>
      <c r="VRB48" s="81"/>
      <c r="VRC48" s="81"/>
      <c r="VRD48" s="81"/>
      <c r="VRE48" s="81"/>
      <c r="VRF48" s="81"/>
      <c r="VRG48" s="81"/>
      <c r="VRH48" s="81"/>
      <c r="VRI48" s="81"/>
      <c r="VRJ48" s="81"/>
      <c r="VRK48" s="81"/>
      <c r="VRL48" s="81"/>
      <c r="VRM48" s="81"/>
      <c r="VRN48" s="81"/>
      <c r="VRO48" s="81"/>
      <c r="VRP48" s="81"/>
      <c r="VRQ48" s="81"/>
      <c r="VRR48" s="81"/>
      <c r="VRS48" s="81"/>
      <c r="VRT48" s="81"/>
      <c r="VRU48" s="81"/>
      <c r="VRV48" s="81"/>
      <c r="VRW48" s="81"/>
      <c r="VRX48" s="81"/>
      <c r="VRY48" s="81"/>
      <c r="VRZ48" s="81"/>
      <c r="VSA48" s="81"/>
      <c r="VSB48" s="81"/>
      <c r="VSC48" s="81"/>
      <c r="VSD48" s="81"/>
      <c r="VSE48" s="81"/>
      <c r="VSF48" s="81"/>
      <c r="VSG48" s="81"/>
      <c r="VSH48" s="81"/>
      <c r="VSI48" s="81"/>
      <c r="VSJ48" s="81"/>
      <c r="VSK48" s="81"/>
      <c r="VSL48" s="81"/>
      <c r="VSM48" s="81"/>
      <c r="VSN48" s="81"/>
      <c r="VSO48" s="81"/>
      <c r="VSP48" s="81"/>
      <c r="VSQ48" s="81"/>
      <c r="VSR48" s="81"/>
      <c r="VSS48" s="81"/>
      <c r="VST48" s="81"/>
      <c r="VSU48" s="81"/>
      <c r="VSV48" s="81"/>
      <c r="VSW48" s="81"/>
      <c r="VSX48" s="81"/>
      <c r="VSY48" s="81"/>
      <c r="VSZ48" s="81"/>
      <c r="VTA48" s="81"/>
      <c r="VTB48" s="81"/>
      <c r="VTC48" s="81"/>
      <c r="VTD48" s="81"/>
      <c r="VTE48" s="81"/>
      <c r="VTF48" s="81"/>
      <c r="VTG48" s="81"/>
      <c r="VTH48" s="81"/>
      <c r="VTI48" s="81"/>
      <c r="VTJ48" s="81"/>
      <c r="VTK48" s="81"/>
      <c r="VTL48" s="81"/>
      <c r="VTM48" s="81"/>
      <c r="VTN48" s="81"/>
      <c r="VTO48" s="81"/>
      <c r="VTP48" s="81"/>
      <c r="VTQ48" s="81"/>
      <c r="VTR48" s="81"/>
      <c r="VTS48" s="81"/>
      <c r="VTT48" s="81"/>
      <c r="VTU48" s="81"/>
      <c r="VTV48" s="81"/>
      <c r="VTW48" s="81"/>
      <c r="VTX48" s="81"/>
      <c r="VTY48" s="81"/>
      <c r="VTZ48" s="81"/>
      <c r="VUA48" s="81"/>
      <c r="VUB48" s="81"/>
      <c r="VUC48" s="81"/>
      <c r="VUD48" s="81"/>
      <c r="VUE48" s="81"/>
      <c r="VUF48" s="81"/>
      <c r="VUG48" s="81"/>
      <c r="VUH48" s="81"/>
      <c r="VUI48" s="81"/>
      <c r="VUJ48" s="81"/>
      <c r="VUK48" s="81"/>
      <c r="VUL48" s="81"/>
      <c r="VUM48" s="81"/>
      <c r="VUN48" s="81"/>
      <c r="VUO48" s="81"/>
      <c r="VUP48" s="81"/>
      <c r="VUQ48" s="81"/>
      <c r="VUR48" s="81"/>
      <c r="VUS48" s="81"/>
      <c r="VUT48" s="81"/>
      <c r="VUU48" s="81"/>
      <c r="VUV48" s="81"/>
      <c r="VUW48" s="81"/>
      <c r="VUX48" s="81"/>
      <c r="VUY48" s="81"/>
      <c r="VUZ48" s="81"/>
      <c r="VVA48" s="81"/>
      <c r="VVB48" s="81"/>
      <c r="VVC48" s="81"/>
      <c r="VVD48" s="81"/>
      <c r="VVE48" s="81"/>
      <c r="VVF48" s="81"/>
      <c r="VVG48" s="81"/>
      <c r="VVH48" s="81"/>
      <c r="VVI48" s="81"/>
      <c r="VVJ48" s="81"/>
      <c r="VVK48" s="81"/>
      <c r="VVL48" s="81"/>
      <c r="VVM48" s="81"/>
      <c r="VVN48" s="81"/>
      <c r="VVO48" s="81"/>
      <c r="VVP48" s="81"/>
      <c r="VVQ48" s="81"/>
      <c r="VVR48" s="81"/>
      <c r="VVS48" s="81"/>
      <c r="VVT48" s="81"/>
      <c r="VVU48" s="81"/>
      <c r="VVV48" s="81"/>
      <c r="VVW48" s="81"/>
      <c r="VVX48" s="81"/>
      <c r="VVY48" s="81"/>
      <c r="VVZ48" s="81"/>
      <c r="VWA48" s="81"/>
      <c r="VWB48" s="81"/>
      <c r="VWC48" s="81"/>
      <c r="VWD48" s="81"/>
      <c r="VWE48" s="81"/>
      <c r="VWF48" s="81"/>
      <c r="VWG48" s="81"/>
      <c r="VWH48" s="81"/>
      <c r="VWI48" s="81"/>
      <c r="VWJ48" s="81"/>
      <c r="VWK48" s="81"/>
      <c r="VWL48" s="81"/>
      <c r="VWM48" s="81"/>
      <c r="VWN48" s="81"/>
      <c r="VWO48" s="81"/>
      <c r="VWP48" s="81"/>
      <c r="VWQ48" s="81"/>
      <c r="VWR48" s="81"/>
      <c r="VWS48" s="81"/>
      <c r="VWT48" s="81"/>
      <c r="VWU48" s="81"/>
      <c r="VWV48" s="81"/>
      <c r="VWW48" s="81"/>
      <c r="VWX48" s="81"/>
      <c r="VWY48" s="81"/>
      <c r="VWZ48" s="81"/>
      <c r="VXA48" s="81"/>
      <c r="VXB48" s="81"/>
      <c r="VXC48" s="81"/>
      <c r="VXD48" s="81"/>
      <c r="VXE48" s="81"/>
      <c r="VXF48" s="81"/>
      <c r="VXG48" s="81"/>
      <c r="VXH48" s="81"/>
      <c r="VXI48" s="81"/>
      <c r="VXJ48" s="81"/>
      <c r="VXK48" s="81"/>
      <c r="VXL48" s="81"/>
      <c r="VXM48" s="81"/>
      <c r="VXN48" s="81"/>
      <c r="VXO48" s="81"/>
      <c r="VXP48" s="81"/>
      <c r="VXQ48" s="81"/>
      <c r="VXR48" s="81"/>
      <c r="VXS48" s="81"/>
      <c r="VXT48" s="81"/>
      <c r="VXU48" s="81"/>
      <c r="VXV48" s="81"/>
      <c r="VXW48" s="81"/>
      <c r="VXX48" s="81"/>
      <c r="VXY48" s="81"/>
      <c r="VXZ48" s="81"/>
      <c r="VYA48" s="81"/>
      <c r="VYB48" s="81"/>
      <c r="VYC48" s="81"/>
      <c r="VYD48" s="81"/>
      <c r="VYE48" s="81"/>
      <c r="VYF48" s="81"/>
      <c r="VYG48" s="81"/>
      <c r="VYH48" s="81"/>
      <c r="VYI48" s="81"/>
      <c r="VYJ48" s="81"/>
      <c r="VYK48" s="81"/>
      <c r="VYL48" s="81"/>
      <c r="VYM48" s="81"/>
      <c r="VYN48" s="81"/>
      <c r="VYO48" s="81"/>
      <c r="VYP48" s="81"/>
      <c r="VYQ48" s="81"/>
      <c r="VYR48" s="81"/>
      <c r="VYS48" s="81"/>
      <c r="VYT48" s="81"/>
      <c r="VYU48" s="81"/>
      <c r="VYV48" s="81"/>
      <c r="VYW48" s="81"/>
      <c r="VYX48" s="81"/>
      <c r="VYY48" s="81"/>
      <c r="VYZ48" s="81"/>
      <c r="VZA48" s="81"/>
      <c r="VZB48" s="81"/>
      <c r="VZC48" s="81"/>
      <c r="VZD48" s="81"/>
      <c r="VZE48" s="81"/>
      <c r="VZF48" s="81"/>
      <c r="VZG48" s="81"/>
      <c r="VZH48" s="81"/>
      <c r="VZI48" s="81"/>
      <c r="VZJ48" s="81"/>
      <c r="VZK48" s="81"/>
      <c r="VZL48" s="81"/>
      <c r="VZM48" s="81"/>
      <c r="VZN48" s="81"/>
      <c r="VZO48" s="81"/>
      <c r="VZP48" s="81"/>
      <c r="VZQ48" s="81"/>
      <c r="VZR48" s="81"/>
      <c r="VZS48" s="81"/>
      <c r="VZT48" s="81"/>
      <c r="VZU48" s="81"/>
      <c r="VZV48" s="81"/>
      <c r="VZW48" s="81"/>
      <c r="VZX48" s="81"/>
      <c r="VZY48" s="81"/>
      <c r="VZZ48" s="81"/>
      <c r="WAA48" s="81"/>
      <c r="WAB48" s="81"/>
      <c r="WAC48" s="81"/>
      <c r="WAD48" s="81"/>
      <c r="WAE48" s="81"/>
      <c r="WAF48" s="81"/>
      <c r="WAG48" s="81"/>
      <c r="WAH48" s="81"/>
      <c r="WAI48" s="81"/>
      <c r="WAJ48" s="81"/>
      <c r="WAK48" s="81"/>
      <c r="WAL48" s="81"/>
      <c r="WAM48" s="81"/>
      <c r="WAN48" s="81"/>
      <c r="WAO48" s="81"/>
      <c r="WAP48" s="81"/>
      <c r="WAQ48" s="81"/>
      <c r="WAR48" s="81"/>
      <c r="WAS48" s="81"/>
      <c r="WAT48" s="81"/>
      <c r="WAU48" s="81"/>
      <c r="WAV48" s="81"/>
      <c r="WAW48" s="81"/>
      <c r="WAX48" s="81"/>
      <c r="WAY48" s="81"/>
      <c r="WAZ48" s="81"/>
      <c r="WBA48" s="81"/>
      <c r="WBB48" s="81"/>
      <c r="WBC48" s="81"/>
      <c r="WBD48" s="81"/>
      <c r="WBE48" s="81"/>
      <c r="WBF48" s="81"/>
      <c r="WBG48" s="81"/>
      <c r="WBH48" s="81"/>
      <c r="WBI48" s="81"/>
      <c r="WBJ48" s="81"/>
      <c r="WBK48" s="81"/>
      <c r="WBL48" s="81"/>
      <c r="WBM48" s="81"/>
      <c r="WBN48" s="81"/>
      <c r="WBO48" s="81"/>
      <c r="WBP48" s="81"/>
      <c r="WBQ48" s="81"/>
      <c r="WBR48" s="81"/>
      <c r="WBS48" s="81"/>
      <c r="WBT48" s="81"/>
      <c r="WBU48" s="81"/>
      <c r="WBV48" s="81"/>
      <c r="WBW48" s="81"/>
      <c r="WBX48" s="81"/>
      <c r="WBY48" s="81"/>
      <c r="WBZ48" s="81"/>
      <c r="WCA48" s="81"/>
      <c r="WCB48" s="81"/>
      <c r="WCC48" s="81"/>
      <c r="WCD48" s="81"/>
      <c r="WCE48" s="81"/>
      <c r="WCF48" s="81"/>
      <c r="WCG48" s="81"/>
      <c r="WCH48" s="81"/>
      <c r="WCI48" s="81"/>
      <c r="WCJ48" s="81"/>
      <c r="WCK48" s="81"/>
      <c r="WCL48" s="81"/>
      <c r="WCM48" s="81"/>
      <c r="WCN48" s="81"/>
      <c r="WCO48" s="81"/>
      <c r="WCP48" s="81"/>
      <c r="WCQ48" s="81"/>
      <c r="WCR48" s="81"/>
      <c r="WCS48" s="81"/>
      <c r="WCT48" s="81"/>
      <c r="WCU48" s="81"/>
      <c r="WCV48" s="81"/>
      <c r="WCW48" s="81"/>
      <c r="WCX48" s="81"/>
      <c r="WCY48" s="81"/>
      <c r="WCZ48" s="81"/>
      <c r="WDA48" s="81"/>
      <c r="WDB48" s="81"/>
      <c r="WDC48" s="81"/>
      <c r="WDD48" s="81"/>
      <c r="WDE48" s="81"/>
      <c r="WDF48" s="81"/>
      <c r="WDG48" s="81"/>
      <c r="WDH48" s="81"/>
      <c r="WDI48" s="81"/>
      <c r="WDJ48" s="81"/>
      <c r="WDK48" s="81"/>
      <c r="WDL48" s="81"/>
      <c r="WDM48" s="81"/>
      <c r="WDN48" s="81"/>
      <c r="WDO48" s="81"/>
      <c r="WDP48" s="81"/>
      <c r="WDQ48" s="81"/>
      <c r="WDR48" s="81"/>
      <c r="WDS48" s="81"/>
      <c r="WDT48" s="81"/>
      <c r="WDU48" s="81"/>
      <c r="WDV48" s="81"/>
      <c r="WDW48" s="81"/>
      <c r="WDX48" s="81"/>
      <c r="WDY48" s="81"/>
      <c r="WDZ48" s="81"/>
      <c r="WEA48" s="81"/>
      <c r="WEB48" s="81"/>
      <c r="WEC48" s="81"/>
      <c r="WED48" s="81"/>
      <c r="WEE48" s="81"/>
      <c r="WEF48" s="81"/>
      <c r="WEG48" s="81"/>
      <c r="WEH48" s="81"/>
      <c r="WEI48" s="81"/>
      <c r="WEJ48" s="81"/>
      <c r="WEK48" s="81"/>
      <c r="WEL48" s="81"/>
      <c r="WEM48" s="81"/>
      <c r="WEN48" s="81"/>
      <c r="WEO48" s="81"/>
      <c r="WEP48" s="81"/>
      <c r="WEQ48" s="81"/>
      <c r="WER48" s="81"/>
      <c r="WES48" s="81"/>
      <c r="WET48" s="81"/>
      <c r="WEU48" s="81"/>
      <c r="WEV48" s="81"/>
      <c r="WEW48" s="81"/>
      <c r="WEX48" s="81"/>
      <c r="WEY48" s="81"/>
      <c r="WEZ48" s="81"/>
      <c r="WFA48" s="81"/>
      <c r="WFB48" s="81"/>
      <c r="WFC48" s="81"/>
      <c r="WFD48" s="81"/>
      <c r="WFE48" s="81"/>
      <c r="WFF48" s="81"/>
      <c r="WFG48" s="81"/>
      <c r="WFH48" s="81"/>
      <c r="WFI48" s="81"/>
      <c r="WFJ48" s="81"/>
      <c r="WFK48" s="81"/>
      <c r="WFL48" s="81"/>
      <c r="WFM48" s="81"/>
      <c r="WFN48" s="81"/>
      <c r="WFO48" s="81"/>
      <c r="WFP48" s="81"/>
      <c r="WFQ48" s="81"/>
      <c r="WFR48" s="81"/>
      <c r="WFS48" s="81"/>
      <c r="WFT48" s="81"/>
      <c r="WFU48" s="81"/>
      <c r="WFV48" s="81"/>
      <c r="WFW48" s="81"/>
      <c r="WFX48" s="81"/>
      <c r="WFY48" s="81"/>
      <c r="WFZ48" s="81"/>
      <c r="WGA48" s="81"/>
      <c r="WGB48" s="81"/>
      <c r="WGC48" s="81"/>
      <c r="WGD48" s="81"/>
      <c r="WGE48" s="81"/>
      <c r="WGF48" s="81"/>
      <c r="WGG48" s="81"/>
      <c r="WGH48" s="81"/>
      <c r="WGI48" s="81"/>
      <c r="WGJ48" s="81"/>
      <c r="WGK48" s="81"/>
      <c r="WGL48" s="81"/>
      <c r="WGM48" s="81"/>
      <c r="WGN48" s="81"/>
      <c r="WGO48" s="81"/>
      <c r="WGP48" s="81"/>
      <c r="WGQ48" s="81"/>
      <c r="WGR48" s="81"/>
      <c r="WGS48" s="81"/>
      <c r="WGT48" s="81"/>
      <c r="WGU48" s="81"/>
      <c r="WGV48" s="81"/>
      <c r="WGW48" s="81"/>
      <c r="WGX48" s="81"/>
      <c r="WGY48" s="81"/>
      <c r="WGZ48" s="81"/>
      <c r="WHA48" s="81"/>
      <c r="WHB48" s="81"/>
      <c r="WHC48" s="81"/>
      <c r="WHD48" s="81"/>
      <c r="WHE48" s="81"/>
      <c r="WHF48" s="81"/>
      <c r="WHG48" s="81"/>
      <c r="WHH48" s="81"/>
      <c r="WHI48" s="81"/>
      <c r="WHJ48" s="81"/>
      <c r="WHK48" s="81"/>
      <c r="WHL48" s="81"/>
      <c r="WHM48" s="81"/>
      <c r="WHN48" s="81"/>
      <c r="WHO48" s="81"/>
      <c r="WHP48" s="81"/>
      <c r="WHQ48" s="81"/>
      <c r="WHR48" s="81"/>
      <c r="WHS48" s="81"/>
      <c r="WHT48" s="81"/>
      <c r="WHU48" s="81"/>
      <c r="WHV48" s="81"/>
      <c r="WHW48" s="81"/>
      <c r="WHX48" s="81"/>
      <c r="WHY48" s="81"/>
      <c r="WHZ48" s="81"/>
      <c r="WIA48" s="81"/>
      <c r="WIB48" s="81"/>
      <c r="WIC48" s="81"/>
      <c r="WID48" s="81"/>
      <c r="WIE48" s="81"/>
      <c r="WIF48" s="81"/>
      <c r="WIG48" s="81"/>
      <c r="WIH48" s="81"/>
      <c r="WII48" s="81"/>
      <c r="WIJ48" s="81"/>
      <c r="WIK48" s="81"/>
      <c r="WIL48" s="81"/>
      <c r="WIM48" s="81"/>
      <c r="WIN48" s="81"/>
      <c r="WIO48" s="81"/>
      <c r="WIP48" s="81"/>
      <c r="WIQ48" s="81"/>
      <c r="WIR48" s="81"/>
      <c r="WIS48" s="81"/>
      <c r="WIT48" s="81"/>
      <c r="WIU48" s="81"/>
      <c r="WIV48" s="81"/>
      <c r="WIW48" s="81"/>
      <c r="WIX48" s="81"/>
      <c r="WIY48" s="81"/>
      <c r="WIZ48" s="81"/>
      <c r="WJA48" s="81"/>
      <c r="WJB48" s="81"/>
      <c r="WJC48" s="81"/>
      <c r="WJD48" s="81"/>
      <c r="WJE48" s="81"/>
      <c r="WJF48" s="81"/>
      <c r="WJG48" s="81"/>
      <c r="WJH48" s="81"/>
      <c r="WJI48" s="81"/>
      <c r="WJJ48" s="81"/>
      <c r="WJK48" s="81"/>
      <c r="WJL48" s="81"/>
      <c r="WJM48" s="81"/>
      <c r="WJN48" s="81"/>
      <c r="WJO48" s="81"/>
      <c r="WJP48" s="81"/>
      <c r="WJQ48" s="81"/>
      <c r="WJR48" s="81"/>
      <c r="WJS48" s="81"/>
      <c r="WJT48" s="81"/>
      <c r="WJU48" s="81"/>
      <c r="WJV48" s="81"/>
      <c r="WJW48" s="81"/>
      <c r="WJX48" s="81"/>
      <c r="WJY48" s="81"/>
      <c r="WJZ48" s="81"/>
      <c r="WKA48" s="81"/>
      <c r="WKB48" s="81"/>
      <c r="WKC48" s="81"/>
      <c r="WKD48" s="81"/>
      <c r="WKE48" s="81"/>
      <c r="WKF48" s="81"/>
      <c r="WKG48" s="81"/>
      <c r="WKH48" s="81"/>
      <c r="WKI48" s="81"/>
      <c r="WKJ48" s="81"/>
      <c r="WKK48" s="81"/>
      <c r="WKL48" s="81"/>
      <c r="WKM48" s="81"/>
      <c r="WKN48" s="81"/>
      <c r="WKO48" s="81"/>
      <c r="WKP48" s="81"/>
      <c r="WKQ48" s="81"/>
      <c r="WKR48" s="81"/>
      <c r="WKS48" s="81"/>
      <c r="WKT48" s="81"/>
      <c r="WKU48" s="81"/>
      <c r="WKV48" s="81"/>
      <c r="WKW48" s="81"/>
      <c r="WKX48" s="81"/>
      <c r="WKY48" s="81"/>
      <c r="WKZ48" s="81"/>
      <c r="WLA48" s="81"/>
      <c r="WLB48" s="81"/>
      <c r="WLC48" s="81"/>
      <c r="WLD48" s="81"/>
      <c r="WLE48" s="81"/>
      <c r="WLF48" s="81"/>
      <c r="WLG48" s="81"/>
      <c r="WLH48" s="81"/>
      <c r="WLI48" s="81"/>
      <c r="WLJ48" s="81"/>
      <c r="WLK48" s="81"/>
      <c r="WLL48" s="81"/>
      <c r="WLM48" s="81"/>
      <c r="WLN48" s="81"/>
      <c r="WLO48" s="81"/>
      <c r="WLP48" s="81"/>
      <c r="WLQ48" s="81"/>
      <c r="WLR48" s="81"/>
      <c r="WLS48" s="81"/>
      <c r="WLT48" s="81"/>
      <c r="WLU48" s="81"/>
      <c r="WLV48" s="81"/>
      <c r="WLW48" s="81"/>
      <c r="WLX48" s="81"/>
      <c r="WLY48" s="81"/>
      <c r="WLZ48" s="81"/>
      <c r="WMA48" s="81"/>
      <c r="WMB48" s="81"/>
      <c r="WMC48" s="81"/>
      <c r="WMD48" s="81"/>
      <c r="WME48" s="81"/>
      <c r="WMF48" s="81"/>
      <c r="WMG48" s="81"/>
      <c r="WMH48" s="81"/>
      <c r="WMI48" s="81"/>
      <c r="WMJ48" s="81"/>
      <c r="WMK48" s="81"/>
      <c r="WML48" s="81"/>
      <c r="WMM48" s="81"/>
      <c r="WMN48" s="81"/>
      <c r="WMO48" s="81"/>
      <c r="WMP48" s="81"/>
      <c r="WMQ48" s="81"/>
      <c r="WMR48" s="81"/>
      <c r="WMS48" s="81"/>
      <c r="WMT48" s="81"/>
      <c r="WMU48" s="81"/>
      <c r="WMV48" s="81"/>
      <c r="WMW48" s="81"/>
      <c r="WMX48" s="81"/>
      <c r="WMY48" s="81"/>
      <c r="WMZ48" s="81"/>
      <c r="WNA48" s="81"/>
      <c r="WNB48" s="81"/>
      <c r="WNC48" s="81"/>
      <c r="WND48" s="81"/>
      <c r="WNE48" s="81"/>
      <c r="WNF48" s="81"/>
      <c r="WNG48" s="81"/>
      <c r="WNH48" s="81"/>
      <c r="WNI48" s="81"/>
      <c r="WNJ48" s="81"/>
      <c r="WNK48" s="81"/>
      <c r="WNL48" s="81"/>
      <c r="WNM48" s="81"/>
      <c r="WNN48" s="81"/>
      <c r="WNO48" s="81"/>
      <c r="WNP48" s="81"/>
      <c r="WNQ48" s="81"/>
      <c r="WNR48" s="81"/>
      <c r="WNS48" s="81"/>
      <c r="WNT48" s="81"/>
      <c r="WNU48" s="81"/>
      <c r="WNV48" s="81"/>
      <c r="WNW48" s="81"/>
      <c r="WNX48" s="81"/>
      <c r="WNY48" s="81"/>
      <c r="WNZ48" s="81"/>
      <c r="WOA48" s="81"/>
      <c r="WOB48" s="81"/>
      <c r="WOC48" s="81"/>
      <c r="WOD48" s="81"/>
      <c r="WOE48" s="81"/>
      <c r="WOF48" s="81"/>
      <c r="WOG48" s="81"/>
      <c r="WOH48" s="81"/>
      <c r="WOI48" s="81"/>
      <c r="WOJ48" s="81"/>
      <c r="WOK48" s="81"/>
      <c r="WOL48" s="81"/>
      <c r="WOM48" s="81"/>
      <c r="WON48" s="81"/>
      <c r="WOO48" s="81"/>
      <c r="WOP48" s="81"/>
      <c r="WOQ48" s="81"/>
      <c r="WOR48" s="81"/>
      <c r="WOS48" s="81"/>
      <c r="WOT48" s="81"/>
      <c r="WOU48" s="81"/>
      <c r="WOV48" s="81"/>
      <c r="WOW48" s="81"/>
      <c r="WOX48" s="81"/>
      <c r="WOY48" s="81"/>
      <c r="WOZ48" s="81"/>
      <c r="WPA48" s="81"/>
      <c r="WPB48" s="81"/>
      <c r="WPC48" s="81"/>
      <c r="WPD48" s="81"/>
      <c r="WPE48" s="81"/>
      <c r="WPF48" s="81"/>
      <c r="WPG48" s="81"/>
      <c r="WPH48" s="81"/>
      <c r="WPI48" s="81"/>
      <c r="WPJ48" s="81"/>
      <c r="WPK48" s="81"/>
      <c r="WPL48" s="81"/>
      <c r="WPM48" s="81"/>
      <c r="WPN48" s="81"/>
      <c r="WPO48" s="81"/>
      <c r="WPP48" s="81"/>
      <c r="WPQ48" s="81"/>
      <c r="WPR48" s="81"/>
      <c r="WPS48" s="81"/>
      <c r="WPT48" s="81"/>
      <c r="WPU48" s="81"/>
      <c r="WPV48" s="81"/>
      <c r="WPW48" s="81"/>
      <c r="WPX48" s="81"/>
      <c r="WPY48" s="81"/>
      <c r="WPZ48" s="81"/>
      <c r="WQA48" s="81"/>
      <c r="WQB48" s="81"/>
      <c r="WQC48" s="81"/>
      <c r="WQD48" s="81"/>
      <c r="WQE48" s="81"/>
      <c r="WQF48" s="81"/>
      <c r="WQG48" s="81"/>
      <c r="WQH48" s="81"/>
      <c r="WQI48" s="81"/>
      <c r="WQJ48" s="81"/>
      <c r="WQK48" s="81"/>
      <c r="WQL48" s="81"/>
      <c r="WQM48" s="81"/>
      <c r="WQN48" s="81"/>
      <c r="WQO48" s="81"/>
      <c r="WQP48" s="81"/>
      <c r="WQQ48" s="81"/>
      <c r="WQR48" s="81"/>
      <c r="WQS48" s="81"/>
      <c r="WQT48" s="81"/>
      <c r="WQU48" s="81"/>
      <c r="WQV48" s="81"/>
      <c r="WQW48" s="81"/>
      <c r="WQX48" s="81"/>
      <c r="WQY48" s="81"/>
      <c r="WQZ48" s="81"/>
      <c r="WRA48" s="81"/>
      <c r="WRB48" s="81"/>
      <c r="WRC48" s="81"/>
      <c r="WRD48" s="81"/>
      <c r="WRE48" s="81"/>
      <c r="WRF48" s="81"/>
      <c r="WRG48" s="81"/>
      <c r="WRH48" s="81"/>
      <c r="WRI48" s="81"/>
      <c r="WRJ48" s="81"/>
      <c r="WRK48" s="81"/>
      <c r="WRL48" s="81"/>
      <c r="WRM48" s="81"/>
      <c r="WRN48" s="81"/>
      <c r="WRO48" s="81"/>
      <c r="WRP48" s="81"/>
      <c r="WRQ48" s="81"/>
      <c r="WRR48" s="81"/>
      <c r="WRS48" s="81"/>
      <c r="WRT48" s="81"/>
      <c r="WRU48" s="81"/>
      <c r="WRV48" s="81"/>
      <c r="WRW48" s="81"/>
      <c r="WRX48" s="81"/>
      <c r="WRY48" s="81"/>
      <c r="WRZ48" s="81"/>
      <c r="WSA48" s="81"/>
      <c r="WSB48" s="81"/>
      <c r="WSC48" s="81"/>
      <c r="WSD48" s="81"/>
      <c r="WSE48" s="81"/>
      <c r="WSF48" s="81"/>
      <c r="WSG48" s="81"/>
      <c r="WSH48" s="81"/>
      <c r="WSI48" s="81"/>
      <c r="WSJ48" s="81"/>
      <c r="WSK48" s="81"/>
      <c r="WSL48" s="81"/>
      <c r="WSM48" s="81"/>
      <c r="WSN48" s="81"/>
      <c r="WSO48" s="81"/>
      <c r="WSP48" s="81"/>
      <c r="WSQ48" s="81"/>
      <c r="WSR48" s="81"/>
      <c r="WSS48" s="81"/>
      <c r="WST48" s="81"/>
      <c r="WSU48" s="81"/>
      <c r="WSV48" s="81"/>
      <c r="WSW48" s="81"/>
      <c r="WSX48" s="81"/>
      <c r="WSY48" s="81"/>
      <c r="WSZ48" s="81"/>
      <c r="WTA48" s="81"/>
      <c r="WTB48" s="81"/>
      <c r="WTC48" s="81"/>
      <c r="WTD48" s="81"/>
      <c r="WTE48" s="81"/>
      <c r="WTF48" s="81"/>
      <c r="WTG48" s="81"/>
      <c r="WTH48" s="81"/>
      <c r="WTI48" s="81"/>
      <c r="WTJ48" s="81"/>
      <c r="WTK48" s="81"/>
      <c r="WTL48" s="81"/>
      <c r="WTM48" s="81"/>
      <c r="WTN48" s="81"/>
      <c r="WTO48" s="81"/>
      <c r="WTP48" s="81"/>
      <c r="WTQ48" s="81"/>
      <c r="WTR48" s="81"/>
      <c r="WTS48" s="81"/>
      <c r="WTT48" s="81"/>
      <c r="WTU48" s="81"/>
      <c r="WTV48" s="81"/>
      <c r="WTW48" s="81"/>
      <c r="WTX48" s="81"/>
      <c r="WTY48" s="81"/>
      <c r="WTZ48" s="81"/>
      <c r="WUA48" s="81"/>
      <c r="WUB48" s="81"/>
      <c r="WUC48" s="81"/>
      <c r="WUD48" s="81"/>
      <c r="WUE48" s="81"/>
      <c r="WUF48" s="81"/>
      <c r="WUG48" s="81"/>
      <c r="WUH48" s="81"/>
      <c r="WUI48" s="81"/>
      <c r="WUJ48" s="81"/>
      <c r="WUK48" s="81"/>
      <c r="WUL48" s="81"/>
      <c r="WUM48" s="81"/>
      <c r="WUN48" s="81"/>
      <c r="WUO48" s="81"/>
      <c r="WUP48" s="81"/>
      <c r="WUQ48" s="81"/>
      <c r="WUR48" s="81"/>
      <c r="WUS48" s="81"/>
      <c r="WUT48" s="81"/>
      <c r="WUU48" s="81"/>
      <c r="WUV48" s="81"/>
      <c r="WUW48" s="81"/>
      <c r="WUX48" s="81"/>
      <c r="WUY48" s="81"/>
      <c r="WUZ48" s="81"/>
      <c r="WVA48" s="81"/>
      <c r="WVB48" s="81"/>
      <c r="WVC48" s="81"/>
      <c r="WVD48" s="81"/>
      <c r="WVE48" s="81"/>
      <c r="WVF48" s="81"/>
      <c r="WVG48" s="81"/>
      <c r="WVH48" s="81"/>
      <c r="WVI48" s="81"/>
      <c r="WVJ48" s="81"/>
      <c r="WVK48" s="81"/>
      <c r="WVL48" s="81"/>
      <c r="WVM48" s="81"/>
      <c r="WVN48" s="81"/>
      <c r="WVO48" s="81"/>
      <c r="WVP48" s="81"/>
      <c r="WVQ48" s="81"/>
      <c r="WVR48" s="81"/>
      <c r="WVS48" s="81"/>
      <c r="WVT48" s="81"/>
      <c r="WVU48" s="81"/>
      <c r="WVV48" s="81"/>
      <c r="WVW48" s="81"/>
      <c r="WVX48" s="81"/>
      <c r="WVY48" s="81"/>
      <c r="WVZ48" s="81"/>
      <c r="WWA48" s="81"/>
      <c r="WWB48" s="81"/>
      <c r="WWC48" s="81"/>
      <c r="WWD48" s="81"/>
      <c r="WWE48" s="81"/>
      <c r="WWF48" s="81"/>
      <c r="WWG48" s="81"/>
      <c r="WWH48" s="81"/>
      <c r="WWI48" s="81"/>
      <c r="WWJ48" s="81"/>
      <c r="WWK48" s="81"/>
      <c r="WWL48" s="81"/>
      <c r="WWM48" s="81"/>
      <c r="WWN48" s="81"/>
      <c r="WWO48" s="81"/>
      <c r="WWP48" s="81"/>
      <c r="WWQ48" s="81"/>
      <c r="WWR48" s="81"/>
      <c r="WWS48" s="81"/>
      <c r="WWT48" s="81"/>
      <c r="WWU48" s="81"/>
      <c r="WWV48" s="81"/>
      <c r="WWW48" s="81"/>
      <c r="WWX48" s="81"/>
      <c r="WWY48" s="81"/>
      <c r="WWZ48" s="81"/>
      <c r="WXA48" s="81"/>
      <c r="WXB48" s="81"/>
      <c r="WXC48" s="81"/>
      <c r="WXD48" s="81"/>
      <c r="WXE48" s="81"/>
      <c r="WXF48" s="81"/>
      <c r="WXG48" s="81"/>
      <c r="WXH48" s="81"/>
      <c r="WXI48" s="81"/>
      <c r="WXJ48" s="81"/>
      <c r="WXK48" s="81"/>
      <c r="WXL48" s="81"/>
      <c r="WXM48" s="81"/>
      <c r="WXN48" s="81"/>
      <c r="WXO48" s="81"/>
      <c r="WXP48" s="81"/>
      <c r="WXQ48" s="81"/>
      <c r="WXR48" s="81"/>
      <c r="WXS48" s="81"/>
      <c r="WXT48" s="81"/>
      <c r="WXU48" s="81"/>
      <c r="WXV48" s="81"/>
      <c r="WXW48" s="81"/>
      <c r="WXX48" s="81"/>
      <c r="WXY48" s="81"/>
      <c r="WXZ48" s="81"/>
      <c r="WYA48" s="81"/>
      <c r="WYB48" s="81"/>
      <c r="WYC48" s="81"/>
      <c r="WYD48" s="81"/>
      <c r="WYE48" s="81"/>
      <c r="WYF48" s="81"/>
      <c r="WYG48" s="81"/>
      <c r="WYH48" s="81"/>
      <c r="WYI48" s="81"/>
      <c r="WYJ48" s="81"/>
      <c r="WYK48" s="81"/>
      <c r="WYL48" s="81"/>
      <c r="WYM48" s="81"/>
      <c r="WYN48" s="81"/>
      <c r="WYO48" s="81"/>
      <c r="WYP48" s="81"/>
      <c r="WYQ48" s="81"/>
      <c r="WYR48" s="81"/>
      <c r="WYS48" s="81"/>
      <c r="WYT48" s="81"/>
      <c r="WYU48" s="81"/>
      <c r="WYV48" s="81"/>
      <c r="WYW48" s="81"/>
      <c r="WYX48" s="81"/>
      <c r="WYY48" s="81"/>
      <c r="WYZ48" s="81"/>
      <c r="WZA48" s="81"/>
      <c r="WZB48" s="81"/>
      <c r="WZC48" s="81"/>
      <c r="WZD48" s="81"/>
      <c r="WZE48" s="81"/>
      <c r="WZF48" s="81"/>
      <c r="WZG48" s="81"/>
      <c r="WZH48" s="81"/>
      <c r="WZI48" s="81"/>
      <c r="WZJ48" s="81"/>
      <c r="WZK48" s="81"/>
      <c r="WZL48" s="81"/>
      <c r="WZM48" s="81"/>
      <c r="WZN48" s="81"/>
      <c r="WZO48" s="81"/>
      <c r="WZP48" s="81"/>
      <c r="WZQ48" s="81"/>
      <c r="WZR48" s="81"/>
      <c r="WZS48" s="81"/>
      <c r="WZT48" s="81"/>
      <c r="WZU48" s="81"/>
      <c r="WZV48" s="81"/>
      <c r="WZW48" s="81"/>
      <c r="WZX48" s="81"/>
      <c r="WZY48" s="81"/>
      <c r="WZZ48" s="81"/>
      <c r="XAA48" s="81"/>
      <c r="XAB48" s="81"/>
      <c r="XAC48" s="81"/>
      <c r="XAD48" s="81"/>
      <c r="XAE48" s="81"/>
      <c r="XAF48" s="81"/>
      <c r="XAG48" s="81"/>
      <c r="XAH48" s="81"/>
      <c r="XAI48" s="81"/>
      <c r="XAJ48" s="81"/>
      <c r="XAK48" s="81"/>
      <c r="XAL48" s="81"/>
      <c r="XAM48" s="81"/>
      <c r="XAN48" s="81"/>
      <c r="XAO48" s="81"/>
      <c r="XAP48" s="81"/>
      <c r="XAQ48" s="81"/>
      <c r="XAR48" s="81"/>
      <c r="XAS48" s="81"/>
      <c r="XAT48" s="81"/>
      <c r="XAU48" s="81"/>
      <c r="XAV48" s="81"/>
      <c r="XAW48" s="81"/>
      <c r="XAX48" s="81"/>
      <c r="XAY48" s="81"/>
      <c r="XAZ48" s="81"/>
      <c r="XBA48" s="81"/>
      <c r="XBB48" s="81"/>
      <c r="XBC48" s="81"/>
      <c r="XBD48" s="81"/>
      <c r="XBE48" s="81"/>
      <c r="XBF48" s="81"/>
      <c r="XBG48" s="81"/>
      <c r="XBH48" s="81"/>
      <c r="XBI48" s="81"/>
      <c r="XBJ48" s="81"/>
      <c r="XBK48" s="81"/>
      <c r="XBL48" s="81"/>
      <c r="XBM48" s="81"/>
      <c r="XBN48" s="81"/>
      <c r="XBO48" s="81"/>
      <c r="XBP48" s="81"/>
      <c r="XBQ48" s="81"/>
      <c r="XBR48" s="81"/>
      <c r="XBS48" s="81"/>
      <c r="XBT48" s="81"/>
      <c r="XBU48" s="81"/>
      <c r="XBV48" s="81"/>
      <c r="XBW48" s="81"/>
      <c r="XBX48" s="81"/>
      <c r="XBY48" s="81"/>
      <c r="XBZ48" s="81"/>
      <c r="XCA48" s="81"/>
      <c r="XCB48" s="81"/>
      <c r="XCC48" s="81"/>
      <c r="XCD48" s="81"/>
      <c r="XCE48" s="81"/>
      <c r="XCF48" s="81"/>
      <c r="XCG48" s="81"/>
      <c r="XCH48" s="81"/>
      <c r="XCI48" s="81"/>
      <c r="XCJ48" s="81"/>
      <c r="XCK48" s="81"/>
      <c r="XCL48" s="81"/>
      <c r="XCM48" s="81"/>
      <c r="XCN48" s="81"/>
      <c r="XCO48" s="81"/>
      <c r="XCP48" s="81"/>
      <c r="XCQ48" s="81"/>
      <c r="XCR48" s="81"/>
      <c r="XCS48" s="81"/>
      <c r="XCT48" s="81"/>
      <c r="XCU48" s="81"/>
      <c r="XCV48" s="81"/>
      <c r="XCW48" s="81"/>
      <c r="XCX48" s="81"/>
      <c r="XCY48" s="81"/>
      <c r="XCZ48" s="81"/>
      <c r="XDA48" s="81"/>
      <c r="XDB48" s="81"/>
      <c r="XDC48" s="81"/>
      <c r="XDD48" s="81"/>
      <c r="XDE48" s="81"/>
      <c r="XDF48" s="81"/>
      <c r="XDG48" s="81"/>
      <c r="XDH48" s="81"/>
      <c r="XDI48" s="81"/>
      <c r="XDJ48" s="81"/>
      <c r="XDK48" s="81"/>
      <c r="XDL48" s="81"/>
      <c r="XDM48" s="81"/>
      <c r="XDN48" s="81"/>
      <c r="XDO48" s="81"/>
      <c r="XDP48" s="81"/>
      <c r="XDQ48" s="81"/>
      <c r="XDR48" s="81"/>
      <c r="XDS48" s="81"/>
      <c r="XDT48" s="81"/>
      <c r="XDU48" s="81"/>
      <c r="XDV48" s="81"/>
      <c r="XDW48" s="81"/>
      <c r="XDX48" s="81"/>
      <c r="XDY48" s="81"/>
      <c r="XDZ48" s="81"/>
      <c r="XEA48" s="81"/>
      <c r="XEB48" s="81"/>
      <c r="XEC48" s="81"/>
      <c r="XED48" s="81"/>
      <c r="XEE48" s="81"/>
      <c r="XEF48" s="81"/>
      <c r="XEG48" s="81"/>
      <c r="XEH48" s="81"/>
      <c r="XEI48" s="81"/>
      <c r="XEJ48" s="81"/>
      <c r="XEK48" s="81"/>
      <c r="XEL48" s="81"/>
      <c r="XEM48" s="81"/>
      <c r="XEN48" s="81"/>
      <c r="XEO48" s="81"/>
      <c r="XEP48" s="81"/>
      <c r="XEQ48" s="81"/>
      <c r="XER48" s="81"/>
      <c r="XES48" s="81"/>
      <c r="XET48" s="81"/>
      <c r="XEU48" s="81"/>
      <c r="XEV48" s="81"/>
      <c r="XEW48" s="81"/>
      <c r="XEX48" s="81"/>
      <c r="XEY48" s="81"/>
      <c r="XEZ48" s="81"/>
    </row>
    <row r="49" spans="1:16380" s="81" customFormat="1" ht="12.75" customHeight="1">
      <c r="A49" s="123"/>
      <c r="B49" s="123"/>
      <c r="C49" s="123"/>
      <c r="D49" s="123"/>
      <c r="E49" s="123"/>
      <c r="F49" s="102"/>
      <c r="G49" s="124" t="s">
        <v>59</v>
      </c>
      <c r="H49" s="124"/>
      <c r="I49" s="102"/>
      <c r="J49" s="124" t="s">
        <v>48</v>
      </c>
      <c r="K49" s="124"/>
      <c r="L49" s="102"/>
      <c r="M49" s="124" t="s">
        <v>49</v>
      </c>
      <c r="N49" s="124"/>
      <c r="O49" s="102"/>
      <c r="P49" s="124" t="s">
        <v>59</v>
      </c>
      <c r="Q49" s="131"/>
      <c r="R49" s="123"/>
    </row>
    <row r="50" spans="1:16380" s="81" customFormat="1" ht="12.75" customHeight="1">
      <c r="A50" s="102" t="s">
        <v>21</v>
      </c>
      <c r="B50" s="102" t="s">
        <v>22</v>
      </c>
      <c r="C50" s="102" t="s">
        <v>23</v>
      </c>
      <c r="D50" s="102" t="s">
        <v>24</v>
      </c>
      <c r="E50" s="103" t="s">
        <v>25</v>
      </c>
      <c r="F50" s="110" t="s">
        <v>26</v>
      </c>
      <c r="G50" s="95" t="s">
        <v>27</v>
      </c>
      <c r="H50" s="95" t="s">
        <v>28</v>
      </c>
      <c r="I50" s="95" t="s">
        <v>26</v>
      </c>
      <c r="J50" s="95" t="s">
        <v>27</v>
      </c>
      <c r="K50" s="95" t="s">
        <v>28</v>
      </c>
      <c r="L50" s="95" t="s">
        <v>26</v>
      </c>
      <c r="M50" s="95" t="s">
        <v>27</v>
      </c>
      <c r="N50" s="95" t="s">
        <v>28</v>
      </c>
      <c r="O50" s="95" t="s">
        <v>26</v>
      </c>
      <c r="P50" s="95" t="s">
        <v>27</v>
      </c>
      <c r="Q50" s="95" t="s">
        <v>28</v>
      </c>
      <c r="R50" s="103" t="s">
        <v>76</v>
      </c>
    </row>
    <row r="51" spans="1:16380" s="82" customFormat="1" ht="12.75" customHeight="1">
      <c r="A51" s="95">
        <v>9</v>
      </c>
      <c r="B51" s="95" t="s">
        <v>77</v>
      </c>
      <c r="C51" s="134" t="s">
        <v>74</v>
      </c>
      <c r="D51" s="104" t="s">
        <v>75</v>
      </c>
      <c r="E51" s="95" t="s">
        <v>18</v>
      </c>
      <c r="F51" s="97">
        <v>46031.826388888898</v>
      </c>
      <c r="G51" s="97">
        <v>46031.875</v>
      </c>
      <c r="H51" s="97">
        <v>46032.886111111096</v>
      </c>
      <c r="I51" s="97">
        <v>46035.291666666701</v>
      </c>
      <c r="J51" s="97">
        <v>46035.333333333299</v>
      </c>
      <c r="K51" s="99">
        <v>46035.699305555601</v>
      </c>
      <c r="L51" s="99">
        <v>46035.7368055556</v>
      </c>
      <c r="M51" s="99">
        <v>46035.791666666701</v>
      </c>
      <c r="N51" s="99">
        <v>46035.927777777797</v>
      </c>
      <c r="O51" s="100">
        <v>46038.166666666701</v>
      </c>
      <c r="P51" s="97"/>
      <c r="Q51" s="97"/>
      <c r="R51" s="142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  <c r="IX51" s="81"/>
      <c r="IY51" s="81"/>
      <c r="IZ51" s="81"/>
      <c r="JA51" s="81"/>
      <c r="JB51" s="81"/>
      <c r="JC51" s="81"/>
      <c r="JD51" s="81"/>
      <c r="JE51" s="81"/>
      <c r="JF51" s="81"/>
      <c r="JG51" s="81"/>
      <c r="JH51" s="81"/>
      <c r="JI51" s="81"/>
      <c r="JJ51" s="81"/>
      <c r="JK51" s="81"/>
      <c r="JL51" s="81"/>
      <c r="JM51" s="81"/>
      <c r="JN51" s="81"/>
      <c r="JO51" s="81"/>
      <c r="JP51" s="81"/>
      <c r="JQ51" s="81"/>
      <c r="JR51" s="81"/>
      <c r="JS51" s="81"/>
      <c r="JT51" s="81"/>
      <c r="JU51" s="81"/>
      <c r="JV51" s="81"/>
      <c r="JW51" s="81"/>
      <c r="JX51" s="81"/>
      <c r="JY51" s="81"/>
      <c r="JZ51" s="81"/>
      <c r="KA51" s="81"/>
      <c r="KB51" s="81"/>
      <c r="KC51" s="81"/>
      <c r="KD51" s="81"/>
      <c r="KE51" s="81"/>
      <c r="KF51" s="81"/>
      <c r="KG51" s="81"/>
      <c r="KH51" s="81"/>
      <c r="KI51" s="81"/>
      <c r="KJ51" s="81"/>
      <c r="KK51" s="81"/>
      <c r="KL51" s="81"/>
      <c r="KM51" s="81"/>
      <c r="KN51" s="81"/>
      <c r="KO51" s="81"/>
      <c r="KP51" s="81"/>
      <c r="KQ51" s="81"/>
      <c r="KR51" s="81"/>
      <c r="KS51" s="81"/>
      <c r="KT51" s="81"/>
      <c r="KU51" s="81"/>
      <c r="KV51" s="81"/>
      <c r="KW51" s="81"/>
      <c r="KX51" s="81"/>
      <c r="KY51" s="81"/>
      <c r="KZ51" s="81"/>
      <c r="LA51" s="81"/>
      <c r="LB51" s="81"/>
      <c r="LC51" s="81"/>
      <c r="LD51" s="81"/>
      <c r="LE51" s="81"/>
      <c r="LF51" s="81"/>
      <c r="LG51" s="81"/>
      <c r="LH51" s="81"/>
      <c r="LI51" s="81"/>
      <c r="LJ51" s="81"/>
      <c r="LK51" s="81"/>
      <c r="LL51" s="81"/>
      <c r="LM51" s="81"/>
      <c r="LN51" s="81"/>
      <c r="LO51" s="81"/>
      <c r="LP51" s="81"/>
      <c r="LQ51" s="81"/>
      <c r="LR51" s="81"/>
      <c r="LS51" s="81"/>
      <c r="LT51" s="81"/>
      <c r="LU51" s="81"/>
      <c r="LV51" s="81"/>
      <c r="LW51" s="81"/>
      <c r="LX51" s="81"/>
      <c r="LY51" s="81"/>
      <c r="LZ51" s="81"/>
      <c r="MA51" s="81"/>
      <c r="MB51" s="81"/>
      <c r="MC51" s="81"/>
      <c r="MD51" s="81"/>
      <c r="ME51" s="81"/>
      <c r="MF51" s="81"/>
      <c r="MG51" s="81"/>
      <c r="MH51" s="81"/>
      <c r="MI51" s="81"/>
      <c r="MJ51" s="81"/>
      <c r="MK51" s="81"/>
      <c r="ML51" s="81"/>
      <c r="MM51" s="81"/>
      <c r="MN51" s="81"/>
      <c r="MO51" s="81"/>
      <c r="MP51" s="81"/>
      <c r="MQ51" s="81"/>
      <c r="MR51" s="81"/>
      <c r="MS51" s="81"/>
      <c r="MT51" s="81"/>
      <c r="MU51" s="81"/>
      <c r="MV51" s="81"/>
      <c r="MW51" s="81"/>
      <c r="MX51" s="81"/>
      <c r="MY51" s="81"/>
      <c r="MZ51" s="81"/>
      <c r="NA51" s="81"/>
      <c r="NB51" s="81"/>
      <c r="NC51" s="81"/>
      <c r="ND51" s="81"/>
      <c r="NE51" s="81"/>
      <c r="NF51" s="81"/>
      <c r="NG51" s="81"/>
      <c r="NH51" s="81"/>
      <c r="NI51" s="81"/>
      <c r="NJ51" s="81"/>
      <c r="NK51" s="81"/>
      <c r="NL51" s="81"/>
      <c r="NM51" s="81"/>
      <c r="NN51" s="81"/>
      <c r="NO51" s="81"/>
      <c r="NP51" s="81"/>
      <c r="NQ51" s="81"/>
      <c r="NR51" s="81"/>
      <c r="NS51" s="81"/>
      <c r="NT51" s="81"/>
      <c r="NU51" s="81"/>
      <c r="NV51" s="81"/>
      <c r="NW51" s="81"/>
      <c r="NX51" s="81"/>
      <c r="NY51" s="81"/>
      <c r="NZ51" s="81"/>
      <c r="OA51" s="81"/>
      <c r="OB51" s="81"/>
      <c r="OC51" s="81"/>
      <c r="OD51" s="81"/>
      <c r="OE51" s="81"/>
      <c r="OF51" s="81"/>
      <c r="OG51" s="81"/>
      <c r="OH51" s="81"/>
      <c r="OI51" s="81"/>
      <c r="OJ51" s="81"/>
      <c r="OK51" s="81"/>
      <c r="OL51" s="81"/>
      <c r="OM51" s="81"/>
      <c r="ON51" s="81"/>
      <c r="OO51" s="81"/>
      <c r="OP51" s="81"/>
      <c r="OQ51" s="81"/>
      <c r="OR51" s="81"/>
      <c r="OS51" s="81"/>
      <c r="OT51" s="81"/>
      <c r="OU51" s="81"/>
      <c r="OV51" s="81"/>
      <c r="OW51" s="81"/>
      <c r="OX51" s="81"/>
      <c r="OY51" s="81"/>
      <c r="OZ51" s="81"/>
      <c r="PA51" s="81"/>
      <c r="PB51" s="81"/>
      <c r="PC51" s="81"/>
      <c r="PD51" s="81"/>
      <c r="PE51" s="81"/>
      <c r="PF51" s="81"/>
      <c r="PG51" s="81"/>
      <c r="PH51" s="81"/>
      <c r="PI51" s="81"/>
      <c r="PJ51" s="81"/>
      <c r="PK51" s="81"/>
      <c r="PL51" s="81"/>
      <c r="PM51" s="81"/>
      <c r="PN51" s="81"/>
      <c r="PO51" s="81"/>
      <c r="PP51" s="81"/>
      <c r="PQ51" s="81"/>
      <c r="PR51" s="81"/>
      <c r="PS51" s="81"/>
      <c r="PT51" s="81"/>
      <c r="PU51" s="81"/>
      <c r="PV51" s="81"/>
      <c r="PW51" s="81"/>
      <c r="PX51" s="81"/>
      <c r="PY51" s="81"/>
      <c r="PZ51" s="81"/>
      <c r="QA51" s="81"/>
      <c r="QB51" s="81"/>
      <c r="QC51" s="81"/>
      <c r="QD51" s="81"/>
      <c r="QE51" s="81"/>
      <c r="QF51" s="81"/>
      <c r="QG51" s="81"/>
      <c r="QH51" s="81"/>
      <c r="QI51" s="81"/>
      <c r="QJ51" s="81"/>
      <c r="QK51" s="81"/>
      <c r="QL51" s="81"/>
      <c r="QM51" s="81"/>
      <c r="QN51" s="81"/>
      <c r="QO51" s="81"/>
      <c r="QP51" s="81"/>
      <c r="QQ51" s="81"/>
      <c r="QR51" s="81"/>
      <c r="QS51" s="81"/>
      <c r="QT51" s="81"/>
      <c r="QU51" s="81"/>
      <c r="QV51" s="81"/>
      <c r="QW51" s="81"/>
      <c r="QX51" s="81"/>
      <c r="QY51" s="81"/>
      <c r="QZ51" s="81"/>
      <c r="RA51" s="81"/>
      <c r="RB51" s="81"/>
      <c r="RC51" s="81"/>
      <c r="RD51" s="81"/>
      <c r="RE51" s="81"/>
      <c r="RF51" s="81"/>
      <c r="RG51" s="81"/>
      <c r="RH51" s="81"/>
      <c r="RI51" s="81"/>
      <c r="RJ51" s="81"/>
      <c r="RK51" s="81"/>
      <c r="RL51" s="81"/>
      <c r="RM51" s="81"/>
      <c r="RN51" s="81"/>
      <c r="RO51" s="81"/>
      <c r="RP51" s="81"/>
      <c r="RQ51" s="81"/>
      <c r="RR51" s="81"/>
      <c r="RS51" s="81"/>
      <c r="RT51" s="81"/>
      <c r="RU51" s="81"/>
      <c r="RV51" s="81"/>
      <c r="RW51" s="81"/>
      <c r="RX51" s="81"/>
      <c r="RY51" s="81"/>
      <c r="RZ51" s="81"/>
      <c r="SA51" s="81"/>
      <c r="SB51" s="81"/>
      <c r="SC51" s="81"/>
      <c r="SD51" s="81"/>
      <c r="SE51" s="81"/>
      <c r="SF51" s="81"/>
      <c r="SG51" s="81"/>
      <c r="SH51" s="81"/>
      <c r="SI51" s="81"/>
      <c r="SJ51" s="81"/>
      <c r="SK51" s="81"/>
      <c r="SL51" s="81"/>
      <c r="SM51" s="81"/>
      <c r="SN51" s="81"/>
      <c r="SO51" s="81"/>
      <c r="SP51" s="81"/>
      <c r="SQ51" s="81"/>
      <c r="SR51" s="81"/>
      <c r="SS51" s="81"/>
      <c r="ST51" s="81"/>
      <c r="SU51" s="81"/>
      <c r="SV51" s="81"/>
      <c r="SW51" s="81"/>
      <c r="SX51" s="81"/>
      <c r="SY51" s="81"/>
      <c r="SZ51" s="81"/>
      <c r="TA51" s="81"/>
      <c r="TB51" s="81"/>
      <c r="TC51" s="81"/>
      <c r="TD51" s="81"/>
      <c r="TE51" s="81"/>
      <c r="TF51" s="81"/>
      <c r="TG51" s="81"/>
      <c r="TH51" s="81"/>
      <c r="TI51" s="81"/>
      <c r="TJ51" s="81"/>
      <c r="TK51" s="81"/>
      <c r="TL51" s="81"/>
      <c r="TM51" s="81"/>
      <c r="TN51" s="81"/>
      <c r="TO51" s="81"/>
      <c r="TP51" s="81"/>
      <c r="TQ51" s="81"/>
      <c r="TR51" s="81"/>
      <c r="TS51" s="81"/>
      <c r="TT51" s="81"/>
      <c r="TU51" s="81"/>
      <c r="TV51" s="81"/>
      <c r="TW51" s="81"/>
      <c r="TX51" s="81"/>
      <c r="TY51" s="81"/>
      <c r="TZ51" s="81"/>
      <c r="UA51" s="81"/>
      <c r="UB51" s="81"/>
      <c r="UC51" s="81"/>
      <c r="UD51" s="81"/>
      <c r="UE51" s="81"/>
      <c r="UF51" s="81"/>
      <c r="UG51" s="81"/>
      <c r="UH51" s="81"/>
      <c r="UI51" s="81"/>
      <c r="UJ51" s="81"/>
      <c r="UK51" s="81"/>
      <c r="UL51" s="81"/>
      <c r="UM51" s="81"/>
      <c r="UN51" s="81"/>
      <c r="UO51" s="81"/>
      <c r="UP51" s="81"/>
      <c r="UQ51" s="81"/>
      <c r="UR51" s="81"/>
      <c r="US51" s="81"/>
      <c r="UT51" s="81"/>
      <c r="UU51" s="81"/>
      <c r="UV51" s="81"/>
      <c r="UW51" s="81"/>
      <c r="UX51" s="81"/>
      <c r="UY51" s="81"/>
      <c r="UZ51" s="81"/>
      <c r="VA51" s="81"/>
      <c r="VB51" s="81"/>
      <c r="VC51" s="81"/>
      <c r="VD51" s="81"/>
      <c r="VE51" s="81"/>
      <c r="VF51" s="81"/>
      <c r="VG51" s="81"/>
      <c r="VH51" s="81"/>
      <c r="VI51" s="81"/>
      <c r="VJ51" s="81"/>
      <c r="VK51" s="81"/>
      <c r="VL51" s="81"/>
      <c r="VM51" s="81"/>
      <c r="VN51" s="81"/>
      <c r="VO51" s="81"/>
      <c r="VP51" s="81"/>
      <c r="VQ51" s="81"/>
      <c r="VR51" s="81"/>
      <c r="VS51" s="81"/>
      <c r="VT51" s="81"/>
      <c r="VU51" s="81"/>
      <c r="VV51" s="81"/>
      <c r="VW51" s="81"/>
      <c r="VX51" s="81"/>
      <c r="VY51" s="81"/>
      <c r="VZ51" s="81"/>
      <c r="WA51" s="81"/>
      <c r="WB51" s="81"/>
      <c r="WC51" s="81"/>
      <c r="WD51" s="81"/>
      <c r="WE51" s="81"/>
      <c r="WF51" s="81"/>
      <c r="WG51" s="81"/>
      <c r="WH51" s="81"/>
      <c r="WI51" s="81"/>
      <c r="WJ51" s="81"/>
      <c r="WK51" s="81"/>
      <c r="WL51" s="81"/>
      <c r="WM51" s="81"/>
      <c r="WN51" s="81"/>
      <c r="WO51" s="81"/>
      <c r="WP51" s="81"/>
      <c r="WQ51" s="81"/>
      <c r="WR51" s="81"/>
      <c r="WS51" s="81"/>
      <c r="WT51" s="81"/>
      <c r="WU51" s="81"/>
      <c r="WV51" s="81"/>
      <c r="WW51" s="81"/>
      <c r="WX51" s="81"/>
      <c r="WY51" s="81"/>
      <c r="WZ51" s="81"/>
      <c r="XA51" s="81"/>
      <c r="XB51" s="81"/>
      <c r="XC51" s="81"/>
      <c r="XD51" s="81"/>
      <c r="XE51" s="81"/>
      <c r="XF51" s="81"/>
      <c r="XG51" s="81"/>
      <c r="XH51" s="81"/>
      <c r="XI51" s="81"/>
      <c r="XJ51" s="81"/>
      <c r="XK51" s="81"/>
      <c r="XL51" s="81"/>
      <c r="XM51" s="81"/>
      <c r="XN51" s="81"/>
      <c r="XO51" s="81"/>
      <c r="XP51" s="81"/>
      <c r="XQ51" s="81"/>
      <c r="XR51" s="81"/>
      <c r="XS51" s="81"/>
      <c r="XT51" s="81"/>
      <c r="XU51" s="81"/>
      <c r="XV51" s="81"/>
      <c r="XW51" s="81"/>
      <c r="XX51" s="81"/>
      <c r="XY51" s="81"/>
      <c r="XZ51" s="81"/>
      <c r="YA51" s="81"/>
      <c r="YB51" s="81"/>
      <c r="YC51" s="81"/>
      <c r="YD51" s="81"/>
      <c r="YE51" s="81"/>
      <c r="YF51" s="81"/>
      <c r="YG51" s="81"/>
      <c r="YH51" s="81"/>
      <c r="YI51" s="81"/>
      <c r="YJ51" s="81"/>
      <c r="YK51" s="81"/>
      <c r="YL51" s="81"/>
      <c r="YM51" s="81"/>
      <c r="YN51" s="81"/>
      <c r="YO51" s="81"/>
      <c r="YP51" s="81"/>
      <c r="YQ51" s="81"/>
      <c r="YR51" s="81"/>
      <c r="YS51" s="81"/>
      <c r="YT51" s="81"/>
      <c r="YU51" s="81"/>
      <c r="YV51" s="81"/>
      <c r="YW51" s="81"/>
      <c r="YX51" s="81"/>
      <c r="YY51" s="81"/>
      <c r="YZ51" s="81"/>
      <c r="ZA51" s="81"/>
      <c r="ZB51" s="81"/>
      <c r="ZC51" s="81"/>
      <c r="ZD51" s="81"/>
      <c r="ZE51" s="81"/>
      <c r="ZF51" s="81"/>
      <c r="ZG51" s="81"/>
      <c r="ZH51" s="81"/>
      <c r="ZI51" s="81"/>
      <c r="ZJ51" s="81"/>
      <c r="ZK51" s="81"/>
      <c r="ZL51" s="81"/>
      <c r="ZM51" s="81"/>
      <c r="ZN51" s="81"/>
      <c r="ZO51" s="81"/>
      <c r="ZP51" s="81"/>
      <c r="ZQ51" s="81"/>
      <c r="ZR51" s="81"/>
      <c r="ZS51" s="81"/>
      <c r="ZT51" s="81"/>
      <c r="ZU51" s="81"/>
      <c r="ZV51" s="81"/>
      <c r="ZW51" s="81"/>
      <c r="ZX51" s="81"/>
      <c r="ZY51" s="81"/>
      <c r="ZZ51" s="81"/>
      <c r="AAA51" s="81"/>
      <c r="AAB51" s="81"/>
      <c r="AAC51" s="81"/>
      <c r="AAD51" s="81"/>
      <c r="AAE51" s="81"/>
      <c r="AAF51" s="81"/>
      <c r="AAG51" s="81"/>
      <c r="AAH51" s="81"/>
      <c r="AAI51" s="81"/>
      <c r="AAJ51" s="81"/>
      <c r="AAK51" s="81"/>
      <c r="AAL51" s="81"/>
      <c r="AAM51" s="81"/>
      <c r="AAN51" s="81"/>
      <c r="AAO51" s="81"/>
      <c r="AAP51" s="81"/>
      <c r="AAQ51" s="81"/>
      <c r="AAR51" s="81"/>
      <c r="AAS51" s="81"/>
      <c r="AAT51" s="81"/>
      <c r="AAU51" s="81"/>
      <c r="AAV51" s="81"/>
      <c r="AAW51" s="81"/>
      <c r="AAX51" s="81"/>
      <c r="AAY51" s="81"/>
      <c r="AAZ51" s="81"/>
      <c r="ABA51" s="81"/>
      <c r="ABB51" s="81"/>
      <c r="ABC51" s="81"/>
      <c r="ABD51" s="81"/>
      <c r="ABE51" s="81"/>
      <c r="ABF51" s="81"/>
      <c r="ABG51" s="81"/>
      <c r="ABH51" s="81"/>
      <c r="ABI51" s="81"/>
      <c r="ABJ51" s="81"/>
      <c r="ABK51" s="81"/>
      <c r="ABL51" s="81"/>
      <c r="ABM51" s="81"/>
      <c r="ABN51" s="81"/>
      <c r="ABO51" s="81"/>
      <c r="ABP51" s="81"/>
      <c r="ABQ51" s="81"/>
      <c r="ABR51" s="81"/>
      <c r="ABS51" s="81"/>
      <c r="ABT51" s="81"/>
      <c r="ABU51" s="81"/>
      <c r="ABV51" s="81"/>
      <c r="ABW51" s="81"/>
      <c r="ABX51" s="81"/>
      <c r="ABY51" s="81"/>
      <c r="ABZ51" s="81"/>
      <c r="ACA51" s="81"/>
      <c r="ACB51" s="81"/>
      <c r="ACC51" s="81"/>
      <c r="ACD51" s="81"/>
      <c r="ACE51" s="81"/>
      <c r="ACF51" s="81"/>
      <c r="ACG51" s="81"/>
      <c r="ACH51" s="81"/>
      <c r="ACI51" s="81"/>
      <c r="ACJ51" s="81"/>
      <c r="ACK51" s="81"/>
      <c r="ACL51" s="81"/>
      <c r="ACM51" s="81"/>
      <c r="ACN51" s="81"/>
      <c r="ACO51" s="81"/>
      <c r="ACP51" s="81"/>
      <c r="ACQ51" s="81"/>
      <c r="ACR51" s="81"/>
      <c r="ACS51" s="81"/>
      <c r="ACT51" s="81"/>
      <c r="ACU51" s="81"/>
      <c r="ACV51" s="81"/>
      <c r="ACW51" s="81"/>
      <c r="ACX51" s="81"/>
      <c r="ACY51" s="81"/>
      <c r="ACZ51" s="81"/>
      <c r="ADA51" s="81"/>
      <c r="ADB51" s="81"/>
      <c r="ADC51" s="81"/>
      <c r="ADD51" s="81"/>
      <c r="ADE51" s="81"/>
      <c r="ADF51" s="81"/>
      <c r="ADG51" s="81"/>
      <c r="ADH51" s="81"/>
      <c r="ADI51" s="81"/>
      <c r="ADJ51" s="81"/>
      <c r="ADK51" s="81"/>
      <c r="ADL51" s="81"/>
      <c r="ADM51" s="81"/>
      <c r="ADN51" s="81"/>
      <c r="ADO51" s="81"/>
      <c r="ADP51" s="81"/>
      <c r="ADQ51" s="81"/>
      <c r="ADR51" s="81"/>
      <c r="ADS51" s="81"/>
      <c r="ADT51" s="81"/>
      <c r="ADU51" s="81"/>
      <c r="ADV51" s="81"/>
      <c r="ADW51" s="81"/>
      <c r="ADX51" s="81"/>
      <c r="ADY51" s="81"/>
      <c r="ADZ51" s="81"/>
      <c r="AEA51" s="81"/>
      <c r="AEB51" s="81"/>
      <c r="AEC51" s="81"/>
      <c r="AED51" s="81"/>
      <c r="AEE51" s="81"/>
      <c r="AEF51" s="81"/>
      <c r="AEG51" s="81"/>
      <c r="AEH51" s="81"/>
      <c r="AEI51" s="81"/>
      <c r="AEJ51" s="81"/>
      <c r="AEK51" s="81"/>
      <c r="AEL51" s="81"/>
      <c r="AEM51" s="81"/>
      <c r="AEN51" s="81"/>
      <c r="AEO51" s="81"/>
      <c r="AEP51" s="81"/>
      <c r="AEQ51" s="81"/>
      <c r="AER51" s="81"/>
      <c r="AES51" s="81"/>
      <c r="AET51" s="81"/>
      <c r="AEU51" s="81"/>
      <c r="AEV51" s="81"/>
      <c r="AEW51" s="81"/>
      <c r="AEX51" s="81"/>
      <c r="AEY51" s="81"/>
      <c r="AEZ51" s="81"/>
      <c r="AFA51" s="81"/>
      <c r="AFB51" s="81"/>
      <c r="AFC51" s="81"/>
      <c r="AFD51" s="81"/>
      <c r="AFE51" s="81"/>
      <c r="AFF51" s="81"/>
      <c r="AFG51" s="81"/>
      <c r="AFH51" s="81"/>
      <c r="AFI51" s="81"/>
      <c r="AFJ51" s="81"/>
      <c r="AFK51" s="81"/>
      <c r="AFL51" s="81"/>
      <c r="AFM51" s="81"/>
      <c r="AFN51" s="81"/>
      <c r="AFO51" s="81"/>
      <c r="AFP51" s="81"/>
      <c r="AFQ51" s="81"/>
      <c r="AFR51" s="81"/>
      <c r="AFS51" s="81"/>
      <c r="AFT51" s="81"/>
      <c r="AFU51" s="81"/>
      <c r="AFV51" s="81"/>
      <c r="AFW51" s="81"/>
      <c r="AFX51" s="81"/>
      <c r="AFY51" s="81"/>
      <c r="AFZ51" s="81"/>
      <c r="AGA51" s="81"/>
      <c r="AGB51" s="81"/>
      <c r="AGC51" s="81"/>
      <c r="AGD51" s="81"/>
      <c r="AGE51" s="81"/>
      <c r="AGF51" s="81"/>
      <c r="AGG51" s="81"/>
      <c r="AGH51" s="81"/>
      <c r="AGI51" s="81"/>
      <c r="AGJ51" s="81"/>
      <c r="AGK51" s="81"/>
      <c r="AGL51" s="81"/>
      <c r="AGM51" s="81"/>
      <c r="AGN51" s="81"/>
      <c r="AGO51" s="81"/>
      <c r="AGP51" s="81"/>
      <c r="AGQ51" s="81"/>
      <c r="AGR51" s="81"/>
      <c r="AGS51" s="81"/>
      <c r="AGT51" s="81"/>
      <c r="AGU51" s="81"/>
      <c r="AGV51" s="81"/>
      <c r="AGW51" s="81"/>
      <c r="AGX51" s="81"/>
      <c r="AGY51" s="81"/>
      <c r="AGZ51" s="81"/>
      <c r="AHA51" s="81"/>
      <c r="AHB51" s="81"/>
      <c r="AHC51" s="81"/>
      <c r="AHD51" s="81"/>
      <c r="AHE51" s="81"/>
      <c r="AHF51" s="81"/>
      <c r="AHG51" s="81"/>
      <c r="AHH51" s="81"/>
      <c r="AHI51" s="81"/>
      <c r="AHJ51" s="81"/>
      <c r="AHK51" s="81"/>
      <c r="AHL51" s="81"/>
      <c r="AHM51" s="81"/>
      <c r="AHN51" s="81"/>
      <c r="AHO51" s="81"/>
      <c r="AHP51" s="81"/>
      <c r="AHQ51" s="81"/>
      <c r="AHR51" s="81"/>
      <c r="AHS51" s="81"/>
      <c r="AHT51" s="81"/>
      <c r="AHU51" s="81"/>
      <c r="AHV51" s="81"/>
      <c r="AHW51" s="81"/>
      <c r="AHX51" s="81"/>
      <c r="AHY51" s="81"/>
      <c r="AHZ51" s="81"/>
      <c r="AIA51" s="81"/>
      <c r="AIB51" s="81"/>
      <c r="AIC51" s="81"/>
      <c r="AID51" s="81"/>
      <c r="AIE51" s="81"/>
      <c r="AIF51" s="81"/>
      <c r="AIG51" s="81"/>
      <c r="AIH51" s="81"/>
      <c r="AII51" s="81"/>
      <c r="AIJ51" s="81"/>
      <c r="AIK51" s="81"/>
      <c r="AIL51" s="81"/>
      <c r="AIM51" s="81"/>
      <c r="AIN51" s="81"/>
      <c r="AIO51" s="81"/>
      <c r="AIP51" s="81"/>
      <c r="AIQ51" s="81"/>
      <c r="AIR51" s="81"/>
      <c r="AIS51" s="81"/>
      <c r="AIT51" s="81"/>
      <c r="AIU51" s="81"/>
      <c r="AIV51" s="81"/>
      <c r="AIW51" s="81"/>
      <c r="AIX51" s="81"/>
      <c r="AIY51" s="81"/>
      <c r="AIZ51" s="81"/>
      <c r="AJA51" s="81"/>
      <c r="AJB51" s="81"/>
      <c r="AJC51" s="81"/>
      <c r="AJD51" s="81"/>
      <c r="AJE51" s="81"/>
      <c r="AJF51" s="81"/>
      <c r="AJG51" s="81"/>
      <c r="AJH51" s="81"/>
      <c r="AJI51" s="81"/>
      <c r="AJJ51" s="81"/>
      <c r="AJK51" s="81"/>
      <c r="AJL51" s="81"/>
      <c r="AJM51" s="81"/>
      <c r="AJN51" s="81"/>
      <c r="AJO51" s="81"/>
      <c r="AJP51" s="81"/>
      <c r="AJQ51" s="81"/>
      <c r="AJR51" s="81"/>
      <c r="AJS51" s="81"/>
      <c r="AJT51" s="81"/>
      <c r="AJU51" s="81"/>
      <c r="AJV51" s="81"/>
      <c r="AJW51" s="81"/>
      <c r="AJX51" s="81"/>
      <c r="AJY51" s="81"/>
      <c r="AJZ51" s="81"/>
      <c r="AKA51" s="81"/>
      <c r="AKB51" s="81"/>
      <c r="AKC51" s="81"/>
      <c r="AKD51" s="81"/>
      <c r="AKE51" s="81"/>
      <c r="AKF51" s="81"/>
      <c r="AKG51" s="81"/>
      <c r="AKH51" s="81"/>
      <c r="AKI51" s="81"/>
      <c r="AKJ51" s="81"/>
      <c r="AKK51" s="81"/>
      <c r="AKL51" s="81"/>
      <c r="AKM51" s="81"/>
      <c r="AKN51" s="81"/>
      <c r="AKO51" s="81"/>
      <c r="AKP51" s="81"/>
      <c r="AKQ51" s="81"/>
      <c r="AKR51" s="81"/>
      <c r="AKS51" s="81"/>
      <c r="AKT51" s="81"/>
      <c r="AKU51" s="81"/>
      <c r="AKV51" s="81"/>
      <c r="AKW51" s="81"/>
      <c r="AKX51" s="81"/>
      <c r="AKY51" s="81"/>
      <c r="AKZ51" s="81"/>
      <c r="ALA51" s="81"/>
      <c r="ALB51" s="81"/>
      <c r="ALC51" s="81"/>
      <c r="ALD51" s="81"/>
      <c r="ALE51" s="81"/>
      <c r="ALF51" s="81"/>
      <c r="ALG51" s="81"/>
      <c r="ALH51" s="81"/>
      <c r="ALI51" s="81"/>
      <c r="ALJ51" s="81"/>
      <c r="ALK51" s="81"/>
      <c r="ALL51" s="81"/>
      <c r="ALM51" s="81"/>
      <c r="ALN51" s="81"/>
      <c r="ALO51" s="81"/>
      <c r="ALP51" s="81"/>
      <c r="ALQ51" s="81"/>
      <c r="ALR51" s="81"/>
      <c r="ALS51" s="81"/>
      <c r="ALT51" s="81"/>
      <c r="ALU51" s="81"/>
      <c r="ALV51" s="81"/>
      <c r="ALW51" s="81"/>
      <c r="ALX51" s="81"/>
      <c r="ALY51" s="81"/>
      <c r="ALZ51" s="81"/>
      <c r="AMA51" s="81"/>
      <c r="AMB51" s="81"/>
      <c r="AMC51" s="81"/>
      <c r="AMD51" s="81"/>
      <c r="AME51" s="81"/>
      <c r="AMF51" s="81"/>
      <c r="AMG51" s="81"/>
      <c r="AMH51" s="81"/>
      <c r="AMI51" s="81"/>
      <c r="AMJ51" s="81"/>
      <c r="AMK51" s="81"/>
      <c r="AML51" s="81"/>
      <c r="AMM51" s="81"/>
      <c r="AMN51" s="81"/>
      <c r="AMO51" s="81"/>
      <c r="AMP51" s="81"/>
      <c r="AMQ51" s="81"/>
      <c r="AMR51" s="81"/>
      <c r="AMS51" s="81"/>
      <c r="AMT51" s="81"/>
      <c r="AMU51" s="81"/>
      <c r="AMV51" s="81"/>
      <c r="AMW51" s="81"/>
      <c r="AMX51" s="81"/>
      <c r="AMY51" s="81"/>
      <c r="AMZ51" s="81"/>
      <c r="ANA51" s="81"/>
      <c r="ANB51" s="81"/>
      <c r="ANC51" s="81"/>
      <c r="AND51" s="81"/>
      <c r="ANE51" s="81"/>
      <c r="ANF51" s="81"/>
      <c r="ANG51" s="81"/>
      <c r="ANH51" s="81"/>
      <c r="ANI51" s="81"/>
      <c r="ANJ51" s="81"/>
      <c r="ANK51" s="81"/>
      <c r="ANL51" s="81"/>
      <c r="ANM51" s="81"/>
      <c r="ANN51" s="81"/>
      <c r="ANO51" s="81"/>
      <c r="ANP51" s="81"/>
      <c r="ANQ51" s="81"/>
      <c r="ANR51" s="81"/>
      <c r="ANS51" s="81"/>
      <c r="ANT51" s="81"/>
      <c r="ANU51" s="81"/>
      <c r="ANV51" s="81"/>
      <c r="ANW51" s="81"/>
      <c r="ANX51" s="81"/>
      <c r="ANY51" s="81"/>
      <c r="ANZ51" s="81"/>
      <c r="AOA51" s="81"/>
      <c r="AOB51" s="81"/>
      <c r="AOC51" s="81"/>
      <c r="AOD51" s="81"/>
      <c r="AOE51" s="81"/>
      <c r="AOF51" s="81"/>
      <c r="AOG51" s="81"/>
      <c r="AOH51" s="81"/>
      <c r="AOI51" s="81"/>
      <c r="AOJ51" s="81"/>
      <c r="AOK51" s="81"/>
      <c r="AOL51" s="81"/>
      <c r="AOM51" s="81"/>
      <c r="AON51" s="81"/>
      <c r="AOO51" s="81"/>
      <c r="AOP51" s="81"/>
      <c r="AOQ51" s="81"/>
      <c r="AOR51" s="81"/>
      <c r="AOS51" s="81"/>
      <c r="AOT51" s="81"/>
      <c r="AOU51" s="81"/>
      <c r="AOV51" s="81"/>
      <c r="AOW51" s="81"/>
      <c r="AOX51" s="81"/>
      <c r="AOY51" s="81"/>
      <c r="AOZ51" s="81"/>
      <c r="APA51" s="81"/>
      <c r="APB51" s="81"/>
      <c r="APC51" s="81"/>
      <c r="APD51" s="81"/>
      <c r="APE51" s="81"/>
      <c r="APF51" s="81"/>
      <c r="APG51" s="81"/>
      <c r="APH51" s="81"/>
      <c r="API51" s="81"/>
      <c r="APJ51" s="81"/>
      <c r="APK51" s="81"/>
      <c r="APL51" s="81"/>
      <c r="APM51" s="81"/>
      <c r="APN51" s="81"/>
      <c r="APO51" s="81"/>
      <c r="APP51" s="81"/>
      <c r="APQ51" s="81"/>
      <c r="APR51" s="81"/>
      <c r="APS51" s="81"/>
      <c r="APT51" s="81"/>
      <c r="APU51" s="81"/>
      <c r="APV51" s="81"/>
      <c r="APW51" s="81"/>
      <c r="APX51" s="81"/>
      <c r="APY51" s="81"/>
      <c r="APZ51" s="81"/>
      <c r="AQA51" s="81"/>
      <c r="AQB51" s="81"/>
      <c r="AQC51" s="81"/>
      <c r="AQD51" s="81"/>
      <c r="AQE51" s="81"/>
      <c r="AQF51" s="81"/>
      <c r="AQG51" s="81"/>
      <c r="AQH51" s="81"/>
      <c r="AQI51" s="81"/>
      <c r="AQJ51" s="81"/>
      <c r="AQK51" s="81"/>
      <c r="AQL51" s="81"/>
      <c r="AQM51" s="81"/>
      <c r="AQN51" s="81"/>
      <c r="AQO51" s="81"/>
      <c r="AQP51" s="81"/>
      <c r="AQQ51" s="81"/>
      <c r="AQR51" s="81"/>
      <c r="AQS51" s="81"/>
      <c r="AQT51" s="81"/>
      <c r="AQU51" s="81"/>
      <c r="AQV51" s="81"/>
      <c r="AQW51" s="81"/>
      <c r="AQX51" s="81"/>
      <c r="AQY51" s="81"/>
      <c r="AQZ51" s="81"/>
      <c r="ARA51" s="81"/>
      <c r="ARB51" s="81"/>
      <c r="ARC51" s="81"/>
      <c r="ARD51" s="81"/>
      <c r="ARE51" s="81"/>
      <c r="ARF51" s="81"/>
      <c r="ARG51" s="81"/>
      <c r="ARH51" s="81"/>
      <c r="ARI51" s="81"/>
      <c r="ARJ51" s="81"/>
      <c r="ARK51" s="81"/>
      <c r="ARL51" s="81"/>
      <c r="ARM51" s="81"/>
      <c r="ARN51" s="81"/>
      <c r="ARO51" s="81"/>
      <c r="ARP51" s="81"/>
      <c r="ARQ51" s="81"/>
      <c r="ARR51" s="81"/>
      <c r="ARS51" s="81"/>
      <c r="ART51" s="81"/>
      <c r="ARU51" s="81"/>
      <c r="ARV51" s="81"/>
      <c r="ARW51" s="81"/>
      <c r="ARX51" s="81"/>
      <c r="ARY51" s="81"/>
      <c r="ARZ51" s="81"/>
      <c r="ASA51" s="81"/>
      <c r="ASB51" s="81"/>
      <c r="ASC51" s="81"/>
      <c r="ASD51" s="81"/>
      <c r="ASE51" s="81"/>
      <c r="ASF51" s="81"/>
      <c r="ASG51" s="81"/>
      <c r="ASH51" s="81"/>
      <c r="ASI51" s="81"/>
      <c r="ASJ51" s="81"/>
      <c r="ASK51" s="81"/>
      <c r="ASL51" s="81"/>
      <c r="ASM51" s="81"/>
      <c r="ASN51" s="81"/>
      <c r="ASO51" s="81"/>
      <c r="ASP51" s="81"/>
      <c r="ASQ51" s="81"/>
      <c r="ASR51" s="81"/>
      <c r="ASS51" s="81"/>
      <c r="AST51" s="81"/>
      <c r="ASU51" s="81"/>
      <c r="ASV51" s="81"/>
      <c r="ASW51" s="81"/>
      <c r="ASX51" s="81"/>
      <c r="ASY51" s="81"/>
      <c r="ASZ51" s="81"/>
      <c r="ATA51" s="81"/>
      <c r="ATB51" s="81"/>
      <c r="ATC51" s="81"/>
      <c r="ATD51" s="81"/>
      <c r="ATE51" s="81"/>
      <c r="ATF51" s="81"/>
      <c r="ATG51" s="81"/>
      <c r="ATH51" s="81"/>
      <c r="ATI51" s="81"/>
      <c r="ATJ51" s="81"/>
      <c r="ATK51" s="81"/>
      <c r="ATL51" s="81"/>
      <c r="ATM51" s="81"/>
      <c r="ATN51" s="81"/>
      <c r="ATO51" s="81"/>
      <c r="ATP51" s="81"/>
      <c r="ATQ51" s="81"/>
      <c r="ATR51" s="81"/>
      <c r="ATS51" s="81"/>
      <c r="ATT51" s="81"/>
      <c r="ATU51" s="81"/>
      <c r="ATV51" s="81"/>
      <c r="ATW51" s="81"/>
      <c r="ATX51" s="81"/>
      <c r="ATY51" s="81"/>
      <c r="ATZ51" s="81"/>
      <c r="AUA51" s="81"/>
      <c r="AUB51" s="81"/>
      <c r="AUC51" s="81"/>
      <c r="AUD51" s="81"/>
      <c r="AUE51" s="81"/>
      <c r="AUF51" s="81"/>
      <c r="AUG51" s="81"/>
      <c r="AUH51" s="81"/>
      <c r="AUI51" s="81"/>
      <c r="AUJ51" s="81"/>
      <c r="AUK51" s="81"/>
      <c r="AUL51" s="81"/>
      <c r="AUM51" s="81"/>
      <c r="AUN51" s="81"/>
      <c r="AUO51" s="81"/>
      <c r="AUP51" s="81"/>
      <c r="AUQ51" s="81"/>
      <c r="AUR51" s="81"/>
      <c r="AUS51" s="81"/>
      <c r="AUT51" s="81"/>
      <c r="AUU51" s="81"/>
      <c r="AUV51" s="81"/>
      <c r="AUW51" s="81"/>
      <c r="AUX51" s="81"/>
      <c r="AUY51" s="81"/>
      <c r="AUZ51" s="81"/>
      <c r="AVA51" s="81"/>
      <c r="AVB51" s="81"/>
      <c r="AVC51" s="81"/>
      <c r="AVD51" s="81"/>
      <c r="AVE51" s="81"/>
      <c r="AVF51" s="81"/>
      <c r="AVG51" s="81"/>
      <c r="AVH51" s="81"/>
      <c r="AVI51" s="81"/>
      <c r="AVJ51" s="81"/>
      <c r="AVK51" s="81"/>
      <c r="AVL51" s="81"/>
      <c r="AVM51" s="81"/>
      <c r="AVN51" s="81"/>
      <c r="AVO51" s="81"/>
      <c r="AVP51" s="81"/>
      <c r="AVQ51" s="81"/>
      <c r="AVR51" s="81"/>
      <c r="AVS51" s="81"/>
      <c r="AVT51" s="81"/>
      <c r="AVU51" s="81"/>
      <c r="AVV51" s="81"/>
      <c r="AVW51" s="81"/>
      <c r="AVX51" s="81"/>
      <c r="AVY51" s="81"/>
      <c r="AVZ51" s="81"/>
      <c r="AWA51" s="81"/>
      <c r="AWB51" s="81"/>
      <c r="AWC51" s="81"/>
      <c r="AWD51" s="81"/>
      <c r="AWE51" s="81"/>
      <c r="AWF51" s="81"/>
      <c r="AWG51" s="81"/>
      <c r="AWH51" s="81"/>
      <c r="AWI51" s="81"/>
      <c r="AWJ51" s="81"/>
      <c r="AWK51" s="81"/>
      <c r="AWL51" s="81"/>
      <c r="AWM51" s="81"/>
      <c r="AWN51" s="81"/>
      <c r="AWO51" s="81"/>
      <c r="AWP51" s="81"/>
      <c r="AWQ51" s="81"/>
      <c r="AWR51" s="81"/>
      <c r="AWS51" s="81"/>
      <c r="AWT51" s="81"/>
      <c r="AWU51" s="81"/>
      <c r="AWV51" s="81"/>
      <c r="AWW51" s="81"/>
      <c r="AWX51" s="81"/>
      <c r="AWY51" s="81"/>
      <c r="AWZ51" s="81"/>
      <c r="AXA51" s="81"/>
      <c r="AXB51" s="81"/>
      <c r="AXC51" s="81"/>
      <c r="AXD51" s="81"/>
      <c r="AXE51" s="81"/>
      <c r="AXF51" s="81"/>
      <c r="AXG51" s="81"/>
      <c r="AXH51" s="81"/>
      <c r="AXI51" s="81"/>
      <c r="AXJ51" s="81"/>
      <c r="AXK51" s="81"/>
      <c r="AXL51" s="81"/>
      <c r="AXM51" s="81"/>
      <c r="AXN51" s="81"/>
      <c r="AXO51" s="81"/>
      <c r="AXP51" s="81"/>
      <c r="AXQ51" s="81"/>
      <c r="AXR51" s="81"/>
      <c r="AXS51" s="81"/>
      <c r="AXT51" s="81"/>
      <c r="AXU51" s="81"/>
      <c r="AXV51" s="81"/>
      <c r="AXW51" s="81"/>
      <c r="AXX51" s="81"/>
      <c r="AXY51" s="81"/>
      <c r="AXZ51" s="81"/>
      <c r="AYA51" s="81"/>
      <c r="AYB51" s="81"/>
      <c r="AYC51" s="81"/>
      <c r="AYD51" s="81"/>
      <c r="AYE51" s="81"/>
      <c r="AYF51" s="81"/>
      <c r="AYG51" s="81"/>
      <c r="AYH51" s="81"/>
      <c r="AYI51" s="81"/>
      <c r="AYJ51" s="81"/>
      <c r="AYK51" s="81"/>
      <c r="AYL51" s="81"/>
      <c r="AYM51" s="81"/>
      <c r="AYN51" s="81"/>
      <c r="AYO51" s="81"/>
      <c r="AYP51" s="81"/>
      <c r="AYQ51" s="81"/>
      <c r="AYR51" s="81"/>
      <c r="AYS51" s="81"/>
      <c r="AYT51" s="81"/>
      <c r="AYU51" s="81"/>
      <c r="AYV51" s="81"/>
      <c r="AYW51" s="81"/>
      <c r="AYX51" s="81"/>
      <c r="AYY51" s="81"/>
      <c r="AYZ51" s="81"/>
      <c r="AZA51" s="81"/>
      <c r="AZB51" s="81"/>
      <c r="AZC51" s="81"/>
      <c r="AZD51" s="81"/>
      <c r="AZE51" s="81"/>
      <c r="AZF51" s="81"/>
      <c r="AZG51" s="81"/>
      <c r="AZH51" s="81"/>
      <c r="AZI51" s="81"/>
      <c r="AZJ51" s="81"/>
      <c r="AZK51" s="81"/>
      <c r="AZL51" s="81"/>
      <c r="AZM51" s="81"/>
      <c r="AZN51" s="81"/>
      <c r="AZO51" s="81"/>
      <c r="AZP51" s="81"/>
      <c r="AZQ51" s="81"/>
      <c r="AZR51" s="81"/>
      <c r="AZS51" s="81"/>
      <c r="AZT51" s="81"/>
      <c r="AZU51" s="81"/>
      <c r="AZV51" s="81"/>
      <c r="AZW51" s="81"/>
      <c r="AZX51" s="81"/>
      <c r="AZY51" s="81"/>
      <c r="AZZ51" s="81"/>
      <c r="BAA51" s="81"/>
      <c r="BAB51" s="81"/>
      <c r="BAC51" s="81"/>
      <c r="BAD51" s="81"/>
      <c r="BAE51" s="81"/>
      <c r="BAF51" s="81"/>
      <c r="BAG51" s="81"/>
      <c r="BAH51" s="81"/>
      <c r="BAI51" s="81"/>
      <c r="BAJ51" s="81"/>
      <c r="BAK51" s="81"/>
      <c r="BAL51" s="81"/>
      <c r="BAM51" s="81"/>
      <c r="BAN51" s="81"/>
      <c r="BAO51" s="81"/>
      <c r="BAP51" s="81"/>
      <c r="BAQ51" s="81"/>
      <c r="BAR51" s="81"/>
      <c r="BAS51" s="81"/>
      <c r="BAT51" s="81"/>
      <c r="BAU51" s="81"/>
      <c r="BAV51" s="81"/>
      <c r="BAW51" s="81"/>
      <c r="BAX51" s="81"/>
      <c r="BAY51" s="81"/>
      <c r="BAZ51" s="81"/>
      <c r="BBA51" s="81"/>
      <c r="BBB51" s="81"/>
      <c r="BBC51" s="81"/>
      <c r="BBD51" s="81"/>
      <c r="BBE51" s="81"/>
      <c r="BBF51" s="81"/>
      <c r="BBG51" s="81"/>
      <c r="BBH51" s="81"/>
      <c r="BBI51" s="81"/>
      <c r="BBJ51" s="81"/>
      <c r="BBK51" s="81"/>
      <c r="BBL51" s="81"/>
      <c r="BBM51" s="81"/>
      <c r="BBN51" s="81"/>
      <c r="BBO51" s="81"/>
      <c r="BBP51" s="81"/>
      <c r="BBQ51" s="81"/>
      <c r="BBR51" s="81"/>
      <c r="BBS51" s="81"/>
      <c r="BBT51" s="81"/>
      <c r="BBU51" s="81"/>
      <c r="BBV51" s="81"/>
      <c r="BBW51" s="81"/>
      <c r="BBX51" s="81"/>
      <c r="BBY51" s="81"/>
      <c r="BBZ51" s="81"/>
      <c r="BCA51" s="81"/>
      <c r="BCB51" s="81"/>
      <c r="BCC51" s="81"/>
      <c r="BCD51" s="81"/>
      <c r="BCE51" s="81"/>
      <c r="BCF51" s="81"/>
      <c r="BCG51" s="81"/>
      <c r="BCH51" s="81"/>
      <c r="BCI51" s="81"/>
      <c r="BCJ51" s="81"/>
      <c r="BCK51" s="81"/>
      <c r="BCL51" s="81"/>
      <c r="BCM51" s="81"/>
      <c r="BCN51" s="81"/>
      <c r="BCO51" s="81"/>
      <c r="BCP51" s="81"/>
      <c r="BCQ51" s="81"/>
      <c r="BCR51" s="81"/>
      <c r="BCS51" s="81"/>
      <c r="BCT51" s="81"/>
      <c r="BCU51" s="81"/>
      <c r="BCV51" s="81"/>
      <c r="BCW51" s="81"/>
      <c r="BCX51" s="81"/>
      <c r="BCY51" s="81"/>
      <c r="BCZ51" s="81"/>
      <c r="BDA51" s="81"/>
      <c r="BDB51" s="81"/>
      <c r="BDC51" s="81"/>
      <c r="BDD51" s="81"/>
      <c r="BDE51" s="81"/>
      <c r="BDF51" s="81"/>
      <c r="BDG51" s="81"/>
      <c r="BDH51" s="81"/>
      <c r="BDI51" s="81"/>
      <c r="BDJ51" s="81"/>
      <c r="BDK51" s="81"/>
      <c r="BDL51" s="81"/>
      <c r="BDM51" s="81"/>
      <c r="BDN51" s="81"/>
      <c r="BDO51" s="81"/>
      <c r="BDP51" s="81"/>
      <c r="BDQ51" s="81"/>
      <c r="BDR51" s="81"/>
      <c r="BDS51" s="81"/>
      <c r="BDT51" s="81"/>
      <c r="BDU51" s="81"/>
      <c r="BDV51" s="81"/>
      <c r="BDW51" s="81"/>
      <c r="BDX51" s="81"/>
      <c r="BDY51" s="81"/>
      <c r="BDZ51" s="81"/>
      <c r="BEA51" s="81"/>
      <c r="BEB51" s="81"/>
      <c r="BEC51" s="81"/>
      <c r="BED51" s="81"/>
      <c r="BEE51" s="81"/>
      <c r="BEF51" s="81"/>
      <c r="BEG51" s="81"/>
      <c r="BEH51" s="81"/>
      <c r="BEI51" s="81"/>
      <c r="BEJ51" s="81"/>
      <c r="BEK51" s="81"/>
      <c r="BEL51" s="81"/>
      <c r="BEM51" s="81"/>
      <c r="BEN51" s="81"/>
      <c r="BEO51" s="81"/>
      <c r="BEP51" s="81"/>
      <c r="BEQ51" s="81"/>
      <c r="BER51" s="81"/>
      <c r="BES51" s="81"/>
      <c r="BET51" s="81"/>
      <c r="BEU51" s="81"/>
      <c r="BEV51" s="81"/>
      <c r="BEW51" s="81"/>
      <c r="BEX51" s="81"/>
      <c r="BEY51" s="81"/>
      <c r="BEZ51" s="81"/>
      <c r="BFA51" s="81"/>
      <c r="BFB51" s="81"/>
      <c r="BFC51" s="81"/>
      <c r="BFD51" s="81"/>
      <c r="BFE51" s="81"/>
      <c r="BFF51" s="81"/>
      <c r="BFG51" s="81"/>
      <c r="BFH51" s="81"/>
      <c r="BFI51" s="81"/>
      <c r="BFJ51" s="81"/>
      <c r="BFK51" s="81"/>
      <c r="BFL51" s="81"/>
      <c r="BFM51" s="81"/>
      <c r="BFN51" s="81"/>
      <c r="BFO51" s="81"/>
      <c r="BFP51" s="81"/>
      <c r="BFQ51" s="81"/>
      <c r="BFR51" s="81"/>
      <c r="BFS51" s="81"/>
      <c r="BFT51" s="81"/>
      <c r="BFU51" s="81"/>
      <c r="BFV51" s="81"/>
      <c r="BFW51" s="81"/>
      <c r="BFX51" s="81"/>
      <c r="BFY51" s="81"/>
      <c r="BFZ51" s="81"/>
      <c r="BGA51" s="81"/>
      <c r="BGB51" s="81"/>
      <c r="BGC51" s="81"/>
      <c r="BGD51" s="81"/>
      <c r="BGE51" s="81"/>
      <c r="BGF51" s="81"/>
      <c r="BGG51" s="81"/>
      <c r="BGH51" s="81"/>
      <c r="BGI51" s="81"/>
      <c r="BGJ51" s="81"/>
      <c r="BGK51" s="81"/>
      <c r="BGL51" s="81"/>
      <c r="BGM51" s="81"/>
      <c r="BGN51" s="81"/>
      <c r="BGO51" s="81"/>
      <c r="BGP51" s="81"/>
      <c r="BGQ51" s="81"/>
      <c r="BGR51" s="81"/>
      <c r="BGS51" s="81"/>
      <c r="BGT51" s="81"/>
      <c r="BGU51" s="81"/>
      <c r="BGV51" s="81"/>
      <c r="BGW51" s="81"/>
      <c r="BGX51" s="81"/>
      <c r="BGY51" s="81"/>
      <c r="BGZ51" s="81"/>
      <c r="BHA51" s="81"/>
      <c r="BHB51" s="81"/>
      <c r="BHC51" s="81"/>
      <c r="BHD51" s="81"/>
      <c r="BHE51" s="81"/>
      <c r="BHF51" s="81"/>
      <c r="BHG51" s="81"/>
      <c r="BHH51" s="81"/>
      <c r="BHI51" s="81"/>
      <c r="BHJ51" s="81"/>
      <c r="BHK51" s="81"/>
      <c r="BHL51" s="81"/>
      <c r="BHM51" s="81"/>
      <c r="BHN51" s="81"/>
      <c r="BHO51" s="81"/>
      <c r="BHP51" s="81"/>
      <c r="BHQ51" s="81"/>
      <c r="BHR51" s="81"/>
      <c r="BHS51" s="81"/>
      <c r="BHT51" s="81"/>
      <c r="BHU51" s="81"/>
      <c r="BHV51" s="81"/>
      <c r="BHW51" s="81"/>
      <c r="BHX51" s="81"/>
      <c r="BHY51" s="81"/>
      <c r="BHZ51" s="81"/>
      <c r="BIA51" s="81"/>
      <c r="BIB51" s="81"/>
      <c r="BIC51" s="81"/>
      <c r="BID51" s="81"/>
      <c r="BIE51" s="81"/>
      <c r="BIF51" s="81"/>
      <c r="BIG51" s="81"/>
      <c r="BIH51" s="81"/>
      <c r="BII51" s="81"/>
      <c r="BIJ51" s="81"/>
      <c r="BIK51" s="81"/>
      <c r="BIL51" s="81"/>
      <c r="BIM51" s="81"/>
      <c r="BIN51" s="81"/>
      <c r="BIO51" s="81"/>
      <c r="BIP51" s="81"/>
      <c r="BIQ51" s="81"/>
      <c r="BIR51" s="81"/>
      <c r="BIS51" s="81"/>
      <c r="BIT51" s="81"/>
      <c r="BIU51" s="81"/>
      <c r="BIV51" s="81"/>
      <c r="BIW51" s="81"/>
      <c r="BIX51" s="81"/>
      <c r="BIY51" s="81"/>
      <c r="BIZ51" s="81"/>
      <c r="BJA51" s="81"/>
      <c r="BJB51" s="81"/>
      <c r="BJC51" s="81"/>
      <c r="BJD51" s="81"/>
      <c r="BJE51" s="81"/>
      <c r="BJF51" s="81"/>
      <c r="BJG51" s="81"/>
      <c r="BJH51" s="81"/>
      <c r="BJI51" s="81"/>
      <c r="BJJ51" s="81"/>
      <c r="BJK51" s="81"/>
      <c r="BJL51" s="81"/>
      <c r="BJM51" s="81"/>
      <c r="BJN51" s="81"/>
      <c r="BJO51" s="81"/>
      <c r="BJP51" s="81"/>
      <c r="BJQ51" s="81"/>
      <c r="BJR51" s="81"/>
      <c r="BJS51" s="81"/>
      <c r="BJT51" s="81"/>
      <c r="BJU51" s="81"/>
      <c r="BJV51" s="81"/>
      <c r="BJW51" s="81"/>
      <c r="BJX51" s="81"/>
      <c r="BJY51" s="81"/>
      <c r="BJZ51" s="81"/>
      <c r="BKA51" s="81"/>
      <c r="BKB51" s="81"/>
      <c r="BKC51" s="81"/>
      <c r="BKD51" s="81"/>
      <c r="BKE51" s="81"/>
      <c r="BKF51" s="81"/>
      <c r="BKG51" s="81"/>
      <c r="BKH51" s="81"/>
      <c r="BKI51" s="81"/>
      <c r="BKJ51" s="81"/>
      <c r="BKK51" s="81"/>
      <c r="BKL51" s="81"/>
      <c r="BKM51" s="81"/>
      <c r="BKN51" s="81"/>
      <c r="BKO51" s="81"/>
      <c r="BKP51" s="81"/>
      <c r="BKQ51" s="81"/>
      <c r="BKR51" s="81"/>
      <c r="BKS51" s="81"/>
      <c r="BKT51" s="81"/>
      <c r="BKU51" s="81"/>
      <c r="BKV51" s="81"/>
      <c r="BKW51" s="81"/>
      <c r="BKX51" s="81"/>
      <c r="BKY51" s="81"/>
      <c r="BKZ51" s="81"/>
      <c r="BLA51" s="81"/>
      <c r="BLB51" s="81"/>
      <c r="BLC51" s="81"/>
      <c r="BLD51" s="81"/>
      <c r="BLE51" s="81"/>
      <c r="BLF51" s="81"/>
      <c r="BLG51" s="81"/>
      <c r="BLH51" s="81"/>
      <c r="BLI51" s="81"/>
      <c r="BLJ51" s="81"/>
      <c r="BLK51" s="81"/>
      <c r="BLL51" s="81"/>
      <c r="BLM51" s="81"/>
      <c r="BLN51" s="81"/>
      <c r="BLO51" s="81"/>
      <c r="BLP51" s="81"/>
      <c r="BLQ51" s="81"/>
      <c r="BLR51" s="81"/>
      <c r="BLS51" s="81"/>
      <c r="BLT51" s="81"/>
      <c r="BLU51" s="81"/>
      <c r="BLV51" s="81"/>
      <c r="BLW51" s="81"/>
      <c r="BLX51" s="81"/>
      <c r="BLY51" s="81"/>
      <c r="BLZ51" s="81"/>
      <c r="BMA51" s="81"/>
      <c r="BMB51" s="81"/>
      <c r="BMC51" s="81"/>
      <c r="BMD51" s="81"/>
      <c r="BME51" s="81"/>
      <c r="BMF51" s="81"/>
      <c r="BMG51" s="81"/>
      <c r="BMH51" s="81"/>
      <c r="BMI51" s="81"/>
      <c r="BMJ51" s="81"/>
      <c r="BMK51" s="81"/>
      <c r="BML51" s="81"/>
      <c r="BMM51" s="81"/>
      <c r="BMN51" s="81"/>
      <c r="BMO51" s="81"/>
      <c r="BMP51" s="81"/>
      <c r="BMQ51" s="81"/>
      <c r="BMR51" s="81"/>
      <c r="BMS51" s="81"/>
      <c r="BMT51" s="81"/>
      <c r="BMU51" s="81"/>
      <c r="BMV51" s="81"/>
      <c r="BMW51" s="81"/>
      <c r="BMX51" s="81"/>
      <c r="BMY51" s="81"/>
      <c r="BMZ51" s="81"/>
      <c r="BNA51" s="81"/>
      <c r="BNB51" s="81"/>
      <c r="BNC51" s="81"/>
      <c r="BND51" s="81"/>
      <c r="BNE51" s="81"/>
      <c r="BNF51" s="81"/>
      <c r="BNG51" s="81"/>
      <c r="BNH51" s="81"/>
      <c r="BNI51" s="81"/>
      <c r="BNJ51" s="81"/>
      <c r="BNK51" s="81"/>
      <c r="BNL51" s="81"/>
      <c r="BNM51" s="81"/>
      <c r="BNN51" s="81"/>
      <c r="BNO51" s="81"/>
      <c r="BNP51" s="81"/>
      <c r="BNQ51" s="81"/>
      <c r="BNR51" s="81"/>
      <c r="BNS51" s="81"/>
      <c r="BNT51" s="81"/>
      <c r="BNU51" s="81"/>
      <c r="BNV51" s="81"/>
      <c r="BNW51" s="81"/>
      <c r="BNX51" s="81"/>
      <c r="BNY51" s="81"/>
      <c r="BNZ51" s="81"/>
      <c r="BOA51" s="81"/>
      <c r="BOB51" s="81"/>
      <c r="BOC51" s="81"/>
      <c r="BOD51" s="81"/>
      <c r="BOE51" s="81"/>
      <c r="BOF51" s="81"/>
      <c r="BOG51" s="81"/>
      <c r="BOH51" s="81"/>
      <c r="BOI51" s="81"/>
      <c r="BOJ51" s="81"/>
      <c r="BOK51" s="81"/>
      <c r="BOL51" s="81"/>
      <c r="BOM51" s="81"/>
      <c r="BON51" s="81"/>
      <c r="BOO51" s="81"/>
      <c r="BOP51" s="81"/>
      <c r="BOQ51" s="81"/>
      <c r="BOR51" s="81"/>
      <c r="BOS51" s="81"/>
      <c r="BOT51" s="81"/>
      <c r="BOU51" s="81"/>
      <c r="BOV51" s="81"/>
      <c r="BOW51" s="81"/>
      <c r="BOX51" s="81"/>
      <c r="BOY51" s="81"/>
      <c r="BOZ51" s="81"/>
      <c r="BPA51" s="81"/>
      <c r="BPB51" s="81"/>
      <c r="BPC51" s="81"/>
      <c r="BPD51" s="81"/>
      <c r="BPE51" s="81"/>
      <c r="BPF51" s="81"/>
      <c r="BPG51" s="81"/>
      <c r="BPH51" s="81"/>
      <c r="BPI51" s="81"/>
      <c r="BPJ51" s="81"/>
      <c r="BPK51" s="81"/>
      <c r="BPL51" s="81"/>
      <c r="BPM51" s="81"/>
      <c r="BPN51" s="81"/>
      <c r="BPO51" s="81"/>
      <c r="BPP51" s="81"/>
      <c r="BPQ51" s="81"/>
      <c r="BPR51" s="81"/>
      <c r="BPS51" s="81"/>
      <c r="BPT51" s="81"/>
      <c r="BPU51" s="81"/>
      <c r="BPV51" s="81"/>
      <c r="BPW51" s="81"/>
      <c r="BPX51" s="81"/>
      <c r="BPY51" s="81"/>
      <c r="BPZ51" s="81"/>
      <c r="BQA51" s="81"/>
      <c r="BQB51" s="81"/>
      <c r="BQC51" s="81"/>
      <c r="BQD51" s="81"/>
      <c r="BQE51" s="81"/>
      <c r="BQF51" s="81"/>
      <c r="BQG51" s="81"/>
      <c r="BQH51" s="81"/>
      <c r="BQI51" s="81"/>
      <c r="BQJ51" s="81"/>
      <c r="BQK51" s="81"/>
      <c r="BQL51" s="81"/>
      <c r="BQM51" s="81"/>
      <c r="BQN51" s="81"/>
      <c r="BQO51" s="81"/>
      <c r="BQP51" s="81"/>
      <c r="BQQ51" s="81"/>
      <c r="BQR51" s="81"/>
      <c r="BQS51" s="81"/>
      <c r="BQT51" s="81"/>
      <c r="BQU51" s="81"/>
      <c r="BQV51" s="81"/>
      <c r="BQW51" s="81"/>
      <c r="BQX51" s="81"/>
      <c r="BQY51" s="81"/>
      <c r="BQZ51" s="81"/>
      <c r="BRA51" s="81"/>
      <c r="BRB51" s="81"/>
      <c r="BRC51" s="81"/>
      <c r="BRD51" s="81"/>
      <c r="BRE51" s="81"/>
      <c r="BRF51" s="81"/>
      <c r="BRG51" s="81"/>
      <c r="BRH51" s="81"/>
      <c r="BRI51" s="81"/>
      <c r="BRJ51" s="81"/>
      <c r="BRK51" s="81"/>
      <c r="BRL51" s="81"/>
      <c r="BRM51" s="81"/>
      <c r="BRN51" s="81"/>
      <c r="BRO51" s="81"/>
      <c r="BRP51" s="81"/>
      <c r="BRQ51" s="81"/>
      <c r="BRR51" s="81"/>
      <c r="BRS51" s="81"/>
      <c r="BRT51" s="81"/>
      <c r="BRU51" s="81"/>
      <c r="BRV51" s="81"/>
      <c r="BRW51" s="81"/>
      <c r="BRX51" s="81"/>
      <c r="BRY51" s="81"/>
      <c r="BRZ51" s="81"/>
      <c r="BSA51" s="81"/>
      <c r="BSB51" s="81"/>
      <c r="BSC51" s="81"/>
      <c r="BSD51" s="81"/>
      <c r="BSE51" s="81"/>
      <c r="BSF51" s="81"/>
      <c r="BSG51" s="81"/>
      <c r="BSH51" s="81"/>
      <c r="BSI51" s="81"/>
      <c r="BSJ51" s="81"/>
      <c r="BSK51" s="81"/>
      <c r="BSL51" s="81"/>
      <c r="BSM51" s="81"/>
      <c r="BSN51" s="81"/>
      <c r="BSO51" s="81"/>
      <c r="BSP51" s="81"/>
      <c r="BSQ51" s="81"/>
      <c r="BSR51" s="81"/>
      <c r="BSS51" s="81"/>
      <c r="BST51" s="81"/>
      <c r="BSU51" s="81"/>
      <c r="BSV51" s="81"/>
      <c r="BSW51" s="81"/>
      <c r="BSX51" s="81"/>
      <c r="BSY51" s="81"/>
      <c r="BSZ51" s="81"/>
      <c r="BTA51" s="81"/>
      <c r="BTB51" s="81"/>
      <c r="BTC51" s="81"/>
      <c r="BTD51" s="81"/>
      <c r="BTE51" s="81"/>
      <c r="BTF51" s="81"/>
      <c r="BTG51" s="81"/>
      <c r="BTH51" s="81"/>
      <c r="BTI51" s="81"/>
      <c r="BTJ51" s="81"/>
      <c r="BTK51" s="81"/>
      <c r="BTL51" s="81"/>
      <c r="BTM51" s="81"/>
      <c r="BTN51" s="81"/>
      <c r="BTO51" s="81"/>
      <c r="BTP51" s="81"/>
      <c r="BTQ51" s="81"/>
      <c r="BTR51" s="81"/>
      <c r="BTS51" s="81"/>
      <c r="BTT51" s="81"/>
      <c r="BTU51" s="81"/>
      <c r="BTV51" s="81"/>
      <c r="BTW51" s="81"/>
      <c r="BTX51" s="81"/>
      <c r="BTY51" s="81"/>
      <c r="BTZ51" s="81"/>
      <c r="BUA51" s="81"/>
      <c r="BUB51" s="81"/>
      <c r="BUC51" s="81"/>
      <c r="BUD51" s="81"/>
      <c r="BUE51" s="81"/>
      <c r="BUF51" s="81"/>
      <c r="BUG51" s="81"/>
      <c r="BUH51" s="81"/>
      <c r="BUI51" s="81"/>
      <c r="BUJ51" s="81"/>
      <c r="BUK51" s="81"/>
      <c r="BUL51" s="81"/>
      <c r="BUM51" s="81"/>
      <c r="BUN51" s="81"/>
      <c r="BUO51" s="81"/>
      <c r="BUP51" s="81"/>
      <c r="BUQ51" s="81"/>
      <c r="BUR51" s="81"/>
      <c r="BUS51" s="81"/>
      <c r="BUT51" s="81"/>
      <c r="BUU51" s="81"/>
      <c r="BUV51" s="81"/>
      <c r="BUW51" s="81"/>
      <c r="BUX51" s="81"/>
      <c r="BUY51" s="81"/>
      <c r="BUZ51" s="81"/>
      <c r="BVA51" s="81"/>
      <c r="BVB51" s="81"/>
      <c r="BVC51" s="81"/>
      <c r="BVD51" s="81"/>
      <c r="BVE51" s="81"/>
      <c r="BVF51" s="81"/>
      <c r="BVG51" s="81"/>
      <c r="BVH51" s="81"/>
      <c r="BVI51" s="81"/>
      <c r="BVJ51" s="81"/>
      <c r="BVK51" s="81"/>
      <c r="BVL51" s="81"/>
      <c r="BVM51" s="81"/>
      <c r="BVN51" s="81"/>
      <c r="BVO51" s="81"/>
      <c r="BVP51" s="81"/>
      <c r="BVQ51" s="81"/>
      <c r="BVR51" s="81"/>
      <c r="BVS51" s="81"/>
      <c r="BVT51" s="81"/>
      <c r="BVU51" s="81"/>
      <c r="BVV51" s="81"/>
      <c r="BVW51" s="81"/>
      <c r="BVX51" s="81"/>
      <c r="BVY51" s="81"/>
      <c r="BVZ51" s="81"/>
      <c r="BWA51" s="81"/>
      <c r="BWB51" s="81"/>
      <c r="BWC51" s="81"/>
      <c r="BWD51" s="81"/>
      <c r="BWE51" s="81"/>
      <c r="BWF51" s="81"/>
      <c r="BWG51" s="81"/>
      <c r="BWH51" s="81"/>
      <c r="BWI51" s="81"/>
      <c r="BWJ51" s="81"/>
      <c r="BWK51" s="81"/>
      <c r="BWL51" s="81"/>
      <c r="BWM51" s="81"/>
      <c r="BWN51" s="81"/>
      <c r="BWO51" s="81"/>
      <c r="BWP51" s="81"/>
      <c r="BWQ51" s="81"/>
      <c r="BWR51" s="81"/>
      <c r="BWS51" s="81"/>
      <c r="BWT51" s="81"/>
      <c r="BWU51" s="81"/>
      <c r="BWV51" s="81"/>
      <c r="BWW51" s="81"/>
      <c r="BWX51" s="81"/>
      <c r="BWY51" s="81"/>
      <c r="BWZ51" s="81"/>
      <c r="BXA51" s="81"/>
      <c r="BXB51" s="81"/>
      <c r="BXC51" s="81"/>
      <c r="BXD51" s="81"/>
      <c r="BXE51" s="81"/>
      <c r="BXF51" s="81"/>
      <c r="BXG51" s="81"/>
      <c r="BXH51" s="81"/>
      <c r="BXI51" s="81"/>
      <c r="BXJ51" s="81"/>
      <c r="BXK51" s="81"/>
      <c r="BXL51" s="81"/>
      <c r="BXM51" s="81"/>
      <c r="BXN51" s="81"/>
      <c r="BXO51" s="81"/>
      <c r="BXP51" s="81"/>
      <c r="BXQ51" s="81"/>
      <c r="BXR51" s="81"/>
      <c r="BXS51" s="81"/>
      <c r="BXT51" s="81"/>
      <c r="BXU51" s="81"/>
      <c r="BXV51" s="81"/>
      <c r="BXW51" s="81"/>
      <c r="BXX51" s="81"/>
      <c r="BXY51" s="81"/>
      <c r="BXZ51" s="81"/>
      <c r="BYA51" s="81"/>
      <c r="BYB51" s="81"/>
      <c r="BYC51" s="81"/>
      <c r="BYD51" s="81"/>
      <c r="BYE51" s="81"/>
      <c r="BYF51" s="81"/>
      <c r="BYG51" s="81"/>
      <c r="BYH51" s="81"/>
      <c r="BYI51" s="81"/>
      <c r="BYJ51" s="81"/>
      <c r="BYK51" s="81"/>
      <c r="BYL51" s="81"/>
      <c r="BYM51" s="81"/>
      <c r="BYN51" s="81"/>
      <c r="BYO51" s="81"/>
      <c r="BYP51" s="81"/>
      <c r="BYQ51" s="81"/>
      <c r="BYR51" s="81"/>
      <c r="BYS51" s="81"/>
      <c r="BYT51" s="81"/>
      <c r="BYU51" s="81"/>
      <c r="BYV51" s="81"/>
      <c r="BYW51" s="81"/>
      <c r="BYX51" s="81"/>
      <c r="BYY51" s="81"/>
      <c r="BYZ51" s="81"/>
      <c r="BZA51" s="81"/>
      <c r="BZB51" s="81"/>
      <c r="BZC51" s="81"/>
      <c r="BZD51" s="81"/>
      <c r="BZE51" s="81"/>
      <c r="BZF51" s="81"/>
      <c r="BZG51" s="81"/>
      <c r="BZH51" s="81"/>
      <c r="BZI51" s="81"/>
      <c r="BZJ51" s="81"/>
      <c r="BZK51" s="81"/>
      <c r="BZL51" s="81"/>
      <c r="BZM51" s="81"/>
      <c r="BZN51" s="81"/>
      <c r="BZO51" s="81"/>
      <c r="BZP51" s="81"/>
      <c r="BZQ51" s="81"/>
      <c r="BZR51" s="81"/>
      <c r="BZS51" s="81"/>
      <c r="BZT51" s="81"/>
      <c r="BZU51" s="81"/>
      <c r="BZV51" s="81"/>
      <c r="BZW51" s="81"/>
      <c r="BZX51" s="81"/>
      <c r="BZY51" s="81"/>
      <c r="BZZ51" s="81"/>
      <c r="CAA51" s="81"/>
      <c r="CAB51" s="81"/>
      <c r="CAC51" s="81"/>
      <c r="CAD51" s="81"/>
      <c r="CAE51" s="81"/>
      <c r="CAF51" s="81"/>
      <c r="CAG51" s="81"/>
      <c r="CAH51" s="81"/>
      <c r="CAI51" s="81"/>
      <c r="CAJ51" s="81"/>
      <c r="CAK51" s="81"/>
      <c r="CAL51" s="81"/>
      <c r="CAM51" s="81"/>
      <c r="CAN51" s="81"/>
      <c r="CAO51" s="81"/>
      <c r="CAP51" s="81"/>
      <c r="CAQ51" s="81"/>
      <c r="CAR51" s="81"/>
      <c r="CAS51" s="81"/>
      <c r="CAT51" s="81"/>
      <c r="CAU51" s="81"/>
      <c r="CAV51" s="81"/>
      <c r="CAW51" s="81"/>
      <c r="CAX51" s="81"/>
      <c r="CAY51" s="81"/>
      <c r="CAZ51" s="81"/>
      <c r="CBA51" s="81"/>
      <c r="CBB51" s="81"/>
      <c r="CBC51" s="81"/>
      <c r="CBD51" s="81"/>
      <c r="CBE51" s="81"/>
      <c r="CBF51" s="81"/>
      <c r="CBG51" s="81"/>
      <c r="CBH51" s="81"/>
      <c r="CBI51" s="81"/>
      <c r="CBJ51" s="81"/>
      <c r="CBK51" s="81"/>
      <c r="CBL51" s="81"/>
      <c r="CBM51" s="81"/>
      <c r="CBN51" s="81"/>
      <c r="CBO51" s="81"/>
      <c r="CBP51" s="81"/>
      <c r="CBQ51" s="81"/>
      <c r="CBR51" s="81"/>
      <c r="CBS51" s="81"/>
      <c r="CBT51" s="81"/>
      <c r="CBU51" s="81"/>
      <c r="CBV51" s="81"/>
      <c r="CBW51" s="81"/>
      <c r="CBX51" s="81"/>
      <c r="CBY51" s="81"/>
      <c r="CBZ51" s="81"/>
      <c r="CCA51" s="81"/>
      <c r="CCB51" s="81"/>
      <c r="CCC51" s="81"/>
      <c r="CCD51" s="81"/>
      <c r="CCE51" s="81"/>
      <c r="CCF51" s="81"/>
      <c r="CCG51" s="81"/>
      <c r="CCH51" s="81"/>
      <c r="CCI51" s="81"/>
      <c r="CCJ51" s="81"/>
      <c r="CCK51" s="81"/>
      <c r="CCL51" s="81"/>
      <c r="CCM51" s="81"/>
      <c r="CCN51" s="81"/>
      <c r="CCO51" s="81"/>
      <c r="CCP51" s="81"/>
      <c r="CCQ51" s="81"/>
      <c r="CCR51" s="81"/>
      <c r="CCS51" s="81"/>
      <c r="CCT51" s="81"/>
      <c r="CCU51" s="81"/>
      <c r="CCV51" s="81"/>
      <c r="CCW51" s="81"/>
      <c r="CCX51" s="81"/>
      <c r="CCY51" s="81"/>
      <c r="CCZ51" s="81"/>
      <c r="CDA51" s="81"/>
      <c r="CDB51" s="81"/>
      <c r="CDC51" s="81"/>
      <c r="CDD51" s="81"/>
      <c r="CDE51" s="81"/>
      <c r="CDF51" s="81"/>
      <c r="CDG51" s="81"/>
      <c r="CDH51" s="81"/>
      <c r="CDI51" s="81"/>
      <c r="CDJ51" s="81"/>
      <c r="CDK51" s="81"/>
      <c r="CDL51" s="81"/>
      <c r="CDM51" s="81"/>
      <c r="CDN51" s="81"/>
      <c r="CDO51" s="81"/>
      <c r="CDP51" s="81"/>
      <c r="CDQ51" s="81"/>
      <c r="CDR51" s="81"/>
      <c r="CDS51" s="81"/>
      <c r="CDT51" s="81"/>
      <c r="CDU51" s="81"/>
      <c r="CDV51" s="81"/>
      <c r="CDW51" s="81"/>
      <c r="CDX51" s="81"/>
      <c r="CDY51" s="81"/>
      <c r="CDZ51" s="81"/>
      <c r="CEA51" s="81"/>
      <c r="CEB51" s="81"/>
      <c r="CEC51" s="81"/>
      <c r="CED51" s="81"/>
      <c r="CEE51" s="81"/>
      <c r="CEF51" s="81"/>
      <c r="CEG51" s="81"/>
      <c r="CEH51" s="81"/>
      <c r="CEI51" s="81"/>
      <c r="CEJ51" s="81"/>
      <c r="CEK51" s="81"/>
      <c r="CEL51" s="81"/>
      <c r="CEM51" s="81"/>
      <c r="CEN51" s="81"/>
      <c r="CEO51" s="81"/>
      <c r="CEP51" s="81"/>
      <c r="CEQ51" s="81"/>
      <c r="CER51" s="81"/>
      <c r="CES51" s="81"/>
      <c r="CET51" s="81"/>
      <c r="CEU51" s="81"/>
      <c r="CEV51" s="81"/>
      <c r="CEW51" s="81"/>
      <c r="CEX51" s="81"/>
      <c r="CEY51" s="81"/>
      <c r="CEZ51" s="81"/>
      <c r="CFA51" s="81"/>
      <c r="CFB51" s="81"/>
      <c r="CFC51" s="81"/>
      <c r="CFD51" s="81"/>
      <c r="CFE51" s="81"/>
      <c r="CFF51" s="81"/>
      <c r="CFG51" s="81"/>
      <c r="CFH51" s="81"/>
      <c r="CFI51" s="81"/>
      <c r="CFJ51" s="81"/>
      <c r="CFK51" s="81"/>
      <c r="CFL51" s="81"/>
      <c r="CFM51" s="81"/>
      <c r="CFN51" s="81"/>
      <c r="CFO51" s="81"/>
      <c r="CFP51" s="81"/>
      <c r="CFQ51" s="81"/>
      <c r="CFR51" s="81"/>
      <c r="CFS51" s="81"/>
      <c r="CFT51" s="81"/>
      <c r="CFU51" s="81"/>
      <c r="CFV51" s="81"/>
      <c r="CFW51" s="81"/>
      <c r="CFX51" s="81"/>
      <c r="CFY51" s="81"/>
      <c r="CFZ51" s="81"/>
      <c r="CGA51" s="81"/>
      <c r="CGB51" s="81"/>
      <c r="CGC51" s="81"/>
      <c r="CGD51" s="81"/>
      <c r="CGE51" s="81"/>
      <c r="CGF51" s="81"/>
      <c r="CGG51" s="81"/>
      <c r="CGH51" s="81"/>
      <c r="CGI51" s="81"/>
      <c r="CGJ51" s="81"/>
      <c r="CGK51" s="81"/>
      <c r="CGL51" s="81"/>
      <c r="CGM51" s="81"/>
      <c r="CGN51" s="81"/>
      <c r="CGO51" s="81"/>
      <c r="CGP51" s="81"/>
      <c r="CGQ51" s="81"/>
      <c r="CGR51" s="81"/>
      <c r="CGS51" s="81"/>
      <c r="CGT51" s="81"/>
      <c r="CGU51" s="81"/>
      <c r="CGV51" s="81"/>
      <c r="CGW51" s="81"/>
      <c r="CGX51" s="81"/>
      <c r="CGY51" s="81"/>
      <c r="CGZ51" s="81"/>
      <c r="CHA51" s="81"/>
      <c r="CHB51" s="81"/>
      <c r="CHC51" s="81"/>
      <c r="CHD51" s="81"/>
      <c r="CHE51" s="81"/>
      <c r="CHF51" s="81"/>
      <c r="CHG51" s="81"/>
      <c r="CHH51" s="81"/>
      <c r="CHI51" s="81"/>
      <c r="CHJ51" s="81"/>
      <c r="CHK51" s="81"/>
      <c r="CHL51" s="81"/>
      <c r="CHM51" s="81"/>
      <c r="CHN51" s="81"/>
      <c r="CHO51" s="81"/>
      <c r="CHP51" s="81"/>
      <c r="CHQ51" s="81"/>
      <c r="CHR51" s="81"/>
      <c r="CHS51" s="81"/>
      <c r="CHT51" s="81"/>
      <c r="CHU51" s="81"/>
      <c r="CHV51" s="81"/>
      <c r="CHW51" s="81"/>
      <c r="CHX51" s="81"/>
      <c r="CHY51" s="81"/>
      <c r="CHZ51" s="81"/>
      <c r="CIA51" s="81"/>
      <c r="CIB51" s="81"/>
      <c r="CIC51" s="81"/>
      <c r="CID51" s="81"/>
      <c r="CIE51" s="81"/>
      <c r="CIF51" s="81"/>
      <c r="CIG51" s="81"/>
      <c r="CIH51" s="81"/>
      <c r="CII51" s="81"/>
      <c r="CIJ51" s="81"/>
      <c r="CIK51" s="81"/>
      <c r="CIL51" s="81"/>
      <c r="CIM51" s="81"/>
      <c r="CIN51" s="81"/>
      <c r="CIO51" s="81"/>
      <c r="CIP51" s="81"/>
      <c r="CIQ51" s="81"/>
      <c r="CIR51" s="81"/>
      <c r="CIS51" s="81"/>
      <c r="CIT51" s="81"/>
      <c r="CIU51" s="81"/>
      <c r="CIV51" s="81"/>
      <c r="CIW51" s="81"/>
      <c r="CIX51" s="81"/>
      <c r="CIY51" s="81"/>
      <c r="CIZ51" s="81"/>
      <c r="CJA51" s="81"/>
      <c r="CJB51" s="81"/>
      <c r="CJC51" s="81"/>
      <c r="CJD51" s="81"/>
      <c r="CJE51" s="81"/>
      <c r="CJF51" s="81"/>
      <c r="CJG51" s="81"/>
      <c r="CJH51" s="81"/>
      <c r="CJI51" s="81"/>
      <c r="CJJ51" s="81"/>
      <c r="CJK51" s="81"/>
      <c r="CJL51" s="81"/>
      <c r="CJM51" s="81"/>
      <c r="CJN51" s="81"/>
      <c r="CJO51" s="81"/>
      <c r="CJP51" s="81"/>
      <c r="CJQ51" s="81"/>
      <c r="CJR51" s="81"/>
      <c r="CJS51" s="81"/>
      <c r="CJT51" s="81"/>
      <c r="CJU51" s="81"/>
      <c r="CJV51" s="81"/>
      <c r="CJW51" s="81"/>
      <c r="CJX51" s="81"/>
      <c r="CJY51" s="81"/>
      <c r="CJZ51" s="81"/>
      <c r="CKA51" s="81"/>
      <c r="CKB51" s="81"/>
      <c r="CKC51" s="81"/>
      <c r="CKD51" s="81"/>
      <c r="CKE51" s="81"/>
      <c r="CKF51" s="81"/>
      <c r="CKG51" s="81"/>
      <c r="CKH51" s="81"/>
      <c r="CKI51" s="81"/>
      <c r="CKJ51" s="81"/>
      <c r="CKK51" s="81"/>
      <c r="CKL51" s="81"/>
      <c r="CKM51" s="81"/>
      <c r="CKN51" s="81"/>
      <c r="CKO51" s="81"/>
      <c r="CKP51" s="81"/>
      <c r="CKQ51" s="81"/>
      <c r="CKR51" s="81"/>
      <c r="CKS51" s="81"/>
      <c r="CKT51" s="81"/>
      <c r="CKU51" s="81"/>
      <c r="CKV51" s="81"/>
      <c r="CKW51" s="81"/>
      <c r="CKX51" s="81"/>
      <c r="CKY51" s="81"/>
      <c r="CKZ51" s="81"/>
      <c r="CLA51" s="81"/>
      <c r="CLB51" s="81"/>
      <c r="CLC51" s="81"/>
      <c r="CLD51" s="81"/>
      <c r="CLE51" s="81"/>
      <c r="CLF51" s="81"/>
      <c r="CLG51" s="81"/>
      <c r="CLH51" s="81"/>
      <c r="CLI51" s="81"/>
      <c r="CLJ51" s="81"/>
      <c r="CLK51" s="81"/>
      <c r="CLL51" s="81"/>
      <c r="CLM51" s="81"/>
      <c r="CLN51" s="81"/>
      <c r="CLO51" s="81"/>
      <c r="CLP51" s="81"/>
      <c r="CLQ51" s="81"/>
      <c r="CLR51" s="81"/>
      <c r="CLS51" s="81"/>
      <c r="CLT51" s="81"/>
      <c r="CLU51" s="81"/>
      <c r="CLV51" s="81"/>
      <c r="CLW51" s="81"/>
      <c r="CLX51" s="81"/>
      <c r="CLY51" s="81"/>
      <c r="CLZ51" s="81"/>
      <c r="CMA51" s="81"/>
      <c r="CMB51" s="81"/>
      <c r="CMC51" s="81"/>
      <c r="CMD51" s="81"/>
      <c r="CME51" s="81"/>
      <c r="CMF51" s="81"/>
      <c r="CMG51" s="81"/>
      <c r="CMH51" s="81"/>
      <c r="CMI51" s="81"/>
      <c r="CMJ51" s="81"/>
      <c r="CMK51" s="81"/>
      <c r="CML51" s="81"/>
      <c r="CMM51" s="81"/>
      <c r="CMN51" s="81"/>
      <c r="CMO51" s="81"/>
      <c r="CMP51" s="81"/>
      <c r="CMQ51" s="81"/>
      <c r="CMR51" s="81"/>
      <c r="CMS51" s="81"/>
      <c r="CMT51" s="81"/>
      <c r="CMU51" s="81"/>
      <c r="CMV51" s="81"/>
      <c r="CMW51" s="81"/>
      <c r="CMX51" s="81"/>
      <c r="CMY51" s="81"/>
      <c r="CMZ51" s="81"/>
      <c r="CNA51" s="81"/>
      <c r="CNB51" s="81"/>
      <c r="CNC51" s="81"/>
      <c r="CND51" s="81"/>
      <c r="CNE51" s="81"/>
      <c r="CNF51" s="81"/>
      <c r="CNG51" s="81"/>
      <c r="CNH51" s="81"/>
      <c r="CNI51" s="81"/>
      <c r="CNJ51" s="81"/>
      <c r="CNK51" s="81"/>
      <c r="CNL51" s="81"/>
      <c r="CNM51" s="81"/>
      <c r="CNN51" s="81"/>
      <c r="CNO51" s="81"/>
      <c r="CNP51" s="81"/>
      <c r="CNQ51" s="81"/>
      <c r="CNR51" s="81"/>
      <c r="CNS51" s="81"/>
      <c r="CNT51" s="81"/>
      <c r="CNU51" s="81"/>
      <c r="CNV51" s="81"/>
      <c r="CNW51" s="81"/>
      <c r="CNX51" s="81"/>
      <c r="CNY51" s="81"/>
      <c r="CNZ51" s="81"/>
      <c r="COA51" s="81"/>
      <c r="COB51" s="81"/>
      <c r="COC51" s="81"/>
      <c r="COD51" s="81"/>
      <c r="COE51" s="81"/>
      <c r="COF51" s="81"/>
      <c r="COG51" s="81"/>
      <c r="COH51" s="81"/>
      <c r="COI51" s="81"/>
      <c r="COJ51" s="81"/>
      <c r="COK51" s="81"/>
      <c r="COL51" s="81"/>
      <c r="COM51" s="81"/>
      <c r="CON51" s="81"/>
      <c r="COO51" s="81"/>
      <c r="COP51" s="81"/>
      <c r="COQ51" s="81"/>
      <c r="COR51" s="81"/>
      <c r="COS51" s="81"/>
      <c r="COT51" s="81"/>
      <c r="COU51" s="81"/>
      <c r="COV51" s="81"/>
      <c r="COW51" s="81"/>
      <c r="COX51" s="81"/>
      <c r="COY51" s="81"/>
      <c r="COZ51" s="81"/>
      <c r="CPA51" s="81"/>
      <c r="CPB51" s="81"/>
      <c r="CPC51" s="81"/>
      <c r="CPD51" s="81"/>
      <c r="CPE51" s="81"/>
      <c r="CPF51" s="81"/>
      <c r="CPG51" s="81"/>
      <c r="CPH51" s="81"/>
      <c r="CPI51" s="81"/>
      <c r="CPJ51" s="81"/>
      <c r="CPK51" s="81"/>
      <c r="CPL51" s="81"/>
      <c r="CPM51" s="81"/>
      <c r="CPN51" s="81"/>
      <c r="CPO51" s="81"/>
      <c r="CPP51" s="81"/>
      <c r="CPQ51" s="81"/>
      <c r="CPR51" s="81"/>
      <c r="CPS51" s="81"/>
      <c r="CPT51" s="81"/>
      <c r="CPU51" s="81"/>
      <c r="CPV51" s="81"/>
      <c r="CPW51" s="81"/>
      <c r="CPX51" s="81"/>
      <c r="CPY51" s="81"/>
      <c r="CPZ51" s="81"/>
      <c r="CQA51" s="81"/>
      <c r="CQB51" s="81"/>
      <c r="CQC51" s="81"/>
      <c r="CQD51" s="81"/>
      <c r="CQE51" s="81"/>
      <c r="CQF51" s="81"/>
      <c r="CQG51" s="81"/>
      <c r="CQH51" s="81"/>
      <c r="CQI51" s="81"/>
      <c r="CQJ51" s="81"/>
      <c r="CQK51" s="81"/>
      <c r="CQL51" s="81"/>
      <c r="CQM51" s="81"/>
      <c r="CQN51" s="81"/>
      <c r="CQO51" s="81"/>
      <c r="CQP51" s="81"/>
      <c r="CQQ51" s="81"/>
      <c r="CQR51" s="81"/>
      <c r="CQS51" s="81"/>
      <c r="CQT51" s="81"/>
      <c r="CQU51" s="81"/>
      <c r="CQV51" s="81"/>
      <c r="CQW51" s="81"/>
      <c r="CQX51" s="81"/>
      <c r="CQY51" s="81"/>
      <c r="CQZ51" s="81"/>
      <c r="CRA51" s="81"/>
      <c r="CRB51" s="81"/>
      <c r="CRC51" s="81"/>
      <c r="CRD51" s="81"/>
      <c r="CRE51" s="81"/>
      <c r="CRF51" s="81"/>
      <c r="CRG51" s="81"/>
      <c r="CRH51" s="81"/>
      <c r="CRI51" s="81"/>
      <c r="CRJ51" s="81"/>
      <c r="CRK51" s="81"/>
      <c r="CRL51" s="81"/>
      <c r="CRM51" s="81"/>
      <c r="CRN51" s="81"/>
      <c r="CRO51" s="81"/>
      <c r="CRP51" s="81"/>
      <c r="CRQ51" s="81"/>
      <c r="CRR51" s="81"/>
      <c r="CRS51" s="81"/>
      <c r="CRT51" s="81"/>
      <c r="CRU51" s="81"/>
      <c r="CRV51" s="81"/>
      <c r="CRW51" s="81"/>
      <c r="CRX51" s="81"/>
      <c r="CRY51" s="81"/>
      <c r="CRZ51" s="81"/>
      <c r="CSA51" s="81"/>
      <c r="CSB51" s="81"/>
      <c r="CSC51" s="81"/>
      <c r="CSD51" s="81"/>
      <c r="CSE51" s="81"/>
      <c r="CSF51" s="81"/>
      <c r="CSG51" s="81"/>
      <c r="CSH51" s="81"/>
      <c r="CSI51" s="81"/>
      <c r="CSJ51" s="81"/>
      <c r="CSK51" s="81"/>
      <c r="CSL51" s="81"/>
      <c r="CSM51" s="81"/>
      <c r="CSN51" s="81"/>
      <c r="CSO51" s="81"/>
      <c r="CSP51" s="81"/>
      <c r="CSQ51" s="81"/>
      <c r="CSR51" s="81"/>
      <c r="CSS51" s="81"/>
      <c r="CST51" s="81"/>
      <c r="CSU51" s="81"/>
      <c r="CSV51" s="81"/>
      <c r="CSW51" s="81"/>
      <c r="CSX51" s="81"/>
      <c r="CSY51" s="81"/>
      <c r="CSZ51" s="81"/>
      <c r="CTA51" s="81"/>
      <c r="CTB51" s="81"/>
      <c r="CTC51" s="81"/>
      <c r="CTD51" s="81"/>
      <c r="CTE51" s="81"/>
      <c r="CTF51" s="81"/>
      <c r="CTG51" s="81"/>
      <c r="CTH51" s="81"/>
      <c r="CTI51" s="81"/>
      <c r="CTJ51" s="81"/>
      <c r="CTK51" s="81"/>
      <c r="CTL51" s="81"/>
      <c r="CTM51" s="81"/>
      <c r="CTN51" s="81"/>
      <c r="CTO51" s="81"/>
      <c r="CTP51" s="81"/>
      <c r="CTQ51" s="81"/>
      <c r="CTR51" s="81"/>
      <c r="CTS51" s="81"/>
      <c r="CTT51" s="81"/>
      <c r="CTU51" s="81"/>
      <c r="CTV51" s="81"/>
      <c r="CTW51" s="81"/>
      <c r="CTX51" s="81"/>
      <c r="CTY51" s="81"/>
      <c r="CTZ51" s="81"/>
      <c r="CUA51" s="81"/>
      <c r="CUB51" s="81"/>
      <c r="CUC51" s="81"/>
      <c r="CUD51" s="81"/>
      <c r="CUE51" s="81"/>
      <c r="CUF51" s="81"/>
      <c r="CUG51" s="81"/>
      <c r="CUH51" s="81"/>
      <c r="CUI51" s="81"/>
      <c r="CUJ51" s="81"/>
      <c r="CUK51" s="81"/>
      <c r="CUL51" s="81"/>
      <c r="CUM51" s="81"/>
      <c r="CUN51" s="81"/>
      <c r="CUO51" s="81"/>
      <c r="CUP51" s="81"/>
      <c r="CUQ51" s="81"/>
      <c r="CUR51" s="81"/>
      <c r="CUS51" s="81"/>
      <c r="CUT51" s="81"/>
      <c r="CUU51" s="81"/>
      <c r="CUV51" s="81"/>
      <c r="CUW51" s="81"/>
      <c r="CUX51" s="81"/>
      <c r="CUY51" s="81"/>
      <c r="CUZ51" s="81"/>
      <c r="CVA51" s="81"/>
      <c r="CVB51" s="81"/>
      <c r="CVC51" s="81"/>
      <c r="CVD51" s="81"/>
      <c r="CVE51" s="81"/>
      <c r="CVF51" s="81"/>
      <c r="CVG51" s="81"/>
      <c r="CVH51" s="81"/>
      <c r="CVI51" s="81"/>
      <c r="CVJ51" s="81"/>
      <c r="CVK51" s="81"/>
      <c r="CVL51" s="81"/>
      <c r="CVM51" s="81"/>
      <c r="CVN51" s="81"/>
      <c r="CVO51" s="81"/>
      <c r="CVP51" s="81"/>
      <c r="CVQ51" s="81"/>
      <c r="CVR51" s="81"/>
      <c r="CVS51" s="81"/>
      <c r="CVT51" s="81"/>
      <c r="CVU51" s="81"/>
      <c r="CVV51" s="81"/>
      <c r="CVW51" s="81"/>
      <c r="CVX51" s="81"/>
      <c r="CVY51" s="81"/>
      <c r="CVZ51" s="81"/>
      <c r="CWA51" s="81"/>
      <c r="CWB51" s="81"/>
      <c r="CWC51" s="81"/>
      <c r="CWD51" s="81"/>
      <c r="CWE51" s="81"/>
      <c r="CWF51" s="81"/>
      <c r="CWG51" s="81"/>
      <c r="CWH51" s="81"/>
      <c r="CWI51" s="81"/>
      <c r="CWJ51" s="81"/>
      <c r="CWK51" s="81"/>
      <c r="CWL51" s="81"/>
      <c r="CWM51" s="81"/>
      <c r="CWN51" s="81"/>
      <c r="CWO51" s="81"/>
      <c r="CWP51" s="81"/>
      <c r="CWQ51" s="81"/>
      <c r="CWR51" s="81"/>
      <c r="CWS51" s="81"/>
      <c r="CWT51" s="81"/>
      <c r="CWU51" s="81"/>
      <c r="CWV51" s="81"/>
      <c r="CWW51" s="81"/>
      <c r="CWX51" s="81"/>
      <c r="CWY51" s="81"/>
      <c r="CWZ51" s="81"/>
      <c r="CXA51" s="81"/>
      <c r="CXB51" s="81"/>
      <c r="CXC51" s="81"/>
      <c r="CXD51" s="81"/>
      <c r="CXE51" s="81"/>
      <c r="CXF51" s="81"/>
      <c r="CXG51" s="81"/>
      <c r="CXH51" s="81"/>
      <c r="CXI51" s="81"/>
      <c r="CXJ51" s="81"/>
      <c r="CXK51" s="81"/>
      <c r="CXL51" s="81"/>
      <c r="CXM51" s="81"/>
      <c r="CXN51" s="81"/>
      <c r="CXO51" s="81"/>
      <c r="CXP51" s="81"/>
      <c r="CXQ51" s="81"/>
      <c r="CXR51" s="81"/>
      <c r="CXS51" s="81"/>
      <c r="CXT51" s="81"/>
      <c r="CXU51" s="81"/>
      <c r="CXV51" s="81"/>
      <c r="CXW51" s="81"/>
      <c r="CXX51" s="81"/>
      <c r="CXY51" s="81"/>
      <c r="CXZ51" s="81"/>
      <c r="CYA51" s="81"/>
      <c r="CYB51" s="81"/>
      <c r="CYC51" s="81"/>
      <c r="CYD51" s="81"/>
      <c r="CYE51" s="81"/>
      <c r="CYF51" s="81"/>
      <c r="CYG51" s="81"/>
      <c r="CYH51" s="81"/>
      <c r="CYI51" s="81"/>
      <c r="CYJ51" s="81"/>
      <c r="CYK51" s="81"/>
      <c r="CYL51" s="81"/>
      <c r="CYM51" s="81"/>
      <c r="CYN51" s="81"/>
      <c r="CYO51" s="81"/>
      <c r="CYP51" s="81"/>
      <c r="CYQ51" s="81"/>
      <c r="CYR51" s="81"/>
      <c r="CYS51" s="81"/>
      <c r="CYT51" s="81"/>
      <c r="CYU51" s="81"/>
      <c r="CYV51" s="81"/>
      <c r="CYW51" s="81"/>
      <c r="CYX51" s="81"/>
      <c r="CYY51" s="81"/>
      <c r="CYZ51" s="81"/>
      <c r="CZA51" s="81"/>
      <c r="CZB51" s="81"/>
      <c r="CZC51" s="81"/>
      <c r="CZD51" s="81"/>
      <c r="CZE51" s="81"/>
      <c r="CZF51" s="81"/>
      <c r="CZG51" s="81"/>
      <c r="CZH51" s="81"/>
      <c r="CZI51" s="81"/>
      <c r="CZJ51" s="81"/>
      <c r="CZK51" s="81"/>
      <c r="CZL51" s="81"/>
      <c r="CZM51" s="81"/>
      <c r="CZN51" s="81"/>
      <c r="CZO51" s="81"/>
      <c r="CZP51" s="81"/>
      <c r="CZQ51" s="81"/>
      <c r="CZR51" s="81"/>
      <c r="CZS51" s="81"/>
      <c r="CZT51" s="81"/>
      <c r="CZU51" s="81"/>
      <c r="CZV51" s="81"/>
      <c r="CZW51" s="81"/>
      <c r="CZX51" s="81"/>
      <c r="CZY51" s="81"/>
      <c r="CZZ51" s="81"/>
      <c r="DAA51" s="81"/>
      <c r="DAB51" s="81"/>
      <c r="DAC51" s="81"/>
      <c r="DAD51" s="81"/>
      <c r="DAE51" s="81"/>
      <c r="DAF51" s="81"/>
      <c r="DAG51" s="81"/>
      <c r="DAH51" s="81"/>
      <c r="DAI51" s="81"/>
      <c r="DAJ51" s="81"/>
      <c r="DAK51" s="81"/>
      <c r="DAL51" s="81"/>
      <c r="DAM51" s="81"/>
      <c r="DAN51" s="81"/>
      <c r="DAO51" s="81"/>
      <c r="DAP51" s="81"/>
      <c r="DAQ51" s="81"/>
      <c r="DAR51" s="81"/>
      <c r="DAS51" s="81"/>
      <c r="DAT51" s="81"/>
      <c r="DAU51" s="81"/>
      <c r="DAV51" s="81"/>
      <c r="DAW51" s="81"/>
      <c r="DAX51" s="81"/>
      <c r="DAY51" s="81"/>
      <c r="DAZ51" s="81"/>
      <c r="DBA51" s="81"/>
      <c r="DBB51" s="81"/>
      <c r="DBC51" s="81"/>
      <c r="DBD51" s="81"/>
      <c r="DBE51" s="81"/>
      <c r="DBF51" s="81"/>
      <c r="DBG51" s="81"/>
      <c r="DBH51" s="81"/>
      <c r="DBI51" s="81"/>
      <c r="DBJ51" s="81"/>
      <c r="DBK51" s="81"/>
      <c r="DBL51" s="81"/>
      <c r="DBM51" s="81"/>
      <c r="DBN51" s="81"/>
      <c r="DBO51" s="81"/>
      <c r="DBP51" s="81"/>
      <c r="DBQ51" s="81"/>
      <c r="DBR51" s="81"/>
      <c r="DBS51" s="81"/>
      <c r="DBT51" s="81"/>
      <c r="DBU51" s="81"/>
      <c r="DBV51" s="81"/>
      <c r="DBW51" s="81"/>
      <c r="DBX51" s="81"/>
      <c r="DBY51" s="81"/>
      <c r="DBZ51" s="81"/>
      <c r="DCA51" s="81"/>
      <c r="DCB51" s="81"/>
      <c r="DCC51" s="81"/>
      <c r="DCD51" s="81"/>
      <c r="DCE51" s="81"/>
      <c r="DCF51" s="81"/>
      <c r="DCG51" s="81"/>
      <c r="DCH51" s="81"/>
      <c r="DCI51" s="81"/>
      <c r="DCJ51" s="81"/>
      <c r="DCK51" s="81"/>
      <c r="DCL51" s="81"/>
      <c r="DCM51" s="81"/>
      <c r="DCN51" s="81"/>
      <c r="DCO51" s="81"/>
      <c r="DCP51" s="81"/>
      <c r="DCQ51" s="81"/>
      <c r="DCR51" s="81"/>
      <c r="DCS51" s="81"/>
      <c r="DCT51" s="81"/>
      <c r="DCU51" s="81"/>
      <c r="DCV51" s="81"/>
      <c r="DCW51" s="81"/>
      <c r="DCX51" s="81"/>
      <c r="DCY51" s="81"/>
      <c r="DCZ51" s="81"/>
      <c r="DDA51" s="81"/>
      <c r="DDB51" s="81"/>
      <c r="DDC51" s="81"/>
      <c r="DDD51" s="81"/>
      <c r="DDE51" s="81"/>
      <c r="DDF51" s="81"/>
      <c r="DDG51" s="81"/>
      <c r="DDH51" s="81"/>
      <c r="DDI51" s="81"/>
      <c r="DDJ51" s="81"/>
      <c r="DDK51" s="81"/>
      <c r="DDL51" s="81"/>
      <c r="DDM51" s="81"/>
      <c r="DDN51" s="81"/>
      <c r="DDO51" s="81"/>
      <c r="DDP51" s="81"/>
      <c r="DDQ51" s="81"/>
      <c r="DDR51" s="81"/>
      <c r="DDS51" s="81"/>
      <c r="DDT51" s="81"/>
      <c r="DDU51" s="81"/>
      <c r="DDV51" s="81"/>
      <c r="DDW51" s="81"/>
      <c r="DDX51" s="81"/>
      <c r="DDY51" s="81"/>
      <c r="DDZ51" s="81"/>
      <c r="DEA51" s="81"/>
      <c r="DEB51" s="81"/>
      <c r="DEC51" s="81"/>
      <c r="DED51" s="81"/>
      <c r="DEE51" s="81"/>
      <c r="DEF51" s="81"/>
      <c r="DEG51" s="81"/>
      <c r="DEH51" s="81"/>
      <c r="DEI51" s="81"/>
      <c r="DEJ51" s="81"/>
      <c r="DEK51" s="81"/>
      <c r="DEL51" s="81"/>
      <c r="DEM51" s="81"/>
      <c r="DEN51" s="81"/>
      <c r="DEO51" s="81"/>
      <c r="DEP51" s="81"/>
      <c r="DEQ51" s="81"/>
      <c r="DER51" s="81"/>
      <c r="DES51" s="81"/>
      <c r="DET51" s="81"/>
      <c r="DEU51" s="81"/>
      <c r="DEV51" s="81"/>
      <c r="DEW51" s="81"/>
      <c r="DEX51" s="81"/>
      <c r="DEY51" s="81"/>
      <c r="DEZ51" s="81"/>
      <c r="DFA51" s="81"/>
      <c r="DFB51" s="81"/>
      <c r="DFC51" s="81"/>
      <c r="DFD51" s="81"/>
      <c r="DFE51" s="81"/>
      <c r="DFF51" s="81"/>
      <c r="DFG51" s="81"/>
      <c r="DFH51" s="81"/>
      <c r="DFI51" s="81"/>
      <c r="DFJ51" s="81"/>
      <c r="DFK51" s="81"/>
      <c r="DFL51" s="81"/>
      <c r="DFM51" s="81"/>
      <c r="DFN51" s="81"/>
      <c r="DFO51" s="81"/>
      <c r="DFP51" s="81"/>
      <c r="DFQ51" s="81"/>
      <c r="DFR51" s="81"/>
      <c r="DFS51" s="81"/>
      <c r="DFT51" s="81"/>
      <c r="DFU51" s="81"/>
      <c r="DFV51" s="81"/>
      <c r="DFW51" s="81"/>
      <c r="DFX51" s="81"/>
      <c r="DFY51" s="81"/>
      <c r="DFZ51" s="81"/>
      <c r="DGA51" s="81"/>
      <c r="DGB51" s="81"/>
      <c r="DGC51" s="81"/>
      <c r="DGD51" s="81"/>
      <c r="DGE51" s="81"/>
      <c r="DGF51" s="81"/>
      <c r="DGG51" s="81"/>
      <c r="DGH51" s="81"/>
      <c r="DGI51" s="81"/>
      <c r="DGJ51" s="81"/>
      <c r="DGK51" s="81"/>
      <c r="DGL51" s="81"/>
      <c r="DGM51" s="81"/>
      <c r="DGN51" s="81"/>
      <c r="DGO51" s="81"/>
      <c r="DGP51" s="81"/>
      <c r="DGQ51" s="81"/>
      <c r="DGR51" s="81"/>
      <c r="DGS51" s="81"/>
      <c r="DGT51" s="81"/>
      <c r="DGU51" s="81"/>
      <c r="DGV51" s="81"/>
      <c r="DGW51" s="81"/>
      <c r="DGX51" s="81"/>
      <c r="DGY51" s="81"/>
      <c r="DGZ51" s="81"/>
      <c r="DHA51" s="81"/>
      <c r="DHB51" s="81"/>
      <c r="DHC51" s="81"/>
      <c r="DHD51" s="81"/>
      <c r="DHE51" s="81"/>
      <c r="DHF51" s="81"/>
      <c r="DHG51" s="81"/>
      <c r="DHH51" s="81"/>
      <c r="DHI51" s="81"/>
      <c r="DHJ51" s="81"/>
      <c r="DHK51" s="81"/>
      <c r="DHL51" s="81"/>
      <c r="DHM51" s="81"/>
      <c r="DHN51" s="81"/>
      <c r="DHO51" s="81"/>
      <c r="DHP51" s="81"/>
      <c r="DHQ51" s="81"/>
      <c r="DHR51" s="81"/>
      <c r="DHS51" s="81"/>
      <c r="DHT51" s="81"/>
      <c r="DHU51" s="81"/>
      <c r="DHV51" s="81"/>
      <c r="DHW51" s="81"/>
      <c r="DHX51" s="81"/>
      <c r="DHY51" s="81"/>
      <c r="DHZ51" s="81"/>
      <c r="DIA51" s="81"/>
      <c r="DIB51" s="81"/>
      <c r="DIC51" s="81"/>
      <c r="DID51" s="81"/>
      <c r="DIE51" s="81"/>
      <c r="DIF51" s="81"/>
      <c r="DIG51" s="81"/>
      <c r="DIH51" s="81"/>
      <c r="DII51" s="81"/>
      <c r="DIJ51" s="81"/>
      <c r="DIK51" s="81"/>
      <c r="DIL51" s="81"/>
      <c r="DIM51" s="81"/>
      <c r="DIN51" s="81"/>
      <c r="DIO51" s="81"/>
      <c r="DIP51" s="81"/>
      <c r="DIQ51" s="81"/>
      <c r="DIR51" s="81"/>
      <c r="DIS51" s="81"/>
      <c r="DIT51" s="81"/>
      <c r="DIU51" s="81"/>
      <c r="DIV51" s="81"/>
      <c r="DIW51" s="81"/>
      <c r="DIX51" s="81"/>
      <c r="DIY51" s="81"/>
      <c r="DIZ51" s="81"/>
      <c r="DJA51" s="81"/>
      <c r="DJB51" s="81"/>
      <c r="DJC51" s="81"/>
      <c r="DJD51" s="81"/>
      <c r="DJE51" s="81"/>
      <c r="DJF51" s="81"/>
      <c r="DJG51" s="81"/>
      <c r="DJH51" s="81"/>
      <c r="DJI51" s="81"/>
      <c r="DJJ51" s="81"/>
      <c r="DJK51" s="81"/>
      <c r="DJL51" s="81"/>
      <c r="DJM51" s="81"/>
      <c r="DJN51" s="81"/>
      <c r="DJO51" s="81"/>
      <c r="DJP51" s="81"/>
      <c r="DJQ51" s="81"/>
      <c r="DJR51" s="81"/>
      <c r="DJS51" s="81"/>
      <c r="DJT51" s="81"/>
      <c r="DJU51" s="81"/>
      <c r="DJV51" s="81"/>
      <c r="DJW51" s="81"/>
      <c r="DJX51" s="81"/>
      <c r="DJY51" s="81"/>
      <c r="DJZ51" s="81"/>
      <c r="DKA51" s="81"/>
      <c r="DKB51" s="81"/>
      <c r="DKC51" s="81"/>
      <c r="DKD51" s="81"/>
      <c r="DKE51" s="81"/>
      <c r="DKF51" s="81"/>
      <c r="DKG51" s="81"/>
      <c r="DKH51" s="81"/>
      <c r="DKI51" s="81"/>
      <c r="DKJ51" s="81"/>
      <c r="DKK51" s="81"/>
      <c r="DKL51" s="81"/>
      <c r="DKM51" s="81"/>
      <c r="DKN51" s="81"/>
      <c r="DKO51" s="81"/>
      <c r="DKP51" s="81"/>
      <c r="DKQ51" s="81"/>
      <c r="DKR51" s="81"/>
      <c r="DKS51" s="81"/>
      <c r="DKT51" s="81"/>
      <c r="DKU51" s="81"/>
      <c r="DKV51" s="81"/>
      <c r="DKW51" s="81"/>
      <c r="DKX51" s="81"/>
      <c r="DKY51" s="81"/>
      <c r="DKZ51" s="81"/>
      <c r="DLA51" s="81"/>
      <c r="DLB51" s="81"/>
      <c r="DLC51" s="81"/>
      <c r="DLD51" s="81"/>
      <c r="DLE51" s="81"/>
      <c r="DLF51" s="81"/>
      <c r="DLG51" s="81"/>
      <c r="DLH51" s="81"/>
      <c r="DLI51" s="81"/>
      <c r="DLJ51" s="81"/>
      <c r="DLK51" s="81"/>
      <c r="DLL51" s="81"/>
      <c r="DLM51" s="81"/>
      <c r="DLN51" s="81"/>
      <c r="DLO51" s="81"/>
      <c r="DLP51" s="81"/>
      <c r="DLQ51" s="81"/>
      <c r="DLR51" s="81"/>
      <c r="DLS51" s="81"/>
      <c r="DLT51" s="81"/>
      <c r="DLU51" s="81"/>
      <c r="DLV51" s="81"/>
      <c r="DLW51" s="81"/>
      <c r="DLX51" s="81"/>
      <c r="DLY51" s="81"/>
      <c r="DLZ51" s="81"/>
      <c r="DMA51" s="81"/>
      <c r="DMB51" s="81"/>
      <c r="DMC51" s="81"/>
      <c r="DMD51" s="81"/>
      <c r="DME51" s="81"/>
      <c r="DMF51" s="81"/>
      <c r="DMG51" s="81"/>
      <c r="DMH51" s="81"/>
      <c r="DMI51" s="81"/>
      <c r="DMJ51" s="81"/>
      <c r="DMK51" s="81"/>
      <c r="DML51" s="81"/>
      <c r="DMM51" s="81"/>
      <c r="DMN51" s="81"/>
      <c r="DMO51" s="81"/>
      <c r="DMP51" s="81"/>
      <c r="DMQ51" s="81"/>
      <c r="DMR51" s="81"/>
      <c r="DMS51" s="81"/>
      <c r="DMT51" s="81"/>
      <c r="DMU51" s="81"/>
      <c r="DMV51" s="81"/>
      <c r="DMW51" s="81"/>
      <c r="DMX51" s="81"/>
      <c r="DMY51" s="81"/>
      <c r="DMZ51" s="81"/>
      <c r="DNA51" s="81"/>
      <c r="DNB51" s="81"/>
      <c r="DNC51" s="81"/>
      <c r="DND51" s="81"/>
      <c r="DNE51" s="81"/>
      <c r="DNF51" s="81"/>
      <c r="DNG51" s="81"/>
      <c r="DNH51" s="81"/>
      <c r="DNI51" s="81"/>
      <c r="DNJ51" s="81"/>
      <c r="DNK51" s="81"/>
      <c r="DNL51" s="81"/>
      <c r="DNM51" s="81"/>
      <c r="DNN51" s="81"/>
      <c r="DNO51" s="81"/>
      <c r="DNP51" s="81"/>
      <c r="DNQ51" s="81"/>
      <c r="DNR51" s="81"/>
      <c r="DNS51" s="81"/>
      <c r="DNT51" s="81"/>
      <c r="DNU51" s="81"/>
      <c r="DNV51" s="81"/>
      <c r="DNW51" s="81"/>
      <c r="DNX51" s="81"/>
      <c r="DNY51" s="81"/>
      <c r="DNZ51" s="81"/>
      <c r="DOA51" s="81"/>
      <c r="DOB51" s="81"/>
      <c r="DOC51" s="81"/>
      <c r="DOD51" s="81"/>
      <c r="DOE51" s="81"/>
      <c r="DOF51" s="81"/>
      <c r="DOG51" s="81"/>
      <c r="DOH51" s="81"/>
      <c r="DOI51" s="81"/>
      <c r="DOJ51" s="81"/>
      <c r="DOK51" s="81"/>
      <c r="DOL51" s="81"/>
      <c r="DOM51" s="81"/>
      <c r="DON51" s="81"/>
      <c r="DOO51" s="81"/>
      <c r="DOP51" s="81"/>
      <c r="DOQ51" s="81"/>
      <c r="DOR51" s="81"/>
      <c r="DOS51" s="81"/>
      <c r="DOT51" s="81"/>
      <c r="DOU51" s="81"/>
      <c r="DOV51" s="81"/>
      <c r="DOW51" s="81"/>
      <c r="DOX51" s="81"/>
      <c r="DOY51" s="81"/>
      <c r="DOZ51" s="81"/>
      <c r="DPA51" s="81"/>
      <c r="DPB51" s="81"/>
      <c r="DPC51" s="81"/>
      <c r="DPD51" s="81"/>
      <c r="DPE51" s="81"/>
      <c r="DPF51" s="81"/>
      <c r="DPG51" s="81"/>
      <c r="DPH51" s="81"/>
      <c r="DPI51" s="81"/>
      <c r="DPJ51" s="81"/>
      <c r="DPK51" s="81"/>
      <c r="DPL51" s="81"/>
      <c r="DPM51" s="81"/>
      <c r="DPN51" s="81"/>
      <c r="DPO51" s="81"/>
      <c r="DPP51" s="81"/>
      <c r="DPQ51" s="81"/>
      <c r="DPR51" s="81"/>
      <c r="DPS51" s="81"/>
      <c r="DPT51" s="81"/>
      <c r="DPU51" s="81"/>
      <c r="DPV51" s="81"/>
      <c r="DPW51" s="81"/>
      <c r="DPX51" s="81"/>
      <c r="DPY51" s="81"/>
      <c r="DPZ51" s="81"/>
      <c r="DQA51" s="81"/>
      <c r="DQB51" s="81"/>
      <c r="DQC51" s="81"/>
      <c r="DQD51" s="81"/>
      <c r="DQE51" s="81"/>
      <c r="DQF51" s="81"/>
      <c r="DQG51" s="81"/>
      <c r="DQH51" s="81"/>
      <c r="DQI51" s="81"/>
      <c r="DQJ51" s="81"/>
      <c r="DQK51" s="81"/>
      <c r="DQL51" s="81"/>
      <c r="DQM51" s="81"/>
      <c r="DQN51" s="81"/>
      <c r="DQO51" s="81"/>
      <c r="DQP51" s="81"/>
      <c r="DQQ51" s="81"/>
      <c r="DQR51" s="81"/>
      <c r="DQS51" s="81"/>
      <c r="DQT51" s="81"/>
      <c r="DQU51" s="81"/>
      <c r="DQV51" s="81"/>
      <c r="DQW51" s="81"/>
      <c r="DQX51" s="81"/>
      <c r="DQY51" s="81"/>
      <c r="DQZ51" s="81"/>
      <c r="DRA51" s="81"/>
      <c r="DRB51" s="81"/>
      <c r="DRC51" s="81"/>
      <c r="DRD51" s="81"/>
      <c r="DRE51" s="81"/>
      <c r="DRF51" s="81"/>
      <c r="DRG51" s="81"/>
      <c r="DRH51" s="81"/>
      <c r="DRI51" s="81"/>
      <c r="DRJ51" s="81"/>
      <c r="DRK51" s="81"/>
      <c r="DRL51" s="81"/>
      <c r="DRM51" s="81"/>
      <c r="DRN51" s="81"/>
      <c r="DRO51" s="81"/>
      <c r="DRP51" s="81"/>
      <c r="DRQ51" s="81"/>
      <c r="DRR51" s="81"/>
      <c r="DRS51" s="81"/>
      <c r="DRT51" s="81"/>
      <c r="DRU51" s="81"/>
      <c r="DRV51" s="81"/>
      <c r="DRW51" s="81"/>
      <c r="DRX51" s="81"/>
      <c r="DRY51" s="81"/>
      <c r="DRZ51" s="81"/>
      <c r="DSA51" s="81"/>
      <c r="DSB51" s="81"/>
      <c r="DSC51" s="81"/>
      <c r="DSD51" s="81"/>
      <c r="DSE51" s="81"/>
      <c r="DSF51" s="81"/>
      <c r="DSG51" s="81"/>
      <c r="DSH51" s="81"/>
      <c r="DSI51" s="81"/>
      <c r="DSJ51" s="81"/>
      <c r="DSK51" s="81"/>
      <c r="DSL51" s="81"/>
      <c r="DSM51" s="81"/>
      <c r="DSN51" s="81"/>
      <c r="DSO51" s="81"/>
      <c r="DSP51" s="81"/>
      <c r="DSQ51" s="81"/>
      <c r="DSR51" s="81"/>
      <c r="DSS51" s="81"/>
      <c r="DST51" s="81"/>
      <c r="DSU51" s="81"/>
      <c r="DSV51" s="81"/>
      <c r="DSW51" s="81"/>
      <c r="DSX51" s="81"/>
      <c r="DSY51" s="81"/>
      <c r="DSZ51" s="81"/>
      <c r="DTA51" s="81"/>
      <c r="DTB51" s="81"/>
      <c r="DTC51" s="81"/>
      <c r="DTD51" s="81"/>
      <c r="DTE51" s="81"/>
      <c r="DTF51" s="81"/>
      <c r="DTG51" s="81"/>
      <c r="DTH51" s="81"/>
      <c r="DTI51" s="81"/>
      <c r="DTJ51" s="81"/>
      <c r="DTK51" s="81"/>
      <c r="DTL51" s="81"/>
      <c r="DTM51" s="81"/>
      <c r="DTN51" s="81"/>
      <c r="DTO51" s="81"/>
      <c r="DTP51" s="81"/>
      <c r="DTQ51" s="81"/>
      <c r="DTR51" s="81"/>
      <c r="DTS51" s="81"/>
      <c r="DTT51" s="81"/>
      <c r="DTU51" s="81"/>
      <c r="DTV51" s="81"/>
      <c r="DTW51" s="81"/>
      <c r="DTX51" s="81"/>
      <c r="DTY51" s="81"/>
      <c r="DTZ51" s="81"/>
      <c r="DUA51" s="81"/>
      <c r="DUB51" s="81"/>
      <c r="DUC51" s="81"/>
      <c r="DUD51" s="81"/>
      <c r="DUE51" s="81"/>
      <c r="DUF51" s="81"/>
      <c r="DUG51" s="81"/>
      <c r="DUH51" s="81"/>
      <c r="DUI51" s="81"/>
      <c r="DUJ51" s="81"/>
      <c r="DUK51" s="81"/>
      <c r="DUL51" s="81"/>
      <c r="DUM51" s="81"/>
      <c r="DUN51" s="81"/>
      <c r="DUO51" s="81"/>
      <c r="DUP51" s="81"/>
      <c r="DUQ51" s="81"/>
      <c r="DUR51" s="81"/>
      <c r="DUS51" s="81"/>
      <c r="DUT51" s="81"/>
      <c r="DUU51" s="81"/>
      <c r="DUV51" s="81"/>
      <c r="DUW51" s="81"/>
      <c r="DUX51" s="81"/>
      <c r="DUY51" s="81"/>
      <c r="DUZ51" s="81"/>
      <c r="DVA51" s="81"/>
      <c r="DVB51" s="81"/>
      <c r="DVC51" s="81"/>
      <c r="DVD51" s="81"/>
      <c r="DVE51" s="81"/>
      <c r="DVF51" s="81"/>
      <c r="DVG51" s="81"/>
      <c r="DVH51" s="81"/>
      <c r="DVI51" s="81"/>
      <c r="DVJ51" s="81"/>
      <c r="DVK51" s="81"/>
      <c r="DVL51" s="81"/>
      <c r="DVM51" s="81"/>
      <c r="DVN51" s="81"/>
      <c r="DVO51" s="81"/>
      <c r="DVP51" s="81"/>
      <c r="DVQ51" s="81"/>
      <c r="DVR51" s="81"/>
      <c r="DVS51" s="81"/>
      <c r="DVT51" s="81"/>
      <c r="DVU51" s="81"/>
      <c r="DVV51" s="81"/>
      <c r="DVW51" s="81"/>
      <c r="DVX51" s="81"/>
      <c r="DVY51" s="81"/>
      <c r="DVZ51" s="81"/>
      <c r="DWA51" s="81"/>
      <c r="DWB51" s="81"/>
      <c r="DWC51" s="81"/>
      <c r="DWD51" s="81"/>
      <c r="DWE51" s="81"/>
      <c r="DWF51" s="81"/>
      <c r="DWG51" s="81"/>
      <c r="DWH51" s="81"/>
      <c r="DWI51" s="81"/>
      <c r="DWJ51" s="81"/>
      <c r="DWK51" s="81"/>
      <c r="DWL51" s="81"/>
      <c r="DWM51" s="81"/>
      <c r="DWN51" s="81"/>
      <c r="DWO51" s="81"/>
      <c r="DWP51" s="81"/>
      <c r="DWQ51" s="81"/>
      <c r="DWR51" s="81"/>
      <c r="DWS51" s="81"/>
      <c r="DWT51" s="81"/>
      <c r="DWU51" s="81"/>
      <c r="DWV51" s="81"/>
      <c r="DWW51" s="81"/>
      <c r="DWX51" s="81"/>
      <c r="DWY51" s="81"/>
      <c r="DWZ51" s="81"/>
      <c r="DXA51" s="81"/>
      <c r="DXB51" s="81"/>
      <c r="DXC51" s="81"/>
      <c r="DXD51" s="81"/>
      <c r="DXE51" s="81"/>
      <c r="DXF51" s="81"/>
      <c r="DXG51" s="81"/>
      <c r="DXH51" s="81"/>
      <c r="DXI51" s="81"/>
      <c r="DXJ51" s="81"/>
      <c r="DXK51" s="81"/>
      <c r="DXL51" s="81"/>
      <c r="DXM51" s="81"/>
      <c r="DXN51" s="81"/>
      <c r="DXO51" s="81"/>
      <c r="DXP51" s="81"/>
      <c r="DXQ51" s="81"/>
      <c r="DXR51" s="81"/>
      <c r="DXS51" s="81"/>
      <c r="DXT51" s="81"/>
      <c r="DXU51" s="81"/>
      <c r="DXV51" s="81"/>
      <c r="DXW51" s="81"/>
      <c r="DXX51" s="81"/>
      <c r="DXY51" s="81"/>
      <c r="DXZ51" s="81"/>
      <c r="DYA51" s="81"/>
      <c r="DYB51" s="81"/>
      <c r="DYC51" s="81"/>
      <c r="DYD51" s="81"/>
      <c r="DYE51" s="81"/>
      <c r="DYF51" s="81"/>
      <c r="DYG51" s="81"/>
      <c r="DYH51" s="81"/>
      <c r="DYI51" s="81"/>
      <c r="DYJ51" s="81"/>
      <c r="DYK51" s="81"/>
      <c r="DYL51" s="81"/>
      <c r="DYM51" s="81"/>
      <c r="DYN51" s="81"/>
      <c r="DYO51" s="81"/>
      <c r="DYP51" s="81"/>
      <c r="DYQ51" s="81"/>
      <c r="DYR51" s="81"/>
      <c r="DYS51" s="81"/>
      <c r="DYT51" s="81"/>
      <c r="DYU51" s="81"/>
      <c r="DYV51" s="81"/>
      <c r="DYW51" s="81"/>
      <c r="DYX51" s="81"/>
      <c r="DYY51" s="81"/>
      <c r="DYZ51" s="81"/>
      <c r="DZA51" s="81"/>
      <c r="DZB51" s="81"/>
      <c r="DZC51" s="81"/>
      <c r="DZD51" s="81"/>
      <c r="DZE51" s="81"/>
      <c r="DZF51" s="81"/>
      <c r="DZG51" s="81"/>
      <c r="DZH51" s="81"/>
      <c r="DZI51" s="81"/>
      <c r="DZJ51" s="81"/>
      <c r="DZK51" s="81"/>
      <c r="DZL51" s="81"/>
      <c r="DZM51" s="81"/>
      <c r="DZN51" s="81"/>
      <c r="DZO51" s="81"/>
      <c r="DZP51" s="81"/>
      <c r="DZQ51" s="81"/>
      <c r="DZR51" s="81"/>
      <c r="DZS51" s="81"/>
      <c r="DZT51" s="81"/>
      <c r="DZU51" s="81"/>
      <c r="DZV51" s="81"/>
      <c r="DZW51" s="81"/>
      <c r="DZX51" s="81"/>
      <c r="DZY51" s="81"/>
      <c r="DZZ51" s="81"/>
      <c r="EAA51" s="81"/>
      <c r="EAB51" s="81"/>
      <c r="EAC51" s="81"/>
      <c r="EAD51" s="81"/>
      <c r="EAE51" s="81"/>
      <c r="EAF51" s="81"/>
      <c r="EAG51" s="81"/>
      <c r="EAH51" s="81"/>
      <c r="EAI51" s="81"/>
      <c r="EAJ51" s="81"/>
      <c r="EAK51" s="81"/>
      <c r="EAL51" s="81"/>
      <c r="EAM51" s="81"/>
      <c r="EAN51" s="81"/>
      <c r="EAO51" s="81"/>
      <c r="EAP51" s="81"/>
      <c r="EAQ51" s="81"/>
      <c r="EAR51" s="81"/>
      <c r="EAS51" s="81"/>
      <c r="EAT51" s="81"/>
      <c r="EAU51" s="81"/>
      <c r="EAV51" s="81"/>
      <c r="EAW51" s="81"/>
      <c r="EAX51" s="81"/>
      <c r="EAY51" s="81"/>
      <c r="EAZ51" s="81"/>
      <c r="EBA51" s="81"/>
      <c r="EBB51" s="81"/>
      <c r="EBC51" s="81"/>
      <c r="EBD51" s="81"/>
      <c r="EBE51" s="81"/>
      <c r="EBF51" s="81"/>
      <c r="EBG51" s="81"/>
      <c r="EBH51" s="81"/>
      <c r="EBI51" s="81"/>
      <c r="EBJ51" s="81"/>
      <c r="EBK51" s="81"/>
      <c r="EBL51" s="81"/>
      <c r="EBM51" s="81"/>
      <c r="EBN51" s="81"/>
      <c r="EBO51" s="81"/>
      <c r="EBP51" s="81"/>
      <c r="EBQ51" s="81"/>
      <c r="EBR51" s="81"/>
      <c r="EBS51" s="81"/>
      <c r="EBT51" s="81"/>
      <c r="EBU51" s="81"/>
      <c r="EBV51" s="81"/>
      <c r="EBW51" s="81"/>
      <c r="EBX51" s="81"/>
      <c r="EBY51" s="81"/>
      <c r="EBZ51" s="81"/>
      <c r="ECA51" s="81"/>
      <c r="ECB51" s="81"/>
      <c r="ECC51" s="81"/>
      <c r="ECD51" s="81"/>
      <c r="ECE51" s="81"/>
      <c r="ECF51" s="81"/>
      <c r="ECG51" s="81"/>
      <c r="ECH51" s="81"/>
      <c r="ECI51" s="81"/>
      <c r="ECJ51" s="81"/>
      <c r="ECK51" s="81"/>
      <c r="ECL51" s="81"/>
      <c r="ECM51" s="81"/>
      <c r="ECN51" s="81"/>
      <c r="ECO51" s="81"/>
      <c r="ECP51" s="81"/>
      <c r="ECQ51" s="81"/>
      <c r="ECR51" s="81"/>
      <c r="ECS51" s="81"/>
      <c r="ECT51" s="81"/>
      <c r="ECU51" s="81"/>
      <c r="ECV51" s="81"/>
      <c r="ECW51" s="81"/>
      <c r="ECX51" s="81"/>
      <c r="ECY51" s="81"/>
      <c r="ECZ51" s="81"/>
      <c r="EDA51" s="81"/>
      <c r="EDB51" s="81"/>
      <c r="EDC51" s="81"/>
      <c r="EDD51" s="81"/>
      <c r="EDE51" s="81"/>
      <c r="EDF51" s="81"/>
      <c r="EDG51" s="81"/>
      <c r="EDH51" s="81"/>
      <c r="EDI51" s="81"/>
      <c r="EDJ51" s="81"/>
      <c r="EDK51" s="81"/>
      <c r="EDL51" s="81"/>
      <c r="EDM51" s="81"/>
      <c r="EDN51" s="81"/>
      <c r="EDO51" s="81"/>
      <c r="EDP51" s="81"/>
      <c r="EDQ51" s="81"/>
      <c r="EDR51" s="81"/>
      <c r="EDS51" s="81"/>
      <c r="EDT51" s="81"/>
      <c r="EDU51" s="81"/>
      <c r="EDV51" s="81"/>
      <c r="EDW51" s="81"/>
      <c r="EDX51" s="81"/>
      <c r="EDY51" s="81"/>
      <c r="EDZ51" s="81"/>
      <c r="EEA51" s="81"/>
      <c r="EEB51" s="81"/>
      <c r="EEC51" s="81"/>
      <c r="EED51" s="81"/>
      <c r="EEE51" s="81"/>
      <c r="EEF51" s="81"/>
      <c r="EEG51" s="81"/>
      <c r="EEH51" s="81"/>
      <c r="EEI51" s="81"/>
      <c r="EEJ51" s="81"/>
      <c r="EEK51" s="81"/>
      <c r="EEL51" s="81"/>
      <c r="EEM51" s="81"/>
      <c r="EEN51" s="81"/>
      <c r="EEO51" s="81"/>
      <c r="EEP51" s="81"/>
      <c r="EEQ51" s="81"/>
      <c r="EER51" s="81"/>
      <c r="EES51" s="81"/>
      <c r="EET51" s="81"/>
      <c r="EEU51" s="81"/>
      <c r="EEV51" s="81"/>
      <c r="EEW51" s="81"/>
      <c r="EEX51" s="81"/>
      <c r="EEY51" s="81"/>
      <c r="EEZ51" s="81"/>
      <c r="EFA51" s="81"/>
      <c r="EFB51" s="81"/>
      <c r="EFC51" s="81"/>
      <c r="EFD51" s="81"/>
      <c r="EFE51" s="81"/>
      <c r="EFF51" s="81"/>
      <c r="EFG51" s="81"/>
      <c r="EFH51" s="81"/>
      <c r="EFI51" s="81"/>
      <c r="EFJ51" s="81"/>
      <c r="EFK51" s="81"/>
      <c r="EFL51" s="81"/>
      <c r="EFM51" s="81"/>
      <c r="EFN51" s="81"/>
      <c r="EFO51" s="81"/>
      <c r="EFP51" s="81"/>
      <c r="EFQ51" s="81"/>
      <c r="EFR51" s="81"/>
      <c r="EFS51" s="81"/>
      <c r="EFT51" s="81"/>
      <c r="EFU51" s="81"/>
      <c r="EFV51" s="81"/>
      <c r="EFW51" s="81"/>
      <c r="EFX51" s="81"/>
      <c r="EFY51" s="81"/>
      <c r="EFZ51" s="81"/>
      <c r="EGA51" s="81"/>
      <c r="EGB51" s="81"/>
      <c r="EGC51" s="81"/>
      <c r="EGD51" s="81"/>
      <c r="EGE51" s="81"/>
      <c r="EGF51" s="81"/>
      <c r="EGG51" s="81"/>
      <c r="EGH51" s="81"/>
      <c r="EGI51" s="81"/>
      <c r="EGJ51" s="81"/>
      <c r="EGK51" s="81"/>
      <c r="EGL51" s="81"/>
      <c r="EGM51" s="81"/>
      <c r="EGN51" s="81"/>
      <c r="EGO51" s="81"/>
      <c r="EGP51" s="81"/>
      <c r="EGQ51" s="81"/>
      <c r="EGR51" s="81"/>
      <c r="EGS51" s="81"/>
      <c r="EGT51" s="81"/>
      <c r="EGU51" s="81"/>
      <c r="EGV51" s="81"/>
      <c r="EGW51" s="81"/>
      <c r="EGX51" s="81"/>
      <c r="EGY51" s="81"/>
      <c r="EGZ51" s="81"/>
      <c r="EHA51" s="81"/>
      <c r="EHB51" s="81"/>
      <c r="EHC51" s="81"/>
      <c r="EHD51" s="81"/>
      <c r="EHE51" s="81"/>
      <c r="EHF51" s="81"/>
      <c r="EHG51" s="81"/>
      <c r="EHH51" s="81"/>
      <c r="EHI51" s="81"/>
      <c r="EHJ51" s="81"/>
      <c r="EHK51" s="81"/>
      <c r="EHL51" s="81"/>
      <c r="EHM51" s="81"/>
      <c r="EHN51" s="81"/>
      <c r="EHO51" s="81"/>
      <c r="EHP51" s="81"/>
      <c r="EHQ51" s="81"/>
      <c r="EHR51" s="81"/>
      <c r="EHS51" s="81"/>
      <c r="EHT51" s="81"/>
      <c r="EHU51" s="81"/>
      <c r="EHV51" s="81"/>
      <c r="EHW51" s="81"/>
      <c r="EHX51" s="81"/>
      <c r="EHY51" s="81"/>
      <c r="EHZ51" s="81"/>
      <c r="EIA51" s="81"/>
      <c r="EIB51" s="81"/>
      <c r="EIC51" s="81"/>
      <c r="EID51" s="81"/>
      <c r="EIE51" s="81"/>
      <c r="EIF51" s="81"/>
      <c r="EIG51" s="81"/>
      <c r="EIH51" s="81"/>
      <c r="EII51" s="81"/>
      <c r="EIJ51" s="81"/>
      <c r="EIK51" s="81"/>
      <c r="EIL51" s="81"/>
      <c r="EIM51" s="81"/>
      <c r="EIN51" s="81"/>
      <c r="EIO51" s="81"/>
      <c r="EIP51" s="81"/>
      <c r="EIQ51" s="81"/>
      <c r="EIR51" s="81"/>
      <c r="EIS51" s="81"/>
      <c r="EIT51" s="81"/>
      <c r="EIU51" s="81"/>
      <c r="EIV51" s="81"/>
      <c r="EIW51" s="81"/>
      <c r="EIX51" s="81"/>
      <c r="EIY51" s="81"/>
      <c r="EIZ51" s="81"/>
      <c r="EJA51" s="81"/>
      <c r="EJB51" s="81"/>
      <c r="EJC51" s="81"/>
      <c r="EJD51" s="81"/>
      <c r="EJE51" s="81"/>
      <c r="EJF51" s="81"/>
      <c r="EJG51" s="81"/>
      <c r="EJH51" s="81"/>
      <c r="EJI51" s="81"/>
      <c r="EJJ51" s="81"/>
      <c r="EJK51" s="81"/>
      <c r="EJL51" s="81"/>
      <c r="EJM51" s="81"/>
      <c r="EJN51" s="81"/>
      <c r="EJO51" s="81"/>
      <c r="EJP51" s="81"/>
      <c r="EJQ51" s="81"/>
      <c r="EJR51" s="81"/>
      <c r="EJS51" s="81"/>
      <c r="EJT51" s="81"/>
      <c r="EJU51" s="81"/>
      <c r="EJV51" s="81"/>
      <c r="EJW51" s="81"/>
      <c r="EJX51" s="81"/>
      <c r="EJY51" s="81"/>
      <c r="EJZ51" s="81"/>
      <c r="EKA51" s="81"/>
      <c r="EKB51" s="81"/>
      <c r="EKC51" s="81"/>
      <c r="EKD51" s="81"/>
      <c r="EKE51" s="81"/>
      <c r="EKF51" s="81"/>
      <c r="EKG51" s="81"/>
      <c r="EKH51" s="81"/>
      <c r="EKI51" s="81"/>
      <c r="EKJ51" s="81"/>
      <c r="EKK51" s="81"/>
      <c r="EKL51" s="81"/>
      <c r="EKM51" s="81"/>
      <c r="EKN51" s="81"/>
      <c r="EKO51" s="81"/>
      <c r="EKP51" s="81"/>
      <c r="EKQ51" s="81"/>
      <c r="EKR51" s="81"/>
      <c r="EKS51" s="81"/>
      <c r="EKT51" s="81"/>
      <c r="EKU51" s="81"/>
      <c r="EKV51" s="81"/>
      <c r="EKW51" s="81"/>
      <c r="EKX51" s="81"/>
      <c r="EKY51" s="81"/>
      <c r="EKZ51" s="81"/>
      <c r="ELA51" s="81"/>
      <c r="ELB51" s="81"/>
      <c r="ELC51" s="81"/>
      <c r="ELD51" s="81"/>
      <c r="ELE51" s="81"/>
      <c r="ELF51" s="81"/>
      <c r="ELG51" s="81"/>
      <c r="ELH51" s="81"/>
      <c r="ELI51" s="81"/>
      <c r="ELJ51" s="81"/>
      <c r="ELK51" s="81"/>
      <c r="ELL51" s="81"/>
      <c r="ELM51" s="81"/>
      <c r="ELN51" s="81"/>
      <c r="ELO51" s="81"/>
      <c r="ELP51" s="81"/>
      <c r="ELQ51" s="81"/>
      <c r="ELR51" s="81"/>
      <c r="ELS51" s="81"/>
      <c r="ELT51" s="81"/>
      <c r="ELU51" s="81"/>
      <c r="ELV51" s="81"/>
      <c r="ELW51" s="81"/>
      <c r="ELX51" s="81"/>
      <c r="ELY51" s="81"/>
      <c r="ELZ51" s="81"/>
      <c r="EMA51" s="81"/>
      <c r="EMB51" s="81"/>
      <c r="EMC51" s="81"/>
      <c r="EMD51" s="81"/>
      <c r="EME51" s="81"/>
      <c r="EMF51" s="81"/>
      <c r="EMG51" s="81"/>
      <c r="EMH51" s="81"/>
      <c r="EMI51" s="81"/>
      <c r="EMJ51" s="81"/>
      <c r="EMK51" s="81"/>
      <c r="EML51" s="81"/>
      <c r="EMM51" s="81"/>
      <c r="EMN51" s="81"/>
      <c r="EMO51" s="81"/>
      <c r="EMP51" s="81"/>
      <c r="EMQ51" s="81"/>
      <c r="EMR51" s="81"/>
      <c r="EMS51" s="81"/>
      <c r="EMT51" s="81"/>
      <c r="EMU51" s="81"/>
      <c r="EMV51" s="81"/>
      <c r="EMW51" s="81"/>
      <c r="EMX51" s="81"/>
      <c r="EMY51" s="81"/>
      <c r="EMZ51" s="81"/>
      <c r="ENA51" s="81"/>
      <c r="ENB51" s="81"/>
      <c r="ENC51" s="81"/>
      <c r="END51" s="81"/>
      <c r="ENE51" s="81"/>
      <c r="ENF51" s="81"/>
      <c r="ENG51" s="81"/>
      <c r="ENH51" s="81"/>
      <c r="ENI51" s="81"/>
      <c r="ENJ51" s="81"/>
      <c r="ENK51" s="81"/>
      <c r="ENL51" s="81"/>
      <c r="ENM51" s="81"/>
      <c r="ENN51" s="81"/>
      <c r="ENO51" s="81"/>
      <c r="ENP51" s="81"/>
      <c r="ENQ51" s="81"/>
      <c r="ENR51" s="81"/>
      <c r="ENS51" s="81"/>
      <c r="ENT51" s="81"/>
      <c r="ENU51" s="81"/>
      <c r="ENV51" s="81"/>
      <c r="ENW51" s="81"/>
      <c r="ENX51" s="81"/>
      <c r="ENY51" s="81"/>
      <c r="ENZ51" s="81"/>
      <c r="EOA51" s="81"/>
      <c r="EOB51" s="81"/>
      <c r="EOC51" s="81"/>
      <c r="EOD51" s="81"/>
      <c r="EOE51" s="81"/>
      <c r="EOF51" s="81"/>
      <c r="EOG51" s="81"/>
      <c r="EOH51" s="81"/>
      <c r="EOI51" s="81"/>
      <c r="EOJ51" s="81"/>
      <c r="EOK51" s="81"/>
      <c r="EOL51" s="81"/>
      <c r="EOM51" s="81"/>
      <c r="EON51" s="81"/>
      <c r="EOO51" s="81"/>
      <c r="EOP51" s="81"/>
      <c r="EOQ51" s="81"/>
      <c r="EOR51" s="81"/>
      <c r="EOS51" s="81"/>
      <c r="EOT51" s="81"/>
      <c r="EOU51" s="81"/>
      <c r="EOV51" s="81"/>
      <c r="EOW51" s="81"/>
      <c r="EOX51" s="81"/>
      <c r="EOY51" s="81"/>
      <c r="EOZ51" s="81"/>
      <c r="EPA51" s="81"/>
      <c r="EPB51" s="81"/>
      <c r="EPC51" s="81"/>
      <c r="EPD51" s="81"/>
      <c r="EPE51" s="81"/>
      <c r="EPF51" s="81"/>
      <c r="EPG51" s="81"/>
      <c r="EPH51" s="81"/>
      <c r="EPI51" s="81"/>
      <c r="EPJ51" s="81"/>
      <c r="EPK51" s="81"/>
      <c r="EPL51" s="81"/>
      <c r="EPM51" s="81"/>
      <c r="EPN51" s="81"/>
      <c r="EPO51" s="81"/>
      <c r="EPP51" s="81"/>
      <c r="EPQ51" s="81"/>
      <c r="EPR51" s="81"/>
      <c r="EPS51" s="81"/>
      <c r="EPT51" s="81"/>
      <c r="EPU51" s="81"/>
      <c r="EPV51" s="81"/>
      <c r="EPW51" s="81"/>
      <c r="EPX51" s="81"/>
      <c r="EPY51" s="81"/>
      <c r="EPZ51" s="81"/>
      <c r="EQA51" s="81"/>
      <c r="EQB51" s="81"/>
      <c r="EQC51" s="81"/>
      <c r="EQD51" s="81"/>
      <c r="EQE51" s="81"/>
      <c r="EQF51" s="81"/>
      <c r="EQG51" s="81"/>
      <c r="EQH51" s="81"/>
      <c r="EQI51" s="81"/>
      <c r="EQJ51" s="81"/>
      <c r="EQK51" s="81"/>
      <c r="EQL51" s="81"/>
      <c r="EQM51" s="81"/>
      <c r="EQN51" s="81"/>
      <c r="EQO51" s="81"/>
      <c r="EQP51" s="81"/>
      <c r="EQQ51" s="81"/>
      <c r="EQR51" s="81"/>
      <c r="EQS51" s="81"/>
      <c r="EQT51" s="81"/>
      <c r="EQU51" s="81"/>
      <c r="EQV51" s="81"/>
      <c r="EQW51" s="81"/>
      <c r="EQX51" s="81"/>
      <c r="EQY51" s="81"/>
      <c r="EQZ51" s="81"/>
      <c r="ERA51" s="81"/>
      <c r="ERB51" s="81"/>
      <c r="ERC51" s="81"/>
      <c r="ERD51" s="81"/>
      <c r="ERE51" s="81"/>
      <c r="ERF51" s="81"/>
      <c r="ERG51" s="81"/>
      <c r="ERH51" s="81"/>
      <c r="ERI51" s="81"/>
      <c r="ERJ51" s="81"/>
      <c r="ERK51" s="81"/>
      <c r="ERL51" s="81"/>
      <c r="ERM51" s="81"/>
      <c r="ERN51" s="81"/>
      <c r="ERO51" s="81"/>
      <c r="ERP51" s="81"/>
      <c r="ERQ51" s="81"/>
      <c r="ERR51" s="81"/>
      <c r="ERS51" s="81"/>
      <c r="ERT51" s="81"/>
      <c r="ERU51" s="81"/>
      <c r="ERV51" s="81"/>
      <c r="ERW51" s="81"/>
      <c r="ERX51" s="81"/>
      <c r="ERY51" s="81"/>
      <c r="ERZ51" s="81"/>
      <c r="ESA51" s="81"/>
      <c r="ESB51" s="81"/>
      <c r="ESC51" s="81"/>
      <c r="ESD51" s="81"/>
      <c r="ESE51" s="81"/>
      <c r="ESF51" s="81"/>
      <c r="ESG51" s="81"/>
      <c r="ESH51" s="81"/>
      <c r="ESI51" s="81"/>
      <c r="ESJ51" s="81"/>
      <c r="ESK51" s="81"/>
      <c r="ESL51" s="81"/>
      <c r="ESM51" s="81"/>
      <c r="ESN51" s="81"/>
      <c r="ESO51" s="81"/>
      <c r="ESP51" s="81"/>
      <c r="ESQ51" s="81"/>
      <c r="ESR51" s="81"/>
      <c r="ESS51" s="81"/>
      <c r="EST51" s="81"/>
      <c r="ESU51" s="81"/>
      <c r="ESV51" s="81"/>
      <c r="ESW51" s="81"/>
      <c r="ESX51" s="81"/>
      <c r="ESY51" s="81"/>
      <c r="ESZ51" s="81"/>
      <c r="ETA51" s="81"/>
      <c r="ETB51" s="81"/>
      <c r="ETC51" s="81"/>
      <c r="ETD51" s="81"/>
      <c r="ETE51" s="81"/>
      <c r="ETF51" s="81"/>
      <c r="ETG51" s="81"/>
      <c r="ETH51" s="81"/>
      <c r="ETI51" s="81"/>
      <c r="ETJ51" s="81"/>
      <c r="ETK51" s="81"/>
      <c r="ETL51" s="81"/>
      <c r="ETM51" s="81"/>
      <c r="ETN51" s="81"/>
      <c r="ETO51" s="81"/>
      <c r="ETP51" s="81"/>
      <c r="ETQ51" s="81"/>
      <c r="ETR51" s="81"/>
      <c r="ETS51" s="81"/>
      <c r="ETT51" s="81"/>
      <c r="ETU51" s="81"/>
      <c r="ETV51" s="81"/>
      <c r="ETW51" s="81"/>
      <c r="ETX51" s="81"/>
      <c r="ETY51" s="81"/>
      <c r="ETZ51" s="81"/>
      <c r="EUA51" s="81"/>
      <c r="EUB51" s="81"/>
      <c r="EUC51" s="81"/>
      <c r="EUD51" s="81"/>
      <c r="EUE51" s="81"/>
      <c r="EUF51" s="81"/>
      <c r="EUG51" s="81"/>
      <c r="EUH51" s="81"/>
      <c r="EUI51" s="81"/>
      <c r="EUJ51" s="81"/>
      <c r="EUK51" s="81"/>
      <c r="EUL51" s="81"/>
      <c r="EUM51" s="81"/>
      <c r="EUN51" s="81"/>
      <c r="EUO51" s="81"/>
      <c r="EUP51" s="81"/>
      <c r="EUQ51" s="81"/>
      <c r="EUR51" s="81"/>
      <c r="EUS51" s="81"/>
      <c r="EUT51" s="81"/>
      <c r="EUU51" s="81"/>
      <c r="EUV51" s="81"/>
      <c r="EUW51" s="81"/>
      <c r="EUX51" s="81"/>
      <c r="EUY51" s="81"/>
      <c r="EUZ51" s="81"/>
      <c r="EVA51" s="81"/>
      <c r="EVB51" s="81"/>
      <c r="EVC51" s="81"/>
      <c r="EVD51" s="81"/>
      <c r="EVE51" s="81"/>
      <c r="EVF51" s="81"/>
      <c r="EVG51" s="81"/>
      <c r="EVH51" s="81"/>
      <c r="EVI51" s="81"/>
      <c r="EVJ51" s="81"/>
      <c r="EVK51" s="81"/>
      <c r="EVL51" s="81"/>
      <c r="EVM51" s="81"/>
      <c r="EVN51" s="81"/>
      <c r="EVO51" s="81"/>
      <c r="EVP51" s="81"/>
      <c r="EVQ51" s="81"/>
      <c r="EVR51" s="81"/>
      <c r="EVS51" s="81"/>
      <c r="EVT51" s="81"/>
      <c r="EVU51" s="81"/>
      <c r="EVV51" s="81"/>
      <c r="EVW51" s="81"/>
      <c r="EVX51" s="81"/>
      <c r="EVY51" s="81"/>
      <c r="EVZ51" s="81"/>
      <c r="EWA51" s="81"/>
      <c r="EWB51" s="81"/>
      <c r="EWC51" s="81"/>
      <c r="EWD51" s="81"/>
      <c r="EWE51" s="81"/>
      <c r="EWF51" s="81"/>
      <c r="EWG51" s="81"/>
      <c r="EWH51" s="81"/>
      <c r="EWI51" s="81"/>
      <c r="EWJ51" s="81"/>
      <c r="EWK51" s="81"/>
      <c r="EWL51" s="81"/>
      <c r="EWM51" s="81"/>
      <c r="EWN51" s="81"/>
      <c r="EWO51" s="81"/>
      <c r="EWP51" s="81"/>
      <c r="EWQ51" s="81"/>
      <c r="EWR51" s="81"/>
      <c r="EWS51" s="81"/>
      <c r="EWT51" s="81"/>
      <c r="EWU51" s="81"/>
      <c r="EWV51" s="81"/>
      <c r="EWW51" s="81"/>
      <c r="EWX51" s="81"/>
      <c r="EWY51" s="81"/>
      <c r="EWZ51" s="81"/>
      <c r="EXA51" s="81"/>
      <c r="EXB51" s="81"/>
      <c r="EXC51" s="81"/>
      <c r="EXD51" s="81"/>
      <c r="EXE51" s="81"/>
      <c r="EXF51" s="81"/>
      <c r="EXG51" s="81"/>
      <c r="EXH51" s="81"/>
      <c r="EXI51" s="81"/>
      <c r="EXJ51" s="81"/>
      <c r="EXK51" s="81"/>
      <c r="EXL51" s="81"/>
      <c r="EXM51" s="81"/>
      <c r="EXN51" s="81"/>
      <c r="EXO51" s="81"/>
      <c r="EXP51" s="81"/>
      <c r="EXQ51" s="81"/>
      <c r="EXR51" s="81"/>
      <c r="EXS51" s="81"/>
      <c r="EXT51" s="81"/>
      <c r="EXU51" s="81"/>
      <c r="EXV51" s="81"/>
      <c r="EXW51" s="81"/>
      <c r="EXX51" s="81"/>
      <c r="EXY51" s="81"/>
      <c r="EXZ51" s="81"/>
      <c r="EYA51" s="81"/>
      <c r="EYB51" s="81"/>
      <c r="EYC51" s="81"/>
      <c r="EYD51" s="81"/>
      <c r="EYE51" s="81"/>
      <c r="EYF51" s="81"/>
      <c r="EYG51" s="81"/>
      <c r="EYH51" s="81"/>
      <c r="EYI51" s="81"/>
      <c r="EYJ51" s="81"/>
      <c r="EYK51" s="81"/>
      <c r="EYL51" s="81"/>
      <c r="EYM51" s="81"/>
      <c r="EYN51" s="81"/>
      <c r="EYO51" s="81"/>
      <c r="EYP51" s="81"/>
      <c r="EYQ51" s="81"/>
      <c r="EYR51" s="81"/>
      <c r="EYS51" s="81"/>
      <c r="EYT51" s="81"/>
      <c r="EYU51" s="81"/>
      <c r="EYV51" s="81"/>
      <c r="EYW51" s="81"/>
      <c r="EYX51" s="81"/>
      <c r="EYY51" s="81"/>
      <c r="EYZ51" s="81"/>
      <c r="EZA51" s="81"/>
      <c r="EZB51" s="81"/>
      <c r="EZC51" s="81"/>
      <c r="EZD51" s="81"/>
      <c r="EZE51" s="81"/>
      <c r="EZF51" s="81"/>
      <c r="EZG51" s="81"/>
      <c r="EZH51" s="81"/>
      <c r="EZI51" s="81"/>
      <c r="EZJ51" s="81"/>
      <c r="EZK51" s="81"/>
      <c r="EZL51" s="81"/>
      <c r="EZM51" s="81"/>
      <c r="EZN51" s="81"/>
      <c r="EZO51" s="81"/>
      <c r="EZP51" s="81"/>
      <c r="EZQ51" s="81"/>
      <c r="EZR51" s="81"/>
      <c r="EZS51" s="81"/>
      <c r="EZT51" s="81"/>
      <c r="EZU51" s="81"/>
      <c r="EZV51" s="81"/>
      <c r="EZW51" s="81"/>
      <c r="EZX51" s="81"/>
      <c r="EZY51" s="81"/>
      <c r="EZZ51" s="81"/>
      <c r="FAA51" s="81"/>
      <c r="FAB51" s="81"/>
      <c r="FAC51" s="81"/>
      <c r="FAD51" s="81"/>
      <c r="FAE51" s="81"/>
      <c r="FAF51" s="81"/>
      <c r="FAG51" s="81"/>
      <c r="FAH51" s="81"/>
      <c r="FAI51" s="81"/>
      <c r="FAJ51" s="81"/>
      <c r="FAK51" s="81"/>
      <c r="FAL51" s="81"/>
      <c r="FAM51" s="81"/>
      <c r="FAN51" s="81"/>
      <c r="FAO51" s="81"/>
      <c r="FAP51" s="81"/>
      <c r="FAQ51" s="81"/>
      <c r="FAR51" s="81"/>
      <c r="FAS51" s="81"/>
      <c r="FAT51" s="81"/>
      <c r="FAU51" s="81"/>
      <c r="FAV51" s="81"/>
      <c r="FAW51" s="81"/>
      <c r="FAX51" s="81"/>
      <c r="FAY51" s="81"/>
      <c r="FAZ51" s="81"/>
      <c r="FBA51" s="81"/>
      <c r="FBB51" s="81"/>
      <c r="FBC51" s="81"/>
      <c r="FBD51" s="81"/>
      <c r="FBE51" s="81"/>
      <c r="FBF51" s="81"/>
      <c r="FBG51" s="81"/>
      <c r="FBH51" s="81"/>
      <c r="FBI51" s="81"/>
      <c r="FBJ51" s="81"/>
      <c r="FBK51" s="81"/>
      <c r="FBL51" s="81"/>
      <c r="FBM51" s="81"/>
      <c r="FBN51" s="81"/>
      <c r="FBO51" s="81"/>
      <c r="FBP51" s="81"/>
      <c r="FBQ51" s="81"/>
      <c r="FBR51" s="81"/>
      <c r="FBS51" s="81"/>
      <c r="FBT51" s="81"/>
      <c r="FBU51" s="81"/>
      <c r="FBV51" s="81"/>
      <c r="FBW51" s="81"/>
      <c r="FBX51" s="81"/>
      <c r="FBY51" s="81"/>
      <c r="FBZ51" s="81"/>
      <c r="FCA51" s="81"/>
      <c r="FCB51" s="81"/>
      <c r="FCC51" s="81"/>
      <c r="FCD51" s="81"/>
      <c r="FCE51" s="81"/>
      <c r="FCF51" s="81"/>
      <c r="FCG51" s="81"/>
      <c r="FCH51" s="81"/>
      <c r="FCI51" s="81"/>
      <c r="FCJ51" s="81"/>
      <c r="FCK51" s="81"/>
      <c r="FCL51" s="81"/>
      <c r="FCM51" s="81"/>
      <c r="FCN51" s="81"/>
      <c r="FCO51" s="81"/>
      <c r="FCP51" s="81"/>
      <c r="FCQ51" s="81"/>
      <c r="FCR51" s="81"/>
      <c r="FCS51" s="81"/>
      <c r="FCT51" s="81"/>
      <c r="FCU51" s="81"/>
      <c r="FCV51" s="81"/>
      <c r="FCW51" s="81"/>
      <c r="FCX51" s="81"/>
      <c r="FCY51" s="81"/>
      <c r="FCZ51" s="81"/>
      <c r="FDA51" s="81"/>
      <c r="FDB51" s="81"/>
      <c r="FDC51" s="81"/>
      <c r="FDD51" s="81"/>
      <c r="FDE51" s="81"/>
      <c r="FDF51" s="81"/>
      <c r="FDG51" s="81"/>
      <c r="FDH51" s="81"/>
      <c r="FDI51" s="81"/>
      <c r="FDJ51" s="81"/>
      <c r="FDK51" s="81"/>
      <c r="FDL51" s="81"/>
      <c r="FDM51" s="81"/>
      <c r="FDN51" s="81"/>
      <c r="FDO51" s="81"/>
      <c r="FDP51" s="81"/>
      <c r="FDQ51" s="81"/>
      <c r="FDR51" s="81"/>
      <c r="FDS51" s="81"/>
      <c r="FDT51" s="81"/>
      <c r="FDU51" s="81"/>
      <c r="FDV51" s="81"/>
      <c r="FDW51" s="81"/>
      <c r="FDX51" s="81"/>
      <c r="FDY51" s="81"/>
      <c r="FDZ51" s="81"/>
      <c r="FEA51" s="81"/>
      <c r="FEB51" s="81"/>
      <c r="FEC51" s="81"/>
      <c r="FED51" s="81"/>
      <c r="FEE51" s="81"/>
      <c r="FEF51" s="81"/>
      <c r="FEG51" s="81"/>
      <c r="FEH51" s="81"/>
      <c r="FEI51" s="81"/>
      <c r="FEJ51" s="81"/>
      <c r="FEK51" s="81"/>
      <c r="FEL51" s="81"/>
      <c r="FEM51" s="81"/>
      <c r="FEN51" s="81"/>
      <c r="FEO51" s="81"/>
      <c r="FEP51" s="81"/>
      <c r="FEQ51" s="81"/>
      <c r="FER51" s="81"/>
      <c r="FES51" s="81"/>
      <c r="FET51" s="81"/>
      <c r="FEU51" s="81"/>
      <c r="FEV51" s="81"/>
      <c r="FEW51" s="81"/>
      <c r="FEX51" s="81"/>
      <c r="FEY51" s="81"/>
      <c r="FEZ51" s="81"/>
      <c r="FFA51" s="81"/>
      <c r="FFB51" s="81"/>
      <c r="FFC51" s="81"/>
      <c r="FFD51" s="81"/>
      <c r="FFE51" s="81"/>
      <c r="FFF51" s="81"/>
      <c r="FFG51" s="81"/>
      <c r="FFH51" s="81"/>
      <c r="FFI51" s="81"/>
      <c r="FFJ51" s="81"/>
      <c r="FFK51" s="81"/>
      <c r="FFL51" s="81"/>
      <c r="FFM51" s="81"/>
      <c r="FFN51" s="81"/>
      <c r="FFO51" s="81"/>
      <c r="FFP51" s="81"/>
      <c r="FFQ51" s="81"/>
      <c r="FFR51" s="81"/>
      <c r="FFS51" s="81"/>
      <c r="FFT51" s="81"/>
      <c r="FFU51" s="81"/>
      <c r="FFV51" s="81"/>
      <c r="FFW51" s="81"/>
      <c r="FFX51" s="81"/>
      <c r="FFY51" s="81"/>
      <c r="FFZ51" s="81"/>
      <c r="FGA51" s="81"/>
      <c r="FGB51" s="81"/>
      <c r="FGC51" s="81"/>
      <c r="FGD51" s="81"/>
      <c r="FGE51" s="81"/>
      <c r="FGF51" s="81"/>
      <c r="FGG51" s="81"/>
      <c r="FGH51" s="81"/>
      <c r="FGI51" s="81"/>
      <c r="FGJ51" s="81"/>
      <c r="FGK51" s="81"/>
      <c r="FGL51" s="81"/>
      <c r="FGM51" s="81"/>
      <c r="FGN51" s="81"/>
      <c r="FGO51" s="81"/>
      <c r="FGP51" s="81"/>
      <c r="FGQ51" s="81"/>
      <c r="FGR51" s="81"/>
      <c r="FGS51" s="81"/>
      <c r="FGT51" s="81"/>
      <c r="FGU51" s="81"/>
      <c r="FGV51" s="81"/>
      <c r="FGW51" s="81"/>
      <c r="FGX51" s="81"/>
      <c r="FGY51" s="81"/>
      <c r="FGZ51" s="81"/>
      <c r="FHA51" s="81"/>
      <c r="FHB51" s="81"/>
      <c r="FHC51" s="81"/>
      <c r="FHD51" s="81"/>
      <c r="FHE51" s="81"/>
      <c r="FHF51" s="81"/>
      <c r="FHG51" s="81"/>
      <c r="FHH51" s="81"/>
      <c r="FHI51" s="81"/>
      <c r="FHJ51" s="81"/>
      <c r="FHK51" s="81"/>
      <c r="FHL51" s="81"/>
      <c r="FHM51" s="81"/>
      <c r="FHN51" s="81"/>
      <c r="FHO51" s="81"/>
      <c r="FHP51" s="81"/>
      <c r="FHQ51" s="81"/>
      <c r="FHR51" s="81"/>
      <c r="FHS51" s="81"/>
      <c r="FHT51" s="81"/>
      <c r="FHU51" s="81"/>
      <c r="FHV51" s="81"/>
      <c r="FHW51" s="81"/>
      <c r="FHX51" s="81"/>
      <c r="FHY51" s="81"/>
      <c r="FHZ51" s="81"/>
      <c r="FIA51" s="81"/>
      <c r="FIB51" s="81"/>
      <c r="FIC51" s="81"/>
      <c r="FID51" s="81"/>
      <c r="FIE51" s="81"/>
      <c r="FIF51" s="81"/>
      <c r="FIG51" s="81"/>
      <c r="FIH51" s="81"/>
      <c r="FII51" s="81"/>
      <c r="FIJ51" s="81"/>
      <c r="FIK51" s="81"/>
      <c r="FIL51" s="81"/>
      <c r="FIM51" s="81"/>
      <c r="FIN51" s="81"/>
      <c r="FIO51" s="81"/>
      <c r="FIP51" s="81"/>
      <c r="FIQ51" s="81"/>
      <c r="FIR51" s="81"/>
      <c r="FIS51" s="81"/>
      <c r="FIT51" s="81"/>
      <c r="FIU51" s="81"/>
      <c r="FIV51" s="81"/>
      <c r="FIW51" s="81"/>
      <c r="FIX51" s="81"/>
      <c r="FIY51" s="81"/>
      <c r="FIZ51" s="81"/>
      <c r="FJA51" s="81"/>
      <c r="FJB51" s="81"/>
      <c r="FJC51" s="81"/>
      <c r="FJD51" s="81"/>
      <c r="FJE51" s="81"/>
      <c r="FJF51" s="81"/>
      <c r="FJG51" s="81"/>
      <c r="FJH51" s="81"/>
      <c r="FJI51" s="81"/>
      <c r="FJJ51" s="81"/>
      <c r="FJK51" s="81"/>
      <c r="FJL51" s="81"/>
      <c r="FJM51" s="81"/>
      <c r="FJN51" s="81"/>
      <c r="FJO51" s="81"/>
      <c r="FJP51" s="81"/>
      <c r="FJQ51" s="81"/>
      <c r="FJR51" s="81"/>
      <c r="FJS51" s="81"/>
      <c r="FJT51" s="81"/>
      <c r="FJU51" s="81"/>
      <c r="FJV51" s="81"/>
      <c r="FJW51" s="81"/>
      <c r="FJX51" s="81"/>
      <c r="FJY51" s="81"/>
      <c r="FJZ51" s="81"/>
      <c r="FKA51" s="81"/>
      <c r="FKB51" s="81"/>
      <c r="FKC51" s="81"/>
      <c r="FKD51" s="81"/>
      <c r="FKE51" s="81"/>
      <c r="FKF51" s="81"/>
      <c r="FKG51" s="81"/>
      <c r="FKH51" s="81"/>
      <c r="FKI51" s="81"/>
      <c r="FKJ51" s="81"/>
      <c r="FKK51" s="81"/>
      <c r="FKL51" s="81"/>
      <c r="FKM51" s="81"/>
      <c r="FKN51" s="81"/>
      <c r="FKO51" s="81"/>
      <c r="FKP51" s="81"/>
      <c r="FKQ51" s="81"/>
      <c r="FKR51" s="81"/>
      <c r="FKS51" s="81"/>
      <c r="FKT51" s="81"/>
      <c r="FKU51" s="81"/>
      <c r="FKV51" s="81"/>
      <c r="FKW51" s="81"/>
      <c r="FKX51" s="81"/>
      <c r="FKY51" s="81"/>
      <c r="FKZ51" s="81"/>
      <c r="FLA51" s="81"/>
      <c r="FLB51" s="81"/>
      <c r="FLC51" s="81"/>
      <c r="FLD51" s="81"/>
      <c r="FLE51" s="81"/>
      <c r="FLF51" s="81"/>
      <c r="FLG51" s="81"/>
      <c r="FLH51" s="81"/>
      <c r="FLI51" s="81"/>
      <c r="FLJ51" s="81"/>
      <c r="FLK51" s="81"/>
      <c r="FLL51" s="81"/>
      <c r="FLM51" s="81"/>
      <c r="FLN51" s="81"/>
      <c r="FLO51" s="81"/>
      <c r="FLP51" s="81"/>
      <c r="FLQ51" s="81"/>
      <c r="FLR51" s="81"/>
      <c r="FLS51" s="81"/>
      <c r="FLT51" s="81"/>
      <c r="FLU51" s="81"/>
      <c r="FLV51" s="81"/>
      <c r="FLW51" s="81"/>
      <c r="FLX51" s="81"/>
      <c r="FLY51" s="81"/>
      <c r="FLZ51" s="81"/>
      <c r="FMA51" s="81"/>
      <c r="FMB51" s="81"/>
      <c r="FMC51" s="81"/>
      <c r="FMD51" s="81"/>
      <c r="FME51" s="81"/>
      <c r="FMF51" s="81"/>
      <c r="FMG51" s="81"/>
      <c r="FMH51" s="81"/>
      <c r="FMI51" s="81"/>
      <c r="FMJ51" s="81"/>
      <c r="FMK51" s="81"/>
      <c r="FML51" s="81"/>
      <c r="FMM51" s="81"/>
      <c r="FMN51" s="81"/>
      <c r="FMO51" s="81"/>
      <c r="FMP51" s="81"/>
      <c r="FMQ51" s="81"/>
      <c r="FMR51" s="81"/>
      <c r="FMS51" s="81"/>
      <c r="FMT51" s="81"/>
      <c r="FMU51" s="81"/>
      <c r="FMV51" s="81"/>
      <c r="FMW51" s="81"/>
      <c r="FMX51" s="81"/>
      <c r="FMY51" s="81"/>
      <c r="FMZ51" s="81"/>
      <c r="FNA51" s="81"/>
      <c r="FNB51" s="81"/>
      <c r="FNC51" s="81"/>
      <c r="FND51" s="81"/>
      <c r="FNE51" s="81"/>
      <c r="FNF51" s="81"/>
      <c r="FNG51" s="81"/>
      <c r="FNH51" s="81"/>
      <c r="FNI51" s="81"/>
      <c r="FNJ51" s="81"/>
      <c r="FNK51" s="81"/>
      <c r="FNL51" s="81"/>
      <c r="FNM51" s="81"/>
      <c r="FNN51" s="81"/>
      <c r="FNO51" s="81"/>
      <c r="FNP51" s="81"/>
      <c r="FNQ51" s="81"/>
      <c r="FNR51" s="81"/>
      <c r="FNS51" s="81"/>
      <c r="FNT51" s="81"/>
      <c r="FNU51" s="81"/>
      <c r="FNV51" s="81"/>
      <c r="FNW51" s="81"/>
      <c r="FNX51" s="81"/>
      <c r="FNY51" s="81"/>
      <c r="FNZ51" s="81"/>
      <c r="FOA51" s="81"/>
      <c r="FOB51" s="81"/>
      <c r="FOC51" s="81"/>
      <c r="FOD51" s="81"/>
      <c r="FOE51" s="81"/>
      <c r="FOF51" s="81"/>
      <c r="FOG51" s="81"/>
      <c r="FOH51" s="81"/>
      <c r="FOI51" s="81"/>
      <c r="FOJ51" s="81"/>
      <c r="FOK51" s="81"/>
      <c r="FOL51" s="81"/>
      <c r="FOM51" s="81"/>
      <c r="FON51" s="81"/>
      <c r="FOO51" s="81"/>
      <c r="FOP51" s="81"/>
      <c r="FOQ51" s="81"/>
      <c r="FOR51" s="81"/>
      <c r="FOS51" s="81"/>
      <c r="FOT51" s="81"/>
      <c r="FOU51" s="81"/>
      <c r="FOV51" s="81"/>
      <c r="FOW51" s="81"/>
      <c r="FOX51" s="81"/>
      <c r="FOY51" s="81"/>
      <c r="FOZ51" s="81"/>
      <c r="FPA51" s="81"/>
      <c r="FPB51" s="81"/>
      <c r="FPC51" s="81"/>
      <c r="FPD51" s="81"/>
      <c r="FPE51" s="81"/>
      <c r="FPF51" s="81"/>
      <c r="FPG51" s="81"/>
      <c r="FPH51" s="81"/>
      <c r="FPI51" s="81"/>
      <c r="FPJ51" s="81"/>
      <c r="FPK51" s="81"/>
      <c r="FPL51" s="81"/>
      <c r="FPM51" s="81"/>
      <c r="FPN51" s="81"/>
      <c r="FPO51" s="81"/>
      <c r="FPP51" s="81"/>
      <c r="FPQ51" s="81"/>
      <c r="FPR51" s="81"/>
      <c r="FPS51" s="81"/>
      <c r="FPT51" s="81"/>
      <c r="FPU51" s="81"/>
      <c r="FPV51" s="81"/>
      <c r="FPW51" s="81"/>
      <c r="FPX51" s="81"/>
      <c r="FPY51" s="81"/>
      <c r="FPZ51" s="81"/>
      <c r="FQA51" s="81"/>
      <c r="FQB51" s="81"/>
      <c r="FQC51" s="81"/>
      <c r="FQD51" s="81"/>
      <c r="FQE51" s="81"/>
      <c r="FQF51" s="81"/>
      <c r="FQG51" s="81"/>
      <c r="FQH51" s="81"/>
      <c r="FQI51" s="81"/>
      <c r="FQJ51" s="81"/>
      <c r="FQK51" s="81"/>
      <c r="FQL51" s="81"/>
      <c r="FQM51" s="81"/>
      <c r="FQN51" s="81"/>
      <c r="FQO51" s="81"/>
      <c r="FQP51" s="81"/>
      <c r="FQQ51" s="81"/>
      <c r="FQR51" s="81"/>
      <c r="FQS51" s="81"/>
      <c r="FQT51" s="81"/>
      <c r="FQU51" s="81"/>
      <c r="FQV51" s="81"/>
      <c r="FQW51" s="81"/>
      <c r="FQX51" s="81"/>
      <c r="FQY51" s="81"/>
      <c r="FQZ51" s="81"/>
      <c r="FRA51" s="81"/>
      <c r="FRB51" s="81"/>
      <c r="FRC51" s="81"/>
      <c r="FRD51" s="81"/>
      <c r="FRE51" s="81"/>
      <c r="FRF51" s="81"/>
      <c r="FRG51" s="81"/>
      <c r="FRH51" s="81"/>
      <c r="FRI51" s="81"/>
      <c r="FRJ51" s="81"/>
      <c r="FRK51" s="81"/>
      <c r="FRL51" s="81"/>
      <c r="FRM51" s="81"/>
      <c r="FRN51" s="81"/>
      <c r="FRO51" s="81"/>
      <c r="FRP51" s="81"/>
      <c r="FRQ51" s="81"/>
      <c r="FRR51" s="81"/>
      <c r="FRS51" s="81"/>
      <c r="FRT51" s="81"/>
      <c r="FRU51" s="81"/>
      <c r="FRV51" s="81"/>
      <c r="FRW51" s="81"/>
      <c r="FRX51" s="81"/>
      <c r="FRY51" s="81"/>
      <c r="FRZ51" s="81"/>
      <c r="FSA51" s="81"/>
      <c r="FSB51" s="81"/>
      <c r="FSC51" s="81"/>
      <c r="FSD51" s="81"/>
      <c r="FSE51" s="81"/>
      <c r="FSF51" s="81"/>
      <c r="FSG51" s="81"/>
      <c r="FSH51" s="81"/>
      <c r="FSI51" s="81"/>
      <c r="FSJ51" s="81"/>
      <c r="FSK51" s="81"/>
      <c r="FSL51" s="81"/>
      <c r="FSM51" s="81"/>
      <c r="FSN51" s="81"/>
      <c r="FSO51" s="81"/>
      <c r="FSP51" s="81"/>
      <c r="FSQ51" s="81"/>
      <c r="FSR51" s="81"/>
      <c r="FSS51" s="81"/>
      <c r="FST51" s="81"/>
      <c r="FSU51" s="81"/>
      <c r="FSV51" s="81"/>
      <c r="FSW51" s="81"/>
      <c r="FSX51" s="81"/>
      <c r="FSY51" s="81"/>
      <c r="FSZ51" s="81"/>
      <c r="FTA51" s="81"/>
      <c r="FTB51" s="81"/>
      <c r="FTC51" s="81"/>
      <c r="FTD51" s="81"/>
      <c r="FTE51" s="81"/>
      <c r="FTF51" s="81"/>
      <c r="FTG51" s="81"/>
      <c r="FTH51" s="81"/>
      <c r="FTI51" s="81"/>
      <c r="FTJ51" s="81"/>
      <c r="FTK51" s="81"/>
      <c r="FTL51" s="81"/>
      <c r="FTM51" s="81"/>
      <c r="FTN51" s="81"/>
      <c r="FTO51" s="81"/>
      <c r="FTP51" s="81"/>
      <c r="FTQ51" s="81"/>
      <c r="FTR51" s="81"/>
      <c r="FTS51" s="81"/>
      <c r="FTT51" s="81"/>
      <c r="FTU51" s="81"/>
      <c r="FTV51" s="81"/>
      <c r="FTW51" s="81"/>
      <c r="FTX51" s="81"/>
      <c r="FTY51" s="81"/>
      <c r="FTZ51" s="81"/>
      <c r="FUA51" s="81"/>
      <c r="FUB51" s="81"/>
      <c r="FUC51" s="81"/>
      <c r="FUD51" s="81"/>
      <c r="FUE51" s="81"/>
      <c r="FUF51" s="81"/>
      <c r="FUG51" s="81"/>
      <c r="FUH51" s="81"/>
      <c r="FUI51" s="81"/>
      <c r="FUJ51" s="81"/>
      <c r="FUK51" s="81"/>
      <c r="FUL51" s="81"/>
      <c r="FUM51" s="81"/>
      <c r="FUN51" s="81"/>
      <c r="FUO51" s="81"/>
      <c r="FUP51" s="81"/>
      <c r="FUQ51" s="81"/>
      <c r="FUR51" s="81"/>
      <c r="FUS51" s="81"/>
      <c r="FUT51" s="81"/>
      <c r="FUU51" s="81"/>
      <c r="FUV51" s="81"/>
      <c r="FUW51" s="81"/>
      <c r="FUX51" s="81"/>
      <c r="FUY51" s="81"/>
      <c r="FUZ51" s="81"/>
      <c r="FVA51" s="81"/>
      <c r="FVB51" s="81"/>
      <c r="FVC51" s="81"/>
      <c r="FVD51" s="81"/>
      <c r="FVE51" s="81"/>
      <c r="FVF51" s="81"/>
      <c r="FVG51" s="81"/>
      <c r="FVH51" s="81"/>
      <c r="FVI51" s="81"/>
      <c r="FVJ51" s="81"/>
      <c r="FVK51" s="81"/>
      <c r="FVL51" s="81"/>
      <c r="FVM51" s="81"/>
      <c r="FVN51" s="81"/>
      <c r="FVO51" s="81"/>
      <c r="FVP51" s="81"/>
      <c r="FVQ51" s="81"/>
      <c r="FVR51" s="81"/>
      <c r="FVS51" s="81"/>
      <c r="FVT51" s="81"/>
      <c r="FVU51" s="81"/>
      <c r="FVV51" s="81"/>
      <c r="FVW51" s="81"/>
      <c r="FVX51" s="81"/>
      <c r="FVY51" s="81"/>
      <c r="FVZ51" s="81"/>
      <c r="FWA51" s="81"/>
      <c r="FWB51" s="81"/>
      <c r="FWC51" s="81"/>
      <c r="FWD51" s="81"/>
      <c r="FWE51" s="81"/>
      <c r="FWF51" s="81"/>
      <c r="FWG51" s="81"/>
      <c r="FWH51" s="81"/>
      <c r="FWI51" s="81"/>
      <c r="FWJ51" s="81"/>
      <c r="FWK51" s="81"/>
      <c r="FWL51" s="81"/>
      <c r="FWM51" s="81"/>
      <c r="FWN51" s="81"/>
      <c r="FWO51" s="81"/>
      <c r="FWP51" s="81"/>
      <c r="FWQ51" s="81"/>
      <c r="FWR51" s="81"/>
      <c r="FWS51" s="81"/>
      <c r="FWT51" s="81"/>
      <c r="FWU51" s="81"/>
      <c r="FWV51" s="81"/>
      <c r="FWW51" s="81"/>
      <c r="FWX51" s="81"/>
      <c r="FWY51" s="81"/>
      <c r="FWZ51" s="81"/>
      <c r="FXA51" s="81"/>
      <c r="FXB51" s="81"/>
      <c r="FXC51" s="81"/>
      <c r="FXD51" s="81"/>
      <c r="FXE51" s="81"/>
      <c r="FXF51" s="81"/>
      <c r="FXG51" s="81"/>
      <c r="FXH51" s="81"/>
      <c r="FXI51" s="81"/>
      <c r="FXJ51" s="81"/>
      <c r="FXK51" s="81"/>
      <c r="FXL51" s="81"/>
      <c r="FXM51" s="81"/>
      <c r="FXN51" s="81"/>
      <c r="FXO51" s="81"/>
      <c r="FXP51" s="81"/>
      <c r="FXQ51" s="81"/>
      <c r="FXR51" s="81"/>
      <c r="FXS51" s="81"/>
      <c r="FXT51" s="81"/>
      <c r="FXU51" s="81"/>
      <c r="FXV51" s="81"/>
      <c r="FXW51" s="81"/>
      <c r="FXX51" s="81"/>
      <c r="FXY51" s="81"/>
      <c r="FXZ51" s="81"/>
      <c r="FYA51" s="81"/>
      <c r="FYB51" s="81"/>
      <c r="FYC51" s="81"/>
      <c r="FYD51" s="81"/>
      <c r="FYE51" s="81"/>
      <c r="FYF51" s="81"/>
      <c r="FYG51" s="81"/>
      <c r="FYH51" s="81"/>
      <c r="FYI51" s="81"/>
      <c r="FYJ51" s="81"/>
      <c r="FYK51" s="81"/>
      <c r="FYL51" s="81"/>
      <c r="FYM51" s="81"/>
      <c r="FYN51" s="81"/>
      <c r="FYO51" s="81"/>
      <c r="FYP51" s="81"/>
      <c r="FYQ51" s="81"/>
      <c r="FYR51" s="81"/>
      <c r="FYS51" s="81"/>
      <c r="FYT51" s="81"/>
      <c r="FYU51" s="81"/>
      <c r="FYV51" s="81"/>
      <c r="FYW51" s="81"/>
      <c r="FYX51" s="81"/>
      <c r="FYY51" s="81"/>
      <c r="FYZ51" s="81"/>
      <c r="FZA51" s="81"/>
      <c r="FZB51" s="81"/>
      <c r="FZC51" s="81"/>
      <c r="FZD51" s="81"/>
      <c r="FZE51" s="81"/>
      <c r="FZF51" s="81"/>
      <c r="FZG51" s="81"/>
      <c r="FZH51" s="81"/>
      <c r="FZI51" s="81"/>
      <c r="FZJ51" s="81"/>
      <c r="FZK51" s="81"/>
      <c r="FZL51" s="81"/>
      <c r="FZM51" s="81"/>
      <c r="FZN51" s="81"/>
      <c r="FZO51" s="81"/>
      <c r="FZP51" s="81"/>
      <c r="FZQ51" s="81"/>
      <c r="FZR51" s="81"/>
      <c r="FZS51" s="81"/>
      <c r="FZT51" s="81"/>
      <c r="FZU51" s="81"/>
      <c r="FZV51" s="81"/>
      <c r="FZW51" s="81"/>
      <c r="FZX51" s="81"/>
      <c r="FZY51" s="81"/>
      <c r="FZZ51" s="81"/>
      <c r="GAA51" s="81"/>
      <c r="GAB51" s="81"/>
      <c r="GAC51" s="81"/>
      <c r="GAD51" s="81"/>
      <c r="GAE51" s="81"/>
      <c r="GAF51" s="81"/>
      <c r="GAG51" s="81"/>
      <c r="GAH51" s="81"/>
      <c r="GAI51" s="81"/>
      <c r="GAJ51" s="81"/>
      <c r="GAK51" s="81"/>
      <c r="GAL51" s="81"/>
      <c r="GAM51" s="81"/>
      <c r="GAN51" s="81"/>
      <c r="GAO51" s="81"/>
      <c r="GAP51" s="81"/>
      <c r="GAQ51" s="81"/>
      <c r="GAR51" s="81"/>
      <c r="GAS51" s="81"/>
      <c r="GAT51" s="81"/>
      <c r="GAU51" s="81"/>
      <c r="GAV51" s="81"/>
      <c r="GAW51" s="81"/>
      <c r="GAX51" s="81"/>
      <c r="GAY51" s="81"/>
      <c r="GAZ51" s="81"/>
      <c r="GBA51" s="81"/>
      <c r="GBB51" s="81"/>
      <c r="GBC51" s="81"/>
      <c r="GBD51" s="81"/>
      <c r="GBE51" s="81"/>
      <c r="GBF51" s="81"/>
      <c r="GBG51" s="81"/>
      <c r="GBH51" s="81"/>
      <c r="GBI51" s="81"/>
      <c r="GBJ51" s="81"/>
      <c r="GBK51" s="81"/>
      <c r="GBL51" s="81"/>
      <c r="GBM51" s="81"/>
      <c r="GBN51" s="81"/>
      <c r="GBO51" s="81"/>
      <c r="GBP51" s="81"/>
      <c r="GBQ51" s="81"/>
      <c r="GBR51" s="81"/>
      <c r="GBS51" s="81"/>
      <c r="GBT51" s="81"/>
      <c r="GBU51" s="81"/>
      <c r="GBV51" s="81"/>
      <c r="GBW51" s="81"/>
      <c r="GBX51" s="81"/>
      <c r="GBY51" s="81"/>
      <c r="GBZ51" s="81"/>
      <c r="GCA51" s="81"/>
      <c r="GCB51" s="81"/>
      <c r="GCC51" s="81"/>
      <c r="GCD51" s="81"/>
      <c r="GCE51" s="81"/>
      <c r="GCF51" s="81"/>
      <c r="GCG51" s="81"/>
      <c r="GCH51" s="81"/>
      <c r="GCI51" s="81"/>
      <c r="GCJ51" s="81"/>
      <c r="GCK51" s="81"/>
      <c r="GCL51" s="81"/>
      <c r="GCM51" s="81"/>
      <c r="GCN51" s="81"/>
      <c r="GCO51" s="81"/>
      <c r="GCP51" s="81"/>
      <c r="GCQ51" s="81"/>
      <c r="GCR51" s="81"/>
      <c r="GCS51" s="81"/>
      <c r="GCT51" s="81"/>
      <c r="GCU51" s="81"/>
      <c r="GCV51" s="81"/>
      <c r="GCW51" s="81"/>
      <c r="GCX51" s="81"/>
      <c r="GCY51" s="81"/>
      <c r="GCZ51" s="81"/>
      <c r="GDA51" s="81"/>
      <c r="GDB51" s="81"/>
      <c r="GDC51" s="81"/>
      <c r="GDD51" s="81"/>
      <c r="GDE51" s="81"/>
      <c r="GDF51" s="81"/>
      <c r="GDG51" s="81"/>
      <c r="GDH51" s="81"/>
      <c r="GDI51" s="81"/>
      <c r="GDJ51" s="81"/>
      <c r="GDK51" s="81"/>
      <c r="GDL51" s="81"/>
      <c r="GDM51" s="81"/>
      <c r="GDN51" s="81"/>
      <c r="GDO51" s="81"/>
      <c r="GDP51" s="81"/>
      <c r="GDQ51" s="81"/>
      <c r="GDR51" s="81"/>
      <c r="GDS51" s="81"/>
      <c r="GDT51" s="81"/>
      <c r="GDU51" s="81"/>
      <c r="GDV51" s="81"/>
      <c r="GDW51" s="81"/>
      <c r="GDX51" s="81"/>
      <c r="GDY51" s="81"/>
      <c r="GDZ51" s="81"/>
      <c r="GEA51" s="81"/>
      <c r="GEB51" s="81"/>
      <c r="GEC51" s="81"/>
      <c r="GED51" s="81"/>
      <c r="GEE51" s="81"/>
      <c r="GEF51" s="81"/>
      <c r="GEG51" s="81"/>
      <c r="GEH51" s="81"/>
      <c r="GEI51" s="81"/>
      <c r="GEJ51" s="81"/>
      <c r="GEK51" s="81"/>
      <c r="GEL51" s="81"/>
      <c r="GEM51" s="81"/>
      <c r="GEN51" s="81"/>
      <c r="GEO51" s="81"/>
      <c r="GEP51" s="81"/>
      <c r="GEQ51" s="81"/>
      <c r="GER51" s="81"/>
      <c r="GES51" s="81"/>
      <c r="GET51" s="81"/>
      <c r="GEU51" s="81"/>
      <c r="GEV51" s="81"/>
      <c r="GEW51" s="81"/>
      <c r="GEX51" s="81"/>
      <c r="GEY51" s="81"/>
      <c r="GEZ51" s="81"/>
      <c r="GFA51" s="81"/>
      <c r="GFB51" s="81"/>
      <c r="GFC51" s="81"/>
      <c r="GFD51" s="81"/>
      <c r="GFE51" s="81"/>
      <c r="GFF51" s="81"/>
      <c r="GFG51" s="81"/>
      <c r="GFH51" s="81"/>
      <c r="GFI51" s="81"/>
      <c r="GFJ51" s="81"/>
      <c r="GFK51" s="81"/>
      <c r="GFL51" s="81"/>
      <c r="GFM51" s="81"/>
      <c r="GFN51" s="81"/>
      <c r="GFO51" s="81"/>
      <c r="GFP51" s="81"/>
      <c r="GFQ51" s="81"/>
      <c r="GFR51" s="81"/>
      <c r="GFS51" s="81"/>
      <c r="GFT51" s="81"/>
      <c r="GFU51" s="81"/>
      <c r="GFV51" s="81"/>
      <c r="GFW51" s="81"/>
      <c r="GFX51" s="81"/>
      <c r="GFY51" s="81"/>
      <c r="GFZ51" s="81"/>
      <c r="GGA51" s="81"/>
      <c r="GGB51" s="81"/>
      <c r="GGC51" s="81"/>
      <c r="GGD51" s="81"/>
      <c r="GGE51" s="81"/>
      <c r="GGF51" s="81"/>
      <c r="GGG51" s="81"/>
      <c r="GGH51" s="81"/>
      <c r="GGI51" s="81"/>
      <c r="GGJ51" s="81"/>
      <c r="GGK51" s="81"/>
      <c r="GGL51" s="81"/>
      <c r="GGM51" s="81"/>
      <c r="GGN51" s="81"/>
      <c r="GGO51" s="81"/>
      <c r="GGP51" s="81"/>
      <c r="GGQ51" s="81"/>
      <c r="GGR51" s="81"/>
      <c r="GGS51" s="81"/>
      <c r="GGT51" s="81"/>
      <c r="GGU51" s="81"/>
      <c r="GGV51" s="81"/>
      <c r="GGW51" s="81"/>
      <c r="GGX51" s="81"/>
      <c r="GGY51" s="81"/>
      <c r="GGZ51" s="81"/>
      <c r="GHA51" s="81"/>
      <c r="GHB51" s="81"/>
      <c r="GHC51" s="81"/>
      <c r="GHD51" s="81"/>
      <c r="GHE51" s="81"/>
      <c r="GHF51" s="81"/>
      <c r="GHG51" s="81"/>
      <c r="GHH51" s="81"/>
      <c r="GHI51" s="81"/>
      <c r="GHJ51" s="81"/>
      <c r="GHK51" s="81"/>
      <c r="GHL51" s="81"/>
      <c r="GHM51" s="81"/>
      <c r="GHN51" s="81"/>
      <c r="GHO51" s="81"/>
      <c r="GHP51" s="81"/>
      <c r="GHQ51" s="81"/>
      <c r="GHR51" s="81"/>
      <c r="GHS51" s="81"/>
      <c r="GHT51" s="81"/>
      <c r="GHU51" s="81"/>
      <c r="GHV51" s="81"/>
      <c r="GHW51" s="81"/>
      <c r="GHX51" s="81"/>
      <c r="GHY51" s="81"/>
      <c r="GHZ51" s="81"/>
      <c r="GIA51" s="81"/>
      <c r="GIB51" s="81"/>
      <c r="GIC51" s="81"/>
      <c r="GID51" s="81"/>
      <c r="GIE51" s="81"/>
      <c r="GIF51" s="81"/>
      <c r="GIG51" s="81"/>
      <c r="GIH51" s="81"/>
      <c r="GII51" s="81"/>
      <c r="GIJ51" s="81"/>
      <c r="GIK51" s="81"/>
      <c r="GIL51" s="81"/>
      <c r="GIM51" s="81"/>
      <c r="GIN51" s="81"/>
      <c r="GIO51" s="81"/>
      <c r="GIP51" s="81"/>
      <c r="GIQ51" s="81"/>
      <c r="GIR51" s="81"/>
      <c r="GIS51" s="81"/>
      <c r="GIT51" s="81"/>
      <c r="GIU51" s="81"/>
      <c r="GIV51" s="81"/>
      <c r="GIW51" s="81"/>
      <c r="GIX51" s="81"/>
      <c r="GIY51" s="81"/>
      <c r="GIZ51" s="81"/>
      <c r="GJA51" s="81"/>
      <c r="GJB51" s="81"/>
      <c r="GJC51" s="81"/>
      <c r="GJD51" s="81"/>
      <c r="GJE51" s="81"/>
      <c r="GJF51" s="81"/>
      <c r="GJG51" s="81"/>
      <c r="GJH51" s="81"/>
      <c r="GJI51" s="81"/>
      <c r="GJJ51" s="81"/>
      <c r="GJK51" s="81"/>
      <c r="GJL51" s="81"/>
      <c r="GJM51" s="81"/>
      <c r="GJN51" s="81"/>
      <c r="GJO51" s="81"/>
      <c r="GJP51" s="81"/>
      <c r="GJQ51" s="81"/>
      <c r="GJR51" s="81"/>
      <c r="GJS51" s="81"/>
      <c r="GJT51" s="81"/>
      <c r="GJU51" s="81"/>
      <c r="GJV51" s="81"/>
      <c r="GJW51" s="81"/>
      <c r="GJX51" s="81"/>
      <c r="GJY51" s="81"/>
      <c r="GJZ51" s="81"/>
      <c r="GKA51" s="81"/>
      <c r="GKB51" s="81"/>
      <c r="GKC51" s="81"/>
      <c r="GKD51" s="81"/>
      <c r="GKE51" s="81"/>
      <c r="GKF51" s="81"/>
      <c r="GKG51" s="81"/>
      <c r="GKH51" s="81"/>
      <c r="GKI51" s="81"/>
      <c r="GKJ51" s="81"/>
      <c r="GKK51" s="81"/>
      <c r="GKL51" s="81"/>
      <c r="GKM51" s="81"/>
      <c r="GKN51" s="81"/>
      <c r="GKO51" s="81"/>
      <c r="GKP51" s="81"/>
      <c r="GKQ51" s="81"/>
      <c r="GKR51" s="81"/>
      <c r="GKS51" s="81"/>
      <c r="GKT51" s="81"/>
      <c r="GKU51" s="81"/>
      <c r="GKV51" s="81"/>
      <c r="GKW51" s="81"/>
      <c r="GKX51" s="81"/>
      <c r="GKY51" s="81"/>
      <c r="GKZ51" s="81"/>
      <c r="GLA51" s="81"/>
      <c r="GLB51" s="81"/>
      <c r="GLC51" s="81"/>
      <c r="GLD51" s="81"/>
      <c r="GLE51" s="81"/>
      <c r="GLF51" s="81"/>
      <c r="GLG51" s="81"/>
      <c r="GLH51" s="81"/>
      <c r="GLI51" s="81"/>
      <c r="GLJ51" s="81"/>
      <c r="GLK51" s="81"/>
      <c r="GLL51" s="81"/>
      <c r="GLM51" s="81"/>
      <c r="GLN51" s="81"/>
      <c r="GLO51" s="81"/>
      <c r="GLP51" s="81"/>
      <c r="GLQ51" s="81"/>
      <c r="GLR51" s="81"/>
      <c r="GLS51" s="81"/>
      <c r="GLT51" s="81"/>
      <c r="GLU51" s="81"/>
      <c r="GLV51" s="81"/>
      <c r="GLW51" s="81"/>
      <c r="GLX51" s="81"/>
      <c r="GLY51" s="81"/>
      <c r="GLZ51" s="81"/>
      <c r="GMA51" s="81"/>
      <c r="GMB51" s="81"/>
      <c r="GMC51" s="81"/>
      <c r="GMD51" s="81"/>
      <c r="GME51" s="81"/>
      <c r="GMF51" s="81"/>
      <c r="GMG51" s="81"/>
      <c r="GMH51" s="81"/>
      <c r="GMI51" s="81"/>
      <c r="GMJ51" s="81"/>
      <c r="GMK51" s="81"/>
      <c r="GML51" s="81"/>
      <c r="GMM51" s="81"/>
      <c r="GMN51" s="81"/>
      <c r="GMO51" s="81"/>
      <c r="GMP51" s="81"/>
      <c r="GMQ51" s="81"/>
      <c r="GMR51" s="81"/>
      <c r="GMS51" s="81"/>
      <c r="GMT51" s="81"/>
      <c r="GMU51" s="81"/>
      <c r="GMV51" s="81"/>
      <c r="GMW51" s="81"/>
      <c r="GMX51" s="81"/>
      <c r="GMY51" s="81"/>
      <c r="GMZ51" s="81"/>
      <c r="GNA51" s="81"/>
      <c r="GNB51" s="81"/>
      <c r="GNC51" s="81"/>
      <c r="GND51" s="81"/>
      <c r="GNE51" s="81"/>
      <c r="GNF51" s="81"/>
      <c r="GNG51" s="81"/>
      <c r="GNH51" s="81"/>
      <c r="GNI51" s="81"/>
      <c r="GNJ51" s="81"/>
      <c r="GNK51" s="81"/>
      <c r="GNL51" s="81"/>
      <c r="GNM51" s="81"/>
      <c r="GNN51" s="81"/>
      <c r="GNO51" s="81"/>
      <c r="GNP51" s="81"/>
      <c r="GNQ51" s="81"/>
      <c r="GNR51" s="81"/>
      <c r="GNS51" s="81"/>
      <c r="GNT51" s="81"/>
      <c r="GNU51" s="81"/>
      <c r="GNV51" s="81"/>
      <c r="GNW51" s="81"/>
      <c r="GNX51" s="81"/>
      <c r="GNY51" s="81"/>
      <c r="GNZ51" s="81"/>
      <c r="GOA51" s="81"/>
      <c r="GOB51" s="81"/>
      <c r="GOC51" s="81"/>
      <c r="GOD51" s="81"/>
      <c r="GOE51" s="81"/>
      <c r="GOF51" s="81"/>
      <c r="GOG51" s="81"/>
      <c r="GOH51" s="81"/>
      <c r="GOI51" s="81"/>
      <c r="GOJ51" s="81"/>
      <c r="GOK51" s="81"/>
      <c r="GOL51" s="81"/>
      <c r="GOM51" s="81"/>
      <c r="GON51" s="81"/>
      <c r="GOO51" s="81"/>
      <c r="GOP51" s="81"/>
      <c r="GOQ51" s="81"/>
      <c r="GOR51" s="81"/>
      <c r="GOS51" s="81"/>
      <c r="GOT51" s="81"/>
      <c r="GOU51" s="81"/>
      <c r="GOV51" s="81"/>
      <c r="GOW51" s="81"/>
      <c r="GOX51" s="81"/>
      <c r="GOY51" s="81"/>
      <c r="GOZ51" s="81"/>
      <c r="GPA51" s="81"/>
      <c r="GPB51" s="81"/>
      <c r="GPC51" s="81"/>
      <c r="GPD51" s="81"/>
      <c r="GPE51" s="81"/>
      <c r="GPF51" s="81"/>
      <c r="GPG51" s="81"/>
      <c r="GPH51" s="81"/>
      <c r="GPI51" s="81"/>
      <c r="GPJ51" s="81"/>
      <c r="GPK51" s="81"/>
      <c r="GPL51" s="81"/>
      <c r="GPM51" s="81"/>
      <c r="GPN51" s="81"/>
      <c r="GPO51" s="81"/>
      <c r="GPP51" s="81"/>
      <c r="GPQ51" s="81"/>
      <c r="GPR51" s="81"/>
      <c r="GPS51" s="81"/>
      <c r="GPT51" s="81"/>
      <c r="GPU51" s="81"/>
      <c r="GPV51" s="81"/>
      <c r="GPW51" s="81"/>
      <c r="GPX51" s="81"/>
      <c r="GPY51" s="81"/>
      <c r="GPZ51" s="81"/>
      <c r="GQA51" s="81"/>
      <c r="GQB51" s="81"/>
      <c r="GQC51" s="81"/>
      <c r="GQD51" s="81"/>
      <c r="GQE51" s="81"/>
      <c r="GQF51" s="81"/>
      <c r="GQG51" s="81"/>
      <c r="GQH51" s="81"/>
      <c r="GQI51" s="81"/>
      <c r="GQJ51" s="81"/>
      <c r="GQK51" s="81"/>
      <c r="GQL51" s="81"/>
      <c r="GQM51" s="81"/>
      <c r="GQN51" s="81"/>
      <c r="GQO51" s="81"/>
      <c r="GQP51" s="81"/>
      <c r="GQQ51" s="81"/>
      <c r="GQR51" s="81"/>
      <c r="GQS51" s="81"/>
      <c r="GQT51" s="81"/>
      <c r="GQU51" s="81"/>
      <c r="GQV51" s="81"/>
      <c r="GQW51" s="81"/>
      <c r="GQX51" s="81"/>
      <c r="GQY51" s="81"/>
      <c r="GQZ51" s="81"/>
      <c r="GRA51" s="81"/>
      <c r="GRB51" s="81"/>
      <c r="GRC51" s="81"/>
      <c r="GRD51" s="81"/>
      <c r="GRE51" s="81"/>
      <c r="GRF51" s="81"/>
      <c r="GRG51" s="81"/>
      <c r="GRH51" s="81"/>
      <c r="GRI51" s="81"/>
      <c r="GRJ51" s="81"/>
      <c r="GRK51" s="81"/>
      <c r="GRL51" s="81"/>
      <c r="GRM51" s="81"/>
      <c r="GRN51" s="81"/>
      <c r="GRO51" s="81"/>
      <c r="GRP51" s="81"/>
      <c r="GRQ51" s="81"/>
      <c r="GRR51" s="81"/>
      <c r="GRS51" s="81"/>
      <c r="GRT51" s="81"/>
      <c r="GRU51" s="81"/>
      <c r="GRV51" s="81"/>
      <c r="GRW51" s="81"/>
      <c r="GRX51" s="81"/>
      <c r="GRY51" s="81"/>
      <c r="GRZ51" s="81"/>
      <c r="GSA51" s="81"/>
      <c r="GSB51" s="81"/>
      <c r="GSC51" s="81"/>
      <c r="GSD51" s="81"/>
      <c r="GSE51" s="81"/>
      <c r="GSF51" s="81"/>
      <c r="GSG51" s="81"/>
      <c r="GSH51" s="81"/>
      <c r="GSI51" s="81"/>
      <c r="GSJ51" s="81"/>
      <c r="GSK51" s="81"/>
      <c r="GSL51" s="81"/>
      <c r="GSM51" s="81"/>
      <c r="GSN51" s="81"/>
      <c r="GSO51" s="81"/>
      <c r="GSP51" s="81"/>
      <c r="GSQ51" s="81"/>
      <c r="GSR51" s="81"/>
      <c r="GSS51" s="81"/>
      <c r="GST51" s="81"/>
      <c r="GSU51" s="81"/>
      <c r="GSV51" s="81"/>
      <c r="GSW51" s="81"/>
      <c r="GSX51" s="81"/>
      <c r="GSY51" s="81"/>
      <c r="GSZ51" s="81"/>
      <c r="GTA51" s="81"/>
      <c r="GTB51" s="81"/>
      <c r="GTC51" s="81"/>
      <c r="GTD51" s="81"/>
      <c r="GTE51" s="81"/>
      <c r="GTF51" s="81"/>
      <c r="GTG51" s="81"/>
      <c r="GTH51" s="81"/>
      <c r="GTI51" s="81"/>
      <c r="GTJ51" s="81"/>
      <c r="GTK51" s="81"/>
      <c r="GTL51" s="81"/>
      <c r="GTM51" s="81"/>
      <c r="GTN51" s="81"/>
      <c r="GTO51" s="81"/>
      <c r="GTP51" s="81"/>
      <c r="GTQ51" s="81"/>
      <c r="GTR51" s="81"/>
      <c r="GTS51" s="81"/>
      <c r="GTT51" s="81"/>
      <c r="GTU51" s="81"/>
      <c r="GTV51" s="81"/>
      <c r="GTW51" s="81"/>
      <c r="GTX51" s="81"/>
      <c r="GTY51" s="81"/>
      <c r="GTZ51" s="81"/>
      <c r="GUA51" s="81"/>
      <c r="GUB51" s="81"/>
      <c r="GUC51" s="81"/>
      <c r="GUD51" s="81"/>
      <c r="GUE51" s="81"/>
      <c r="GUF51" s="81"/>
      <c r="GUG51" s="81"/>
      <c r="GUH51" s="81"/>
      <c r="GUI51" s="81"/>
      <c r="GUJ51" s="81"/>
      <c r="GUK51" s="81"/>
      <c r="GUL51" s="81"/>
      <c r="GUM51" s="81"/>
      <c r="GUN51" s="81"/>
      <c r="GUO51" s="81"/>
      <c r="GUP51" s="81"/>
      <c r="GUQ51" s="81"/>
      <c r="GUR51" s="81"/>
      <c r="GUS51" s="81"/>
      <c r="GUT51" s="81"/>
      <c r="GUU51" s="81"/>
      <c r="GUV51" s="81"/>
      <c r="GUW51" s="81"/>
      <c r="GUX51" s="81"/>
      <c r="GUY51" s="81"/>
      <c r="GUZ51" s="81"/>
      <c r="GVA51" s="81"/>
      <c r="GVB51" s="81"/>
      <c r="GVC51" s="81"/>
      <c r="GVD51" s="81"/>
      <c r="GVE51" s="81"/>
      <c r="GVF51" s="81"/>
      <c r="GVG51" s="81"/>
      <c r="GVH51" s="81"/>
      <c r="GVI51" s="81"/>
      <c r="GVJ51" s="81"/>
      <c r="GVK51" s="81"/>
      <c r="GVL51" s="81"/>
      <c r="GVM51" s="81"/>
      <c r="GVN51" s="81"/>
      <c r="GVO51" s="81"/>
      <c r="GVP51" s="81"/>
      <c r="GVQ51" s="81"/>
      <c r="GVR51" s="81"/>
      <c r="GVS51" s="81"/>
      <c r="GVT51" s="81"/>
      <c r="GVU51" s="81"/>
      <c r="GVV51" s="81"/>
      <c r="GVW51" s="81"/>
      <c r="GVX51" s="81"/>
      <c r="GVY51" s="81"/>
      <c r="GVZ51" s="81"/>
      <c r="GWA51" s="81"/>
      <c r="GWB51" s="81"/>
      <c r="GWC51" s="81"/>
      <c r="GWD51" s="81"/>
      <c r="GWE51" s="81"/>
      <c r="GWF51" s="81"/>
      <c r="GWG51" s="81"/>
      <c r="GWH51" s="81"/>
      <c r="GWI51" s="81"/>
      <c r="GWJ51" s="81"/>
      <c r="GWK51" s="81"/>
      <c r="GWL51" s="81"/>
      <c r="GWM51" s="81"/>
      <c r="GWN51" s="81"/>
      <c r="GWO51" s="81"/>
      <c r="GWP51" s="81"/>
      <c r="GWQ51" s="81"/>
      <c r="GWR51" s="81"/>
      <c r="GWS51" s="81"/>
      <c r="GWT51" s="81"/>
      <c r="GWU51" s="81"/>
      <c r="GWV51" s="81"/>
      <c r="GWW51" s="81"/>
      <c r="GWX51" s="81"/>
      <c r="GWY51" s="81"/>
      <c r="GWZ51" s="81"/>
      <c r="GXA51" s="81"/>
      <c r="GXB51" s="81"/>
      <c r="GXC51" s="81"/>
      <c r="GXD51" s="81"/>
      <c r="GXE51" s="81"/>
      <c r="GXF51" s="81"/>
      <c r="GXG51" s="81"/>
      <c r="GXH51" s="81"/>
      <c r="GXI51" s="81"/>
      <c r="GXJ51" s="81"/>
      <c r="GXK51" s="81"/>
      <c r="GXL51" s="81"/>
      <c r="GXM51" s="81"/>
      <c r="GXN51" s="81"/>
      <c r="GXO51" s="81"/>
      <c r="GXP51" s="81"/>
      <c r="GXQ51" s="81"/>
      <c r="GXR51" s="81"/>
      <c r="GXS51" s="81"/>
      <c r="GXT51" s="81"/>
      <c r="GXU51" s="81"/>
      <c r="GXV51" s="81"/>
      <c r="GXW51" s="81"/>
      <c r="GXX51" s="81"/>
      <c r="GXY51" s="81"/>
      <c r="GXZ51" s="81"/>
      <c r="GYA51" s="81"/>
      <c r="GYB51" s="81"/>
      <c r="GYC51" s="81"/>
      <c r="GYD51" s="81"/>
      <c r="GYE51" s="81"/>
      <c r="GYF51" s="81"/>
      <c r="GYG51" s="81"/>
      <c r="GYH51" s="81"/>
      <c r="GYI51" s="81"/>
      <c r="GYJ51" s="81"/>
      <c r="GYK51" s="81"/>
      <c r="GYL51" s="81"/>
      <c r="GYM51" s="81"/>
      <c r="GYN51" s="81"/>
      <c r="GYO51" s="81"/>
      <c r="GYP51" s="81"/>
      <c r="GYQ51" s="81"/>
      <c r="GYR51" s="81"/>
      <c r="GYS51" s="81"/>
      <c r="GYT51" s="81"/>
      <c r="GYU51" s="81"/>
      <c r="GYV51" s="81"/>
      <c r="GYW51" s="81"/>
      <c r="GYX51" s="81"/>
      <c r="GYY51" s="81"/>
      <c r="GYZ51" s="81"/>
      <c r="GZA51" s="81"/>
      <c r="GZB51" s="81"/>
      <c r="GZC51" s="81"/>
      <c r="GZD51" s="81"/>
      <c r="GZE51" s="81"/>
      <c r="GZF51" s="81"/>
      <c r="GZG51" s="81"/>
      <c r="GZH51" s="81"/>
      <c r="GZI51" s="81"/>
      <c r="GZJ51" s="81"/>
      <c r="GZK51" s="81"/>
      <c r="GZL51" s="81"/>
      <c r="GZM51" s="81"/>
      <c r="GZN51" s="81"/>
      <c r="GZO51" s="81"/>
      <c r="GZP51" s="81"/>
      <c r="GZQ51" s="81"/>
      <c r="GZR51" s="81"/>
      <c r="GZS51" s="81"/>
      <c r="GZT51" s="81"/>
      <c r="GZU51" s="81"/>
      <c r="GZV51" s="81"/>
      <c r="GZW51" s="81"/>
      <c r="GZX51" s="81"/>
      <c r="GZY51" s="81"/>
      <c r="GZZ51" s="81"/>
      <c r="HAA51" s="81"/>
      <c r="HAB51" s="81"/>
      <c r="HAC51" s="81"/>
      <c r="HAD51" s="81"/>
      <c r="HAE51" s="81"/>
      <c r="HAF51" s="81"/>
      <c r="HAG51" s="81"/>
      <c r="HAH51" s="81"/>
      <c r="HAI51" s="81"/>
      <c r="HAJ51" s="81"/>
      <c r="HAK51" s="81"/>
      <c r="HAL51" s="81"/>
      <c r="HAM51" s="81"/>
      <c r="HAN51" s="81"/>
      <c r="HAO51" s="81"/>
      <c r="HAP51" s="81"/>
      <c r="HAQ51" s="81"/>
      <c r="HAR51" s="81"/>
      <c r="HAS51" s="81"/>
      <c r="HAT51" s="81"/>
      <c r="HAU51" s="81"/>
      <c r="HAV51" s="81"/>
      <c r="HAW51" s="81"/>
      <c r="HAX51" s="81"/>
      <c r="HAY51" s="81"/>
      <c r="HAZ51" s="81"/>
      <c r="HBA51" s="81"/>
      <c r="HBB51" s="81"/>
      <c r="HBC51" s="81"/>
      <c r="HBD51" s="81"/>
      <c r="HBE51" s="81"/>
      <c r="HBF51" s="81"/>
      <c r="HBG51" s="81"/>
      <c r="HBH51" s="81"/>
      <c r="HBI51" s="81"/>
      <c r="HBJ51" s="81"/>
      <c r="HBK51" s="81"/>
      <c r="HBL51" s="81"/>
      <c r="HBM51" s="81"/>
      <c r="HBN51" s="81"/>
      <c r="HBO51" s="81"/>
      <c r="HBP51" s="81"/>
      <c r="HBQ51" s="81"/>
      <c r="HBR51" s="81"/>
      <c r="HBS51" s="81"/>
      <c r="HBT51" s="81"/>
      <c r="HBU51" s="81"/>
      <c r="HBV51" s="81"/>
      <c r="HBW51" s="81"/>
      <c r="HBX51" s="81"/>
      <c r="HBY51" s="81"/>
      <c r="HBZ51" s="81"/>
      <c r="HCA51" s="81"/>
      <c r="HCB51" s="81"/>
      <c r="HCC51" s="81"/>
      <c r="HCD51" s="81"/>
      <c r="HCE51" s="81"/>
      <c r="HCF51" s="81"/>
      <c r="HCG51" s="81"/>
      <c r="HCH51" s="81"/>
      <c r="HCI51" s="81"/>
      <c r="HCJ51" s="81"/>
      <c r="HCK51" s="81"/>
      <c r="HCL51" s="81"/>
      <c r="HCM51" s="81"/>
      <c r="HCN51" s="81"/>
      <c r="HCO51" s="81"/>
      <c r="HCP51" s="81"/>
      <c r="HCQ51" s="81"/>
      <c r="HCR51" s="81"/>
      <c r="HCS51" s="81"/>
      <c r="HCT51" s="81"/>
      <c r="HCU51" s="81"/>
      <c r="HCV51" s="81"/>
      <c r="HCW51" s="81"/>
      <c r="HCX51" s="81"/>
      <c r="HCY51" s="81"/>
      <c r="HCZ51" s="81"/>
      <c r="HDA51" s="81"/>
      <c r="HDB51" s="81"/>
      <c r="HDC51" s="81"/>
      <c r="HDD51" s="81"/>
      <c r="HDE51" s="81"/>
      <c r="HDF51" s="81"/>
      <c r="HDG51" s="81"/>
      <c r="HDH51" s="81"/>
      <c r="HDI51" s="81"/>
      <c r="HDJ51" s="81"/>
      <c r="HDK51" s="81"/>
      <c r="HDL51" s="81"/>
      <c r="HDM51" s="81"/>
      <c r="HDN51" s="81"/>
      <c r="HDO51" s="81"/>
      <c r="HDP51" s="81"/>
      <c r="HDQ51" s="81"/>
      <c r="HDR51" s="81"/>
      <c r="HDS51" s="81"/>
      <c r="HDT51" s="81"/>
      <c r="HDU51" s="81"/>
      <c r="HDV51" s="81"/>
      <c r="HDW51" s="81"/>
      <c r="HDX51" s="81"/>
      <c r="HDY51" s="81"/>
      <c r="HDZ51" s="81"/>
      <c r="HEA51" s="81"/>
      <c r="HEB51" s="81"/>
      <c r="HEC51" s="81"/>
      <c r="HED51" s="81"/>
      <c r="HEE51" s="81"/>
      <c r="HEF51" s="81"/>
      <c r="HEG51" s="81"/>
      <c r="HEH51" s="81"/>
      <c r="HEI51" s="81"/>
      <c r="HEJ51" s="81"/>
      <c r="HEK51" s="81"/>
      <c r="HEL51" s="81"/>
      <c r="HEM51" s="81"/>
      <c r="HEN51" s="81"/>
      <c r="HEO51" s="81"/>
      <c r="HEP51" s="81"/>
      <c r="HEQ51" s="81"/>
      <c r="HER51" s="81"/>
      <c r="HES51" s="81"/>
      <c r="HET51" s="81"/>
      <c r="HEU51" s="81"/>
      <c r="HEV51" s="81"/>
      <c r="HEW51" s="81"/>
      <c r="HEX51" s="81"/>
      <c r="HEY51" s="81"/>
      <c r="HEZ51" s="81"/>
      <c r="HFA51" s="81"/>
      <c r="HFB51" s="81"/>
      <c r="HFC51" s="81"/>
      <c r="HFD51" s="81"/>
      <c r="HFE51" s="81"/>
      <c r="HFF51" s="81"/>
      <c r="HFG51" s="81"/>
      <c r="HFH51" s="81"/>
      <c r="HFI51" s="81"/>
      <c r="HFJ51" s="81"/>
      <c r="HFK51" s="81"/>
      <c r="HFL51" s="81"/>
      <c r="HFM51" s="81"/>
      <c r="HFN51" s="81"/>
      <c r="HFO51" s="81"/>
      <c r="HFP51" s="81"/>
      <c r="HFQ51" s="81"/>
      <c r="HFR51" s="81"/>
      <c r="HFS51" s="81"/>
      <c r="HFT51" s="81"/>
      <c r="HFU51" s="81"/>
      <c r="HFV51" s="81"/>
      <c r="HFW51" s="81"/>
      <c r="HFX51" s="81"/>
      <c r="HFY51" s="81"/>
      <c r="HFZ51" s="81"/>
      <c r="HGA51" s="81"/>
      <c r="HGB51" s="81"/>
      <c r="HGC51" s="81"/>
      <c r="HGD51" s="81"/>
      <c r="HGE51" s="81"/>
      <c r="HGF51" s="81"/>
      <c r="HGG51" s="81"/>
      <c r="HGH51" s="81"/>
      <c r="HGI51" s="81"/>
      <c r="HGJ51" s="81"/>
      <c r="HGK51" s="81"/>
      <c r="HGL51" s="81"/>
      <c r="HGM51" s="81"/>
      <c r="HGN51" s="81"/>
      <c r="HGO51" s="81"/>
      <c r="HGP51" s="81"/>
      <c r="HGQ51" s="81"/>
      <c r="HGR51" s="81"/>
      <c r="HGS51" s="81"/>
      <c r="HGT51" s="81"/>
      <c r="HGU51" s="81"/>
      <c r="HGV51" s="81"/>
      <c r="HGW51" s="81"/>
      <c r="HGX51" s="81"/>
      <c r="HGY51" s="81"/>
      <c r="HGZ51" s="81"/>
      <c r="HHA51" s="81"/>
      <c r="HHB51" s="81"/>
      <c r="HHC51" s="81"/>
      <c r="HHD51" s="81"/>
      <c r="HHE51" s="81"/>
      <c r="HHF51" s="81"/>
      <c r="HHG51" s="81"/>
      <c r="HHH51" s="81"/>
      <c r="HHI51" s="81"/>
      <c r="HHJ51" s="81"/>
      <c r="HHK51" s="81"/>
      <c r="HHL51" s="81"/>
      <c r="HHM51" s="81"/>
      <c r="HHN51" s="81"/>
      <c r="HHO51" s="81"/>
      <c r="HHP51" s="81"/>
      <c r="HHQ51" s="81"/>
      <c r="HHR51" s="81"/>
      <c r="HHS51" s="81"/>
      <c r="HHT51" s="81"/>
      <c r="HHU51" s="81"/>
      <c r="HHV51" s="81"/>
      <c r="HHW51" s="81"/>
      <c r="HHX51" s="81"/>
      <c r="HHY51" s="81"/>
      <c r="HHZ51" s="81"/>
      <c r="HIA51" s="81"/>
      <c r="HIB51" s="81"/>
      <c r="HIC51" s="81"/>
      <c r="HID51" s="81"/>
      <c r="HIE51" s="81"/>
      <c r="HIF51" s="81"/>
      <c r="HIG51" s="81"/>
      <c r="HIH51" s="81"/>
      <c r="HII51" s="81"/>
      <c r="HIJ51" s="81"/>
      <c r="HIK51" s="81"/>
      <c r="HIL51" s="81"/>
      <c r="HIM51" s="81"/>
      <c r="HIN51" s="81"/>
      <c r="HIO51" s="81"/>
      <c r="HIP51" s="81"/>
      <c r="HIQ51" s="81"/>
      <c r="HIR51" s="81"/>
      <c r="HIS51" s="81"/>
      <c r="HIT51" s="81"/>
      <c r="HIU51" s="81"/>
      <c r="HIV51" s="81"/>
      <c r="HIW51" s="81"/>
      <c r="HIX51" s="81"/>
      <c r="HIY51" s="81"/>
      <c r="HIZ51" s="81"/>
      <c r="HJA51" s="81"/>
      <c r="HJB51" s="81"/>
      <c r="HJC51" s="81"/>
      <c r="HJD51" s="81"/>
      <c r="HJE51" s="81"/>
      <c r="HJF51" s="81"/>
      <c r="HJG51" s="81"/>
      <c r="HJH51" s="81"/>
      <c r="HJI51" s="81"/>
      <c r="HJJ51" s="81"/>
      <c r="HJK51" s="81"/>
      <c r="HJL51" s="81"/>
      <c r="HJM51" s="81"/>
      <c r="HJN51" s="81"/>
      <c r="HJO51" s="81"/>
      <c r="HJP51" s="81"/>
      <c r="HJQ51" s="81"/>
      <c r="HJR51" s="81"/>
      <c r="HJS51" s="81"/>
      <c r="HJT51" s="81"/>
      <c r="HJU51" s="81"/>
      <c r="HJV51" s="81"/>
      <c r="HJW51" s="81"/>
      <c r="HJX51" s="81"/>
      <c r="HJY51" s="81"/>
      <c r="HJZ51" s="81"/>
      <c r="HKA51" s="81"/>
      <c r="HKB51" s="81"/>
      <c r="HKC51" s="81"/>
      <c r="HKD51" s="81"/>
      <c r="HKE51" s="81"/>
      <c r="HKF51" s="81"/>
      <c r="HKG51" s="81"/>
      <c r="HKH51" s="81"/>
      <c r="HKI51" s="81"/>
      <c r="HKJ51" s="81"/>
      <c r="HKK51" s="81"/>
      <c r="HKL51" s="81"/>
      <c r="HKM51" s="81"/>
      <c r="HKN51" s="81"/>
      <c r="HKO51" s="81"/>
      <c r="HKP51" s="81"/>
      <c r="HKQ51" s="81"/>
      <c r="HKR51" s="81"/>
      <c r="HKS51" s="81"/>
      <c r="HKT51" s="81"/>
      <c r="HKU51" s="81"/>
      <c r="HKV51" s="81"/>
      <c r="HKW51" s="81"/>
      <c r="HKX51" s="81"/>
      <c r="HKY51" s="81"/>
      <c r="HKZ51" s="81"/>
      <c r="HLA51" s="81"/>
      <c r="HLB51" s="81"/>
      <c r="HLC51" s="81"/>
      <c r="HLD51" s="81"/>
      <c r="HLE51" s="81"/>
      <c r="HLF51" s="81"/>
      <c r="HLG51" s="81"/>
      <c r="HLH51" s="81"/>
      <c r="HLI51" s="81"/>
      <c r="HLJ51" s="81"/>
      <c r="HLK51" s="81"/>
      <c r="HLL51" s="81"/>
      <c r="HLM51" s="81"/>
      <c r="HLN51" s="81"/>
      <c r="HLO51" s="81"/>
      <c r="HLP51" s="81"/>
      <c r="HLQ51" s="81"/>
      <c r="HLR51" s="81"/>
      <c r="HLS51" s="81"/>
      <c r="HLT51" s="81"/>
      <c r="HLU51" s="81"/>
      <c r="HLV51" s="81"/>
      <c r="HLW51" s="81"/>
      <c r="HLX51" s="81"/>
      <c r="HLY51" s="81"/>
      <c r="HLZ51" s="81"/>
      <c r="HMA51" s="81"/>
      <c r="HMB51" s="81"/>
      <c r="HMC51" s="81"/>
      <c r="HMD51" s="81"/>
      <c r="HME51" s="81"/>
      <c r="HMF51" s="81"/>
      <c r="HMG51" s="81"/>
      <c r="HMH51" s="81"/>
      <c r="HMI51" s="81"/>
      <c r="HMJ51" s="81"/>
      <c r="HMK51" s="81"/>
      <c r="HML51" s="81"/>
      <c r="HMM51" s="81"/>
      <c r="HMN51" s="81"/>
      <c r="HMO51" s="81"/>
      <c r="HMP51" s="81"/>
      <c r="HMQ51" s="81"/>
      <c r="HMR51" s="81"/>
      <c r="HMS51" s="81"/>
      <c r="HMT51" s="81"/>
      <c r="HMU51" s="81"/>
      <c r="HMV51" s="81"/>
      <c r="HMW51" s="81"/>
      <c r="HMX51" s="81"/>
      <c r="HMY51" s="81"/>
      <c r="HMZ51" s="81"/>
      <c r="HNA51" s="81"/>
      <c r="HNB51" s="81"/>
      <c r="HNC51" s="81"/>
      <c r="HND51" s="81"/>
      <c r="HNE51" s="81"/>
      <c r="HNF51" s="81"/>
      <c r="HNG51" s="81"/>
      <c r="HNH51" s="81"/>
      <c r="HNI51" s="81"/>
      <c r="HNJ51" s="81"/>
      <c r="HNK51" s="81"/>
      <c r="HNL51" s="81"/>
      <c r="HNM51" s="81"/>
      <c r="HNN51" s="81"/>
      <c r="HNO51" s="81"/>
      <c r="HNP51" s="81"/>
      <c r="HNQ51" s="81"/>
      <c r="HNR51" s="81"/>
      <c r="HNS51" s="81"/>
      <c r="HNT51" s="81"/>
      <c r="HNU51" s="81"/>
      <c r="HNV51" s="81"/>
      <c r="HNW51" s="81"/>
      <c r="HNX51" s="81"/>
      <c r="HNY51" s="81"/>
      <c r="HNZ51" s="81"/>
      <c r="HOA51" s="81"/>
      <c r="HOB51" s="81"/>
      <c r="HOC51" s="81"/>
      <c r="HOD51" s="81"/>
      <c r="HOE51" s="81"/>
      <c r="HOF51" s="81"/>
      <c r="HOG51" s="81"/>
      <c r="HOH51" s="81"/>
      <c r="HOI51" s="81"/>
      <c r="HOJ51" s="81"/>
      <c r="HOK51" s="81"/>
      <c r="HOL51" s="81"/>
      <c r="HOM51" s="81"/>
      <c r="HON51" s="81"/>
      <c r="HOO51" s="81"/>
      <c r="HOP51" s="81"/>
      <c r="HOQ51" s="81"/>
      <c r="HOR51" s="81"/>
      <c r="HOS51" s="81"/>
      <c r="HOT51" s="81"/>
      <c r="HOU51" s="81"/>
      <c r="HOV51" s="81"/>
      <c r="HOW51" s="81"/>
      <c r="HOX51" s="81"/>
      <c r="HOY51" s="81"/>
      <c r="HOZ51" s="81"/>
      <c r="HPA51" s="81"/>
      <c r="HPB51" s="81"/>
      <c r="HPC51" s="81"/>
      <c r="HPD51" s="81"/>
      <c r="HPE51" s="81"/>
      <c r="HPF51" s="81"/>
      <c r="HPG51" s="81"/>
      <c r="HPH51" s="81"/>
      <c r="HPI51" s="81"/>
      <c r="HPJ51" s="81"/>
      <c r="HPK51" s="81"/>
      <c r="HPL51" s="81"/>
      <c r="HPM51" s="81"/>
      <c r="HPN51" s="81"/>
      <c r="HPO51" s="81"/>
      <c r="HPP51" s="81"/>
      <c r="HPQ51" s="81"/>
      <c r="HPR51" s="81"/>
      <c r="HPS51" s="81"/>
      <c r="HPT51" s="81"/>
      <c r="HPU51" s="81"/>
      <c r="HPV51" s="81"/>
      <c r="HPW51" s="81"/>
      <c r="HPX51" s="81"/>
      <c r="HPY51" s="81"/>
      <c r="HPZ51" s="81"/>
      <c r="HQA51" s="81"/>
      <c r="HQB51" s="81"/>
      <c r="HQC51" s="81"/>
      <c r="HQD51" s="81"/>
      <c r="HQE51" s="81"/>
      <c r="HQF51" s="81"/>
      <c r="HQG51" s="81"/>
      <c r="HQH51" s="81"/>
      <c r="HQI51" s="81"/>
      <c r="HQJ51" s="81"/>
      <c r="HQK51" s="81"/>
      <c r="HQL51" s="81"/>
      <c r="HQM51" s="81"/>
      <c r="HQN51" s="81"/>
      <c r="HQO51" s="81"/>
      <c r="HQP51" s="81"/>
      <c r="HQQ51" s="81"/>
      <c r="HQR51" s="81"/>
      <c r="HQS51" s="81"/>
      <c r="HQT51" s="81"/>
      <c r="HQU51" s="81"/>
      <c r="HQV51" s="81"/>
      <c r="HQW51" s="81"/>
      <c r="HQX51" s="81"/>
      <c r="HQY51" s="81"/>
      <c r="HQZ51" s="81"/>
      <c r="HRA51" s="81"/>
      <c r="HRB51" s="81"/>
      <c r="HRC51" s="81"/>
      <c r="HRD51" s="81"/>
      <c r="HRE51" s="81"/>
      <c r="HRF51" s="81"/>
      <c r="HRG51" s="81"/>
      <c r="HRH51" s="81"/>
      <c r="HRI51" s="81"/>
      <c r="HRJ51" s="81"/>
      <c r="HRK51" s="81"/>
      <c r="HRL51" s="81"/>
      <c r="HRM51" s="81"/>
      <c r="HRN51" s="81"/>
      <c r="HRO51" s="81"/>
      <c r="HRP51" s="81"/>
      <c r="HRQ51" s="81"/>
      <c r="HRR51" s="81"/>
      <c r="HRS51" s="81"/>
      <c r="HRT51" s="81"/>
      <c r="HRU51" s="81"/>
      <c r="HRV51" s="81"/>
      <c r="HRW51" s="81"/>
      <c r="HRX51" s="81"/>
      <c r="HRY51" s="81"/>
      <c r="HRZ51" s="81"/>
      <c r="HSA51" s="81"/>
      <c r="HSB51" s="81"/>
      <c r="HSC51" s="81"/>
      <c r="HSD51" s="81"/>
      <c r="HSE51" s="81"/>
      <c r="HSF51" s="81"/>
      <c r="HSG51" s="81"/>
      <c r="HSH51" s="81"/>
      <c r="HSI51" s="81"/>
      <c r="HSJ51" s="81"/>
      <c r="HSK51" s="81"/>
      <c r="HSL51" s="81"/>
      <c r="HSM51" s="81"/>
      <c r="HSN51" s="81"/>
      <c r="HSO51" s="81"/>
      <c r="HSP51" s="81"/>
      <c r="HSQ51" s="81"/>
      <c r="HSR51" s="81"/>
      <c r="HSS51" s="81"/>
      <c r="HST51" s="81"/>
      <c r="HSU51" s="81"/>
      <c r="HSV51" s="81"/>
      <c r="HSW51" s="81"/>
      <c r="HSX51" s="81"/>
      <c r="HSY51" s="81"/>
      <c r="HSZ51" s="81"/>
      <c r="HTA51" s="81"/>
      <c r="HTB51" s="81"/>
      <c r="HTC51" s="81"/>
      <c r="HTD51" s="81"/>
      <c r="HTE51" s="81"/>
      <c r="HTF51" s="81"/>
      <c r="HTG51" s="81"/>
      <c r="HTH51" s="81"/>
      <c r="HTI51" s="81"/>
      <c r="HTJ51" s="81"/>
      <c r="HTK51" s="81"/>
      <c r="HTL51" s="81"/>
      <c r="HTM51" s="81"/>
      <c r="HTN51" s="81"/>
      <c r="HTO51" s="81"/>
      <c r="HTP51" s="81"/>
      <c r="HTQ51" s="81"/>
      <c r="HTR51" s="81"/>
      <c r="HTS51" s="81"/>
      <c r="HTT51" s="81"/>
      <c r="HTU51" s="81"/>
      <c r="HTV51" s="81"/>
      <c r="HTW51" s="81"/>
      <c r="HTX51" s="81"/>
      <c r="HTY51" s="81"/>
      <c r="HTZ51" s="81"/>
      <c r="HUA51" s="81"/>
      <c r="HUB51" s="81"/>
      <c r="HUC51" s="81"/>
      <c r="HUD51" s="81"/>
      <c r="HUE51" s="81"/>
      <c r="HUF51" s="81"/>
      <c r="HUG51" s="81"/>
      <c r="HUH51" s="81"/>
      <c r="HUI51" s="81"/>
      <c r="HUJ51" s="81"/>
      <c r="HUK51" s="81"/>
      <c r="HUL51" s="81"/>
      <c r="HUM51" s="81"/>
      <c r="HUN51" s="81"/>
      <c r="HUO51" s="81"/>
      <c r="HUP51" s="81"/>
      <c r="HUQ51" s="81"/>
      <c r="HUR51" s="81"/>
      <c r="HUS51" s="81"/>
      <c r="HUT51" s="81"/>
      <c r="HUU51" s="81"/>
      <c r="HUV51" s="81"/>
      <c r="HUW51" s="81"/>
      <c r="HUX51" s="81"/>
      <c r="HUY51" s="81"/>
      <c r="HUZ51" s="81"/>
      <c r="HVA51" s="81"/>
      <c r="HVB51" s="81"/>
      <c r="HVC51" s="81"/>
      <c r="HVD51" s="81"/>
      <c r="HVE51" s="81"/>
      <c r="HVF51" s="81"/>
      <c r="HVG51" s="81"/>
      <c r="HVH51" s="81"/>
      <c r="HVI51" s="81"/>
      <c r="HVJ51" s="81"/>
      <c r="HVK51" s="81"/>
      <c r="HVL51" s="81"/>
      <c r="HVM51" s="81"/>
      <c r="HVN51" s="81"/>
      <c r="HVO51" s="81"/>
      <c r="HVP51" s="81"/>
      <c r="HVQ51" s="81"/>
      <c r="HVR51" s="81"/>
      <c r="HVS51" s="81"/>
      <c r="HVT51" s="81"/>
      <c r="HVU51" s="81"/>
      <c r="HVV51" s="81"/>
      <c r="HVW51" s="81"/>
      <c r="HVX51" s="81"/>
      <c r="HVY51" s="81"/>
      <c r="HVZ51" s="81"/>
      <c r="HWA51" s="81"/>
      <c r="HWB51" s="81"/>
      <c r="HWC51" s="81"/>
      <c r="HWD51" s="81"/>
      <c r="HWE51" s="81"/>
      <c r="HWF51" s="81"/>
      <c r="HWG51" s="81"/>
      <c r="HWH51" s="81"/>
      <c r="HWI51" s="81"/>
      <c r="HWJ51" s="81"/>
      <c r="HWK51" s="81"/>
      <c r="HWL51" s="81"/>
      <c r="HWM51" s="81"/>
      <c r="HWN51" s="81"/>
      <c r="HWO51" s="81"/>
      <c r="HWP51" s="81"/>
      <c r="HWQ51" s="81"/>
      <c r="HWR51" s="81"/>
      <c r="HWS51" s="81"/>
      <c r="HWT51" s="81"/>
      <c r="HWU51" s="81"/>
      <c r="HWV51" s="81"/>
      <c r="HWW51" s="81"/>
      <c r="HWX51" s="81"/>
      <c r="HWY51" s="81"/>
      <c r="HWZ51" s="81"/>
      <c r="HXA51" s="81"/>
      <c r="HXB51" s="81"/>
      <c r="HXC51" s="81"/>
      <c r="HXD51" s="81"/>
      <c r="HXE51" s="81"/>
      <c r="HXF51" s="81"/>
      <c r="HXG51" s="81"/>
      <c r="HXH51" s="81"/>
      <c r="HXI51" s="81"/>
      <c r="HXJ51" s="81"/>
      <c r="HXK51" s="81"/>
      <c r="HXL51" s="81"/>
      <c r="HXM51" s="81"/>
      <c r="HXN51" s="81"/>
      <c r="HXO51" s="81"/>
      <c r="HXP51" s="81"/>
      <c r="HXQ51" s="81"/>
      <c r="HXR51" s="81"/>
      <c r="HXS51" s="81"/>
      <c r="HXT51" s="81"/>
      <c r="HXU51" s="81"/>
      <c r="HXV51" s="81"/>
      <c r="HXW51" s="81"/>
      <c r="HXX51" s="81"/>
      <c r="HXY51" s="81"/>
      <c r="HXZ51" s="81"/>
      <c r="HYA51" s="81"/>
      <c r="HYB51" s="81"/>
      <c r="HYC51" s="81"/>
      <c r="HYD51" s="81"/>
      <c r="HYE51" s="81"/>
      <c r="HYF51" s="81"/>
      <c r="HYG51" s="81"/>
      <c r="HYH51" s="81"/>
      <c r="HYI51" s="81"/>
      <c r="HYJ51" s="81"/>
      <c r="HYK51" s="81"/>
      <c r="HYL51" s="81"/>
      <c r="HYM51" s="81"/>
      <c r="HYN51" s="81"/>
      <c r="HYO51" s="81"/>
      <c r="HYP51" s="81"/>
      <c r="HYQ51" s="81"/>
      <c r="HYR51" s="81"/>
      <c r="HYS51" s="81"/>
      <c r="HYT51" s="81"/>
      <c r="HYU51" s="81"/>
      <c r="HYV51" s="81"/>
      <c r="HYW51" s="81"/>
      <c r="HYX51" s="81"/>
      <c r="HYY51" s="81"/>
      <c r="HYZ51" s="81"/>
      <c r="HZA51" s="81"/>
      <c r="HZB51" s="81"/>
      <c r="HZC51" s="81"/>
      <c r="HZD51" s="81"/>
      <c r="HZE51" s="81"/>
      <c r="HZF51" s="81"/>
      <c r="HZG51" s="81"/>
      <c r="HZH51" s="81"/>
      <c r="HZI51" s="81"/>
      <c r="HZJ51" s="81"/>
      <c r="HZK51" s="81"/>
      <c r="HZL51" s="81"/>
      <c r="HZM51" s="81"/>
      <c r="HZN51" s="81"/>
      <c r="HZO51" s="81"/>
      <c r="HZP51" s="81"/>
      <c r="HZQ51" s="81"/>
      <c r="HZR51" s="81"/>
      <c r="HZS51" s="81"/>
      <c r="HZT51" s="81"/>
      <c r="HZU51" s="81"/>
      <c r="HZV51" s="81"/>
      <c r="HZW51" s="81"/>
      <c r="HZX51" s="81"/>
      <c r="HZY51" s="81"/>
      <c r="HZZ51" s="81"/>
      <c r="IAA51" s="81"/>
      <c r="IAB51" s="81"/>
      <c r="IAC51" s="81"/>
      <c r="IAD51" s="81"/>
      <c r="IAE51" s="81"/>
      <c r="IAF51" s="81"/>
      <c r="IAG51" s="81"/>
      <c r="IAH51" s="81"/>
      <c r="IAI51" s="81"/>
      <c r="IAJ51" s="81"/>
      <c r="IAK51" s="81"/>
      <c r="IAL51" s="81"/>
      <c r="IAM51" s="81"/>
      <c r="IAN51" s="81"/>
      <c r="IAO51" s="81"/>
      <c r="IAP51" s="81"/>
      <c r="IAQ51" s="81"/>
      <c r="IAR51" s="81"/>
      <c r="IAS51" s="81"/>
      <c r="IAT51" s="81"/>
      <c r="IAU51" s="81"/>
      <c r="IAV51" s="81"/>
      <c r="IAW51" s="81"/>
      <c r="IAX51" s="81"/>
      <c r="IAY51" s="81"/>
      <c r="IAZ51" s="81"/>
      <c r="IBA51" s="81"/>
      <c r="IBB51" s="81"/>
      <c r="IBC51" s="81"/>
      <c r="IBD51" s="81"/>
      <c r="IBE51" s="81"/>
      <c r="IBF51" s="81"/>
      <c r="IBG51" s="81"/>
      <c r="IBH51" s="81"/>
      <c r="IBI51" s="81"/>
      <c r="IBJ51" s="81"/>
      <c r="IBK51" s="81"/>
      <c r="IBL51" s="81"/>
      <c r="IBM51" s="81"/>
      <c r="IBN51" s="81"/>
      <c r="IBO51" s="81"/>
      <c r="IBP51" s="81"/>
      <c r="IBQ51" s="81"/>
      <c r="IBR51" s="81"/>
      <c r="IBS51" s="81"/>
      <c r="IBT51" s="81"/>
      <c r="IBU51" s="81"/>
      <c r="IBV51" s="81"/>
      <c r="IBW51" s="81"/>
      <c r="IBX51" s="81"/>
      <c r="IBY51" s="81"/>
      <c r="IBZ51" s="81"/>
      <c r="ICA51" s="81"/>
      <c r="ICB51" s="81"/>
      <c r="ICC51" s="81"/>
      <c r="ICD51" s="81"/>
      <c r="ICE51" s="81"/>
      <c r="ICF51" s="81"/>
      <c r="ICG51" s="81"/>
      <c r="ICH51" s="81"/>
      <c r="ICI51" s="81"/>
      <c r="ICJ51" s="81"/>
      <c r="ICK51" s="81"/>
      <c r="ICL51" s="81"/>
      <c r="ICM51" s="81"/>
      <c r="ICN51" s="81"/>
      <c r="ICO51" s="81"/>
      <c r="ICP51" s="81"/>
      <c r="ICQ51" s="81"/>
      <c r="ICR51" s="81"/>
      <c r="ICS51" s="81"/>
      <c r="ICT51" s="81"/>
      <c r="ICU51" s="81"/>
      <c r="ICV51" s="81"/>
      <c r="ICW51" s="81"/>
      <c r="ICX51" s="81"/>
      <c r="ICY51" s="81"/>
      <c r="ICZ51" s="81"/>
      <c r="IDA51" s="81"/>
      <c r="IDB51" s="81"/>
      <c r="IDC51" s="81"/>
      <c r="IDD51" s="81"/>
      <c r="IDE51" s="81"/>
      <c r="IDF51" s="81"/>
      <c r="IDG51" s="81"/>
      <c r="IDH51" s="81"/>
      <c r="IDI51" s="81"/>
      <c r="IDJ51" s="81"/>
      <c r="IDK51" s="81"/>
      <c r="IDL51" s="81"/>
      <c r="IDM51" s="81"/>
      <c r="IDN51" s="81"/>
      <c r="IDO51" s="81"/>
      <c r="IDP51" s="81"/>
      <c r="IDQ51" s="81"/>
      <c r="IDR51" s="81"/>
      <c r="IDS51" s="81"/>
      <c r="IDT51" s="81"/>
      <c r="IDU51" s="81"/>
      <c r="IDV51" s="81"/>
      <c r="IDW51" s="81"/>
      <c r="IDX51" s="81"/>
      <c r="IDY51" s="81"/>
      <c r="IDZ51" s="81"/>
      <c r="IEA51" s="81"/>
      <c r="IEB51" s="81"/>
      <c r="IEC51" s="81"/>
      <c r="IED51" s="81"/>
      <c r="IEE51" s="81"/>
      <c r="IEF51" s="81"/>
      <c r="IEG51" s="81"/>
      <c r="IEH51" s="81"/>
      <c r="IEI51" s="81"/>
      <c r="IEJ51" s="81"/>
      <c r="IEK51" s="81"/>
      <c r="IEL51" s="81"/>
      <c r="IEM51" s="81"/>
      <c r="IEN51" s="81"/>
      <c r="IEO51" s="81"/>
      <c r="IEP51" s="81"/>
      <c r="IEQ51" s="81"/>
      <c r="IER51" s="81"/>
      <c r="IES51" s="81"/>
      <c r="IET51" s="81"/>
      <c r="IEU51" s="81"/>
      <c r="IEV51" s="81"/>
      <c r="IEW51" s="81"/>
      <c r="IEX51" s="81"/>
      <c r="IEY51" s="81"/>
      <c r="IEZ51" s="81"/>
      <c r="IFA51" s="81"/>
      <c r="IFB51" s="81"/>
      <c r="IFC51" s="81"/>
      <c r="IFD51" s="81"/>
      <c r="IFE51" s="81"/>
      <c r="IFF51" s="81"/>
      <c r="IFG51" s="81"/>
      <c r="IFH51" s="81"/>
      <c r="IFI51" s="81"/>
      <c r="IFJ51" s="81"/>
      <c r="IFK51" s="81"/>
      <c r="IFL51" s="81"/>
      <c r="IFM51" s="81"/>
      <c r="IFN51" s="81"/>
      <c r="IFO51" s="81"/>
      <c r="IFP51" s="81"/>
      <c r="IFQ51" s="81"/>
      <c r="IFR51" s="81"/>
      <c r="IFS51" s="81"/>
      <c r="IFT51" s="81"/>
      <c r="IFU51" s="81"/>
      <c r="IFV51" s="81"/>
      <c r="IFW51" s="81"/>
      <c r="IFX51" s="81"/>
      <c r="IFY51" s="81"/>
      <c r="IFZ51" s="81"/>
      <c r="IGA51" s="81"/>
      <c r="IGB51" s="81"/>
      <c r="IGC51" s="81"/>
      <c r="IGD51" s="81"/>
      <c r="IGE51" s="81"/>
      <c r="IGF51" s="81"/>
      <c r="IGG51" s="81"/>
      <c r="IGH51" s="81"/>
      <c r="IGI51" s="81"/>
      <c r="IGJ51" s="81"/>
      <c r="IGK51" s="81"/>
      <c r="IGL51" s="81"/>
      <c r="IGM51" s="81"/>
      <c r="IGN51" s="81"/>
      <c r="IGO51" s="81"/>
      <c r="IGP51" s="81"/>
      <c r="IGQ51" s="81"/>
      <c r="IGR51" s="81"/>
      <c r="IGS51" s="81"/>
      <c r="IGT51" s="81"/>
      <c r="IGU51" s="81"/>
      <c r="IGV51" s="81"/>
      <c r="IGW51" s="81"/>
      <c r="IGX51" s="81"/>
      <c r="IGY51" s="81"/>
      <c r="IGZ51" s="81"/>
      <c r="IHA51" s="81"/>
      <c r="IHB51" s="81"/>
      <c r="IHC51" s="81"/>
      <c r="IHD51" s="81"/>
      <c r="IHE51" s="81"/>
      <c r="IHF51" s="81"/>
      <c r="IHG51" s="81"/>
      <c r="IHH51" s="81"/>
      <c r="IHI51" s="81"/>
      <c r="IHJ51" s="81"/>
      <c r="IHK51" s="81"/>
      <c r="IHL51" s="81"/>
      <c r="IHM51" s="81"/>
      <c r="IHN51" s="81"/>
      <c r="IHO51" s="81"/>
      <c r="IHP51" s="81"/>
      <c r="IHQ51" s="81"/>
      <c r="IHR51" s="81"/>
      <c r="IHS51" s="81"/>
      <c r="IHT51" s="81"/>
      <c r="IHU51" s="81"/>
      <c r="IHV51" s="81"/>
      <c r="IHW51" s="81"/>
      <c r="IHX51" s="81"/>
      <c r="IHY51" s="81"/>
      <c r="IHZ51" s="81"/>
      <c r="IIA51" s="81"/>
      <c r="IIB51" s="81"/>
      <c r="IIC51" s="81"/>
      <c r="IID51" s="81"/>
      <c r="IIE51" s="81"/>
      <c r="IIF51" s="81"/>
      <c r="IIG51" s="81"/>
      <c r="IIH51" s="81"/>
      <c r="III51" s="81"/>
      <c r="IIJ51" s="81"/>
      <c r="IIK51" s="81"/>
      <c r="IIL51" s="81"/>
      <c r="IIM51" s="81"/>
      <c r="IIN51" s="81"/>
      <c r="IIO51" s="81"/>
      <c r="IIP51" s="81"/>
      <c r="IIQ51" s="81"/>
      <c r="IIR51" s="81"/>
      <c r="IIS51" s="81"/>
      <c r="IIT51" s="81"/>
      <c r="IIU51" s="81"/>
      <c r="IIV51" s="81"/>
      <c r="IIW51" s="81"/>
      <c r="IIX51" s="81"/>
      <c r="IIY51" s="81"/>
      <c r="IIZ51" s="81"/>
      <c r="IJA51" s="81"/>
      <c r="IJB51" s="81"/>
      <c r="IJC51" s="81"/>
      <c r="IJD51" s="81"/>
      <c r="IJE51" s="81"/>
      <c r="IJF51" s="81"/>
      <c r="IJG51" s="81"/>
      <c r="IJH51" s="81"/>
      <c r="IJI51" s="81"/>
      <c r="IJJ51" s="81"/>
      <c r="IJK51" s="81"/>
      <c r="IJL51" s="81"/>
      <c r="IJM51" s="81"/>
      <c r="IJN51" s="81"/>
      <c r="IJO51" s="81"/>
      <c r="IJP51" s="81"/>
      <c r="IJQ51" s="81"/>
      <c r="IJR51" s="81"/>
      <c r="IJS51" s="81"/>
      <c r="IJT51" s="81"/>
      <c r="IJU51" s="81"/>
      <c r="IJV51" s="81"/>
      <c r="IJW51" s="81"/>
      <c r="IJX51" s="81"/>
      <c r="IJY51" s="81"/>
      <c r="IJZ51" s="81"/>
      <c r="IKA51" s="81"/>
      <c r="IKB51" s="81"/>
      <c r="IKC51" s="81"/>
      <c r="IKD51" s="81"/>
      <c r="IKE51" s="81"/>
      <c r="IKF51" s="81"/>
      <c r="IKG51" s="81"/>
      <c r="IKH51" s="81"/>
      <c r="IKI51" s="81"/>
      <c r="IKJ51" s="81"/>
      <c r="IKK51" s="81"/>
      <c r="IKL51" s="81"/>
      <c r="IKM51" s="81"/>
      <c r="IKN51" s="81"/>
      <c r="IKO51" s="81"/>
      <c r="IKP51" s="81"/>
      <c r="IKQ51" s="81"/>
      <c r="IKR51" s="81"/>
      <c r="IKS51" s="81"/>
      <c r="IKT51" s="81"/>
      <c r="IKU51" s="81"/>
      <c r="IKV51" s="81"/>
      <c r="IKW51" s="81"/>
      <c r="IKX51" s="81"/>
      <c r="IKY51" s="81"/>
      <c r="IKZ51" s="81"/>
      <c r="ILA51" s="81"/>
      <c r="ILB51" s="81"/>
      <c r="ILC51" s="81"/>
      <c r="ILD51" s="81"/>
      <c r="ILE51" s="81"/>
      <c r="ILF51" s="81"/>
      <c r="ILG51" s="81"/>
      <c r="ILH51" s="81"/>
      <c r="ILI51" s="81"/>
      <c r="ILJ51" s="81"/>
      <c r="ILK51" s="81"/>
      <c r="ILL51" s="81"/>
      <c r="ILM51" s="81"/>
      <c r="ILN51" s="81"/>
      <c r="ILO51" s="81"/>
      <c r="ILP51" s="81"/>
      <c r="ILQ51" s="81"/>
      <c r="ILR51" s="81"/>
      <c r="ILS51" s="81"/>
      <c r="ILT51" s="81"/>
      <c r="ILU51" s="81"/>
      <c r="ILV51" s="81"/>
      <c r="ILW51" s="81"/>
      <c r="ILX51" s="81"/>
      <c r="ILY51" s="81"/>
      <c r="ILZ51" s="81"/>
      <c r="IMA51" s="81"/>
      <c r="IMB51" s="81"/>
      <c r="IMC51" s="81"/>
      <c r="IMD51" s="81"/>
      <c r="IME51" s="81"/>
      <c r="IMF51" s="81"/>
      <c r="IMG51" s="81"/>
      <c r="IMH51" s="81"/>
      <c r="IMI51" s="81"/>
      <c r="IMJ51" s="81"/>
      <c r="IMK51" s="81"/>
      <c r="IML51" s="81"/>
      <c r="IMM51" s="81"/>
      <c r="IMN51" s="81"/>
      <c r="IMO51" s="81"/>
      <c r="IMP51" s="81"/>
      <c r="IMQ51" s="81"/>
      <c r="IMR51" s="81"/>
      <c r="IMS51" s="81"/>
      <c r="IMT51" s="81"/>
      <c r="IMU51" s="81"/>
      <c r="IMV51" s="81"/>
      <c r="IMW51" s="81"/>
      <c r="IMX51" s="81"/>
      <c r="IMY51" s="81"/>
      <c r="IMZ51" s="81"/>
      <c r="INA51" s="81"/>
      <c r="INB51" s="81"/>
      <c r="INC51" s="81"/>
      <c r="IND51" s="81"/>
      <c r="INE51" s="81"/>
      <c r="INF51" s="81"/>
      <c r="ING51" s="81"/>
      <c r="INH51" s="81"/>
      <c r="INI51" s="81"/>
      <c r="INJ51" s="81"/>
      <c r="INK51" s="81"/>
      <c r="INL51" s="81"/>
      <c r="INM51" s="81"/>
      <c r="INN51" s="81"/>
      <c r="INO51" s="81"/>
      <c r="INP51" s="81"/>
      <c r="INQ51" s="81"/>
      <c r="INR51" s="81"/>
      <c r="INS51" s="81"/>
      <c r="INT51" s="81"/>
      <c r="INU51" s="81"/>
      <c r="INV51" s="81"/>
      <c r="INW51" s="81"/>
      <c r="INX51" s="81"/>
      <c r="INY51" s="81"/>
      <c r="INZ51" s="81"/>
      <c r="IOA51" s="81"/>
      <c r="IOB51" s="81"/>
      <c r="IOC51" s="81"/>
      <c r="IOD51" s="81"/>
      <c r="IOE51" s="81"/>
      <c r="IOF51" s="81"/>
      <c r="IOG51" s="81"/>
      <c r="IOH51" s="81"/>
      <c r="IOI51" s="81"/>
      <c r="IOJ51" s="81"/>
      <c r="IOK51" s="81"/>
      <c r="IOL51" s="81"/>
      <c r="IOM51" s="81"/>
      <c r="ION51" s="81"/>
      <c r="IOO51" s="81"/>
      <c r="IOP51" s="81"/>
      <c r="IOQ51" s="81"/>
      <c r="IOR51" s="81"/>
      <c r="IOS51" s="81"/>
      <c r="IOT51" s="81"/>
      <c r="IOU51" s="81"/>
      <c r="IOV51" s="81"/>
      <c r="IOW51" s="81"/>
      <c r="IOX51" s="81"/>
      <c r="IOY51" s="81"/>
      <c r="IOZ51" s="81"/>
      <c r="IPA51" s="81"/>
      <c r="IPB51" s="81"/>
      <c r="IPC51" s="81"/>
      <c r="IPD51" s="81"/>
      <c r="IPE51" s="81"/>
      <c r="IPF51" s="81"/>
      <c r="IPG51" s="81"/>
      <c r="IPH51" s="81"/>
      <c r="IPI51" s="81"/>
      <c r="IPJ51" s="81"/>
      <c r="IPK51" s="81"/>
      <c r="IPL51" s="81"/>
      <c r="IPM51" s="81"/>
      <c r="IPN51" s="81"/>
      <c r="IPO51" s="81"/>
      <c r="IPP51" s="81"/>
      <c r="IPQ51" s="81"/>
      <c r="IPR51" s="81"/>
      <c r="IPS51" s="81"/>
      <c r="IPT51" s="81"/>
      <c r="IPU51" s="81"/>
      <c r="IPV51" s="81"/>
      <c r="IPW51" s="81"/>
      <c r="IPX51" s="81"/>
      <c r="IPY51" s="81"/>
      <c r="IPZ51" s="81"/>
      <c r="IQA51" s="81"/>
      <c r="IQB51" s="81"/>
      <c r="IQC51" s="81"/>
      <c r="IQD51" s="81"/>
      <c r="IQE51" s="81"/>
      <c r="IQF51" s="81"/>
      <c r="IQG51" s="81"/>
      <c r="IQH51" s="81"/>
      <c r="IQI51" s="81"/>
      <c r="IQJ51" s="81"/>
      <c r="IQK51" s="81"/>
      <c r="IQL51" s="81"/>
      <c r="IQM51" s="81"/>
      <c r="IQN51" s="81"/>
      <c r="IQO51" s="81"/>
      <c r="IQP51" s="81"/>
      <c r="IQQ51" s="81"/>
      <c r="IQR51" s="81"/>
      <c r="IQS51" s="81"/>
      <c r="IQT51" s="81"/>
      <c r="IQU51" s="81"/>
      <c r="IQV51" s="81"/>
      <c r="IQW51" s="81"/>
      <c r="IQX51" s="81"/>
      <c r="IQY51" s="81"/>
      <c r="IQZ51" s="81"/>
      <c r="IRA51" s="81"/>
      <c r="IRB51" s="81"/>
      <c r="IRC51" s="81"/>
      <c r="IRD51" s="81"/>
      <c r="IRE51" s="81"/>
      <c r="IRF51" s="81"/>
      <c r="IRG51" s="81"/>
      <c r="IRH51" s="81"/>
      <c r="IRI51" s="81"/>
      <c r="IRJ51" s="81"/>
      <c r="IRK51" s="81"/>
      <c r="IRL51" s="81"/>
      <c r="IRM51" s="81"/>
      <c r="IRN51" s="81"/>
      <c r="IRO51" s="81"/>
      <c r="IRP51" s="81"/>
      <c r="IRQ51" s="81"/>
      <c r="IRR51" s="81"/>
      <c r="IRS51" s="81"/>
      <c r="IRT51" s="81"/>
      <c r="IRU51" s="81"/>
      <c r="IRV51" s="81"/>
      <c r="IRW51" s="81"/>
      <c r="IRX51" s="81"/>
      <c r="IRY51" s="81"/>
      <c r="IRZ51" s="81"/>
      <c r="ISA51" s="81"/>
      <c r="ISB51" s="81"/>
      <c r="ISC51" s="81"/>
      <c r="ISD51" s="81"/>
      <c r="ISE51" s="81"/>
      <c r="ISF51" s="81"/>
      <c r="ISG51" s="81"/>
      <c r="ISH51" s="81"/>
      <c r="ISI51" s="81"/>
      <c r="ISJ51" s="81"/>
      <c r="ISK51" s="81"/>
      <c r="ISL51" s="81"/>
      <c r="ISM51" s="81"/>
      <c r="ISN51" s="81"/>
      <c r="ISO51" s="81"/>
      <c r="ISP51" s="81"/>
      <c r="ISQ51" s="81"/>
      <c r="ISR51" s="81"/>
      <c r="ISS51" s="81"/>
      <c r="IST51" s="81"/>
      <c r="ISU51" s="81"/>
      <c r="ISV51" s="81"/>
      <c r="ISW51" s="81"/>
      <c r="ISX51" s="81"/>
      <c r="ISY51" s="81"/>
      <c r="ISZ51" s="81"/>
      <c r="ITA51" s="81"/>
      <c r="ITB51" s="81"/>
      <c r="ITC51" s="81"/>
      <c r="ITD51" s="81"/>
      <c r="ITE51" s="81"/>
      <c r="ITF51" s="81"/>
      <c r="ITG51" s="81"/>
      <c r="ITH51" s="81"/>
      <c r="ITI51" s="81"/>
      <c r="ITJ51" s="81"/>
      <c r="ITK51" s="81"/>
      <c r="ITL51" s="81"/>
      <c r="ITM51" s="81"/>
      <c r="ITN51" s="81"/>
      <c r="ITO51" s="81"/>
      <c r="ITP51" s="81"/>
      <c r="ITQ51" s="81"/>
      <c r="ITR51" s="81"/>
      <c r="ITS51" s="81"/>
      <c r="ITT51" s="81"/>
      <c r="ITU51" s="81"/>
      <c r="ITV51" s="81"/>
      <c r="ITW51" s="81"/>
      <c r="ITX51" s="81"/>
      <c r="ITY51" s="81"/>
      <c r="ITZ51" s="81"/>
      <c r="IUA51" s="81"/>
      <c r="IUB51" s="81"/>
      <c r="IUC51" s="81"/>
      <c r="IUD51" s="81"/>
      <c r="IUE51" s="81"/>
      <c r="IUF51" s="81"/>
      <c r="IUG51" s="81"/>
      <c r="IUH51" s="81"/>
      <c r="IUI51" s="81"/>
      <c r="IUJ51" s="81"/>
      <c r="IUK51" s="81"/>
      <c r="IUL51" s="81"/>
      <c r="IUM51" s="81"/>
      <c r="IUN51" s="81"/>
      <c r="IUO51" s="81"/>
      <c r="IUP51" s="81"/>
      <c r="IUQ51" s="81"/>
      <c r="IUR51" s="81"/>
      <c r="IUS51" s="81"/>
      <c r="IUT51" s="81"/>
      <c r="IUU51" s="81"/>
      <c r="IUV51" s="81"/>
      <c r="IUW51" s="81"/>
      <c r="IUX51" s="81"/>
      <c r="IUY51" s="81"/>
      <c r="IUZ51" s="81"/>
      <c r="IVA51" s="81"/>
      <c r="IVB51" s="81"/>
      <c r="IVC51" s="81"/>
      <c r="IVD51" s="81"/>
      <c r="IVE51" s="81"/>
      <c r="IVF51" s="81"/>
      <c r="IVG51" s="81"/>
      <c r="IVH51" s="81"/>
      <c r="IVI51" s="81"/>
      <c r="IVJ51" s="81"/>
      <c r="IVK51" s="81"/>
      <c r="IVL51" s="81"/>
      <c r="IVM51" s="81"/>
      <c r="IVN51" s="81"/>
      <c r="IVO51" s="81"/>
      <c r="IVP51" s="81"/>
      <c r="IVQ51" s="81"/>
      <c r="IVR51" s="81"/>
      <c r="IVS51" s="81"/>
      <c r="IVT51" s="81"/>
      <c r="IVU51" s="81"/>
      <c r="IVV51" s="81"/>
      <c r="IVW51" s="81"/>
      <c r="IVX51" s="81"/>
      <c r="IVY51" s="81"/>
      <c r="IVZ51" s="81"/>
      <c r="IWA51" s="81"/>
      <c r="IWB51" s="81"/>
      <c r="IWC51" s="81"/>
      <c r="IWD51" s="81"/>
      <c r="IWE51" s="81"/>
      <c r="IWF51" s="81"/>
      <c r="IWG51" s="81"/>
      <c r="IWH51" s="81"/>
      <c r="IWI51" s="81"/>
      <c r="IWJ51" s="81"/>
      <c r="IWK51" s="81"/>
      <c r="IWL51" s="81"/>
      <c r="IWM51" s="81"/>
      <c r="IWN51" s="81"/>
      <c r="IWO51" s="81"/>
      <c r="IWP51" s="81"/>
      <c r="IWQ51" s="81"/>
      <c r="IWR51" s="81"/>
      <c r="IWS51" s="81"/>
      <c r="IWT51" s="81"/>
      <c r="IWU51" s="81"/>
      <c r="IWV51" s="81"/>
      <c r="IWW51" s="81"/>
      <c r="IWX51" s="81"/>
      <c r="IWY51" s="81"/>
      <c r="IWZ51" s="81"/>
      <c r="IXA51" s="81"/>
      <c r="IXB51" s="81"/>
      <c r="IXC51" s="81"/>
      <c r="IXD51" s="81"/>
      <c r="IXE51" s="81"/>
      <c r="IXF51" s="81"/>
      <c r="IXG51" s="81"/>
      <c r="IXH51" s="81"/>
      <c r="IXI51" s="81"/>
      <c r="IXJ51" s="81"/>
      <c r="IXK51" s="81"/>
      <c r="IXL51" s="81"/>
      <c r="IXM51" s="81"/>
      <c r="IXN51" s="81"/>
      <c r="IXO51" s="81"/>
      <c r="IXP51" s="81"/>
      <c r="IXQ51" s="81"/>
      <c r="IXR51" s="81"/>
      <c r="IXS51" s="81"/>
      <c r="IXT51" s="81"/>
      <c r="IXU51" s="81"/>
      <c r="IXV51" s="81"/>
      <c r="IXW51" s="81"/>
      <c r="IXX51" s="81"/>
      <c r="IXY51" s="81"/>
      <c r="IXZ51" s="81"/>
      <c r="IYA51" s="81"/>
      <c r="IYB51" s="81"/>
      <c r="IYC51" s="81"/>
      <c r="IYD51" s="81"/>
      <c r="IYE51" s="81"/>
      <c r="IYF51" s="81"/>
      <c r="IYG51" s="81"/>
      <c r="IYH51" s="81"/>
      <c r="IYI51" s="81"/>
      <c r="IYJ51" s="81"/>
      <c r="IYK51" s="81"/>
      <c r="IYL51" s="81"/>
      <c r="IYM51" s="81"/>
      <c r="IYN51" s="81"/>
      <c r="IYO51" s="81"/>
      <c r="IYP51" s="81"/>
      <c r="IYQ51" s="81"/>
      <c r="IYR51" s="81"/>
      <c r="IYS51" s="81"/>
      <c r="IYT51" s="81"/>
      <c r="IYU51" s="81"/>
      <c r="IYV51" s="81"/>
      <c r="IYW51" s="81"/>
      <c r="IYX51" s="81"/>
      <c r="IYY51" s="81"/>
      <c r="IYZ51" s="81"/>
      <c r="IZA51" s="81"/>
      <c r="IZB51" s="81"/>
      <c r="IZC51" s="81"/>
      <c r="IZD51" s="81"/>
      <c r="IZE51" s="81"/>
      <c r="IZF51" s="81"/>
      <c r="IZG51" s="81"/>
      <c r="IZH51" s="81"/>
      <c r="IZI51" s="81"/>
      <c r="IZJ51" s="81"/>
      <c r="IZK51" s="81"/>
      <c r="IZL51" s="81"/>
      <c r="IZM51" s="81"/>
      <c r="IZN51" s="81"/>
      <c r="IZO51" s="81"/>
      <c r="IZP51" s="81"/>
      <c r="IZQ51" s="81"/>
      <c r="IZR51" s="81"/>
      <c r="IZS51" s="81"/>
      <c r="IZT51" s="81"/>
      <c r="IZU51" s="81"/>
      <c r="IZV51" s="81"/>
      <c r="IZW51" s="81"/>
      <c r="IZX51" s="81"/>
      <c r="IZY51" s="81"/>
      <c r="IZZ51" s="81"/>
      <c r="JAA51" s="81"/>
      <c r="JAB51" s="81"/>
      <c r="JAC51" s="81"/>
      <c r="JAD51" s="81"/>
      <c r="JAE51" s="81"/>
      <c r="JAF51" s="81"/>
      <c r="JAG51" s="81"/>
      <c r="JAH51" s="81"/>
      <c r="JAI51" s="81"/>
      <c r="JAJ51" s="81"/>
      <c r="JAK51" s="81"/>
      <c r="JAL51" s="81"/>
      <c r="JAM51" s="81"/>
      <c r="JAN51" s="81"/>
      <c r="JAO51" s="81"/>
      <c r="JAP51" s="81"/>
      <c r="JAQ51" s="81"/>
      <c r="JAR51" s="81"/>
      <c r="JAS51" s="81"/>
      <c r="JAT51" s="81"/>
      <c r="JAU51" s="81"/>
      <c r="JAV51" s="81"/>
      <c r="JAW51" s="81"/>
      <c r="JAX51" s="81"/>
      <c r="JAY51" s="81"/>
      <c r="JAZ51" s="81"/>
      <c r="JBA51" s="81"/>
      <c r="JBB51" s="81"/>
      <c r="JBC51" s="81"/>
      <c r="JBD51" s="81"/>
      <c r="JBE51" s="81"/>
      <c r="JBF51" s="81"/>
      <c r="JBG51" s="81"/>
      <c r="JBH51" s="81"/>
      <c r="JBI51" s="81"/>
      <c r="JBJ51" s="81"/>
      <c r="JBK51" s="81"/>
      <c r="JBL51" s="81"/>
      <c r="JBM51" s="81"/>
      <c r="JBN51" s="81"/>
      <c r="JBO51" s="81"/>
      <c r="JBP51" s="81"/>
      <c r="JBQ51" s="81"/>
      <c r="JBR51" s="81"/>
      <c r="JBS51" s="81"/>
      <c r="JBT51" s="81"/>
      <c r="JBU51" s="81"/>
      <c r="JBV51" s="81"/>
      <c r="JBW51" s="81"/>
      <c r="JBX51" s="81"/>
      <c r="JBY51" s="81"/>
      <c r="JBZ51" s="81"/>
      <c r="JCA51" s="81"/>
      <c r="JCB51" s="81"/>
      <c r="JCC51" s="81"/>
      <c r="JCD51" s="81"/>
      <c r="JCE51" s="81"/>
      <c r="JCF51" s="81"/>
      <c r="JCG51" s="81"/>
      <c r="JCH51" s="81"/>
      <c r="JCI51" s="81"/>
      <c r="JCJ51" s="81"/>
      <c r="JCK51" s="81"/>
      <c r="JCL51" s="81"/>
      <c r="JCM51" s="81"/>
      <c r="JCN51" s="81"/>
      <c r="JCO51" s="81"/>
      <c r="JCP51" s="81"/>
      <c r="JCQ51" s="81"/>
      <c r="JCR51" s="81"/>
      <c r="JCS51" s="81"/>
      <c r="JCT51" s="81"/>
      <c r="JCU51" s="81"/>
      <c r="JCV51" s="81"/>
      <c r="JCW51" s="81"/>
      <c r="JCX51" s="81"/>
      <c r="JCY51" s="81"/>
      <c r="JCZ51" s="81"/>
      <c r="JDA51" s="81"/>
      <c r="JDB51" s="81"/>
      <c r="JDC51" s="81"/>
      <c r="JDD51" s="81"/>
      <c r="JDE51" s="81"/>
      <c r="JDF51" s="81"/>
      <c r="JDG51" s="81"/>
      <c r="JDH51" s="81"/>
      <c r="JDI51" s="81"/>
      <c r="JDJ51" s="81"/>
      <c r="JDK51" s="81"/>
      <c r="JDL51" s="81"/>
      <c r="JDM51" s="81"/>
      <c r="JDN51" s="81"/>
      <c r="JDO51" s="81"/>
      <c r="JDP51" s="81"/>
      <c r="JDQ51" s="81"/>
      <c r="JDR51" s="81"/>
      <c r="JDS51" s="81"/>
      <c r="JDT51" s="81"/>
      <c r="JDU51" s="81"/>
      <c r="JDV51" s="81"/>
      <c r="JDW51" s="81"/>
      <c r="JDX51" s="81"/>
      <c r="JDY51" s="81"/>
      <c r="JDZ51" s="81"/>
      <c r="JEA51" s="81"/>
      <c r="JEB51" s="81"/>
      <c r="JEC51" s="81"/>
      <c r="JED51" s="81"/>
      <c r="JEE51" s="81"/>
      <c r="JEF51" s="81"/>
      <c r="JEG51" s="81"/>
      <c r="JEH51" s="81"/>
      <c r="JEI51" s="81"/>
      <c r="JEJ51" s="81"/>
      <c r="JEK51" s="81"/>
      <c r="JEL51" s="81"/>
      <c r="JEM51" s="81"/>
      <c r="JEN51" s="81"/>
      <c r="JEO51" s="81"/>
      <c r="JEP51" s="81"/>
      <c r="JEQ51" s="81"/>
      <c r="JER51" s="81"/>
      <c r="JES51" s="81"/>
      <c r="JET51" s="81"/>
      <c r="JEU51" s="81"/>
      <c r="JEV51" s="81"/>
      <c r="JEW51" s="81"/>
      <c r="JEX51" s="81"/>
      <c r="JEY51" s="81"/>
      <c r="JEZ51" s="81"/>
      <c r="JFA51" s="81"/>
      <c r="JFB51" s="81"/>
      <c r="JFC51" s="81"/>
      <c r="JFD51" s="81"/>
      <c r="JFE51" s="81"/>
      <c r="JFF51" s="81"/>
      <c r="JFG51" s="81"/>
      <c r="JFH51" s="81"/>
      <c r="JFI51" s="81"/>
      <c r="JFJ51" s="81"/>
      <c r="JFK51" s="81"/>
      <c r="JFL51" s="81"/>
      <c r="JFM51" s="81"/>
      <c r="JFN51" s="81"/>
      <c r="JFO51" s="81"/>
      <c r="JFP51" s="81"/>
      <c r="JFQ51" s="81"/>
      <c r="JFR51" s="81"/>
      <c r="JFS51" s="81"/>
      <c r="JFT51" s="81"/>
      <c r="JFU51" s="81"/>
      <c r="JFV51" s="81"/>
      <c r="JFW51" s="81"/>
      <c r="JFX51" s="81"/>
      <c r="JFY51" s="81"/>
      <c r="JFZ51" s="81"/>
      <c r="JGA51" s="81"/>
      <c r="JGB51" s="81"/>
      <c r="JGC51" s="81"/>
      <c r="JGD51" s="81"/>
      <c r="JGE51" s="81"/>
      <c r="JGF51" s="81"/>
      <c r="JGG51" s="81"/>
      <c r="JGH51" s="81"/>
      <c r="JGI51" s="81"/>
      <c r="JGJ51" s="81"/>
      <c r="JGK51" s="81"/>
      <c r="JGL51" s="81"/>
      <c r="JGM51" s="81"/>
      <c r="JGN51" s="81"/>
      <c r="JGO51" s="81"/>
      <c r="JGP51" s="81"/>
      <c r="JGQ51" s="81"/>
      <c r="JGR51" s="81"/>
      <c r="JGS51" s="81"/>
      <c r="JGT51" s="81"/>
      <c r="JGU51" s="81"/>
      <c r="JGV51" s="81"/>
      <c r="JGW51" s="81"/>
      <c r="JGX51" s="81"/>
      <c r="JGY51" s="81"/>
      <c r="JGZ51" s="81"/>
      <c r="JHA51" s="81"/>
      <c r="JHB51" s="81"/>
      <c r="JHC51" s="81"/>
      <c r="JHD51" s="81"/>
      <c r="JHE51" s="81"/>
      <c r="JHF51" s="81"/>
      <c r="JHG51" s="81"/>
      <c r="JHH51" s="81"/>
      <c r="JHI51" s="81"/>
      <c r="JHJ51" s="81"/>
      <c r="JHK51" s="81"/>
      <c r="JHL51" s="81"/>
      <c r="JHM51" s="81"/>
      <c r="JHN51" s="81"/>
      <c r="JHO51" s="81"/>
      <c r="JHP51" s="81"/>
      <c r="JHQ51" s="81"/>
      <c r="JHR51" s="81"/>
      <c r="JHS51" s="81"/>
      <c r="JHT51" s="81"/>
      <c r="JHU51" s="81"/>
      <c r="JHV51" s="81"/>
      <c r="JHW51" s="81"/>
      <c r="JHX51" s="81"/>
      <c r="JHY51" s="81"/>
      <c r="JHZ51" s="81"/>
      <c r="JIA51" s="81"/>
      <c r="JIB51" s="81"/>
      <c r="JIC51" s="81"/>
      <c r="JID51" s="81"/>
      <c r="JIE51" s="81"/>
      <c r="JIF51" s="81"/>
      <c r="JIG51" s="81"/>
      <c r="JIH51" s="81"/>
      <c r="JII51" s="81"/>
      <c r="JIJ51" s="81"/>
      <c r="JIK51" s="81"/>
      <c r="JIL51" s="81"/>
      <c r="JIM51" s="81"/>
      <c r="JIN51" s="81"/>
      <c r="JIO51" s="81"/>
      <c r="JIP51" s="81"/>
      <c r="JIQ51" s="81"/>
      <c r="JIR51" s="81"/>
      <c r="JIS51" s="81"/>
      <c r="JIT51" s="81"/>
      <c r="JIU51" s="81"/>
      <c r="JIV51" s="81"/>
      <c r="JIW51" s="81"/>
      <c r="JIX51" s="81"/>
      <c r="JIY51" s="81"/>
      <c r="JIZ51" s="81"/>
      <c r="JJA51" s="81"/>
      <c r="JJB51" s="81"/>
      <c r="JJC51" s="81"/>
      <c r="JJD51" s="81"/>
      <c r="JJE51" s="81"/>
      <c r="JJF51" s="81"/>
      <c r="JJG51" s="81"/>
      <c r="JJH51" s="81"/>
      <c r="JJI51" s="81"/>
      <c r="JJJ51" s="81"/>
      <c r="JJK51" s="81"/>
      <c r="JJL51" s="81"/>
      <c r="JJM51" s="81"/>
      <c r="JJN51" s="81"/>
      <c r="JJO51" s="81"/>
      <c r="JJP51" s="81"/>
      <c r="JJQ51" s="81"/>
      <c r="JJR51" s="81"/>
      <c r="JJS51" s="81"/>
      <c r="JJT51" s="81"/>
      <c r="JJU51" s="81"/>
      <c r="JJV51" s="81"/>
      <c r="JJW51" s="81"/>
      <c r="JJX51" s="81"/>
      <c r="JJY51" s="81"/>
      <c r="JJZ51" s="81"/>
      <c r="JKA51" s="81"/>
      <c r="JKB51" s="81"/>
      <c r="JKC51" s="81"/>
      <c r="JKD51" s="81"/>
      <c r="JKE51" s="81"/>
      <c r="JKF51" s="81"/>
      <c r="JKG51" s="81"/>
      <c r="JKH51" s="81"/>
      <c r="JKI51" s="81"/>
      <c r="JKJ51" s="81"/>
      <c r="JKK51" s="81"/>
      <c r="JKL51" s="81"/>
      <c r="JKM51" s="81"/>
      <c r="JKN51" s="81"/>
      <c r="JKO51" s="81"/>
      <c r="JKP51" s="81"/>
      <c r="JKQ51" s="81"/>
      <c r="JKR51" s="81"/>
      <c r="JKS51" s="81"/>
      <c r="JKT51" s="81"/>
      <c r="JKU51" s="81"/>
      <c r="JKV51" s="81"/>
      <c r="JKW51" s="81"/>
      <c r="JKX51" s="81"/>
      <c r="JKY51" s="81"/>
      <c r="JKZ51" s="81"/>
      <c r="JLA51" s="81"/>
      <c r="JLB51" s="81"/>
      <c r="JLC51" s="81"/>
      <c r="JLD51" s="81"/>
      <c r="JLE51" s="81"/>
      <c r="JLF51" s="81"/>
      <c r="JLG51" s="81"/>
      <c r="JLH51" s="81"/>
      <c r="JLI51" s="81"/>
      <c r="JLJ51" s="81"/>
      <c r="JLK51" s="81"/>
      <c r="JLL51" s="81"/>
      <c r="JLM51" s="81"/>
      <c r="JLN51" s="81"/>
      <c r="JLO51" s="81"/>
      <c r="JLP51" s="81"/>
      <c r="JLQ51" s="81"/>
      <c r="JLR51" s="81"/>
      <c r="JLS51" s="81"/>
      <c r="JLT51" s="81"/>
      <c r="JLU51" s="81"/>
      <c r="JLV51" s="81"/>
      <c r="JLW51" s="81"/>
      <c r="JLX51" s="81"/>
      <c r="JLY51" s="81"/>
      <c r="JLZ51" s="81"/>
      <c r="JMA51" s="81"/>
      <c r="JMB51" s="81"/>
      <c r="JMC51" s="81"/>
      <c r="JMD51" s="81"/>
      <c r="JME51" s="81"/>
      <c r="JMF51" s="81"/>
      <c r="JMG51" s="81"/>
      <c r="JMH51" s="81"/>
      <c r="JMI51" s="81"/>
      <c r="JMJ51" s="81"/>
      <c r="JMK51" s="81"/>
      <c r="JML51" s="81"/>
      <c r="JMM51" s="81"/>
      <c r="JMN51" s="81"/>
      <c r="JMO51" s="81"/>
      <c r="JMP51" s="81"/>
      <c r="JMQ51" s="81"/>
      <c r="JMR51" s="81"/>
      <c r="JMS51" s="81"/>
      <c r="JMT51" s="81"/>
      <c r="JMU51" s="81"/>
      <c r="JMV51" s="81"/>
      <c r="JMW51" s="81"/>
      <c r="JMX51" s="81"/>
      <c r="JMY51" s="81"/>
      <c r="JMZ51" s="81"/>
      <c r="JNA51" s="81"/>
      <c r="JNB51" s="81"/>
      <c r="JNC51" s="81"/>
      <c r="JND51" s="81"/>
      <c r="JNE51" s="81"/>
      <c r="JNF51" s="81"/>
      <c r="JNG51" s="81"/>
      <c r="JNH51" s="81"/>
      <c r="JNI51" s="81"/>
      <c r="JNJ51" s="81"/>
      <c r="JNK51" s="81"/>
      <c r="JNL51" s="81"/>
      <c r="JNM51" s="81"/>
      <c r="JNN51" s="81"/>
      <c r="JNO51" s="81"/>
      <c r="JNP51" s="81"/>
      <c r="JNQ51" s="81"/>
      <c r="JNR51" s="81"/>
      <c r="JNS51" s="81"/>
      <c r="JNT51" s="81"/>
      <c r="JNU51" s="81"/>
      <c r="JNV51" s="81"/>
      <c r="JNW51" s="81"/>
      <c r="JNX51" s="81"/>
      <c r="JNY51" s="81"/>
      <c r="JNZ51" s="81"/>
      <c r="JOA51" s="81"/>
      <c r="JOB51" s="81"/>
      <c r="JOC51" s="81"/>
      <c r="JOD51" s="81"/>
      <c r="JOE51" s="81"/>
      <c r="JOF51" s="81"/>
      <c r="JOG51" s="81"/>
      <c r="JOH51" s="81"/>
      <c r="JOI51" s="81"/>
      <c r="JOJ51" s="81"/>
      <c r="JOK51" s="81"/>
      <c r="JOL51" s="81"/>
      <c r="JOM51" s="81"/>
      <c r="JON51" s="81"/>
      <c r="JOO51" s="81"/>
      <c r="JOP51" s="81"/>
      <c r="JOQ51" s="81"/>
      <c r="JOR51" s="81"/>
      <c r="JOS51" s="81"/>
      <c r="JOT51" s="81"/>
      <c r="JOU51" s="81"/>
      <c r="JOV51" s="81"/>
      <c r="JOW51" s="81"/>
      <c r="JOX51" s="81"/>
      <c r="JOY51" s="81"/>
      <c r="JOZ51" s="81"/>
      <c r="JPA51" s="81"/>
      <c r="JPB51" s="81"/>
      <c r="JPC51" s="81"/>
      <c r="JPD51" s="81"/>
      <c r="JPE51" s="81"/>
      <c r="JPF51" s="81"/>
      <c r="JPG51" s="81"/>
      <c r="JPH51" s="81"/>
      <c r="JPI51" s="81"/>
      <c r="JPJ51" s="81"/>
      <c r="JPK51" s="81"/>
      <c r="JPL51" s="81"/>
      <c r="JPM51" s="81"/>
      <c r="JPN51" s="81"/>
      <c r="JPO51" s="81"/>
      <c r="JPP51" s="81"/>
      <c r="JPQ51" s="81"/>
      <c r="JPR51" s="81"/>
      <c r="JPS51" s="81"/>
      <c r="JPT51" s="81"/>
      <c r="JPU51" s="81"/>
      <c r="JPV51" s="81"/>
      <c r="JPW51" s="81"/>
      <c r="JPX51" s="81"/>
      <c r="JPY51" s="81"/>
      <c r="JPZ51" s="81"/>
      <c r="JQA51" s="81"/>
      <c r="JQB51" s="81"/>
      <c r="JQC51" s="81"/>
      <c r="JQD51" s="81"/>
      <c r="JQE51" s="81"/>
      <c r="JQF51" s="81"/>
      <c r="JQG51" s="81"/>
      <c r="JQH51" s="81"/>
      <c r="JQI51" s="81"/>
      <c r="JQJ51" s="81"/>
      <c r="JQK51" s="81"/>
      <c r="JQL51" s="81"/>
      <c r="JQM51" s="81"/>
      <c r="JQN51" s="81"/>
      <c r="JQO51" s="81"/>
      <c r="JQP51" s="81"/>
      <c r="JQQ51" s="81"/>
      <c r="JQR51" s="81"/>
      <c r="JQS51" s="81"/>
      <c r="JQT51" s="81"/>
      <c r="JQU51" s="81"/>
      <c r="JQV51" s="81"/>
      <c r="JQW51" s="81"/>
      <c r="JQX51" s="81"/>
      <c r="JQY51" s="81"/>
      <c r="JQZ51" s="81"/>
      <c r="JRA51" s="81"/>
      <c r="JRB51" s="81"/>
      <c r="JRC51" s="81"/>
      <c r="JRD51" s="81"/>
      <c r="JRE51" s="81"/>
      <c r="JRF51" s="81"/>
      <c r="JRG51" s="81"/>
      <c r="JRH51" s="81"/>
      <c r="JRI51" s="81"/>
      <c r="JRJ51" s="81"/>
      <c r="JRK51" s="81"/>
      <c r="JRL51" s="81"/>
      <c r="JRM51" s="81"/>
      <c r="JRN51" s="81"/>
      <c r="JRO51" s="81"/>
      <c r="JRP51" s="81"/>
      <c r="JRQ51" s="81"/>
      <c r="JRR51" s="81"/>
      <c r="JRS51" s="81"/>
      <c r="JRT51" s="81"/>
      <c r="JRU51" s="81"/>
      <c r="JRV51" s="81"/>
      <c r="JRW51" s="81"/>
      <c r="JRX51" s="81"/>
      <c r="JRY51" s="81"/>
      <c r="JRZ51" s="81"/>
      <c r="JSA51" s="81"/>
      <c r="JSB51" s="81"/>
      <c r="JSC51" s="81"/>
      <c r="JSD51" s="81"/>
      <c r="JSE51" s="81"/>
      <c r="JSF51" s="81"/>
      <c r="JSG51" s="81"/>
      <c r="JSH51" s="81"/>
      <c r="JSI51" s="81"/>
      <c r="JSJ51" s="81"/>
      <c r="JSK51" s="81"/>
      <c r="JSL51" s="81"/>
      <c r="JSM51" s="81"/>
      <c r="JSN51" s="81"/>
      <c r="JSO51" s="81"/>
      <c r="JSP51" s="81"/>
      <c r="JSQ51" s="81"/>
      <c r="JSR51" s="81"/>
      <c r="JSS51" s="81"/>
      <c r="JST51" s="81"/>
      <c r="JSU51" s="81"/>
      <c r="JSV51" s="81"/>
      <c r="JSW51" s="81"/>
      <c r="JSX51" s="81"/>
      <c r="JSY51" s="81"/>
      <c r="JSZ51" s="81"/>
      <c r="JTA51" s="81"/>
      <c r="JTB51" s="81"/>
      <c r="JTC51" s="81"/>
      <c r="JTD51" s="81"/>
      <c r="JTE51" s="81"/>
      <c r="JTF51" s="81"/>
      <c r="JTG51" s="81"/>
      <c r="JTH51" s="81"/>
      <c r="JTI51" s="81"/>
      <c r="JTJ51" s="81"/>
      <c r="JTK51" s="81"/>
      <c r="JTL51" s="81"/>
      <c r="JTM51" s="81"/>
      <c r="JTN51" s="81"/>
      <c r="JTO51" s="81"/>
      <c r="JTP51" s="81"/>
      <c r="JTQ51" s="81"/>
      <c r="JTR51" s="81"/>
      <c r="JTS51" s="81"/>
      <c r="JTT51" s="81"/>
      <c r="JTU51" s="81"/>
      <c r="JTV51" s="81"/>
      <c r="JTW51" s="81"/>
      <c r="JTX51" s="81"/>
      <c r="JTY51" s="81"/>
      <c r="JTZ51" s="81"/>
      <c r="JUA51" s="81"/>
      <c r="JUB51" s="81"/>
      <c r="JUC51" s="81"/>
      <c r="JUD51" s="81"/>
      <c r="JUE51" s="81"/>
      <c r="JUF51" s="81"/>
      <c r="JUG51" s="81"/>
      <c r="JUH51" s="81"/>
      <c r="JUI51" s="81"/>
      <c r="JUJ51" s="81"/>
      <c r="JUK51" s="81"/>
      <c r="JUL51" s="81"/>
      <c r="JUM51" s="81"/>
      <c r="JUN51" s="81"/>
      <c r="JUO51" s="81"/>
      <c r="JUP51" s="81"/>
      <c r="JUQ51" s="81"/>
      <c r="JUR51" s="81"/>
      <c r="JUS51" s="81"/>
      <c r="JUT51" s="81"/>
      <c r="JUU51" s="81"/>
      <c r="JUV51" s="81"/>
      <c r="JUW51" s="81"/>
      <c r="JUX51" s="81"/>
      <c r="JUY51" s="81"/>
      <c r="JUZ51" s="81"/>
      <c r="JVA51" s="81"/>
      <c r="JVB51" s="81"/>
      <c r="JVC51" s="81"/>
      <c r="JVD51" s="81"/>
      <c r="JVE51" s="81"/>
      <c r="JVF51" s="81"/>
      <c r="JVG51" s="81"/>
      <c r="JVH51" s="81"/>
      <c r="JVI51" s="81"/>
      <c r="JVJ51" s="81"/>
      <c r="JVK51" s="81"/>
      <c r="JVL51" s="81"/>
      <c r="JVM51" s="81"/>
      <c r="JVN51" s="81"/>
      <c r="JVO51" s="81"/>
      <c r="JVP51" s="81"/>
      <c r="JVQ51" s="81"/>
      <c r="JVR51" s="81"/>
      <c r="JVS51" s="81"/>
      <c r="JVT51" s="81"/>
      <c r="JVU51" s="81"/>
      <c r="JVV51" s="81"/>
      <c r="JVW51" s="81"/>
      <c r="JVX51" s="81"/>
      <c r="JVY51" s="81"/>
      <c r="JVZ51" s="81"/>
      <c r="JWA51" s="81"/>
      <c r="JWB51" s="81"/>
      <c r="JWC51" s="81"/>
      <c r="JWD51" s="81"/>
      <c r="JWE51" s="81"/>
      <c r="JWF51" s="81"/>
      <c r="JWG51" s="81"/>
      <c r="JWH51" s="81"/>
      <c r="JWI51" s="81"/>
      <c r="JWJ51" s="81"/>
      <c r="JWK51" s="81"/>
      <c r="JWL51" s="81"/>
      <c r="JWM51" s="81"/>
      <c r="JWN51" s="81"/>
      <c r="JWO51" s="81"/>
      <c r="JWP51" s="81"/>
      <c r="JWQ51" s="81"/>
      <c r="JWR51" s="81"/>
      <c r="JWS51" s="81"/>
      <c r="JWT51" s="81"/>
      <c r="JWU51" s="81"/>
      <c r="JWV51" s="81"/>
      <c r="JWW51" s="81"/>
      <c r="JWX51" s="81"/>
      <c r="JWY51" s="81"/>
      <c r="JWZ51" s="81"/>
      <c r="JXA51" s="81"/>
      <c r="JXB51" s="81"/>
      <c r="JXC51" s="81"/>
      <c r="JXD51" s="81"/>
      <c r="JXE51" s="81"/>
      <c r="JXF51" s="81"/>
      <c r="JXG51" s="81"/>
      <c r="JXH51" s="81"/>
      <c r="JXI51" s="81"/>
      <c r="JXJ51" s="81"/>
      <c r="JXK51" s="81"/>
      <c r="JXL51" s="81"/>
      <c r="JXM51" s="81"/>
      <c r="JXN51" s="81"/>
      <c r="JXO51" s="81"/>
      <c r="JXP51" s="81"/>
      <c r="JXQ51" s="81"/>
      <c r="JXR51" s="81"/>
      <c r="JXS51" s="81"/>
      <c r="JXT51" s="81"/>
      <c r="JXU51" s="81"/>
      <c r="JXV51" s="81"/>
      <c r="JXW51" s="81"/>
      <c r="JXX51" s="81"/>
      <c r="JXY51" s="81"/>
      <c r="JXZ51" s="81"/>
      <c r="JYA51" s="81"/>
      <c r="JYB51" s="81"/>
      <c r="JYC51" s="81"/>
      <c r="JYD51" s="81"/>
      <c r="JYE51" s="81"/>
      <c r="JYF51" s="81"/>
      <c r="JYG51" s="81"/>
      <c r="JYH51" s="81"/>
      <c r="JYI51" s="81"/>
      <c r="JYJ51" s="81"/>
      <c r="JYK51" s="81"/>
      <c r="JYL51" s="81"/>
      <c r="JYM51" s="81"/>
      <c r="JYN51" s="81"/>
      <c r="JYO51" s="81"/>
      <c r="JYP51" s="81"/>
      <c r="JYQ51" s="81"/>
      <c r="JYR51" s="81"/>
      <c r="JYS51" s="81"/>
      <c r="JYT51" s="81"/>
      <c r="JYU51" s="81"/>
      <c r="JYV51" s="81"/>
      <c r="JYW51" s="81"/>
      <c r="JYX51" s="81"/>
      <c r="JYY51" s="81"/>
      <c r="JYZ51" s="81"/>
      <c r="JZA51" s="81"/>
      <c r="JZB51" s="81"/>
      <c r="JZC51" s="81"/>
      <c r="JZD51" s="81"/>
      <c r="JZE51" s="81"/>
      <c r="JZF51" s="81"/>
      <c r="JZG51" s="81"/>
      <c r="JZH51" s="81"/>
      <c r="JZI51" s="81"/>
      <c r="JZJ51" s="81"/>
      <c r="JZK51" s="81"/>
      <c r="JZL51" s="81"/>
      <c r="JZM51" s="81"/>
      <c r="JZN51" s="81"/>
      <c r="JZO51" s="81"/>
      <c r="JZP51" s="81"/>
      <c r="JZQ51" s="81"/>
      <c r="JZR51" s="81"/>
      <c r="JZS51" s="81"/>
      <c r="JZT51" s="81"/>
      <c r="JZU51" s="81"/>
      <c r="JZV51" s="81"/>
      <c r="JZW51" s="81"/>
      <c r="JZX51" s="81"/>
      <c r="JZY51" s="81"/>
      <c r="JZZ51" s="81"/>
      <c r="KAA51" s="81"/>
      <c r="KAB51" s="81"/>
      <c r="KAC51" s="81"/>
      <c r="KAD51" s="81"/>
      <c r="KAE51" s="81"/>
      <c r="KAF51" s="81"/>
      <c r="KAG51" s="81"/>
      <c r="KAH51" s="81"/>
      <c r="KAI51" s="81"/>
      <c r="KAJ51" s="81"/>
      <c r="KAK51" s="81"/>
      <c r="KAL51" s="81"/>
      <c r="KAM51" s="81"/>
      <c r="KAN51" s="81"/>
      <c r="KAO51" s="81"/>
      <c r="KAP51" s="81"/>
      <c r="KAQ51" s="81"/>
      <c r="KAR51" s="81"/>
      <c r="KAS51" s="81"/>
      <c r="KAT51" s="81"/>
      <c r="KAU51" s="81"/>
      <c r="KAV51" s="81"/>
      <c r="KAW51" s="81"/>
      <c r="KAX51" s="81"/>
      <c r="KAY51" s="81"/>
      <c r="KAZ51" s="81"/>
      <c r="KBA51" s="81"/>
      <c r="KBB51" s="81"/>
      <c r="KBC51" s="81"/>
      <c r="KBD51" s="81"/>
      <c r="KBE51" s="81"/>
      <c r="KBF51" s="81"/>
      <c r="KBG51" s="81"/>
      <c r="KBH51" s="81"/>
      <c r="KBI51" s="81"/>
      <c r="KBJ51" s="81"/>
      <c r="KBK51" s="81"/>
      <c r="KBL51" s="81"/>
      <c r="KBM51" s="81"/>
      <c r="KBN51" s="81"/>
      <c r="KBO51" s="81"/>
      <c r="KBP51" s="81"/>
      <c r="KBQ51" s="81"/>
      <c r="KBR51" s="81"/>
      <c r="KBS51" s="81"/>
      <c r="KBT51" s="81"/>
      <c r="KBU51" s="81"/>
      <c r="KBV51" s="81"/>
      <c r="KBW51" s="81"/>
      <c r="KBX51" s="81"/>
      <c r="KBY51" s="81"/>
      <c r="KBZ51" s="81"/>
      <c r="KCA51" s="81"/>
      <c r="KCB51" s="81"/>
      <c r="KCC51" s="81"/>
      <c r="KCD51" s="81"/>
      <c r="KCE51" s="81"/>
      <c r="KCF51" s="81"/>
      <c r="KCG51" s="81"/>
      <c r="KCH51" s="81"/>
      <c r="KCI51" s="81"/>
      <c r="KCJ51" s="81"/>
      <c r="KCK51" s="81"/>
      <c r="KCL51" s="81"/>
      <c r="KCM51" s="81"/>
      <c r="KCN51" s="81"/>
      <c r="KCO51" s="81"/>
      <c r="KCP51" s="81"/>
      <c r="KCQ51" s="81"/>
      <c r="KCR51" s="81"/>
      <c r="KCS51" s="81"/>
      <c r="KCT51" s="81"/>
      <c r="KCU51" s="81"/>
      <c r="KCV51" s="81"/>
      <c r="KCW51" s="81"/>
      <c r="KCX51" s="81"/>
      <c r="KCY51" s="81"/>
      <c r="KCZ51" s="81"/>
      <c r="KDA51" s="81"/>
      <c r="KDB51" s="81"/>
      <c r="KDC51" s="81"/>
      <c r="KDD51" s="81"/>
      <c r="KDE51" s="81"/>
      <c r="KDF51" s="81"/>
      <c r="KDG51" s="81"/>
      <c r="KDH51" s="81"/>
      <c r="KDI51" s="81"/>
      <c r="KDJ51" s="81"/>
      <c r="KDK51" s="81"/>
      <c r="KDL51" s="81"/>
      <c r="KDM51" s="81"/>
      <c r="KDN51" s="81"/>
      <c r="KDO51" s="81"/>
      <c r="KDP51" s="81"/>
      <c r="KDQ51" s="81"/>
      <c r="KDR51" s="81"/>
      <c r="KDS51" s="81"/>
      <c r="KDT51" s="81"/>
      <c r="KDU51" s="81"/>
      <c r="KDV51" s="81"/>
      <c r="KDW51" s="81"/>
      <c r="KDX51" s="81"/>
      <c r="KDY51" s="81"/>
      <c r="KDZ51" s="81"/>
      <c r="KEA51" s="81"/>
      <c r="KEB51" s="81"/>
      <c r="KEC51" s="81"/>
      <c r="KED51" s="81"/>
      <c r="KEE51" s="81"/>
      <c r="KEF51" s="81"/>
      <c r="KEG51" s="81"/>
      <c r="KEH51" s="81"/>
      <c r="KEI51" s="81"/>
      <c r="KEJ51" s="81"/>
      <c r="KEK51" s="81"/>
      <c r="KEL51" s="81"/>
      <c r="KEM51" s="81"/>
      <c r="KEN51" s="81"/>
      <c r="KEO51" s="81"/>
      <c r="KEP51" s="81"/>
      <c r="KEQ51" s="81"/>
      <c r="KER51" s="81"/>
      <c r="KES51" s="81"/>
      <c r="KET51" s="81"/>
      <c r="KEU51" s="81"/>
      <c r="KEV51" s="81"/>
      <c r="KEW51" s="81"/>
      <c r="KEX51" s="81"/>
      <c r="KEY51" s="81"/>
      <c r="KEZ51" s="81"/>
      <c r="KFA51" s="81"/>
      <c r="KFB51" s="81"/>
      <c r="KFC51" s="81"/>
      <c r="KFD51" s="81"/>
      <c r="KFE51" s="81"/>
      <c r="KFF51" s="81"/>
      <c r="KFG51" s="81"/>
      <c r="KFH51" s="81"/>
      <c r="KFI51" s="81"/>
      <c r="KFJ51" s="81"/>
      <c r="KFK51" s="81"/>
      <c r="KFL51" s="81"/>
      <c r="KFM51" s="81"/>
      <c r="KFN51" s="81"/>
      <c r="KFO51" s="81"/>
      <c r="KFP51" s="81"/>
      <c r="KFQ51" s="81"/>
      <c r="KFR51" s="81"/>
      <c r="KFS51" s="81"/>
      <c r="KFT51" s="81"/>
      <c r="KFU51" s="81"/>
      <c r="KFV51" s="81"/>
      <c r="KFW51" s="81"/>
      <c r="KFX51" s="81"/>
      <c r="KFY51" s="81"/>
      <c r="KFZ51" s="81"/>
      <c r="KGA51" s="81"/>
      <c r="KGB51" s="81"/>
      <c r="KGC51" s="81"/>
      <c r="KGD51" s="81"/>
      <c r="KGE51" s="81"/>
      <c r="KGF51" s="81"/>
      <c r="KGG51" s="81"/>
      <c r="KGH51" s="81"/>
      <c r="KGI51" s="81"/>
      <c r="KGJ51" s="81"/>
      <c r="KGK51" s="81"/>
      <c r="KGL51" s="81"/>
      <c r="KGM51" s="81"/>
      <c r="KGN51" s="81"/>
      <c r="KGO51" s="81"/>
      <c r="KGP51" s="81"/>
      <c r="KGQ51" s="81"/>
      <c r="KGR51" s="81"/>
      <c r="KGS51" s="81"/>
      <c r="KGT51" s="81"/>
      <c r="KGU51" s="81"/>
      <c r="KGV51" s="81"/>
      <c r="KGW51" s="81"/>
      <c r="KGX51" s="81"/>
      <c r="KGY51" s="81"/>
      <c r="KGZ51" s="81"/>
      <c r="KHA51" s="81"/>
      <c r="KHB51" s="81"/>
      <c r="KHC51" s="81"/>
      <c r="KHD51" s="81"/>
      <c r="KHE51" s="81"/>
      <c r="KHF51" s="81"/>
      <c r="KHG51" s="81"/>
      <c r="KHH51" s="81"/>
      <c r="KHI51" s="81"/>
      <c r="KHJ51" s="81"/>
      <c r="KHK51" s="81"/>
      <c r="KHL51" s="81"/>
      <c r="KHM51" s="81"/>
      <c r="KHN51" s="81"/>
      <c r="KHO51" s="81"/>
      <c r="KHP51" s="81"/>
      <c r="KHQ51" s="81"/>
      <c r="KHR51" s="81"/>
      <c r="KHS51" s="81"/>
      <c r="KHT51" s="81"/>
      <c r="KHU51" s="81"/>
      <c r="KHV51" s="81"/>
      <c r="KHW51" s="81"/>
      <c r="KHX51" s="81"/>
      <c r="KHY51" s="81"/>
      <c r="KHZ51" s="81"/>
      <c r="KIA51" s="81"/>
      <c r="KIB51" s="81"/>
      <c r="KIC51" s="81"/>
      <c r="KID51" s="81"/>
      <c r="KIE51" s="81"/>
      <c r="KIF51" s="81"/>
      <c r="KIG51" s="81"/>
      <c r="KIH51" s="81"/>
      <c r="KII51" s="81"/>
      <c r="KIJ51" s="81"/>
      <c r="KIK51" s="81"/>
      <c r="KIL51" s="81"/>
      <c r="KIM51" s="81"/>
      <c r="KIN51" s="81"/>
      <c r="KIO51" s="81"/>
      <c r="KIP51" s="81"/>
      <c r="KIQ51" s="81"/>
      <c r="KIR51" s="81"/>
      <c r="KIS51" s="81"/>
      <c r="KIT51" s="81"/>
      <c r="KIU51" s="81"/>
      <c r="KIV51" s="81"/>
      <c r="KIW51" s="81"/>
      <c r="KIX51" s="81"/>
      <c r="KIY51" s="81"/>
      <c r="KIZ51" s="81"/>
      <c r="KJA51" s="81"/>
      <c r="KJB51" s="81"/>
      <c r="KJC51" s="81"/>
      <c r="KJD51" s="81"/>
      <c r="KJE51" s="81"/>
      <c r="KJF51" s="81"/>
      <c r="KJG51" s="81"/>
      <c r="KJH51" s="81"/>
      <c r="KJI51" s="81"/>
      <c r="KJJ51" s="81"/>
      <c r="KJK51" s="81"/>
      <c r="KJL51" s="81"/>
      <c r="KJM51" s="81"/>
      <c r="KJN51" s="81"/>
      <c r="KJO51" s="81"/>
      <c r="KJP51" s="81"/>
      <c r="KJQ51" s="81"/>
      <c r="KJR51" s="81"/>
      <c r="KJS51" s="81"/>
      <c r="KJT51" s="81"/>
      <c r="KJU51" s="81"/>
      <c r="KJV51" s="81"/>
      <c r="KJW51" s="81"/>
      <c r="KJX51" s="81"/>
      <c r="KJY51" s="81"/>
      <c r="KJZ51" s="81"/>
      <c r="KKA51" s="81"/>
      <c r="KKB51" s="81"/>
      <c r="KKC51" s="81"/>
      <c r="KKD51" s="81"/>
      <c r="KKE51" s="81"/>
      <c r="KKF51" s="81"/>
      <c r="KKG51" s="81"/>
      <c r="KKH51" s="81"/>
      <c r="KKI51" s="81"/>
      <c r="KKJ51" s="81"/>
      <c r="KKK51" s="81"/>
      <c r="KKL51" s="81"/>
      <c r="KKM51" s="81"/>
      <c r="KKN51" s="81"/>
      <c r="KKO51" s="81"/>
      <c r="KKP51" s="81"/>
      <c r="KKQ51" s="81"/>
      <c r="KKR51" s="81"/>
      <c r="KKS51" s="81"/>
      <c r="KKT51" s="81"/>
      <c r="KKU51" s="81"/>
      <c r="KKV51" s="81"/>
      <c r="KKW51" s="81"/>
      <c r="KKX51" s="81"/>
      <c r="KKY51" s="81"/>
      <c r="KKZ51" s="81"/>
      <c r="KLA51" s="81"/>
      <c r="KLB51" s="81"/>
      <c r="KLC51" s="81"/>
      <c r="KLD51" s="81"/>
      <c r="KLE51" s="81"/>
      <c r="KLF51" s="81"/>
      <c r="KLG51" s="81"/>
      <c r="KLH51" s="81"/>
      <c r="KLI51" s="81"/>
      <c r="KLJ51" s="81"/>
      <c r="KLK51" s="81"/>
      <c r="KLL51" s="81"/>
      <c r="KLM51" s="81"/>
      <c r="KLN51" s="81"/>
      <c r="KLO51" s="81"/>
      <c r="KLP51" s="81"/>
      <c r="KLQ51" s="81"/>
      <c r="KLR51" s="81"/>
      <c r="KLS51" s="81"/>
      <c r="KLT51" s="81"/>
      <c r="KLU51" s="81"/>
      <c r="KLV51" s="81"/>
      <c r="KLW51" s="81"/>
      <c r="KLX51" s="81"/>
      <c r="KLY51" s="81"/>
      <c r="KLZ51" s="81"/>
      <c r="KMA51" s="81"/>
      <c r="KMB51" s="81"/>
      <c r="KMC51" s="81"/>
      <c r="KMD51" s="81"/>
      <c r="KME51" s="81"/>
      <c r="KMF51" s="81"/>
      <c r="KMG51" s="81"/>
      <c r="KMH51" s="81"/>
      <c r="KMI51" s="81"/>
      <c r="KMJ51" s="81"/>
      <c r="KMK51" s="81"/>
      <c r="KML51" s="81"/>
      <c r="KMM51" s="81"/>
      <c r="KMN51" s="81"/>
      <c r="KMO51" s="81"/>
      <c r="KMP51" s="81"/>
      <c r="KMQ51" s="81"/>
      <c r="KMR51" s="81"/>
      <c r="KMS51" s="81"/>
      <c r="KMT51" s="81"/>
      <c r="KMU51" s="81"/>
      <c r="KMV51" s="81"/>
      <c r="KMW51" s="81"/>
      <c r="KMX51" s="81"/>
      <c r="KMY51" s="81"/>
      <c r="KMZ51" s="81"/>
      <c r="KNA51" s="81"/>
      <c r="KNB51" s="81"/>
      <c r="KNC51" s="81"/>
      <c r="KND51" s="81"/>
      <c r="KNE51" s="81"/>
      <c r="KNF51" s="81"/>
      <c r="KNG51" s="81"/>
      <c r="KNH51" s="81"/>
      <c r="KNI51" s="81"/>
      <c r="KNJ51" s="81"/>
      <c r="KNK51" s="81"/>
      <c r="KNL51" s="81"/>
      <c r="KNM51" s="81"/>
      <c r="KNN51" s="81"/>
      <c r="KNO51" s="81"/>
      <c r="KNP51" s="81"/>
      <c r="KNQ51" s="81"/>
      <c r="KNR51" s="81"/>
      <c r="KNS51" s="81"/>
      <c r="KNT51" s="81"/>
      <c r="KNU51" s="81"/>
      <c r="KNV51" s="81"/>
      <c r="KNW51" s="81"/>
      <c r="KNX51" s="81"/>
      <c r="KNY51" s="81"/>
      <c r="KNZ51" s="81"/>
      <c r="KOA51" s="81"/>
      <c r="KOB51" s="81"/>
      <c r="KOC51" s="81"/>
      <c r="KOD51" s="81"/>
      <c r="KOE51" s="81"/>
      <c r="KOF51" s="81"/>
      <c r="KOG51" s="81"/>
      <c r="KOH51" s="81"/>
      <c r="KOI51" s="81"/>
      <c r="KOJ51" s="81"/>
      <c r="KOK51" s="81"/>
      <c r="KOL51" s="81"/>
      <c r="KOM51" s="81"/>
      <c r="KON51" s="81"/>
      <c r="KOO51" s="81"/>
      <c r="KOP51" s="81"/>
      <c r="KOQ51" s="81"/>
      <c r="KOR51" s="81"/>
      <c r="KOS51" s="81"/>
      <c r="KOT51" s="81"/>
      <c r="KOU51" s="81"/>
      <c r="KOV51" s="81"/>
      <c r="KOW51" s="81"/>
      <c r="KOX51" s="81"/>
      <c r="KOY51" s="81"/>
      <c r="KOZ51" s="81"/>
      <c r="KPA51" s="81"/>
      <c r="KPB51" s="81"/>
      <c r="KPC51" s="81"/>
      <c r="KPD51" s="81"/>
      <c r="KPE51" s="81"/>
      <c r="KPF51" s="81"/>
      <c r="KPG51" s="81"/>
      <c r="KPH51" s="81"/>
      <c r="KPI51" s="81"/>
      <c r="KPJ51" s="81"/>
      <c r="KPK51" s="81"/>
      <c r="KPL51" s="81"/>
      <c r="KPM51" s="81"/>
      <c r="KPN51" s="81"/>
      <c r="KPO51" s="81"/>
      <c r="KPP51" s="81"/>
      <c r="KPQ51" s="81"/>
      <c r="KPR51" s="81"/>
      <c r="KPS51" s="81"/>
      <c r="KPT51" s="81"/>
      <c r="KPU51" s="81"/>
      <c r="KPV51" s="81"/>
      <c r="KPW51" s="81"/>
      <c r="KPX51" s="81"/>
      <c r="KPY51" s="81"/>
      <c r="KPZ51" s="81"/>
      <c r="KQA51" s="81"/>
      <c r="KQB51" s="81"/>
      <c r="KQC51" s="81"/>
      <c r="KQD51" s="81"/>
      <c r="KQE51" s="81"/>
      <c r="KQF51" s="81"/>
      <c r="KQG51" s="81"/>
      <c r="KQH51" s="81"/>
      <c r="KQI51" s="81"/>
      <c r="KQJ51" s="81"/>
      <c r="KQK51" s="81"/>
      <c r="KQL51" s="81"/>
      <c r="KQM51" s="81"/>
      <c r="KQN51" s="81"/>
      <c r="KQO51" s="81"/>
      <c r="KQP51" s="81"/>
      <c r="KQQ51" s="81"/>
      <c r="KQR51" s="81"/>
      <c r="KQS51" s="81"/>
      <c r="KQT51" s="81"/>
      <c r="KQU51" s="81"/>
      <c r="KQV51" s="81"/>
      <c r="KQW51" s="81"/>
      <c r="KQX51" s="81"/>
      <c r="KQY51" s="81"/>
      <c r="KQZ51" s="81"/>
      <c r="KRA51" s="81"/>
      <c r="KRB51" s="81"/>
      <c r="KRC51" s="81"/>
      <c r="KRD51" s="81"/>
      <c r="KRE51" s="81"/>
      <c r="KRF51" s="81"/>
      <c r="KRG51" s="81"/>
      <c r="KRH51" s="81"/>
      <c r="KRI51" s="81"/>
      <c r="KRJ51" s="81"/>
      <c r="KRK51" s="81"/>
      <c r="KRL51" s="81"/>
      <c r="KRM51" s="81"/>
      <c r="KRN51" s="81"/>
      <c r="KRO51" s="81"/>
      <c r="KRP51" s="81"/>
      <c r="KRQ51" s="81"/>
      <c r="KRR51" s="81"/>
      <c r="KRS51" s="81"/>
      <c r="KRT51" s="81"/>
      <c r="KRU51" s="81"/>
      <c r="KRV51" s="81"/>
      <c r="KRW51" s="81"/>
      <c r="KRX51" s="81"/>
      <c r="KRY51" s="81"/>
      <c r="KRZ51" s="81"/>
      <c r="KSA51" s="81"/>
      <c r="KSB51" s="81"/>
      <c r="KSC51" s="81"/>
      <c r="KSD51" s="81"/>
      <c r="KSE51" s="81"/>
      <c r="KSF51" s="81"/>
      <c r="KSG51" s="81"/>
      <c r="KSH51" s="81"/>
      <c r="KSI51" s="81"/>
      <c r="KSJ51" s="81"/>
      <c r="KSK51" s="81"/>
      <c r="KSL51" s="81"/>
      <c r="KSM51" s="81"/>
      <c r="KSN51" s="81"/>
      <c r="KSO51" s="81"/>
      <c r="KSP51" s="81"/>
      <c r="KSQ51" s="81"/>
      <c r="KSR51" s="81"/>
      <c r="KSS51" s="81"/>
      <c r="KST51" s="81"/>
      <c r="KSU51" s="81"/>
      <c r="KSV51" s="81"/>
      <c r="KSW51" s="81"/>
      <c r="KSX51" s="81"/>
      <c r="KSY51" s="81"/>
      <c r="KSZ51" s="81"/>
      <c r="KTA51" s="81"/>
      <c r="KTB51" s="81"/>
      <c r="KTC51" s="81"/>
      <c r="KTD51" s="81"/>
      <c r="KTE51" s="81"/>
      <c r="KTF51" s="81"/>
      <c r="KTG51" s="81"/>
      <c r="KTH51" s="81"/>
      <c r="KTI51" s="81"/>
      <c r="KTJ51" s="81"/>
      <c r="KTK51" s="81"/>
      <c r="KTL51" s="81"/>
      <c r="KTM51" s="81"/>
      <c r="KTN51" s="81"/>
      <c r="KTO51" s="81"/>
      <c r="KTP51" s="81"/>
      <c r="KTQ51" s="81"/>
      <c r="KTR51" s="81"/>
      <c r="KTS51" s="81"/>
      <c r="KTT51" s="81"/>
      <c r="KTU51" s="81"/>
      <c r="KTV51" s="81"/>
      <c r="KTW51" s="81"/>
      <c r="KTX51" s="81"/>
      <c r="KTY51" s="81"/>
      <c r="KTZ51" s="81"/>
      <c r="KUA51" s="81"/>
      <c r="KUB51" s="81"/>
      <c r="KUC51" s="81"/>
      <c r="KUD51" s="81"/>
      <c r="KUE51" s="81"/>
      <c r="KUF51" s="81"/>
      <c r="KUG51" s="81"/>
      <c r="KUH51" s="81"/>
      <c r="KUI51" s="81"/>
      <c r="KUJ51" s="81"/>
      <c r="KUK51" s="81"/>
      <c r="KUL51" s="81"/>
      <c r="KUM51" s="81"/>
      <c r="KUN51" s="81"/>
      <c r="KUO51" s="81"/>
      <c r="KUP51" s="81"/>
      <c r="KUQ51" s="81"/>
      <c r="KUR51" s="81"/>
      <c r="KUS51" s="81"/>
      <c r="KUT51" s="81"/>
      <c r="KUU51" s="81"/>
      <c r="KUV51" s="81"/>
      <c r="KUW51" s="81"/>
      <c r="KUX51" s="81"/>
      <c r="KUY51" s="81"/>
      <c r="KUZ51" s="81"/>
      <c r="KVA51" s="81"/>
      <c r="KVB51" s="81"/>
      <c r="KVC51" s="81"/>
      <c r="KVD51" s="81"/>
      <c r="KVE51" s="81"/>
      <c r="KVF51" s="81"/>
      <c r="KVG51" s="81"/>
      <c r="KVH51" s="81"/>
      <c r="KVI51" s="81"/>
      <c r="KVJ51" s="81"/>
      <c r="KVK51" s="81"/>
      <c r="KVL51" s="81"/>
      <c r="KVM51" s="81"/>
      <c r="KVN51" s="81"/>
      <c r="KVO51" s="81"/>
      <c r="KVP51" s="81"/>
      <c r="KVQ51" s="81"/>
      <c r="KVR51" s="81"/>
      <c r="KVS51" s="81"/>
      <c r="KVT51" s="81"/>
      <c r="KVU51" s="81"/>
      <c r="KVV51" s="81"/>
      <c r="KVW51" s="81"/>
      <c r="KVX51" s="81"/>
      <c r="KVY51" s="81"/>
      <c r="KVZ51" s="81"/>
      <c r="KWA51" s="81"/>
      <c r="KWB51" s="81"/>
      <c r="KWC51" s="81"/>
      <c r="KWD51" s="81"/>
      <c r="KWE51" s="81"/>
      <c r="KWF51" s="81"/>
      <c r="KWG51" s="81"/>
      <c r="KWH51" s="81"/>
      <c r="KWI51" s="81"/>
      <c r="KWJ51" s="81"/>
      <c r="KWK51" s="81"/>
      <c r="KWL51" s="81"/>
      <c r="KWM51" s="81"/>
      <c r="KWN51" s="81"/>
      <c r="KWO51" s="81"/>
      <c r="KWP51" s="81"/>
      <c r="KWQ51" s="81"/>
      <c r="KWR51" s="81"/>
      <c r="KWS51" s="81"/>
      <c r="KWT51" s="81"/>
      <c r="KWU51" s="81"/>
      <c r="KWV51" s="81"/>
      <c r="KWW51" s="81"/>
      <c r="KWX51" s="81"/>
      <c r="KWY51" s="81"/>
      <c r="KWZ51" s="81"/>
      <c r="KXA51" s="81"/>
      <c r="KXB51" s="81"/>
      <c r="KXC51" s="81"/>
      <c r="KXD51" s="81"/>
      <c r="KXE51" s="81"/>
      <c r="KXF51" s="81"/>
      <c r="KXG51" s="81"/>
      <c r="KXH51" s="81"/>
      <c r="KXI51" s="81"/>
      <c r="KXJ51" s="81"/>
      <c r="KXK51" s="81"/>
      <c r="KXL51" s="81"/>
      <c r="KXM51" s="81"/>
      <c r="KXN51" s="81"/>
      <c r="KXO51" s="81"/>
      <c r="KXP51" s="81"/>
      <c r="KXQ51" s="81"/>
      <c r="KXR51" s="81"/>
      <c r="KXS51" s="81"/>
      <c r="KXT51" s="81"/>
      <c r="KXU51" s="81"/>
      <c r="KXV51" s="81"/>
      <c r="KXW51" s="81"/>
      <c r="KXX51" s="81"/>
      <c r="KXY51" s="81"/>
      <c r="KXZ51" s="81"/>
      <c r="KYA51" s="81"/>
      <c r="KYB51" s="81"/>
      <c r="KYC51" s="81"/>
      <c r="KYD51" s="81"/>
      <c r="KYE51" s="81"/>
      <c r="KYF51" s="81"/>
      <c r="KYG51" s="81"/>
      <c r="KYH51" s="81"/>
      <c r="KYI51" s="81"/>
      <c r="KYJ51" s="81"/>
      <c r="KYK51" s="81"/>
      <c r="KYL51" s="81"/>
      <c r="KYM51" s="81"/>
      <c r="KYN51" s="81"/>
      <c r="KYO51" s="81"/>
      <c r="KYP51" s="81"/>
      <c r="KYQ51" s="81"/>
      <c r="KYR51" s="81"/>
      <c r="KYS51" s="81"/>
      <c r="KYT51" s="81"/>
      <c r="KYU51" s="81"/>
      <c r="KYV51" s="81"/>
      <c r="KYW51" s="81"/>
      <c r="KYX51" s="81"/>
      <c r="KYY51" s="81"/>
      <c r="KYZ51" s="81"/>
      <c r="KZA51" s="81"/>
      <c r="KZB51" s="81"/>
      <c r="KZC51" s="81"/>
      <c r="KZD51" s="81"/>
      <c r="KZE51" s="81"/>
      <c r="KZF51" s="81"/>
      <c r="KZG51" s="81"/>
      <c r="KZH51" s="81"/>
      <c r="KZI51" s="81"/>
      <c r="KZJ51" s="81"/>
      <c r="KZK51" s="81"/>
      <c r="KZL51" s="81"/>
      <c r="KZM51" s="81"/>
      <c r="KZN51" s="81"/>
      <c r="KZO51" s="81"/>
      <c r="KZP51" s="81"/>
      <c r="KZQ51" s="81"/>
      <c r="KZR51" s="81"/>
      <c r="KZS51" s="81"/>
      <c r="KZT51" s="81"/>
      <c r="KZU51" s="81"/>
      <c r="KZV51" s="81"/>
      <c r="KZW51" s="81"/>
      <c r="KZX51" s="81"/>
      <c r="KZY51" s="81"/>
      <c r="KZZ51" s="81"/>
      <c r="LAA51" s="81"/>
      <c r="LAB51" s="81"/>
      <c r="LAC51" s="81"/>
      <c r="LAD51" s="81"/>
      <c r="LAE51" s="81"/>
      <c r="LAF51" s="81"/>
      <c r="LAG51" s="81"/>
      <c r="LAH51" s="81"/>
      <c r="LAI51" s="81"/>
      <c r="LAJ51" s="81"/>
      <c r="LAK51" s="81"/>
      <c r="LAL51" s="81"/>
      <c r="LAM51" s="81"/>
      <c r="LAN51" s="81"/>
      <c r="LAO51" s="81"/>
      <c r="LAP51" s="81"/>
      <c r="LAQ51" s="81"/>
      <c r="LAR51" s="81"/>
      <c r="LAS51" s="81"/>
      <c r="LAT51" s="81"/>
      <c r="LAU51" s="81"/>
      <c r="LAV51" s="81"/>
      <c r="LAW51" s="81"/>
      <c r="LAX51" s="81"/>
      <c r="LAY51" s="81"/>
      <c r="LAZ51" s="81"/>
      <c r="LBA51" s="81"/>
      <c r="LBB51" s="81"/>
      <c r="LBC51" s="81"/>
      <c r="LBD51" s="81"/>
      <c r="LBE51" s="81"/>
      <c r="LBF51" s="81"/>
      <c r="LBG51" s="81"/>
      <c r="LBH51" s="81"/>
      <c r="LBI51" s="81"/>
      <c r="LBJ51" s="81"/>
      <c r="LBK51" s="81"/>
      <c r="LBL51" s="81"/>
      <c r="LBM51" s="81"/>
      <c r="LBN51" s="81"/>
      <c r="LBO51" s="81"/>
      <c r="LBP51" s="81"/>
      <c r="LBQ51" s="81"/>
      <c r="LBR51" s="81"/>
      <c r="LBS51" s="81"/>
      <c r="LBT51" s="81"/>
      <c r="LBU51" s="81"/>
      <c r="LBV51" s="81"/>
      <c r="LBW51" s="81"/>
      <c r="LBX51" s="81"/>
      <c r="LBY51" s="81"/>
      <c r="LBZ51" s="81"/>
      <c r="LCA51" s="81"/>
      <c r="LCB51" s="81"/>
      <c r="LCC51" s="81"/>
      <c r="LCD51" s="81"/>
      <c r="LCE51" s="81"/>
      <c r="LCF51" s="81"/>
      <c r="LCG51" s="81"/>
      <c r="LCH51" s="81"/>
      <c r="LCI51" s="81"/>
      <c r="LCJ51" s="81"/>
      <c r="LCK51" s="81"/>
      <c r="LCL51" s="81"/>
      <c r="LCM51" s="81"/>
      <c r="LCN51" s="81"/>
      <c r="LCO51" s="81"/>
      <c r="LCP51" s="81"/>
      <c r="LCQ51" s="81"/>
      <c r="LCR51" s="81"/>
      <c r="LCS51" s="81"/>
      <c r="LCT51" s="81"/>
      <c r="LCU51" s="81"/>
      <c r="LCV51" s="81"/>
      <c r="LCW51" s="81"/>
      <c r="LCX51" s="81"/>
      <c r="LCY51" s="81"/>
      <c r="LCZ51" s="81"/>
      <c r="LDA51" s="81"/>
      <c r="LDB51" s="81"/>
      <c r="LDC51" s="81"/>
      <c r="LDD51" s="81"/>
      <c r="LDE51" s="81"/>
      <c r="LDF51" s="81"/>
      <c r="LDG51" s="81"/>
      <c r="LDH51" s="81"/>
      <c r="LDI51" s="81"/>
      <c r="LDJ51" s="81"/>
      <c r="LDK51" s="81"/>
      <c r="LDL51" s="81"/>
      <c r="LDM51" s="81"/>
      <c r="LDN51" s="81"/>
      <c r="LDO51" s="81"/>
      <c r="LDP51" s="81"/>
      <c r="LDQ51" s="81"/>
      <c r="LDR51" s="81"/>
      <c r="LDS51" s="81"/>
      <c r="LDT51" s="81"/>
      <c r="LDU51" s="81"/>
      <c r="LDV51" s="81"/>
      <c r="LDW51" s="81"/>
      <c r="LDX51" s="81"/>
      <c r="LDY51" s="81"/>
      <c r="LDZ51" s="81"/>
      <c r="LEA51" s="81"/>
      <c r="LEB51" s="81"/>
      <c r="LEC51" s="81"/>
      <c r="LED51" s="81"/>
      <c r="LEE51" s="81"/>
      <c r="LEF51" s="81"/>
      <c r="LEG51" s="81"/>
      <c r="LEH51" s="81"/>
      <c r="LEI51" s="81"/>
      <c r="LEJ51" s="81"/>
      <c r="LEK51" s="81"/>
      <c r="LEL51" s="81"/>
      <c r="LEM51" s="81"/>
      <c r="LEN51" s="81"/>
      <c r="LEO51" s="81"/>
      <c r="LEP51" s="81"/>
      <c r="LEQ51" s="81"/>
      <c r="LER51" s="81"/>
      <c r="LES51" s="81"/>
      <c r="LET51" s="81"/>
      <c r="LEU51" s="81"/>
      <c r="LEV51" s="81"/>
      <c r="LEW51" s="81"/>
      <c r="LEX51" s="81"/>
      <c r="LEY51" s="81"/>
      <c r="LEZ51" s="81"/>
      <c r="LFA51" s="81"/>
      <c r="LFB51" s="81"/>
      <c r="LFC51" s="81"/>
      <c r="LFD51" s="81"/>
      <c r="LFE51" s="81"/>
      <c r="LFF51" s="81"/>
      <c r="LFG51" s="81"/>
      <c r="LFH51" s="81"/>
      <c r="LFI51" s="81"/>
      <c r="LFJ51" s="81"/>
      <c r="LFK51" s="81"/>
      <c r="LFL51" s="81"/>
      <c r="LFM51" s="81"/>
      <c r="LFN51" s="81"/>
      <c r="LFO51" s="81"/>
      <c r="LFP51" s="81"/>
      <c r="LFQ51" s="81"/>
      <c r="LFR51" s="81"/>
      <c r="LFS51" s="81"/>
      <c r="LFT51" s="81"/>
      <c r="LFU51" s="81"/>
      <c r="LFV51" s="81"/>
      <c r="LFW51" s="81"/>
      <c r="LFX51" s="81"/>
      <c r="LFY51" s="81"/>
      <c r="LFZ51" s="81"/>
      <c r="LGA51" s="81"/>
      <c r="LGB51" s="81"/>
      <c r="LGC51" s="81"/>
      <c r="LGD51" s="81"/>
      <c r="LGE51" s="81"/>
      <c r="LGF51" s="81"/>
      <c r="LGG51" s="81"/>
      <c r="LGH51" s="81"/>
      <c r="LGI51" s="81"/>
      <c r="LGJ51" s="81"/>
      <c r="LGK51" s="81"/>
      <c r="LGL51" s="81"/>
      <c r="LGM51" s="81"/>
      <c r="LGN51" s="81"/>
      <c r="LGO51" s="81"/>
      <c r="LGP51" s="81"/>
      <c r="LGQ51" s="81"/>
      <c r="LGR51" s="81"/>
      <c r="LGS51" s="81"/>
      <c r="LGT51" s="81"/>
      <c r="LGU51" s="81"/>
      <c r="LGV51" s="81"/>
      <c r="LGW51" s="81"/>
      <c r="LGX51" s="81"/>
      <c r="LGY51" s="81"/>
      <c r="LGZ51" s="81"/>
      <c r="LHA51" s="81"/>
      <c r="LHB51" s="81"/>
      <c r="LHC51" s="81"/>
      <c r="LHD51" s="81"/>
      <c r="LHE51" s="81"/>
      <c r="LHF51" s="81"/>
      <c r="LHG51" s="81"/>
      <c r="LHH51" s="81"/>
      <c r="LHI51" s="81"/>
      <c r="LHJ51" s="81"/>
      <c r="LHK51" s="81"/>
      <c r="LHL51" s="81"/>
      <c r="LHM51" s="81"/>
      <c r="LHN51" s="81"/>
      <c r="LHO51" s="81"/>
      <c r="LHP51" s="81"/>
      <c r="LHQ51" s="81"/>
      <c r="LHR51" s="81"/>
      <c r="LHS51" s="81"/>
      <c r="LHT51" s="81"/>
      <c r="LHU51" s="81"/>
      <c r="LHV51" s="81"/>
      <c r="LHW51" s="81"/>
      <c r="LHX51" s="81"/>
      <c r="LHY51" s="81"/>
      <c r="LHZ51" s="81"/>
      <c r="LIA51" s="81"/>
      <c r="LIB51" s="81"/>
      <c r="LIC51" s="81"/>
      <c r="LID51" s="81"/>
      <c r="LIE51" s="81"/>
      <c r="LIF51" s="81"/>
      <c r="LIG51" s="81"/>
      <c r="LIH51" s="81"/>
      <c r="LII51" s="81"/>
      <c r="LIJ51" s="81"/>
      <c r="LIK51" s="81"/>
      <c r="LIL51" s="81"/>
      <c r="LIM51" s="81"/>
      <c r="LIN51" s="81"/>
      <c r="LIO51" s="81"/>
      <c r="LIP51" s="81"/>
      <c r="LIQ51" s="81"/>
      <c r="LIR51" s="81"/>
      <c r="LIS51" s="81"/>
      <c r="LIT51" s="81"/>
      <c r="LIU51" s="81"/>
      <c r="LIV51" s="81"/>
      <c r="LIW51" s="81"/>
      <c r="LIX51" s="81"/>
      <c r="LIY51" s="81"/>
      <c r="LIZ51" s="81"/>
      <c r="LJA51" s="81"/>
      <c r="LJB51" s="81"/>
      <c r="LJC51" s="81"/>
      <c r="LJD51" s="81"/>
      <c r="LJE51" s="81"/>
      <c r="LJF51" s="81"/>
      <c r="LJG51" s="81"/>
      <c r="LJH51" s="81"/>
      <c r="LJI51" s="81"/>
      <c r="LJJ51" s="81"/>
      <c r="LJK51" s="81"/>
      <c r="LJL51" s="81"/>
      <c r="LJM51" s="81"/>
      <c r="LJN51" s="81"/>
      <c r="LJO51" s="81"/>
      <c r="LJP51" s="81"/>
      <c r="LJQ51" s="81"/>
      <c r="LJR51" s="81"/>
      <c r="LJS51" s="81"/>
      <c r="LJT51" s="81"/>
      <c r="LJU51" s="81"/>
      <c r="LJV51" s="81"/>
      <c r="LJW51" s="81"/>
      <c r="LJX51" s="81"/>
      <c r="LJY51" s="81"/>
      <c r="LJZ51" s="81"/>
      <c r="LKA51" s="81"/>
      <c r="LKB51" s="81"/>
      <c r="LKC51" s="81"/>
      <c r="LKD51" s="81"/>
      <c r="LKE51" s="81"/>
      <c r="LKF51" s="81"/>
      <c r="LKG51" s="81"/>
      <c r="LKH51" s="81"/>
      <c r="LKI51" s="81"/>
      <c r="LKJ51" s="81"/>
      <c r="LKK51" s="81"/>
      <c r="LKL51" s="81"/>
      <c r="LKM51" s="81"/>
      <c r="LKN51" s="81"/>
      <c r="LKO51" s="81"/>
      <c r="LKP51" s="81"/>
      <c r="LKQ51" s="81"/>
      <c r="LKR51" s="81"/>
      <c r="LKS51" s="81"/>
      <c r="LKT51" s="81"/>
      <c r="LKU51" s="81"/>
      <c r="LKV51" s="81"/>
      <c r="LKW51" s="81"/>
      <c r="LKX51" s="81"/>
      <c r="LKY51" s="81"/>
      <c r="LKZ51" s="81"/>
      <c r="LLA51" s="81"/>
      <c r="LLB51" s="81"/>
      <c r="LLC51" s="81"/>
      <c r="LLD51" s="81"/>
      <c r="LLE51" s="81"/>
      <c r="LLF51" s="81"/>
      <c r="LLG51" s="81"/>
      <c r="LLH51" s="81"/>
      <c r="LLI51" s="81"/>
      <c r="LLJ51" s="81"/>
      <c r="LLK51" s="81"/>
      <c r="LLL51" s="81"/>
      <c r="LLM51" s="81"/>
      <c r="LLN51" s="81"/>
      <c r="LLO51" s="81"/>
      <c r="LLP51" s="81"/>
      <c r="LLQ51" s="81"/>
      <c r="LLR51" s="81"/>
      <c r="LLS51" s="81"/>
      <c r="LLT51" s="81"/>
      <c r="LLU51" s="81"/>
      <c r="LLV51" s="81"/>
      <c r="LLW51" s="81"/>
      <c r="LLX51" s="81"/>
      <c r="LLY51" s="81"/>
      <c r="LLZ51" s="81"/>
      <c r="LMA51" s="81"/>
      <c r="LMB51" s="81"/>
      <c r="LMC51" s="81"/>
      <c r="LMD51" s="81"/>
      <c r="LME51" s="81"/>
      <c r="LMF51" s="81"/>
      <c r="LMG51" s="81"/>
      <c r="LMH51" s="81"/>
      <c r="LMI51" s="81"/>
      <c r="LMJ51" s="81"/>
      <c r="LMK51" s="81"/>
      <c r="LML51" s="81"/>
      <c r="LMM51" s="81"/>
      <c r="LMN51" s="81"/>
      <c r="LMO51" s="81"/>
      <c r="LMP51" s="81"/>
      <c r="LMQ51" s="81"/>
      <c r="LMR51" s="81"/>
      <c r="LMS51" s="81"/>
      <c r="LMT51" s="81"/>
      <c r="LMU51" s="81"/>
      <c r="LMV51" s="81"/>
      <c r="LMW51" s="81"/>
      <c r="LMX51" s="81"/>
      <c r="LMY51" s="81"/>
      <c r="LMZ51" s="81"/>
      <c r="LNA51" s="81"/>
      <c r="LNB51" s="81"/>
      <c r="LNC51" s="81"/>
      <c r="LND51" s="81"/>
      <c r="LNE51" s="81"/>
      <c r="LNF51" s="81"/>
      <c r="LNG51" s="81"/>
      <c r="LNH51" s="81"/>
      <c r="LNI51" s="81"/>
      <c r="LNJ51" s="81"/>
      <c r="LNK51" s="81"/>
      <c r="LNL51" s="81"/>
      <c r="LNM51" s="81"/>
      <c r="LNN51" s="81"/>
      <c r="LNO51" s="81"/>
      <c r="LNP51" s="81"/>
      <c r="LNQ51" s="81"/>
      <c r="LNR51" s="81"/>
      <c r="LNS51" s="81"/>
      <c r="LNT51" s="81"/>
      <c r="LNU51" s="81"/>
      <c r="LNV51" s="81"/>
      <c r="LNW51" s="81"/>
      <c r="LNX51" s="81"/>
      <c r="LNY51" s="81"/>
      <c r="LNZ51" s="81"/>
      <c r="LOA51" s="81"/>
      <c r="LOB51" s="81"/>
      <c r="LOC51" s="81"/>
      <c r="LOD51" s="81"/>
      <c r="LOE51" s="81"/>
      <c r="LOF51" s="81"/>
      <c r="LOG51" s="81"/>
      <c r="LOH51" s="81"/>
      <c r="LOI51" s="81"/>
      <c r="LOJ51" s="81"/>
      <c r="LOK51" s="81"/>
      <c r="LOL51" s="81"/>
      <c r="LOM51" s="81"/>
      <c r="LON51" s="81"/>
      <c r="LOO51" s="81"/>
      <c r="LOP51" s="81"/>
      <c r="LOQ51" s="81"/>
      <c r="LOR51" s="81"/>
      <c r="LOS51" s="81"/>
      <c r="LOT51" s="81"/>
      <c r="LOU51" s="81"/>
      <c r="LOV51" s="81"/>
      <c r="LOW51" s="81"/>
      <c r="LOX51" s="81"/>
      <c r="LOY51" s="81"/>
      <c r="LOZ51" s="81"/>
      <c r="LPA51" s="81"/>
      <c r="LPB51" s="81"/>
      <c r="LPC51" s="81"/>
      <c r="LPD51" s="81"/>
      <c r="LPE51" s="81"/>
      <c r="LPF51" s="81"/>
      <c r="LPG51" s="81"/>
      <c r="LPH51" s="81"/>
      <c r="LPI51" s="81"/>
      <c r="LPJ51" s="81"/>
      <c r="LPK51" s="81"/>
      <c r="LPL51" s="81"/>
      <c r="LPM51" s="81"/>
      <c r="LPN51" s="81"/>
      <c r="LPO51" s="81"/>
      <c r="LPP51" s="81"/>
      <c r="LPQ51" s="81"/>
      <c r="LPR51" s="81"/>
      <c r="LPS51" s="81"/>
      <c r="LPT51" s="81"/>
      <c r="LPU51" s="81"/>
      <c r="LPV51" s="81"/>
      <c r="LPW51" s="81"/>
      <c r="LPX51" s="81"/>
      <c r="LPY51" s="81"/>
      <c r="LPZ51" s="81"/>
      <c r="LQA51" s="81"/>
      <c r="LQB51" s="81"/>
      <c r="LQC51" s="81"/>
      <c r="LQD51" s="81"/>
      <c r="LQE51" s="81"/>
      <c r="LQF51" s="81"/>
      <c r="LQG51" s="81"/>
      <c r="LQH51" s="81"/>
      <c r="LQI51" s="81"/>
      <c r="LQJ51" s="81"/>
      <c r="LQK51" s="81"/>
      <c r="LQL51" s="81"/>
      <c r="LQM51" s="81"/>
      <c r="LQN51" s="81"/>
      <c r="LQO51" s="81"/>
      <c r="LQP51" s="81"/>
      <c r="LQQ51" s="81"/>
      <c r="LQR51" s="81"/>
      <c r="LQS51" s="81"/>
      <c r="LQT51" s="81"/>
      <c r="LQU51" s="81"/>
      <c r="LQV51" s="81"/>
      <c r="LQW51" s="81"/>
      <c r="LQX51" s="81"/>
      <c r="LQY51" s="81"/>
      <c r="LQZ51" s="81"/>
      <c r="LRA51" s="81"/>
      <c r="LRB51" s="81"/>
      <c r="LRC51" s="81"/>
      <c r="LRD51" s="81"/>
      <c r="LRE51" s="81"/>
      <c r="LRF51" s="81"/>
      <c r="LRG51" s="81"/>
      <c r="LRH51" s="81"/>
      <c r="LRI51" s="81"/>
      <c r="LRJ51" s="81"/>
      <c r="LRK51" s="81"/>
      <c r="LRL51" s="81"/>
      <c r="LRM51" s="81"/>
      <c r="LRN51" s="81"/>
      <c r="LRO51" s="81"/>
      <c r="LRP51" s="81"/>
      <c r="LRQ51" s="81"/>
      <c r="LRR51" s="81"/>
      <c r="LRS51" s="81"/>
      <c r="LRT51" s="81"/>
      <c r="LRU51" s="81"/>
      <c r="LRV51" s="81"/>
      <c r="LRW51" s="81"/>
      <c r="LRX51" s="81"/>
      <c r="LRY51" s="81"/>
      <c r="LRZ51" s="81"/>
      <c r="LSA51" s="81"/>
      <c r="LSB51" s="81"/>
      <c r="LSC51" s="81"/>
      <c r="LSD51" s="81"/>
      <c r="LSE51" s="81"/>
      <c r="LSF51" s="81"/>
      <c r="LSG51" s="81"/>
      <c r="LSH51" s="81"/>
      <c r="LSI51" s="81"/>
      <c r="LSJ51" s="81"/>
      <c r="LSK51" s="81"/>
      <c r="LSL51" s="81"/>
      <c r="LSM51" s="81"/>
      <c r="LSN51" s="81"/>
      <c r="LSO51" s="81"/>
      <c r="LSP51" s="81"/>
      <c r="LSQ51" s="81"/>
      <c r="LSR51" s="81"/>
      <c r="LSS51" s="81"/>
      <c r="LST51" s="81"/>
      <c r="LSU51" s="81"/>
      <c r="LSV51" s="81"/>
      <c r="LSW51" s="81"/>
      <c r="LSX51" s="81"/>
      <c r="LSY51" s="81"/>
      <c r="LSZ51" s="81"/>
      <c r="LTA51" s="81"/>
      <c r="LTB51" s="81"/>
      <c r="LTC51" s="81"/>
      <c r="LTD51" s="81"/>
      <c r="LTE51" s="81"/>
      <c r="LTF51" s="81"/>
      <c r="LTG51" s="81"/>
      <c r="LTH51" s="81"/>
      <c r="LTI51" s="81"/>
      <c r="LTJ51" s="81"/>
      <c r="LTK51" s="81"/>
      <c r="LTL51" s="81"/>
      <c r="LTM51" s="81"/>
      <c r="LTN51" s="81"/>
      <c r="LTO51" s="81"/>
      <c r="LTP51" s="81"/>
      <c r="LTQ51" s="81"/>
      <c r="LTR51" s="81"/>
      <c r="LTS51" s="81"/>
      <c r="LTT51" s="81"/>
      <c r="LTU51" s="81"/>
      <c r="LTV51" s="81"/>
      <c r="LTW51" s="81"/>
      <c r="LTX51" s="81"/>
      <c r="LTY51" s="81"/>
      <c r="LTZ51" s="81"/>
      <c r="LUA51" s="81"/>
      <c r="LUB51" s="81"/>
      <c r="LUC51" s="81"/>
      <c r="LUD51" s="81"/>
      <c r="LUE51" s="81"/>
      <c r="LUF51" s="81"/>
      <c r="LUG51" s="81"/>
      <c r="LUH51" s="81"/>
      <c r="LUI51" s="81"/>
      <c r="LUJ51" s="81"/>
      <c r="LUK51" s="81"/>
      <c r="LUL51" s="81"/>
      <c r="LUM51" s="81"/>
      <c r="LUN51" s="81"/>
      <c r="LUO51" s="81"/>
      <c r="LUP51" s="81"/>
      <c r="LUQ51" s="81"/>
      <c r="LUR51" s="81"/>
      <c r="LUS51" s="81"/>
      <c r="LUT51" s="81"/>
      <c r="LUU51" s="81"/>
      <c r="LUV51" s="81"/>
      <c r="LUW51" s="81"/>
      <c r="LUX51" s="81"/>
      <c r="LUY51" s="81"/>
      <c r="LUZ51" s="81"/>
      <c r="LVA51" s="81"/>
      <c r="LVB51" s="81"/>
      <c r="LVC51" s="81"/>
      <c r="LVD51" s="81"/>
      <c r="LVE51" s="81"/>
      <c r="LVF51" s="81"/>
      <c r="LVG51" s="81"/>
      <c r="LVH51" s="81"/>
      <c r="LVI51" s="81"/>
      <c r="LVJ51" s="81"/>
      <c r="LVK51" s="81"/>
      <c r="LVL51" s="81"/>
      <c r="LVM51" s="81"/>
      <c r="LVN51" s="81"/>
      <c r="LVO51" s="81"/>
      <c r="LVP51" s="81"/>
      <c r="LVQ51" s="81"/>
      <c r="LVR51" s="81"/>
      <c r="LVS51" s="81"/>
      <c r="LVT51" s="81"/>
      <c r="LVU51" s="81"/>
      <c r="LVV51" s="81"/>
      <c r="LVW51" s="81"/>
      <c r="LVX51" s="81"/>
      <c r="LVY51" s="81"/>
      <c r="LVZ51" s="81"/>
      <c r="LWA51" s="81"/>
      <c r="LWB51" s="81"/>
      <c r="LWC51" s="81"/>
      <c r="LWD51" s="81"/>
      <c r="LWE51" s="81"/>
      <c r="LWF51" s="81"/>
      <c r="LWG51" s="81"/>
      <c r="LWH51" s="81"/>
      <c r="LWI51" s="81"/>
      <c r="LWJ51" s="81"/>
      <c r="LWK51" s="81"/>
      <c r="LWL51" s="81"/>
      <c r="LWM51" s="81"/>
      <c r="LWN51" s="81"/>
      <c r="LWO51" s="81"/>
      <c r="LWP51" s="81"/>
      <c r="LWQ51" s="81"/>
      <c r="LWR51" s="81"/>
      <c r="LWS51" s="81"/>
      <c r="LWT51" s="81"/>
      <c r="LWU51" s="81"/>
      <c r="LWV51" s="81"/>
      <c r="LWW51" s="81"/>
      <c r="LWX51" s="81"/>
      <c r="LWY51" s="81"/>
      <c r="LWZ51" s="81"/>
      <c r="LXA51" s="81"/>
      <c r="LXB51" s="81"/>
      <c r="LXC51" s="81"/>
      <c r="LXD51" s="81"/>
      <c r="LXE51" s="81"/>
      <c r="LXF51" s="81"/>
      <c r="LXG51" s="81"/>
      <c r="LXH51" s="81"/>
      <c r="LXI51" s="81"/>
      <c r="LXJ51" s="81"/>
      <c r="LXK51" s="81"/>
      <c r="LXL51" s="81"/>
      <c r="LXM51" s="81"/>
      <c r="LXN51" s="81"/>
      <c r="LXO51" s="81"/>
      <c r="LXP51" s="81"/>
      <c r="LXQ51" s="81"/>
      <c r="LXR51" s="81"/>
      <c r="LXS51" s="81"/>
      <c r="LXT51" s="81"/>
      <c r="LXU51" s="81"/>
      <c r="LXV51" s="81"/>
      <c r="LXW51" s="81"/>
      <c r="LXX51" s="81"/>
      <c r="LXY51" s="81"/>
      <c r="LXZ51" s="81"/>
      <c r="LYA51" s="81"/>
      <c r="LYB51" s="81"/>
      <c r="LYC51" s="81"/>
      <c r="LYD51" s="81"/>
      <c r="LYE51" s="81"/>
      <c r="LYF51" s="81"/>
      <c r="LYG51" s="81"/>
      <c r="LYH51" s="81"/>
      <c r="LYI51" s="81"/>
      <c r="LYJ51" s="81"/>
      <c r="LYK51" s="81"/>
      <c r="LYL51" s="81"/>
      <c r="LYM51" s="81"/>
      <c r="LYN51" s="81"/>
      <c r="LYO51" s="81"/>
      <c r="LYP51" s="81"/>
      <c r="LYQ51" s="81"/>
      <c r="LYR51" s="81"/>
      <c r="LYS51" s="81"/>
      <c r="LYT51" s="81"/>
      <c r="LYU51" s="81"/>
      <c r="LYV51" s="81"/>
      <c r="LYW51" s="81"/>
      <c r="LYX51" s="81"/>
      <c r="LYY51" s="81"/>
      <c r="LYZ51" s="81"/>
      <c r="LZA51" s="81"/>
      <c r="LZB51" s="81"/>
      <c r="LZC51" s="81"/>
      <c r="LZD51" s="81"/>
      <c r="LZE51" s="81"/>
      <c r="LZF51" s="81"/>
      <c r="LZG51" s="81"/>
      <c r="LZH51" s="81"/>
      <c r="LZI51" s="81"/>
      <c r="LZJ51" s="81"/>
      <c r="LZK51" s="81"/>
      <c r="LZL51" s="81"/>
      <c r="LZM51" s="81"/>
      <c r="LZN51" s="81"/>
      <c r="LZO51" s="81"/>
      <c r="LZP51" s="81"/>
      <c r="LZQ51" s="81"/>
      <c r="LZR51" s="81"/>
      <c r="LZS51" s="81"/>
      <c r="LZT51" s="81"/>
      <c r="LZU51" s="81"/>
      <c r="LZV51" s="81"/>
      <c r="LZW51" s="81"/>
      <c r="LZX51" s="81"/>
      <c r="LZY51" s="81"/>
      <c r="LZZ51" s="81"/>
      <c r="MAA51" s="81"/>
      <c r="MAB51" s="81"/>
      <c r="MAC51" s="81"/>
      <c r="MAD51" s="81"/>
      <c r="MAE51" s="81"/>
      <c r="MAF51" s="81"/>
      <c r="MAG51" s="81"/>
      <c r="MAH51" s="81"/>
      <c r="MAI51" s="81"/>
      <c r="MAJ51" s="81"/>
      <c r="MAK51" s="81"/>
      <c r="MAL51" s="81"/>
      <c r="MAM51" s="81"/>
      <c r="MAN51" s="81"/>
      <c r="MAO51" s="81"/>
      <c r="MAP51" s="81"/>
      <c r="MAQ51" s="81"/>
      <c r="MAR51" s="81"/>
      <c r="MAS51" s="81"/>
      <c r="MAT51" s="81"/>
      <c r="MAU51" s="81"/>
      <c r="MAV51" s="81"/>
      <c r="MAW51" s="81"/>
      <c r="MAX51" s="81"/>
      <c r="MAY51" s="81"/>
      <c r="MAZ51" s="81"/>
      <c r="MBA51" s="81"/>
      <c r="MBB51" s="81"/>
      <c r="MBC51" s="81"/>
      <c r="MBD51" s="81"/>
      <c r="MBE51" s="81"/>
      <c r="MBF51" s="81"/>
      <c r="MBG51" s="81"/>
      <c r="MBH51" s="81"/>
      <c r="MBI51" s="81"/>
      <c r="MBJ51" s="81"/>
      <c r="MBK51" s="81"/>
      <c r="MBL51" s="81"/>
      <c r="MBM51" s="81"/>
      <c r="MBN51" s="81"/>
      <c r="MBO51" s="81"/>
      <c r="MBP51" s="81"/>
      <c r="MBQ51" s="81"/>
      <c r="MBR51" s="81"/>
      <c r="MBS51" s="81"/>
      <c r="MBT51" s="81"/>
      <c r="MBU51" s="81"/>
      <c r="MBV51" s="81"/>
      <c r="MBW51" s="81"/>
      <c r="MBX51" s="81"/>
      <c r="MBY51" s="81"/>
      <c r="MBZ51" s="81"/>
      <c r="MCA51" s="81"/>
      <c r="MCB51" s="81"/>
      <c r="MCC51" s="81"/>
      <c r="MCD51" s="81"/>
      <c r="MCE51" s="81"/>
      <c r="MCF51" s="81"/>
      <c r="MCG51" s="81"/>
      <c r="MCH51" s="81"/>
      <c r="MCI51" s="81"/>
      <c r="MCJ51" s="81"/>
      <c r="MCK51" s="81"/>
      <c r="MCL51" s="81"/>
      <c r="MCM51" s="81"/>
      <c r="MCN51" s="81"/>
      <c r="MCO51" s="81"/>
      <c r="MCP51" s="81"/>
      <c r="MCQ51" s="81"/>
      <c r="MCR51" s="81"/>
      <c r="MCS51" s="81"/>
      <c r="MCT51" s="81"/>
      <c r="MCU51" s="81"/>
      <c r="MCV51" s="81"/>
      <c r="MCW51" s="81"/>
      <c r="MCX51" s="81"/>
      <c r="MCY51" s="81"/>
      <c r="MCZ51" s="81"/>
      <c r="MDA51" s="81"/>
      <c r="MDB51" s="81"/>
      <c r="MDC51" s="81"/>
      <c r="MDD51" s="81"/>
      <c r="MDE51" s="81"/>
      <c r="MDF51" s="81"/>
      <c r="MDG51" s="81"/>
      <c r="MDH51" s="81"/>
      <c r="MDI51" s="81"/>
      <c r="MDJ51" s="81"/>
      <c r="MDK51" s="81"/>
      <c r="MDL51" s="81"/>
      <c r="MDM51" s="81"/>
      <c r="MDN51" s="81"/>
      <c r="MDO51" s="81"/>
      <c r="MDP51" s="81"/>
      <c r="MDQ51" s="81"/>
      <c r="MDR51" s="81"/>
      <c r="MDS51" s="81"/>
      <c r="MDT51" s="81"/>
      <c r="MDU51" s="81"/>
      <c r="MDV51" s="81"/>
      <c r="MDW51" s="81"/>
      <c r="MDX51" s="81"/>
      <c r="MDY51" s="81"/>
      <c r="MDZ51" s="81"/>
      <c r="MEA51" s="81"/>
      <c r="MEB51" s="81"/>
      <c r="MEC51" s="81"/>
      <c r="MED51" s="81"/>
      <c r="MEE51" s="81"/>
      <c r="MEF51" s="81"/>
      <c r="MEG51" s="81"/>
      <c r="MEH51" s="81"/>
      <c r="MEI51" s="81"/>
      <c r="MEJ51" s="81"/>
      <c r="MEK51" s="81"/>
      <c r="MEL51" s="81"/>
      <c r="MEM51" s="81"/>
      <c r="MEN51" s="81"/>
      <c r="MEO51" s="81"/>
      <c r="MEP51" s="81"/>
      <c r="MEQ51" s="81"/>
      <c r="MER51" s="81"/>
      <c r="MES51" s="81"/>
      <c r="MET51" s="81"/>
      <c r="MEU51" s="81"/>
      <c r="MEV51" s="81"/>
      <c r="MEW51" s="81"/>
      <c r="MEX51" s="81"/>
      <c r="MEY51" s="81"/>
      <c r="MEZ51" s="81"/>
      <c r="MFA51" s="81"/>
      <c r="MFB51" s="81"/>
      <c r="MFC51" s="81"/>
      <c r="MFD51" s="81"/>
      <c r="MFE51" s="81"/>
      <c r="MFF51" s="81"/>
      <c r="MFG51" s="81"/>
      <c r="MFH51" s="81"/>
      <c r="MFI51" s="81"/>
      <c r="MFJ51" s="81"/>
      <c r="MFK51" s="81"/>
      <c r="MFL51" s="81"/>
      <c r="MFM51" s="81"/>
      <c r="MFN51" s="81"/>
      <c r="MFO51" s="81"/>
      <c r="MFP51" s="81"/>
      <c r="MFQ51" s="81"/>
      <c r="MFR51" s="81"/>
      <c r="MFS51" s="81"/>
      <c r="MFT51" s="81"/>
      <c r="MFU51" s="81"/>
      <c r="MFV51" s="81"/>
      <c r="MFW51" s="81"/>
      <c r="MFX51" s="81"/>
      <c r="MFY51" s="81"/>
      <c r="MFZ51" s="81"/>
      <c r="MGA51" s="81"/>
      <c r="MGB51" s="81"/>
      <c r="MGC51" s="81"/>
      <c r="MGD51" s="81"/>
      <c r="MGE51" s="81"/>
      <c r="MGF51" s="81"/>
      <c r="MGG51" s="81"/>
      <c r="MGH51" s="81"/>
      <c r="MGI51" s="81"/>
      <c r="MGJ51" s="81"/>
      <c r="MGK51" s="81"/>
      <c r="MGL51" s="81"/>
      <c r="MGM51" s="81"/>
      <c r="MGN51" s="81"/>
      <c r="MGO51" s="81"/>
      <c r="MGP51" s="81"/>
      <c r="MGQ51" s="81"/>
      <c r="MGR51" s="81"/>
      <c r="MGS51" s="81"/>
      <c r="MGT51" s="81"/>
      <c r="MGU51" s="81"/>
      <c r="MGV51" s="81"/>
      <c r="MGW51" s="81"/>
      <c r="MGX51" s="81"/>
      <c r="MGY51" s="81"/>
      <c r="MGZ51" s="81"/>
      <c r="MHA51" s="81"/>
      <c r="MHB51" s="81"/>
      <c r="MHC51" s="81"/>
      <c r="MHD51" s="81"/>
      <c r="MHE51" s="81"/>
      <c r="MHF51" s="81"/>
      <c r="MHG51" s="81"/>
      <c r="MHH51" s="81"/>
      <c r="MHI51" s="81"/>
      <c r="MHJ51" s="81"/>
      <c r="MHK51" s="81"/>
      <c r="MHL51" s="81"/>
      <c r="MHM51" s="81"/>
      <c r="MHN51" s="81"/>
      <c r="MHO51" s="81"/>
      <c r="MHP51" s="81"/>
      <c r="MHQ51" s="81"/>
      <c r="MHR51" s="81"/>
      <c r="MHS51" s="81"/>
      <c r="MHT51" s="81"/>
      <c r="MHU51" s="81"/>
      <c r="MHV51" s="81"/>
      <c r="MHW51" s="81"/>
      <c r="MHX51" s="81"/>
      <c r="MHY51" s="81"/>
      <c r="MHZ51" s="81"/>
      <c r="MIA51" s="81"/>
      <c r="MIB51" s="81"/>
      <c r="MIC51" s="81"/>
      <c r="MID51" s="81"/>
      <c r="MIE51" s="81"/>
      <c r="MIF51" s="81"/>
      <c r="MIG51" s="81"/>
      <c r="MIH51" s="81"/>
      <c r="MII51" s="81"/>
      <c r="MIJ51" s="81"/>
      <c r="MIK51" s="81"/>
      <c r="MIL51" s="81"/>
      <c r="MIM51" s="81"/>
      <c r="MIN51" s="81"/>
      <c r="MIO51" s="81"/>
      <c r="MIP51" s="81"/>
      <c r="MIQ51" s="81"/>
      <c r="MIR51" s="81"/>
      <c r="MIS51" s="81"/>
      <c r="MIT51" s="81"/>
      <c r="MIU51" s="81"/>
      <c r="MIV51" s="81"/>
      <c r="MIW51" s="81"/>
      <c r="MIX51" s="81"/>
      <c r="MIY51" s="81"/>
      <c r="MIZ51" s="81"/>
      <c r="MJA51" s="81"/>
      <c r="MJB51" s="81"/>
      <c r="MJC51" s="81"/>
      <c r="MJD51" s="81"/>
      <c r="MJE51" s="81"/>
      <c r="MJF51" s="81"/>
      <c r="MJG51" s="81"/>
      <c r="MJH51" s="81"/>
      <c r="MJI51" s="81"/>
      <c r="MJJ51" s="81"/>
      <c r="MJK51" s="81"/>
      <c r="MJL51" s="81"/>
      <c r="MJM51" s="81"/>
      <c r="MJN51" s="81"/>
      <c r="MJO51" s="81"/>
      <c r="MJP51" s="81"/>
      <c r="MJQ51" s="81"/>
      <c r="MJR51" s="81"/>
      <c r="MJS51" s="81"/>
      <c r="MJT51" s="81"/>
      <c r="MJU51" s="81"/>
      <c r="MJV51" s="81"/>
      <c r="MJW51" s="81"/>
      <c r="MJX51" s="81"/>
      <c r="MJY51" s="81"/>
      <c r="MJZ51" s="81"/>
      <c r="MKA51" s="81"/>
      <c r="MKB51" s="81"/>
      <c r="MKC51" s="81"/>
      <c r="MKD51" s="81"/>
      <c r="MKE51" s="81"/>
      <c r="MKF51" s="81"/>
      <c r="MKG51" s="81"/>
      <c r="MKH51" s="81"/>
      <c r="MKI51" s="81"/>
      <c r="MKJ51" s="81"/>
      <c r="MKK51" s="81"/>
      <c r="MKL51" s="81"/>
      <c r="MKM51" s="81"/>
      <c r="MKN51" s="81"/>
      <c r="MKO51" s="81"/>
      <c r="MKP51" s="81"/>
      <c r="MKQ51" s="81"/>
      <c r="MKR51" s="81"/>
      <c r="MKS51" s="81"/>
      <c r="MKT51" s="81"/>
      <c r="MKU51" s="81"/>
      <c r="MKV51" s="81"/>
      <c r="MKW51" s="81"/>
      <c r="MKX51" s="81"/>
      <c r="MKY51" s="81"/>
      <c r="MKZ51" s="81"/>
      <c r="MLA51" s="81"/>
      <c r="MLB51" s="81"/>
      <c r="MLC51" s="81"/>
      <c r="MLD51" s="81"/>
      <c r="MLE51" s="81"/>
      <c r="MLF51" s="81"/>
      <c r="MLG51" s="81"/>
      <c r="MLH51" s="81"/>
      <c r="MLI51" s="81"/>
      <c r="MLJ51" s="81"/>
      <c r="MLK51" s="81"/>
      <c r="MLL51" s="81"/>
      <c r="MLM51" s="81"/>
      <c r="MLN51" s="81"/>
      <c r="MLO51" s="81"/>
      <c r="MLP51" s="81"/>
      <c r="MLQ51" s="81"/>
      <c r="MLR51" s="81"/>
      <c r="MLS51" s="81"/>
      <c r="MLT51" s="81"/>
      <c r="MLU51" s="81"/>
      <c r="MLV51" s="81"/>
      <c r="MLW51" s="81"/>
      <c r="MLX51" s="81"/>
      <c r="MLY51" s="81"/>
      <c r="MLZ51" s="81"/>
      <c r="MMA51" s="81"/>
      <c r="MMB51" s="81"/>
      <c r="MMC51" s="81"/>
      <c r="MMD51" s="81"/>
      <c r="MME51" s="81"/>
      <c r="MMF51" s="81"/>
      <c r="MMG51" s="81"/>
      <c r="MMH51" s="81"/>
      <c r="MMI51" s="81"/>
      <c r="MMJ51" s="81"/>
      <c r="MMK51" s="81"/>
      <c r="MML51" s="81"/>
      <c r="MMM51" s="81"/>
      <c r="MMN51" s="81"/>
      <c r="MMO51" s="81"/>
      <c r="MMP51" s="81"/>
      <c r="MMQ51" s="81"/>
      <c r="MMR51" s="81"/>
      <c r="MMS51" s="81"/>
      <c r="MMT51" s="81"/>
      <c r="MMU51" s="81"/>
      <c r="MMV51" s="81"/>
      <c r="MMW51" s="81"/>
      <c r="MMX51" s="81"/>
      <c r="MMY51" s="81"/>
      <c r="MMZ51" s="81"/>
      <c r="MNA51" s="81"/>
      <c r="MNB51" s="81"/>
      <c r="MNC51" s="81"/>
      <c r="MND51" s="81"/>
      <c r="MNE51" s="81"/>
      <c r="MNF51" s="81"/>
      <c r="MNG51" s="81"/>
      <c r="MNH51" s="81"/>
      <c r="MNI51" s="81"/>
      <c r="MNJ51" s="81"/>
      <c r="MNK51" s="81"/>
      <c r="MNL51" s="81"/>
      <c r="MNM51" s="81"/>
      <c r="MNN51" s="81"/>
      <c r="MNO51" s="81"/>
      <c r="MNP51" s="81"/>
      <c r="MNQ51" s="81"/>
      <c r="MNR51" s="81"/>
      <c r="MNS51" s="81"/>
      <c r="MNT51" s="81"/>
      <c r="MNU51" s="81"/>
      <c r="MNV51" s="81"/>
      <c r="MNW51" s="81"/>
      <c r="MNX51" s="81"/>
      <c r="MNY51" s="81"/>
      <c r="MNZ51" s="81"/>
      <c r="MOA51" s="81"/>
      <c r="MOB51" s="81"/>
      <c r="MOC51" s="81"/>
      <c r="MOD51" s="81"/>
      <c r="MOE51" s="81"/>
      <c r="MOF51" s="81"/>
      <c r="MOG51" s="81"/>
      <c r="MOH51" s="81"/>
      <c r="MOI51" s="81"/>
      <c r="MOJ51" s="81"/>
      <c r="MOK51" s="81"/>
      <c r="MOL51" s="81"/>
      <c r="MOM51" s="81"/>
      <c r="MON51" s="81"/>
      <c r="MOO51" s="81"/>
      <c r="MOP51" s="81"/>
      <c r="MOQ51" s="81"/>
      <c r="MOR51" s="81"/>
      <c r="MOS51" s="81"/>
      <c r="MOT51" s="81"/>
      <c r="MOU51" s="81"/>
      <c r="MOV51" s="81"/>
      <c r="MOW51" s="81"/>
      <c r="MOX51" s="81"/>
      <c r="MOY51" s="81"/>
      <c r="MOZ51" s="81"/>
      <c r="MPA51" s="81"/>
      <c r="MPB51" s="81"/>
      <c r="MPC51" s="81"/>
      <c r="MPD51" s="81"/>
      <c r="MPE51" s="81"/>
      <c r="MPF51" s="81"/>
      <c r="MPG51" s="81"/>
      <c r="MPH51" s="81"/>
      <c r="MPI51" s="81"/>
      <c r="MPJ51" s="81"/>
      <c r="MPK51" s="81"/>
      <c r="MPL51" s="81"/>
      <c r="MPM51" s="81"/>
      <c r="MPN51" s="81"/>
      <c r="MPO51" s="81"/>
      <c r="MPP51" s="81"/>
      <c r="MPQ51" s="81"/>
      <c r="MPR51" s="81"/>
      <c r="MPS51" s="81"/>
      <c r="MPT51" s="81"/>
      <c r="MPU51" s="81"/>
      <c r="MPV51" s="81"/>
      <c r="MPW51" s="81"/>
      <c r="MPX51" s="81"/>
      <c r="MPY51" s="81"/>
      <c r="MPZ51" s="81"/>
      <c r="MQA51" s="81"/>
      <c r="MQB51" s="81"/>
      <c r="MQC51" s="81"/>
      <c r="MQD51" s="81"/>
      <c r="MQE51" s="81"/>
      <c r="MQF51" s="81"/>
      <c r="MQG51" s="81"/>
      <c r="MQH51" s="81"/>
      <c r="MQI51" s="81"/>
      <c r="MQJ51" s="81"/>
      <c r="MQK51" s="81"/>
      <c r="MQL51" s="81"/>
      <c r="MQM51" s="81"/>
      <c r="MQN51" s="81"/>
      <c r="MQO51" s="81"/>
      <c r="MQP51" s="81"/>
      <c r="MQQ51" s="81"/>
      <c r="MQR51" s="81"/>
      <c r="MQS51" s="81"/>
      <c r="MQT51" s="81"/>
      <c r="MQU51" s="81"/>
      <c r="MQV51" s="81"/>
      <c r="MQW51" s="81"/>
      <c r="MQX51" s="81"/>
      <c r="MQY51" s="81"/>
      <c r="MQZ51" s="81"/>
      <c r="MRA51" s="81"/>
      <c r="MRB51" s="81"/>
      <c r="MRC51" s="81"/>
      <c r="MRD51" s="81"/>
      <c r="MRE51" s="81"/>
      <c r="MRF51" s="81"/>
      <c r="MRG51" s="81"/>
      <c r="MRH51" s="81"/>
      <c r="MRI51" s="81"/>
      <c r="MRJ51" s="81"/>
      <c r="MRK51" s="81"/>
      <c r="MRL51" s="81"/>
      <c r="MRM51" s="81"/>
      <c r="MRN51" s="81"/>
      <c r="MRO51" s="81"/>
      <c r="MRP51" s="81"/>
      <c r="MRQ51" s="81"/>
      <c r="MRR51" s="81"/>
      <c r="MRS51" s="81"/>
      <c r="MRT51" s="81"/>
      <c r="MRU51" s="81"/>
      <c r="MRV51" s="81"/>
      <c r="MRW51" s="81"/>
      <c r="MRX51" s="81"/>
      <c r="MRY51" s="81"/>
      <c r="MRZ51" s="81"/>
      <c r="MSA51" s="81"/>
      <c r="MSB51" s="81"/>
      <c r="MSC51" s="81"/>
      <c r="MSD51" s="81"/>
      <c r="MSE51" s="81"/>
      <c r="MSF51" s="81"/>
      <c r="MSG51" s="81"/>
      <c r="MSH51" s="81"/>
      <c r="MSI51" s="81"/>
      <c r="MSJ51" s="81"/>
      <c r="MSK51" s="81"/>
      <c r="MSL51" s="81"/>
      <c r="MSM51" s="81"/>
      <c r="MSN51" s="81"/>
      <c r="MSO51" s="81"/>
      <c r="MSP51" s="81"/>
      <c r="MSQ51" s="81"/>
      <c r="MSR51" s="81"/>
      <c r="MSS51" s="81"/>
      <c r="MST51" s="81"/>
      <c r="MSU51" s="81"/>
      <c r="MSV51" s="81"/>
      <c r="MSW51" s="81"/>
      <c r="MSX51" s="81"/>
      <c r="MSY51" s="81"/>
      <c r="MSZ51" s="81"/>
      <c r="MTA51" s="81"/>
      <c r="MTB51" s="81"/>
      <c r="MTC51" s="81"/>
      <c r="MTD51" s="81"/>
      <c r="MTE51" s="81"/>
      <c r="MTF51" s="81"/>
      <c r="MTG51" s="81"/>
      <c r="MTH51" s="81"/>
      <c r="MTI51" s="81"/>
      <c r="MTJ51" s="81"/>
      <c r="MTK51" s="81"/>
      <c r="MTL51" s="81"/>
      <c r="MTM51" s="81"/>
      <c r="MTN51" s="81"/>
      <c r="MTO51" s="81"/>
      <c r="MTP51" s="81"/>
      <c r="MTQ51" s="81"/>
      <c r="MTR51" s="81"/>
      <c r="MTS51" s="81"/>
      <c r="MTT51" s="81"/>
      <c r="MTU51" s="81"/>
      <c r="MTV51" s="81"/>
      <c r="MTW51" s="81"/>
      <c r="MTX51" s="81"/>
      <c r="MTY51" s="81"/>
      <c r="MTZ51" s="81"/>
      <c r="MUA51" s="81"/>
      <c r="MUB51" s="81"/>
      <c r="MUC51" s="81"/>
      <c r="MUD51" s="81"/>
      <c r="MUE51" s="81"/>
      <c r="MUF51" s="81"/>
      <c r="MUG51" s="81"/>
      <c r="MUH51" s="81"/>
      <c r="MUI51" s="81"/>
      <c r="MUJ51" s="81"/>
      <c r="MUK51" s="81"/>
      <c r="MUL51" s="81"/>
      <c r="MUM51" s="81"/>
      <c r="MUN51" s="81"/>
      <c r="MUO51" s="81"/>
      <c r="MUP51" s="81"/>
      <c r="MUQ51" s="81"/>
      <c r="MUR51" s="81"/>
      <c r="MUS51" s="81"/>
      <c r="MUT51" s="81"/>
      <c r="MUU51" s="81"/>
      <c r="MUV51" s="81"/>
      <c r="MUW51" s="81"/>
      <c r="MUX51" s="81"/>
      <c r="MUY51" s="81"/>
      <c r="MUZ51" s="81"/>
      <c r="MVA51" s="81"/>
      <c r="MVB51" s="81"/>
      <c r="MVC51" s="81"/>
      <c r="MVD51" s="81"/>
      <c r="MVE51" s="81"/>
      <c r="MVF51" s="81"/>
      <c r="MVG51" s="81"/>
      <c r="MVH51" s="81"/>
      <c r="MVI51" s="81"/>
      <c r="MVJ51" s="81"/>
      <c r="MVK51" s="81"/>
      <c r="MVL51" s="81"/>
      <c r="MVM51" s="81"/>
      <c r="MVN51" s="81"/>
      <c r="MVO51" s="81"/>
      <c r="MVP51" s="81"/>
      <c r="MVQ51" s="81"/>
      <c r="MVR51" s="81"/>
      <c r="MVS51" s="81"/>
      <c r="MVT51" s="81"/>
      <c r="MVU51" s="81"/>
      <c r="MVV51" s="81"/>
      <c r="MVW51" s="81"/>
      <c r="MVX51" s="81"/>
      <c r="MVY51" s="81"/>
      <c r="MVZ51" s="81"/>
      <c r="MWA51" s="81"/>
      <c r="MWB51" s="81"/>
      <c r="MWC51" s="81"/>
      <c r="MWD51" s="81"/>
      <c r="MWE51" s="81"/>
      <c r="MWF51" s="81"/>
      <c r="MWG51" s="81"/>
      <c r="MWH51" s="81"/>
      <c r="MWI51" s="81"/>
      <c r="MWJ51" s="81"/>
      <c r="MWK51" s="81"/>
      <c r="MWL51" s="81"/>
      <c r="MWM51" s="81"/>
      <c r="MWN51" s="81"/>
      <c r="MWO51" s="81"/>
      <c r="MWP51" s="81"/>
      <c r="MWQ51" s="81"/>
      <c r="MWR51" s="81"/>
      <c r="MWS51" s="81"/>
      <c r="MWT51" s="81"/>
      <c r="MWU51" s="81"/>
      <c r="MWV51" s="81"/>
      <c r="MWW51" s="81"/>
      <c r="MWX51" s="81"/>
      <c r="MWY51" s="81"/>
      <c r="MWZ51" s="81"/>
      <c r="MXA51" s="81"/>
      <c r="MXB51" s="81"/>
      <c r="MXC51" s="81"/>
      <c r="MXD51" s="81"/>
      <c r="MXE51" s="81"/>
      <c r="MXF51" s="81"/>
      <c r="MXG51" s="81"/>
      <c r="MXH51" s="81"/>
      <c r="MXI51" s="81"/>
      <c r="MXJ51" s="81"/>
      <c r="MXK51" s="81"/>
      <c r="MXL51" s="81"/>
      <c r="MXM51" s="81"/>
      <c r="MXN51" s="81"/>
      <c r="MXO51" s="81"/>
      <c r="MXP51" s="81"/>
      <c r="MXQ51" s="81"/>
      <c r="MXR51" s="81"/>
      <c r="MXS51" s="81"/>
      <c r="MXT51" s="81"/>
      <c r="MXU51" s="81"/>
      <c r="MXV51" s="81"/>
      <c r="MXW51" s="81"/>
      <c r="MXX51" s="81"/>
      <c r="MXY51" s="81"/>
      <c r="MXZ51" s="81"/>
      <c r="MYA51" s="81"/>
      <c r="MYB51" s="81"/>
      <c r="MYC51" s="81"/>
      <c r="MYD51" s="81"/>
      <c r="MYE51" s="81"/>
      <c r="MYF51" s="81"/>
      <c r="MYG51" s="81"/>
      <c r="MYH51" s="81"/>
      <c r="MYI51" s="81"/>
      <c r="MYJ51" s="81"/>
      <c r="MYK51" s="81"/>
      <c r="MYL51" s="81"/>
      <c r="MYM51" s="81"/>
      <c r="MYN51" s="81"/>
      <c r="MYO51" s="81"/>
      <c r="MYP51" s="81"/>
      <c r="MYQ51" s="81"/>
      <c r="MYR51" s="81"/>
      <c r="MYS51" s="81"/>
      <c r="MYT51" s="81"/>
      <c r="MYU51" s="81"/>
      <c r="MYV51" s="81"/>
      <c r="MYW51" s="81"/>
      <c r="MYX51" s="81"/>
      <c r="MYY51" s="81"/>
      <c r="MYZ51" s="81"/>
      <c r="MZA51" s="81"/>
      <c r="MZB51" s="81"/>
      <c r="MZC51" s="81"/>
      <c r="MZD51" s="81"/>
      <c r="MZE51" s="81"/>
      <c r="MZF51" s="81"/>
      <c r="MZG51" s="81"/>
      <c r="MZH51" s="81"/>
      <c r="MZI51" s="81"/>
      <c r="MZJ51" s="81"/>
      <c r="MZK51" s="81"/>
      <c r="MZL51" s="81"/>
      <c r="MZM51" s="81"/>
      <c r="MZN51" s="81"/>
      <c r="MZO51" s="81"/>
      <c r="MZP51" s="81"/>
      <c r="MZQ51" s="81"/>
      <c r="MZR51" s="81"/>
      <c r="MZS51" s="81"/>
      <c r="MZT51" s="81"/>
      <c r="MZU51" s="81"/>
      <c r="MZV51" s="81"/>
      <c r="MZW51" s="81"/>
      <c r="MZX51" s="81"/>
      <c r="MZY51" s="81"/>
      <c r="MZZ51" s="81"/>
      <c r="NAA51" s="81"/>
      <c r="NAB51" s="81"/>
      <c r="NAC51" s="81"/>
      <c r="NAD51" s="81"/>
      <c r="NAE51" s="81"/>
      <c r="NAF51" s="81"/>
      <c r="NAG51" s="81"/>
      <c r="NAH51" s="81"/>
      <c r="NAI51" s="81"/>
      <c r="NAJ51" s="81"/>
      <c r="NAK51" s="81"/>
      <c r="NAL51" s="81"/>
      <c r="NAM51" s="81"/>
      <c r="NAN51" s="81"/>
      <c r="NAO51" s="81"/>
      <c r="NAP51" s="81"/>
      <c r="NAQ51" s="81"/>
      <c r="NAR51" s="81"/>
      <c r="NAS51" s="81"/>
      <c r="NAT51" s="81"/>
      <c r="NAU51" s="81"/>
      <c r="NAV51" s="81"/>
      <c r="NAW51" s="81"/>
      <c r="NAX51" s="81"/>
      <c r="NAY51" s="81"/>
      <c r="NAZ51" s="81"/>
      <c r="NBA51" s="81"/>
      <c r="NBB51" s="81"/>
      <c r="NBC51" s="81"/>
      <c r="NBD51" s="81"/>
      <c r="NBE51" s="81"/>
      <c r="NBF51" s="81"/>
      <c r="NBG51" s="81"/>
      <c r="NBH51" s="81"/>
      <c r="NBI51" s="81"/>
      <c r="NBJ51" s="81"/>
      <c r="NBK51" s="81"/>
      <c r="NBL51" s="81"/>
      <c r="NBM51" s="81"/>
      <c r="NBN51" s="81"/>
      <c r="NBO51" s="81"/>
      <c r="NBP51" s="81"/>
      <c r="NBQ51" s="81"/>
      <c r="NBR51" s="81"/>
      <c r="NBS51" s="81"/>
      <c r="NBT51" s="81"/>
      <c r="NBU51" s="81"/>
      <c r="NBV51" s="81"/>
      <c r="NBW51" s="81"/>
      <c r="NBX51" s="81"/>
      <c r="NBY51" s="81"/>
      <c r="NBZ51" s="81"/>
      <c r="NCA51" s="81"/>
      <c r="NCB51" s="81"/>
      <c r="NCC51" s="81"/>
      <c r="NCD51" s="81"/>
      <c r="NCE51" s="81"/>
      <c r="NCF51" s="81"/>
      <c r="NCG51" s="81"/>
      <c r="NCH51" s="81"/>
      <c r="NCI51" s="81"/>
      <c r="NCJ51" s="81"/>
      <c r="NCK51" s="81"/>
      <c r="NCL51" s="81"/>
      <c r="NCM51" s="81"/>
      <c r="NCN51" s="81"/>
      <c r="NCO51" s="81"/>
      <c r="NCP51" s="81"/>
      <c r="NCQ51" s="81"/>
      <c r="NCR51" s="81"/>
      <c r="NCS51" s="81"/>
      <c r="NCT51" s="81"/>
      <c r="NCU51" s="81"/>
      <c r="NCV51" s="81"/>
      <c r="NCW51" s="81"/>
      <c r="NCX51" s="81"/>
      <c r="NCY51" s="81"/>
      <c r="NCZ51" s="81"/>
      <c r="NDA51" s="81"/>
      <c r="NDB51" s="81"/>
      <c r="NDC51" s="81"/>
      <c r="NDD51" s="81"/>
      <c r="NDE51" s="81"/>
      <c r="NDF51" s="81"/>
      <c r="NDG51" s="81"/>
      <c r="NDH51" s="81"/>
      <c r="NDI51" s="81"/>
      <c r="NDJ51" s="81"/>
      <c r="NDK51" s="81"/>
      <c r="NDL51" s="81"/>
      <c r="NDM51" s="81"/>
      <c r="NDN51" s="81"/>
      <c r="NDO51" s="81"/>
      <c r="NDP51" s="81"/>
      <c r="NDQ51" s="81"/>
      <c r="NDR51" s="81"/>
      <c r="NDS51" s="81"/>
      <c r="NDT51" s="81"/>
      <c r="NDU51" s="81"/>
      <c r="NDV51" s="81"/>
      <c r="NDW51" s="81"/>
      <c r="NDX51" s="81"/>
      <c r="NDY51" s="81"/>
      <c r="NDZ51" s="81"/>
      <c r="NEA51" s="81"/>
      <c r="NEB51" s="81"/>
      <c r="NEC51" s="81"/>
      <c r="NED51" s="81"/>
      <c r="NEE51" s="81"/>
      <c r="NEF51" s="81"/>
      <c r="NEG51" s="81"/>
      <c r="NEH51" s="81"/>
      <c r="NEI51" s="81"/>
      <c r="NEJ51" s="81"/>
      <c r="NEK51" s="81"/>
      <c r="NEL51" s="81"/>
      <c r="NEM51" s="81"/>
      <c r="NEN51" s="81"/>
      <c r="NEO51" s="81"/>
      <c r="NEP51" s="81"/>
      <c r="NEQ51" s="81"/>
      <c r="NER51" s="81"/>
      <c r="NES51" s="81"/>
      <c r="NET51" s="81"/>
      <c r="NEU51" s="81"/>
      <c r="NEV51" s="81"/>
      <c r="NEW51" s="81"/>
      <c r="NEX51" s="81"/>
      <c r="NEY51" s="81"/>
      <c r="NEZ51" s="81"/>
      <c r="NFA51" s="81"/>
      <c r="NFB51" s="81"/>
      <c r="NFC51" s="81"/>
      <c r="NFD51" s="81"/>
      <c r="NFE51" s="81"/>
      <c r="NFF51" s="81"/>
      <c r="NFG51" s="81"/>
      <c r="NFH51" s="81"/>
      <c r="NFI51" s="81"/>
      <c r="NFJ51" s="81"/>
      <c r="NFK51" s="81"/>
      <c r="NFL51" s="81"/>
      <c r="NFM51" s="81"/>
      <c r="NFN51" s="81"/>
      <c r="NFO51" s="81"/>
      <c r="NFP51" s="81"/>
      <c r="NFQ51" s="81"/>
      <c r="NFR51" s="81"/>
      <c r="NFS51" s="81"/>
      <c r="NFT51" s="81"/>
      <c r="NFU51" s="81"/>
      <c r="NFV51" s="81"/>
      <c r="NFW51" s="81"/>
      <c r="NFX51" s="81"/>
      <c r="NFY51" s="81"/>
      <c r="NFZ51" s="81"/>
      <c r="NGA51" s="81"/>
      <c r="NGB51" s="81"/>
      <c r="NGC51" s="81"/>
      <c r="NGD51" s="81"/>
      <c r="NGE51" s="81"/>
      <c r="NGF51" s="81"/>
      <c r="NGG51" s="81"/>
      <c r="NGH51" s="81"/>
      <c r="NGI51" s="81"/>
      <c r="NGJ51" s="81"/>
      <c r="NGK51" s="81"/>
      <c r="NGL51" s="81"/>
      <c r="NGM51" s="81"/>
      <c r="NGN51" s="81"/>
      <c r="NGO51" s="81"/>
      <c r="NGP51" s="81"/>
      <c r="NGQ51" s="81"/>
      <c r="NGR51" s="81"/>
      <c r="NGS51" s="81"/>
      <c r="NGT51" s="81"/>
      <c r="NGU51" s="81"/>
      <c r="NGV51" s="81"/>
      <c r="NGW51" s="81"/>
      <c r="NGX51" s="81"/>
      <c r="NGY51" s="81"/>
      <c r="NGZ51" s="81"/>
      <c r="NHA51" s="81"/>
      <c r="NHB51" s="81"/>
      <c r="NHC51" s="81"/>
      <c r="NHD51" s="81"/>
      <c r="NHE51" s="81"/>
      <c r="NHF51" s="81"/>
      <c r="NHG51" s="81"/>
      <c r="NHH51" s="81"/>
      <c r="NHI51" s="81"/>
      <c r="NHJ51" s="81"/>
      <c r="NHK51" s="81"/>
      <c r="NHL51" s="81"/>
      <c r="NHM51" s="81"/>
      <c r="NHN51" s="81"/>
      <c r="NHO51" s="81"/>
      <c r="NHP51" s="81"/>
      <c r="NHQ51" s="81"/>
      <c r="NHR51" s="81"/>
      <c r="NHS51" s="81"/>
      <c r="NHT51" s="81"/>
      <c r="NHU51" s="81"/>
      <c r="NHV51" s="81"/>
      <c r="NHW51" s="81"/>
      <c r="NHX51" s="81"/>
      <c r="NHY51" s="81"/>
      <c r="NHZ51" s="81"/>
      <c r="NIA51" s="81"/>
      <c r="NIB51" s="81"/>
      <c r="NIC51" s="81"/>
      <c r="NID51" s="81"/>
      <c r="NIE51" s="81"/>
      <c r="NIF51" s="81"/>
      <c r="NIG51" s="81"/>
      <c r="NIH51" s="81"/>
      <c r="NII51" s="81"/>
      <c r="NIJ51" s="81"/>
      <c r="NIK51" s="81"/>
      <c r="NIL51" s="81"/>
      <c r="NIM51" s="81"/>
      <c r="NIN51" s="81"/>
      <c r="NIO51" s="81"/>
      <c r="NIP51" s="81"/>
      <c r="NIQ51" s="81"/>
      <c r="NIR51" s="81"/>
      <c r="NIS51" s="81"/>
      <c r="NIT51" s="81"/>
      <c r="NIU51" s="81"/>
      <c r="NIV51" s="81"/>
      <c r="NIW51" s="81"/>
      <c r="NIX51" s="81"/>
      <c r="NIY51" s="81"/>
      <c r="NIZ51" s="81"/>
      <c r="NJA51" s="81"/>
      <c r="NJB51" s="81"/>
      <c r="NJC51" s="81"/>
      <c r="NJD51" s="81"/>
      <c r="NJE51" s="81"/>
      <c r="NJF51" s="81"/>
      <c r="NJG51" s="81"/>
      <c r="NJH51" s="81"/>
      <c r="NJI51" s="81"/>
      <c r="NJJ51" s="81"/>
      <c r="NJK51" s="81"/>
      <c r="NJL51" s="81"/>
      <c r="NJM51" s="81"/>
      <c r="NJN51" s="81"/>
      <c r="NJO51" s="81"/>
      <c r="NJP51" s="81"/>
      <c r="NJQ51" s="81"/>
      <c r="NJR51" s="81"/>
      <c r="NJS51" s="81"/>
      <c r="NJT51" s="81"/>
      <c r="NJU51" s="81"/>
      <c r="NJV51" s="81"/>
      <c r="NJW51" s="81"/>
      <c r="NJX51" s="81"/>
      <c r="NJY51" s="81"/>
      <c r="NJZ51" s="81"/>
      <c r="NKA51" s="81"/>
      <c r="NKB51" s="81"/>
      <c r="NKC51" s="81"/>
      <c r="NKD51" s="81"/>
      <c r="NKE51" s="81"/>
      <c r="NKF51" s="81"/>
      <c r="NKG51" s="81"/>
      <c r="NKH51" s="81"/>
      <c r="NKI51" s="81"/>
      <c r="NKJ51" s="81"/>
      <c r="NKK51" s="81"/>
      <c r="NKL51" s="81"/>
      <c r="NKM51" s="81"/>
      <c r="NKN51" s="81"/>
      <c r="NKO51" s="81"/>
      <c r="NKP51" s="81"/>
      <c r="NKQ51" s="81"/>
      <c r="NKR51" s="81"/>
      <c r="NKS51" s="81"/>
      <c r="NKT51" s="81"/>
      <c r="NKU51" s="81"/>
      <c r="NKV51" s="81"/>
      <c r="NKW51" s="81"/>
      <c r="NKX51" s="81"/>
      <c r="NKY51" s="81"/>
      <c r="NKZ51" s="81"/>
      <c r="NLA51" s="81"/>
      <c r="NLB51" s="81"/>
      <c r="NLC51" s="81"/>
      <c r="NLD51" s="81"/>
      <c r="NLE51" s="81"/>
      <c r="NLF51" s="81"/>
      <c r="NLG51" s="81"/>
      <c r="NLH51" s="81"/>
      <c r="NLI51" s="81"/>
      <c r="NLJ51" s="81"/>
      <c r="NLK51" s="81"/>
      <c r="NLL51" s="81"/>
      <c r="NLM51" s="81"/>
      <c r="NLN51" s="81"/>
      <c r="NLO51" s="81"/>
      <c r="NLP51" s="81"/>
      <c r="NLQ51" s="81"/>
      <c r="NLR51" s="81"/>
      <c r="NLS51" s="81"/>
      <c r="NLT51" s="81"/>
      <c r="NLU51" s="81"/>
      <c r="NLV51" s="81"/>
      <c r="NLW51" s="81"/>
      <c r="NLX51" s="81"/>
      <c r="NLY51" s="81"/>
      <c r="NLZ51" s="81"/>
      <c r="NMA51" s="81"/>
      <c r="NMB51" s="81"/>
      <c r="NMC51" s="81"/>
      <c r="NMD51" s="81"/>
      <c r="NME51" s="81"/>
      <c r="NMF51" s="81"/>
      <c r="NMG51" s="81"/>
      <c r="NMH51" s="81"/>
      <c r="NMI51" s="81"/>
      <c r="NMJ51" s="81"/>
      <c r="NMK51" s="81"/>
      <c r="NML51" s="81"/>
      <c r="NMM51" s="81"/>
      <c r="NMN51" s="81"/>
      <c r="NMO51" s="81"/>
      <c r="NMP51" s="81"/>
      <c r="NMQ51" s="81"/>
      <c r="NMR51" s="81"/>
      <c r="NMS51" s="81"/>
      <c r="NMT51" s="81"/>
      <c r="NMU51" s="81"/>
      <c r="NMV51" s="81"/>
      <c r="NMW51" s="81"/>
      <c r="NMX51" s="81"/>
      <c r="NMY51" s="81"/>
      <c r="NMZ51" s="81"/>
      <c r="NNA51" s="81"/>
      <c r="NNB51" s="81"/>
      <c r="NNC51" s="81"/>
      <c r="NND51" s="81"/>
      <c r="NNE51" s="81"/>
      <c r="NNF51" s="81"/>
      <c r="NNG51" s="81"/>
      <c r="NNH51" s="81"/>
      <c r="NNI51" s="81"/>
      <c r="NNJ51" s="81"/>
      <c r="NNK51" s="81"/>
      <c r="NNL51" s="81"/>
      <c r="NNM51" s="81"/>
      <c r="NNN51" s="81"/>
      <c r="NNO51" s="81"/>
      <c r="NNP51" s="81"/>
      <c r="NNQ51" s="81"/>
      <c r="NNR51" s="81"/>
      <c r="NNS51" s="81"/>
      <c r="NNT51" s="81"/>
      <c r="NNU51" s="81"/>
      <c r="NNV51" s="81"/>
      <c r="NNW51" s="81"/>
      <c r="NNX51" s="81"/>
      <c r="NNY51" s="81"/>
      <c r="NNZ51" s="81"/>
      <c r="NOA51" s="81"/>
      <c r="NOB51" s="81"/>
      <c r="NOC51" s="81"/>
      <c r="NOD51" s="81"/>
      <c r="NOE51" s="81"/>
      <c r="NOF51" s="81"/>
      <c r="NOG51" s="81"/>
      <c r="NOH51" s="81"/>
      <c r="NOI51" s="81"/>
      <c r="NOJ51" s="81"/>
      <c r="NOK51" s="81"/>
      <c r="NOL51" s="81"/>
      <c r="NOM51" s="81"/>
      <c r="NON51" s="81"/>
      <c r="NOO51" s="81"/>
      <c r="NOP51" s="81"/>
      <c r="NOQ51" s="81"/>
      <c r="NOR51" s="81"/>
      <c r="NOS51" s="81"/>
      <c r="NOT51" s="81"/>
      <c r="NOU51" s="81"/>
      <c r="NOV51" s="81"/>
      <c r="NOW51" s="81"/>
      <c r="NOX51" s="81"/>
      <c r="NOY51" s="81"/>
      <c r="NOZ51" s="81"/>
      <c r="NPA51" s="81"/>
      <c r="NPB51" s="81"/>
      <c r="NPC51" s="81"/>
      <c r="NPD51" s="81"/>
      <c r="NPE51" s="81"/>
      <c r="NPF51" s="81"/>
      <c r="NPG51" s="81"/>
      <c r="NPH51" s="81"/>
      <c r="NPI51" s="81"/>
      <c r="NPJ51" s="81"/>
      <c r="NPK51" s="81"/>
      <c r="NPL51" s="81"/>
      <c r="NPM51" s="81"/>
      <c r="NPN51" s="81"/>
      <c r="NPO51" s="81"/>
      <c r="NPP51" s="81"/>
      <c r="NPQ51" s="81"/>
      <c r="NPR51" s="81"/>
      <c r="NPS51" s="81"/>
      <c r="NPT51" s="81"/>
      <c r="NPU51" s="81"/>
      <c r="NPV51" s="81"/>
      <c r="NPW51" s="81"/>
      <c r="NPX51" s="81"/>
      <c r="NPY51" s="81"/>
      <c r="NPZ51" s="81"/>
      <c r="NQA51" s="81"/>
      <c r="NQB51" s="81"/>
      <c r="NQC51" s="81"/>
      <c r="NQD51" s="81"/>
      <c r="NQE51" s="81"/>
      <c r="NQF51" s="81"/>
      <c r="NQG51" s="81"/>
      <c r="NQH51" s="81"/>
      <c r="NQI51" s="81"/>
      <c r="NQJ51" s="81"/>
      <c r="NQK51" s="81"/>
      <c r="NQL51" s="81"/>
      <c r="NQM51" s="81"/>
      <c r="NQN51" s="81"/>
      <c r="NQO51" s="81"/>
      <c r="NQP51" s="81"/>
      <c r="NQQ51" s="81"/>
      <c r="NQR51" s="81"/>
      <c r="NQS51" s="81"/>
      <c r="NQT51" s="81"/>
      <c r="NQU51" s="81"/>
      <c r="NQV51" s="81"/>
      <c r="NQW51" s="81"/>
      <c r="NQX51" s="81"/>
      <c r="NQY51" s="81"/>
      <c r="NQZ51" s="81"/>
      <c r="NRA51" s="81"/>
      <c r="NRB51" s="81"/>
      <c r="NRC51" s="81"/>
      <c r="NRD51" s="81"/>
      <c r="NRE51" s="81"/>
      <c r="NRF51" s="81"/>
      <c r="NRG51" s="81"/>
      <c r="NRH51" s="81"/>
      <c r="NRI51" s="81"/>
      <c r="NRJ51" s="81"/>
      <c r="NRK51" s="81"/>
      <c r="NRL51" s="81"/>
      <c r="NRM51" s="81"/>
      <c r="NRN51" s="81"/>
      <c r="NRO51" s="81"/>
      <c r="NRP51" s="81"/>
      <c r="NRQ51" s="81"/>
      <c r="NRR51" s="81"/>
      <c r="NRS51" s="81"/>
      <c r="NRT51" s="81"/>
      <c r="NRU51" s="81"/>
      <c r="NRV51" s="81"/>
      <c r="NRW51" s="81"/>
      <c r="NRX51" s="81"/>
      <c r="NRY51" s="81"/>
      <c r="NRZ51" s="81"/>
      <c r="NSA51" s="81"/>
      <c r="NSB51" s="81"/>
      <c r="NSC51" s="81"/>
      <c r="NSD51" s="81"/>
      <c r="NSE51" s="81"/>
      <c r="NSF51" s="81"/>
      <c r="NSG51" s="81"/>
      <c r="NSH51" s="81"/>
      <c r="NSI51" s="81"/>
      <c r="NSJ51" s="81"/>
      <c r="NSK51" s="81"/>
      <c r="NSL51" s="81"/>
      <c r="NSM51" s="81"/>
      <c r="NSN51" s="81"/>
      <c r="NSO51" s="81"/>
      <c r="NSP51" s="81"/>
      <c r="NSQ51" s="81"/>
      <c r="NSR51" s="81"/>
      <c r="NSS51" s="81"/>
      <c r="NST51" s="81"/>
      <c r="NSU51" s="81"/>
      <c r="NSV51" s="81"/>
      <c r="NSW51" s="81"/>
      <c r="NSX51" s="81"/>
      <c r="NSY51" s="81"/>
      <c r="NSZ51" s="81"/>
      <c r="NTA51" s="81"/>
      <c r="NTB51" s="81"/>
      <c r="NTC51" s="81"/>
      <c r="NTD51" s="81"/>
      <c r="NTE51" s="81"/>
      <c r="NTF51" s="81"/>
      <c r="NTG51" s="81"/>
      <c r="NTH51" s="81"/>
      <c r="NTI51" s="81"/>
      <c r="NTJ51" s="81"/>
      <c r="NTK51" s="81"/>
      <c r="NTL51" s="81"/>
      <c r="NTM51" s="81"/>
      <c r="NTN51" s="81"/>
      <c r="NTO51" s="81"/>
      <c r="NTP51" s="81"/>
      <c r="NTQ51" s="81"/>
      <c r="NTR51" s="81"/>
      <c r="NTS51" s="81"/>
      <c r="NTT51" s="81"/>
      <c r="NTU51" s="81"/>
      <c r="NTV51" s="81"/>
      <c r="NTW51" s="81"/>
      <c r="NTX51" s="81"/>
      <c r="NTY51" s="81"/>
      <c r="NTZ51" s="81"/>
      <c r="NUA51" s="81"/>
      <c r="NUB51" s="81"/>
      <c r="NUC51" s="81"/>
      <c r="NUD51" s="81"/>
      <c r="NUE51" s="81"/>
      <c r="NUF51" s="81"/>
      <c r="NUG51" s="81"/>
      <c r="NUH51" s="81"/>
      <c r="NUI51" s="81"/>
      <c r="NUJ51" s="81"/>
      <c r="NUK51" s="81"/>
      <c r="NUL51" s="81"/>
      <c r="NUM51" s="81"/>
      <c r="NUN51" s="81"/>
      <c r="NUO51" s="81"/>
      <c r="NUP51" s="81"/>
      <c r="NUQ51" s="81"/>
      <c r="NUR51" s="81"/>
      <c r="NUS51" s="81"/>
      <c r="NUT51" s="81"/>
      <c r="NUU51" s="81"/>
      <c r="NUV51" s="81"/>
      <c r="NUW51" s="81"/>
      <c r="NUX51" s="81"/>
      <c r="NUY51" s="81"/>
      <c r="NUZ51" s="81"/>
      <c r="NVA51" s="81"/>
      <c r="NVB51" s="81"/>
      <c r="NVC51" s="81"/>
      <c r="NVD51" s="81"/>
      <c r="NVE51" s="81"/>
      <c r="NVF51" s="81"/>
      <c r="NVG51" s="81"/>
      <c r="NVH51" s="81"/>
      <c r="NVI51" s="81"/>
      <c r="NVJ51" s="81"/>
      <c r="NVK51" s="81"/>
      <c r="NVL51" s="81"/>
      <c r="NVM51" s="81"/>
      <c r="NVN51" s="81"/>
      <c r="NVO51" s="81"/>
      <c r="NVP51" s="81"/>
      <c r="NVQ51" s="81"/>
      <c r="NVR51" s="81"/>
      <c r="NVS51" s="81"/>
      <c r="NVT51" s="81"/>
      <c r="NVU51" s="81"/>
      <c r="NVV51" s="81"/>
      <c r="NVW51" s="81"/>
      <c r="NVX51" s="81"/>
      <c r="NVY51" s="81"/>
      <c r="NVZ51" s="81"/>
      <c r="NWA51" s="81"/>
      <c r="NWB51" s="81"/>
      <c r="NWC51" s="81"/>
      <c r="NWD51" s="81"/>
      <c r="NWE51" s="81"/>
      <c r="NWF51" s="81"/>
      <c r="NWG51" s="81"/>
      <c r="NWH51" s="81"/>
      <c r="NWI51" s="81"/>
      <c r="NWJ51" s="81"/>
      <c r="NWK51" s="81"/>
      <c r="NWL51" s="81"/>
      <c r="NWM51" s="81"/>
      <c r="NWN51" s="81"/>
      <c r="NWO51" s="81"/>
      <c r="NWP51" s="81"/>
      <c r="NWQ51" s="81"/>
      <c r="NWR51" s="81"/>
      <c r="NWS51" s="81"/>
      <c r="NWT51" s="81"/>
      <c r="NWU51" s="81"/>
      <c r="NWV51" s="81"/>
      <c r="NWW51" s="81"/>
      <c r="NWX51" s="81"/>
      <c r="NWY51" s="81"/>
      <c r="NWZ51" s="81"/>
      <c r="NXA51" s="81"/>
      <c r="NXB51" s="81"/>
      <c r="NXC51" s="81"/>
      <c r="NXD51" s="81"/>
      <c r="NXE51" s="81"/>
      <c r="NXF51" s="81"/>
      <c r="NXG51" s="81"/>
      <c r="NXH51" s="81"/>
      <c r="NXI51" s="81"/>
      <c r="NXJ51" s="81"/>
      <c r="NXK51" s="81"/>
      <c r="NXL51" s="81"/>
      <c r="NXM51" s="81"/>
      <c r="NXN51" s="81"/>
      <c r="NXO51" s="81"/>
      <c r="NXP51" s="81"/>
      <c r="NXQ51" s="81"/>
      <c r="NXR51" s="81"/>
      <c r="NXS51" s="81"/>
      <c r="NXT51" s="81"/>
      <c r="NXU51" s="81"/>
      <c r="NXV51" s="81"/>
      <c r="NXW51" s="81"/>
      <c r="NXX51" s="81"/>
      <c r="NXY51" s="81"/>
      <c r="NXZ51" s="81"/>
      <c r="NYA51" s="81"/>
      <c r="NYB51" s="81"/>
      <c r="NYC51" s="81"/>
      <c r="NYD51" s="81"/>
      <c r="NYE51" s="81"/>
      <c r="NYF51" s="81"/>
      <c r="NYG51" s="81"/>
      <c r="NYH51" s="81"/>
      <c r="NYI51" s="81"/>
      <c r="NYJ51" s="81"/>
      <c r="NYK51" s="81"/>
      <c r="NYL51" s="81"/>
      <c r="NYM51" s="81"/>
      <c r="NYN51" s="81"/>
      <c r="NYO51" s="81"/>
      <c r="NYP51" s="81"/>
      <c r="NYQ51" s="81"/>
      <c r="NYR51" s="81"/>
      <c r="NYS51" s="81"/>
      <c r="NYT51" s="81"/>
      <c r="NYU51" s="81"/>
      <c r="NYV51" s="81"/>
      <c r="NYW51" s="81"/>
      <c r="NYX51" s="81"/>
      <c r="NYY51" s="81"/>
      <c r="NYZ51" s="81"/>
      <c r="NZA51" s="81"/>
      <c r="NZB51" s="81"/>
      <c r="NZC51" s="81"/>
      <c r="NZD51" s="81"/>
      <c r="NZE51" s="81"/>
      <c r="NZF51" s="81"/>
      <c r="NZG51" s="81"/>
      <c r="NZH51" s="81"/>
      <c r="NZI51" s="81"/>
      <c r="NZJ51" s="81"/>
      <c r="NZK51" s="81"/>
      <c r="NZL51" s="81"/>
      <c r="NZM51" s="81"/>
      <c r="NZN51" s="81"/>
      <c r="NZO51" s="81"/>
      <c r="NZP51" s="81"/>
      <c r="NZQ51" s="81"/>
      <c r="NZR51" s="81"/>
      <c r="NZS51" s="81"/>
      <c r="NZT51" s="81"/>
      <c r="NZU51" s="81"/>
      <c r="NZV51" s="81"/>
      <c r="NZW51" s="81"/>
      <c r="NZX51" s="81"/>
      <c r="NZY51" s="81"/>
      <c r="NZZ51" s="81"/>
      <c r="OAA51" s="81"/>
      <c r="OAB51" s="81"/>
      <c r="OAC51" s="81"/>
      <c r="OAD51" s="81"/>
      <c r="OAE51" s="81"/>
      <c r="OAF51" s="81"/>
      <c r="OAG51" s="81"/>
      <c r="OAH51" s="81"/>
      <c r="OAI51" s="81"/>
      <c r="OAJ51" s="81"/>
      <c r="OAK51" s="81"/>
      <c r="OAL51" s="81"/>
      <c r="OAM51" s="81"/>
      <c r="OAN51" s="81"/>
      <c r="OAO51" s="81"/>
      <c r="OAP51" s="81"/>
      <c r="OAQ51" s="81"/>
      <c r="OAR51" s="81"/>
      <c r="OAS51" s="81"/>
      <c r="OAT51" s="81"/>
      <c r="OAU51" s="81"/>
      <c r="OAV51" s="81"/>
      <c r="OAW51" s="81"/>
      <c r="OAX51" s="81"/>
      <c r="OAY51" s="81"/>
      <c r="OAZ51" s="81"/>
      <c r="OBA51" s="81"/>
      <c r="OBB51" s="81"/>
      <c r="OBC51" s="81"/>
      <c r="OBD51" s="81"/>
      <c r="OBE51" s="81"/>
      <c r="OBF51" s="81"/>
      <c r="OBG51" s="81"/>
      <c r="OBH51" s="81"/>
      <c r="OBI51" s="81"/>
      <c r="OBJ51" s="81"/>
      <c r="OBK51" s="81"/>
      <c r="OBL51" s="81"/>
      <c r="OBM51" s="81"/>
      <c r="OBN51" s="81"/>
      <c r="OBO51" s="81"/>
      <c r="OBP51" s="81"/>
      <c r="OBQ51" s="81"/>
      <c r="OBR51" s="81"/>
      <c r="OBS51" s="81"/>
      <c r="OBT51" s="81"/>
      <c r="OBU51" s="81"/>
      <c r="OBV51" s="81"/>
      <c r="OBW51" s="81"/>
      <c r="OBX51" s="81"/>
      <c r="OBY51" s="81"/>
      <c r="OBZ51" s="81"/>
      <c r="OCA51" s="81"/>
      <c r="OCB51" s="81"/>
      <c r="OCC51" s="81"/>
      <c r="OCD51" s="81"/>
      <c r="OCE51" s="81"/>
      <c r="OCF51" s="81"/>
      <c r="OCG51" s="81"/>
      <c r="OCH51" s="81"/>
      <c r="OCI51" s="81"/>
      <c r="OCJ51" s="81"/>
      <c r="OCK51" s="81"/>
      <c r="OCL51" s="81"/>
      <c r="OCM51" s="81"/>
      <c r="OCN51" s="81"/>
      <c r="OCO51" s="81"/>
      <c r="OCP51" s="81"/>
      <c r="OCQ51" s="81"/>
      <c r="OCR51" s="81"/>
      <c r="OCS51" s="81"/>
      <c r="OCT51" s="81"/>
      <c r="OCU51" s="81"/>
      <c r="OCV51" s="81"/>
      <c r="OCW51" s="81"/>
      <c r="OCX51" s="81"/>
      <c r="OCY51" s="81"/>
      <c r="OCZ51" s="81"/>
      <c r="ODA51" s="81"/>
      <c r="ODB51" s="81"/>
      <c r="ODC51" s="81"/>
      <c r="ODD51" s="81"/>
      <c r="ODE51" s="81"/>
      <c r="ODF51" s="81"/>
      <c r="ODG51" s="81"/>
      <c r="ODH51" s="81"/>
      <c r="ODI51" s="81"/>
      <c r="ODJ51" s="81"/>
      <c r="ODK51" s="81"/>
      <c r="ODL51" s="81"/>
      <c r="ODM51" s="81"/>
      <c r="ODN51" s="81"/>
      <c r="ODO51" s="81"/>
      <c r="ODP51" s="81"/>
      <c r="ODQ51" s="81"/>
      <c r="ODR51" s="81"/>
      <c r="ODS51" s="81"/>
      <c r="ODT51" s="81"/>
      <c r="ODU51" s="81"/>
      <c r="ODV51" s="81"/>
      <c r="ODW51" s="81"/>
      <c r="ODX51" s="81"/>
      <c r="ODY51" s="81"/>
      <c r="ODZ51" s="81"/>
      <c r="OEA51" s="81"/>
      <c r="OEB51" s="81"/>
      <c r="OEC51" s="81"/>
      <c r="OED51" s="81"/>
      <c r="OEE51" s="81"/>
      <c r="OEF51" s="81"/>
      <c r="OEG51" s="81"/>
      <c r="OEH51" s="81"/>
      <c r="OEI51" s="81"/>
      <c r="OEJ51" s="81"/>
      <c r="OEK51" s="81"/>
      <c r="OEL51" s="81"/>
      <c r="OEM51" s="81"/>
      <c r="OEN51" s="81"/>
      <c r="OEO51" s="81"/>
      <c r="OEP51" s="81"/>
      <c r="OEQ51" s="81"/>
      <c r="OER51" s="81"/>
      <c r="OES51" s="81"/>
      <c r="OET51" s="81"/>
      <c r="OEU51" s="81"/>
      <c r="OEV51" s="81"/>
      <c r="OEW51" s="81"/>
      <c r="OEX51" s="81"/>
      <c r="OEY51" s="81"/>
      <c r="OEZ51" s="81"/>
      <c r="OFA51" s="81"/>
      <c r="OFB51" s="81"/>
      <c r="OFC51" s="81"/>
      <c r="OFD51" s="81"/>
      <c r="OFE51" s="81"/>
      <c r="OFF51" s="81"/>
      <c r="OFG51" s="81"/>
      <c r="OFH51" s="81"/>
      <c r="OFI51" s="81"/>
      <c r="OFJ51" s="81"/>
      <c r="OFK51" s="81"/>
      <c r="OFL51" s="81"/>
      <c r="OFM51" s="81"/>
      <c r="OFN51" s="81"/>
      <c r="OFO51" s="81"/>
      <c r="OFP51" s="81"/>
      <c r="OFQ51" s="81"/>
      <c r="OFR51" s="81"/>
      <c r="OFS51" s="81"/>
      <c r="OFT51" s="81"/>
      <c r="OFU51" s="81"/>
      <c r="OFV51" s="81"/>
      <c r="OFW51" s="81"/>
      <c r="OFX51" s="81"/>
      <c r="OFY51" s="81"/>
      <c r="OFZ51" s="81"/>
      <c r="OGA51" s="81"/>
      <c r="OGB51" s="81"/>
      <c r="OGC51" s="81"/>
      <c r="OGD51" s="81"/>
      <c r="OGE51" s="81"/>
      <c r="OGF51" s="81"/>
      <c r="OGG51" s="81"/>
      <c r="OGH51" s="81"/>
      <c r="OGI51" s="81"/>
      <c r="OGJ51" s="81"/>
      <c r="OGK51" s="81"/>
      <c r="OGL51" s="81"/>
      <c r="OGM51" s="81"/>
      <c r="OGN51" s="81"/>
      <c r="OGO51" s="81"/>
      <c r="OGP51" s="81"/>
      <c r="OGQ51" s="81"/>
      <c r="OGR51" s="81"/>
      <c r="OGS51" s="81"/>
      <c r="OGT51" s="81"/>
      <c r="OGU51" s="81"/>
      <c r="OGV51" s="81"/>
      <c r="OGW51" s="81"/>
      <c r="OGX51" s="81"/>
      <c r="OGY51" s="81"/>
      <c r="OGZ51" s="81"/>
      <c r="OHA51" s="81"/>
      <c r="OHB51" s="81"/>
      <c r="OHC51" s="81"/>
      <c r="OHD51" s="81"/>
      <c r="OHE51" s="81"/>
      <c r="OHF51" s="81"/>
      <c r="OHG51" s="81"/>
      <c r="OHH51" s="81"/>
      <c r="OHI51" s="81"/>
      <c r="OHJ51" s="81"/>
      <c r="OHK51" s="81"/>
      <c r="OHL51" s="81"/>
      <c r="OHM51" s="81"/>
      <c r="OHN51" s="81"/>
      <c r="OHO51" s="81"/>
      <c r="OHP51" s="81"/>
      <c r="OHQ51" s="81"/>
      <c r="OHR51" s="81"/>
      <c r="OHS51" s="81"/>
      <c r="OHT51" s="81"/>
      <c r="OHU51" s="81"/>
      <c r="OHV51" s="81"/>
      <c r="OHW51" s="81"/>
      <c r="OHX51" s="81"/>
      <c r="OHY51" s="81"/>
      <c r="OHZ51" s="81"/>
      <c r="OIA51" s="81"/>
      <c r="OIB51" s="81"/>
      <c r="OIC51" s="81"/>
      <c r="OID51" s="81"/>
      <c r="OIE51" s="81"/>
      <c r="OIF51" s="81"/>
      <c r="OIG51" s="81"/>
      <c r="OIH51" s="81"/>
      <c r="OII51" s="81"/>
      <c r="OIJ51" s="81"/>
      <c r="OIK51" s="81"/>
      <c r="OIL51" s="81"/>
      <c r="OIM51" s="81"/>
      <c r="OIN51" s="81"/>
      <c r="OIO51" s="81"/>
      <c r="OIP51" s="81"/>
      <c r="OIQ51" s="81"/>
      <c r="OIR51" s="81"/>
      <c r="OIS51" s="81"/>
      <c r="OIT51" s="81"/>
      <c r="OIU51" s="81"/>
      <c r="OIV51" s="81"/>
      <c r="OIW51" s="81"/>
      <c r="OIX51" s="81"/>
      <c r="OIY51" s="81"/>
      <c r="OIZ51" s="81"/>
      <c r="OJA51" s="81"/>
      <c r="OJB51" s="81"/>
      <c r="OJC51" s="81"/>
      <c r="OJD51" s="81"/>
      <c r="OJE51" s="81"/>
      <c r="OJF51" s="81"/>
      <c r="OJG51" s="81"/>
      <c r="OJH51" s="81"/>
      <c r="OJI51" s="81"/>
      <c r="OJJ51" s="81"/>
      <c r="OJK51" s="81"/>
      <c r="OJL51" s="81"/>
      <c r="OJM51" s="81"/>
      <c r="OJN51" s="81"/>
      <c r="OJO51" s="81"/>
      <c r="OJP51" s="81"/>
      <c r="OJQ51" s="81"/>
      <c r="OJR51" s="81"/>
      <c r="OJS51" s="81"/>
      <c r="OJT51" s="81"/>
      <c r="OJU51" s="81"/>
      <c r="OJV51" s="81"/>
      <c r="OJW51" s="81"/>
      <c r="OJX51" s="81"/>
      <c r="OJY51" s="81"/>
      <c r="OJZ51" s="81"/>
      <c r="OKA51" s="81"/>
      <c r="OKB51" s="81"/>
      <c r="OKC51" s="81"/>
      <c r="OKD51" s="81"/>
      <c r="OKE51" s="81"/>
      <c r="OKF51" s="81"/>
      <c r="OKG51" s="81"/>
      <c r="OKH51" s="81"/>
      <c r="OKI51" s="81"/>
      <c r="OKJ51" s="81"/>
      <c r="OKK51" s="81"/>
      <c r="OKL51" s="81"/>
      <c r="OKM51" s="81"/>
      <c r="OKN51" s="81"/>
      <c r="OKO51" s="81"/>
      <c r="OKP51" s="81"/>
      <c r="OKQ51" s="81"/>
      <c r="OKR51" s="81"/>
      <c r="OKS51" s="81"/>
      <c r="OKT51" s="81"/>
      <c r="OKU51" s="81"/>
      <c r="OKV51" s="81"/>
      <c r="OKW51" s="81"/>
      <c r="OKX51" s="81"/>
      <c r="OKY51" s="81"/>
      <c r="OKZ51" s="81"/>
      <c r="OLA51" s="81"/>
      <c r="OLB51" s="81"/>
      <c r="OLC51" s="81"/>
      <c r="OLD51" s="81"/>
      <c r="OLE51" s="81"/>
      <c r="OLF51" s="81"/>
      <c r="OLG51" s="81"/>
      <c r="OLH51" s="81"/>
      <c r="OLI51" s="81"/>
      <c r="OLJ51" s="81"/>
      <c r="OLK51" s="81"/>
      <c r="OLL51" s="81"/>
      <c r="OLM51" s="81"/>
      <c r="OLN51" s="81"/>
      <c r="OLO51" s="81"/>
      <c r="OLP51" s="81"/>
      <c r="OLQ51" s="81"/>
      <c r="OLR51" s="81"/>
      <c r="OLS51" s="81"/>
      <c r="OLT51" s="81"/>
      <c r="OLU51" s="81"/>
      <c r="OLV51" s="81"/>
      <c r="OLW51" s="81"/>
      <c r="OLX51" s="81"/>
      <c r="OLY51" s="81"/>
      <c r="OLZ51" s="81"/>
      <c r="OMA51" s="81"/>
      <c r="OMB51" s="81"/>
      <c r="OMC51" s="81"/>
      <c r="OMD51" s="81"/>
      <c r="OME51" s="81"/>
      <c r="OMF51" s="81"/>
      <c r="OMG51" s="81"/>
      <c r="OMH51" s="81"/>
      <c r="OMI51" s="81"/>
      <c r="OMJ51" s="81"/>
      <c r="OMK51" s="81"/>
      <c r="OML51" s="81"/>
      <c r="OMM51" s="81"/>
      <c r="OMN51" s="81"/>
      <c r="OMO51" s="81"/>
      <c r="OMP51" s="81"/>
      <c r="OMQ51" s="81"/>
      <c r="OMR51" s="81"/>
      <c r="OMS51" s="81"/>
      <c r="OMT51" s="81"/>
      <c r="OMU51" s="81"/>
      <c r="OMV51" s="81"/>
      <c r="OMW51" s="81"/>
      <c r="OMX51" s="81"/>
      <c r="OMY51" s="81"/>
      <c r="OMZ51" s="81"/>
      <c r="ONA51" s="81"/>
      <c r="ONB51" s="81"/>
      <c r="ONC51" s="81"/>
      <c r="OND51" s="81"/>
      <c r="ONE51" s="81"/>
      <c r="ONF51" s="81"/>
      <c r="ONG51" s="81"/>
      <c r="ONH51" s="81"/>
      <c r="ONI51" s="81"/>
      <c r="ONJ51" s="81"/>
      <c r="ONK51" s="81"/>
      <c r="ONL51" s="81"/>
      <c r="ONM51" s="81"/>
      <c r="ONN51" s="81"/>
      <c r="ONO51" s="81"/>
      <c r="ONP51" s="81"/>
      <c r="ONQ51" s="81"/>
      <c r="ONR51" s="81"/>
      <c r="ONS51" s="81"/>
      <c r="ONT51" s="81"/>
      <c r="ONU51" s="81"/>
      <c r="ONV51" s="81"/>
      <c r="ONW51" s="81"/>
      <c r="ONX51" s="81"/>
      <c r="ONY51" s="81"/>
      <c r="ONZ51" s="81"/>
      <c r="OOA51" s="81"/>
      <c r="OOB51" s="81"/>
      <c r="OOC51" s="81"/>
      <c r="OOD51" s="81"/>
      <c r="OOE51" s="81"/>
      <c r="OOF51" s="81"/>
      <c r="OOG51" s="81"/>
      <c r="OOH51" s="81"/>
      <c r="OOI51" s="81"/>
      <c r="OOJ51" s="81"/>
      <c r="OOK51" s="81"/>
      <c r="OOL51" s="81"/>
      <c r="OOM51" s="81"/>
      <c r="OON51" s="81"/>
      <c r="OOO51" s="81"/>
      <c r="OOP51" s="81"/>
      <c r="OOQ51" s="81"/>
      <c r="OOR51" s="81"/>
      <c r="OOS51" s="81"/>
      <c r="OOT51" s="81"/>
      <c r="OOU51" s="81"/>
      <c r="OOV51" s="81"/>
      <c r="OOW51" s="81"/>
      <c r="OOX51" s="81"/>
      <c r="OOY51" s="81"/>
      <c r="OOZ51" s="81"/>
      <c r="OPA51" s="81"/>
      <c r="OPB51" s="81"/>
      <c r="OPC51" s="81"/>
      <c r="OPD51" s="81"/>
      <c r="OPE51" s="81"/>
      <c r="OPF51" s="81"/>
      <c r="OPG51" s="81"/>
      <c r="OPH51" s="81"/>
      <c r="OPI51" s="81"/>
      <c r="OPJ51" s="81"/>
      <c r="OPK51" s="81"/>
      <c r="OPL51" s="81"/>
      <c r="OPM51" s="81"/>
      <c r="OPN51" s="81"/>
      <c r="OPO51" s="81"/>
      <c r="OPP51" s="81"/>
      <c r="OPQ51" s="81"/>
      <c r="OPR51" s="81"/>
      <c r="OPS51" s="81"/>
      <c r="OPT51" s="81"/>
      <c r="OPU51" s="81"/>
      <c r="OPV51" s="81"/>
      <c r="OPW51" s="81"/>
      <c r="OPX51" s="81"/>
      <c r="OPY51" s="81"/>
      <c r="OPZ51" s="81"/>
      <c r="OQA51" s="81"/>
      <c r="OQB51" s="81"/>
      <c r="OQC51" s="81"/>
      <c r="OQD51" s="81"/>
      <c r="OQE51" s="81"/>
      <c r="OQF51" s="81"/>
      <c r="OQG51" s="81"/>
      <c r="OQH51" s="81"/>
      <c r="OQI51" s="81"/>
      <c r="OQJ51" s="81"/>
      <c r="OQK51" s="81"/>
      <c r="OQL51" s="81"/>
      <c r="OQM51" s="81"/>
      <c r="OQN51" s="81"/>
      <c r="OQO51" s="81"/>
      <c r="OQP51" s="81"/>
      <c r="OQQ51" s="81"/>
      <c r="OQR51" s="81"/>
      <c r="OQS51" s="81"/>
      <c r="OQT51" s="81"/>
      <c r="OQU51" s="81"/>
      <c r="OQV51" s="81"/>
      <c r="OQW51" s="81"/>
      <c r="OQX51" s="81"/>
      <c r="OQY51" s="81"/>
      <c r="OQZ51" s="81"/>
      <c r="ORA51" s="81"/>
      <c r="ORB51" s="81"/>
      <c r="ORC51" s="81"/>
      <c r="ORD51" s="81"/>
      <c r="ORE51" s="81"/>
      <c r="ORF51" s="81"/>
      <c r="ORG51" s="81"/>
      <c r="ORH51" s="81"/>
      <c r="ORI51" s="81"/>
      <c r="ORJ51" s="81"/>
      <c r="ORK51" s="81"/>
      <c r="ORL51" s="81"/>
      <c r="ORM51" s="81"/>
      <c r="ORN51" s="81"/>
      <c r="ORO51" s="81"/>
      <c r="ORP51" s="81"/>
      <c r="ORQ51" s="81"/>
      <c r="ORR51" s="81"/>
      <c r="ORS51" s="81"/>
      <c r="ORT51" s="81"/>
      <c r="ORU51" s="81"/>
      <c r="ORV51" s="81"/>
      <c r="ORW51" s="81"/>
      <c r="ORX51" s="81"/>
      <c r="ORY51" s="81"/>
      <c r="ORZ51" s="81"/>
      <c r="OSA51" s="81"/>
      <c r="OSB51" s="81"/>
      <c r="OSC51" s="81"/>
      <c r="OSD51" s="81"/>
      <c r="OSE51" s="81"/>
      <c r="OSF51" s="81"/>
      <c r="OSG51" s="81"/>
      <c r="OSH51" s="81"/>
      <c r="OSI51" s="81"/>
      <c r="OSJ51" s="81"/>
      <c r="OSK51" s="81"/>
      <c r="OSL51" s="81"/>
      <c r="OSM51" s="81"/>
      <c r="OSN51" s="81"/>
      <c r="OSO51" s="81"/>
      <c r="OSP51" s="81"/>
      <c r="OSQ51" s="81"/>
      <c r="OSR51" s="81"/>
      <c r="OSS51" s="81"/>
      <c r="OST51" s="81"/>
      <c r="OSU51" s="81"/>
      <c r="OSV51" s="81"/>
      <c r="OSW51" s="81"/>
      <c r="OSX51" s="81"/>
      <c r="OSY51" s="81"/>
      <c r="OSZ51" s="81"/>
      <c r="OTA51" s="81"/>
      <c r="OTB51" s="81"/>
      <c r="OTC51" s="81"/>
      <c r="OTD51" s="81"/>
      <c r="OTE51" s="81"/>
      <c r="OTF51" s="81"/>
      <c r="OTG51" s="81"/>
      <c r="OTH51" s="81"/>
      <c r="OTI51" s="81"/>
      <c r="OTJ51" s="81"/>
      <c r="OTK51" s="81"/>
      <c r="OTL51" s="81"/>
      <c r="OTM51" s="81"/>
      <c r="OTN51" s="81"/>
      <c r="OTO51" s="81"/>
      <c r="OTP51" s="81"/>
      <c r="OTQ51" s="81"/>
      <c r="OTR51" s="81"/>
      <c r="OTS51" s="81"/>
      <c r="OTT51" s="81"/>
      <c r="OTU51" s="81"/>
      <c r="OTV51" s="81"/>
      <c r="OTW51" s="81"/>
      <c r="OTX51" s="81"/>
      <c r="OTY51" s="81"/>
      <c r="OTZ51" s="81"/>
      <c r="OUA51" s="81"/>
      <c r="OUB51" s="81"/>
      <c r="OUC51" s="81"/>
      <c r="OUD51" s="81"/>
      <c r="OUE51" s="81"/>
      <c r="OUF51" s="81"/>
      <c r="OUG51" s="81"/>
      <c r="OUH51" s="81"/>
      <c r="OUI51" s="81"/>
      <c r="OUJ51" s="81"/>
      <c r="OUK51" s="81"/>
      <c r="OUL51" s="81"/>
      <c r="OUM51" s="81"/>
      <c r="OUN51" s="81"/>
      <c r="OUO51" s="81"/>
      <c r="OUP51" s="81"/>
      <c r="OUQ51" s="81"/>
      <c r="OUR51" s="81"/>
      <c r="OUS51" s="81"/>
      <c r="OUT51" s="81"/>
      <c r="OUU51" s="81"/>
      <c r="OUV51" s="81"/>
      <c r="OUW51" s="81"/>
      <c r="OUX51" s="81"/>
      <c r="OUY51" s="81"/>
      <c r="OUZ51" s="81"/>
      <c r="OVA51" s="81"/>
      <c r="OVB51" s="81"/>
      <c r="OVC51" s="81"/>
      <c r="OVD51" s="81"/>
      <c r="OVE51" s="81"/>
      <c r="OVF51" s="81"/>
      <c r="OVG51" s="81"/>
      <c r="OVH51" s="81"/>
      <c r="OVI51" s="81"/>
      <c r="OVJ51" s="81"/>
      <c r="OVK51" s="81"/>
      <c r="OVL51" s="81"/>
      <c r="OVM51" s="81"/>
      <c r="OVN51" s="81"/>
      <c r="OVO51" s="81"/>
      <c r="OVP51" s="81"/>
      <c r="OVQ51" s="81"/>
      <c r="OVR51" s="81"/>
      <c r="OVS51" s="81"/>
      <c r="OVT51" s="81"/>
      <c r="OVU51" s="81"/>
      <c r="OVV51" s="81"/>
      <c r="OVW51" s="81"/>
      <c r="OVX51" s="81"/>
      <c r="OVY51" s="81"/>
      <c r="OVZ51" s="81"/>
      <c r="OWA51" s="81"/>
      <c r="OWB51" s="81"/>
      <c r="OWC51" s="81"/>
      <c r="OWD51" s="81"/>
      <c r="OWE51" s="81"/>
      <c r="OWF51" s="81"/>
      <c r="OWG51" s="81"/>
      <c r="OWH51" s="81"/>
      <c r="OWI51" s="81"/>
      <c r="OWJ51" s="81"/>
      <c r="OWK51" s="81"/>
      <c r="OWL51" s="81"/>
      <c r="OWM51" s="81"/>
      <c r="OWN51" s="81"/>
      <c r="OWO51" s="81"/>
      <c r="OWP51" s="81"/>
      <c r="OWQ51" s="81"/>
      <c r="OWR51" s="81"/>
      <c r="OWS51" s="81"/>
      <c r="OWT51" s="81"/>
      <c r="OWU51" s="81"/>
      <c r="OWV51" s="81"/>
      <c r="OWW51" s="81"/>
      <c r="OWX51" s="81"/>
      <c r="OWY51" s="81"/>
      <c r="OWZ51" s="81"/>
      <c r="OXA51" s="81"/>
      <c r="OXB51" s="81"/>
      <c r="OXC51" s="81"/>
      <c r="OXD51" s="81"/>
      <c r="OXE51" s="81"/>
      <c r="OXF51" s="81"/>
      <c r="OXG51" s="81"/>
      <c r="OXH51" s="81"/>
      <c r="OXI51" s="81"/>
      <c r="OXJ51" s="81"/>
      <c r="OXK51" s="81"/>
      <c r="OXL51" s="81"/>
      <c r="OXM51" s="81"/>
      <c r="OXN51" s="81"/>
      <c r="OXO51" s="81"/>
      <c r="OXP51" s="81"/>
      <c r="OXQ51" s="81"/>
      <c r="OXR51" s="81"/>
      <c r="OXS51" s="81"/>
      <c r="OXT51" s="81"/>
      <c r="OXU51" s="81"/>
      <c r="OXV51" s="81"/>
      <c r="OXW51" s="81"/>
      <c r="OXX51" s="81"/>
      <c r="OXY51" s="81"/>
      <c r="OXZ51" s="81"/>
      <c r="OYA51" s="81"/>
      <c r="OYB51" s="81"/>
      <c r="OYC51" s="81"/>
      <c r="OYD51" s="81"/>
      <c r="OYE51" s="81"/>
      <c r="OYF51" s="81"/>
      <c r="OYG51" s="81"/>
      <c r="OYH51" s="81"/>
      <c r="OYI51" s="81"/>
      <c r="OYJ51" s="81"/>
      <c r="OYK51" s="81"/>
      <c r="OYL51" s="81"/>
      <c r="OYM51" s="81"/>
      <c r="OYN51" s="81"/>
      <c r="OYO51" s="81"/>
      <c r="OYP51" s="81"/>
      <c r="OYQ51" s="81"/>
      <c r="OYR51" s="81"/>
      <c r="OYS51" s="81"/>
      <c r="OYT51" s="81"/>
      <c r="OYU51" s="81"/>
      <c r="OYV51" s="81"/>
      <c r="OYW51" s="81"/>
      <c r="OYX51" s="81"/>
      <c r="OYY51" s="81"/>
      <c r="OYZ51" s="81"/>
      <c r="OZA51" s="81"/>
      <c r="OZB51" s="81"/>
      <c r="OZC51" s="81"/>
      <c r="OZD51" s="81"/>
      <c r="OZE51" s="81"/>
      <c r="OZF51" s="81"/>
      <c r="OZG51" s="81"/>
      <c r="OZH51" s="81"/>
      <c r="OZI51" s="81"/>
      <c r="OZJ51" s="81"/>
      <c r="OZK51" s="81"/>
      <c r="OZL51" s="81"/>
      <c r="OZM51" s="81"/>
      <c r="OZN51" s="81"/>
      <c r="OZO51" s="81"/>
      <c r="OZP51" s="81"/>
      <c r="OZQ51" s="81"/>
      <c r="OZR51" s="81"/>
      <c r="OZS51" s="81"/>
      <c r="OZT51" s="81"/>
      <c r="OZU51" s="81"/>
      <c r="OZV51" s="81"/>
      <c r="OZW51" s="81"/>
      <c r="OZX51" s="81"/>
      <c r="OZY51" s="81"/>
      <c r="OZZ51" s="81"/>
      <c r="PAA51" s="81"/>
      <c r="PAB51" s="81"/>
      <c r="PAC51" s="81"/>
      <c r="PAD51" s="81"/>
      <c r="PAE51" s="81"/>
      <c r="PAF51" s="81"/>
      <c r="PAG51" s="81"/>
      <c r="PAH51" s="81"/>
      <c r="PAI51" s="81"/>
      <c r="PAJ51" s="81"/>
      <c r="PAK51" s="81"/>
      <c r="PAL51" s="81"/>
      <c r="PAM51" s="81"/>
      <c r="PAN51" s="81"/>
      <c r="PAO51" s="81"/>
      <c r="PAP51" s="81"/>
      <c r="PAQ51" s="81"/>
      <c r="PAR51" s="81"/>
      <c r="PAS51" s="81"/>
      <c r="PAT51" s="81"/>
      <c r="PAU51" s="81"/>
      <c r="PAV51" s="81"/>
      <c r="PAW51" s="81"/>
      <c r="PAX51" s="81"/>
      <c r="PAY51" s="81"/>
      <c r="PAZ51" s="81"/>
      <c r="PBA51" s="81"/>
      <c r="PBB51" s="81"/>
      <c r="PBC51" s="81"/>
      <c r="PBD51" s="81"/>
      <c r="PBE51" s="81"/>
      <c r="PBF51" s="81"/>
      <c r="PBG51" s="81"/>
      <c r="PBH51" s="81"/>
      <c r="PBI51" s="81"/>
      <c r="PBJ51" s="81"/>
      <c r="PBK51" s="81"/>
      <c r="PBL51" s="81"/>
      <c r="PBM51" s="81"/>
      <c r="PBN51" s="81"/>
      <c r="PBO51" s="81"/>
      <c r="PBP51" s="81"/>
      <c r="PBQ51" s="81"/>
      <c r="PBR51" s="81"/>
      <c r="PBS51" s="81"/>
      <c r="PBT51" s="81"/>
      <c r="PBU51" s="81"/>
      <c r="PBV51" s="81"/>
      <c r="PBW51" s="81"/>
      <c r="PBX51" s="81"/>
      <c r="PBY51" s="81"/>
      <c r="PBZ51" s="81"/>
      <c r="PCA51" s="81"/>
      <c r="PCB51" s="81"/>
      <c r="PCC51" s="81"/>
      <c r="PCD51" s="81"/>
      <c r="PCE51" s="81"/>
      <c r="PCF51" s="81"/>
      <c r="PCG51" s="81"/>
      <c r="PCH51" s="81"/>
      <c r="PCI51" s="81"/>
      <c r="PCJ51" s="81"/>
      <c r="PCK51" s="81"/>
      <c r="PCL51" s="81"/>
      <c r="PCM51" s="81"/>
      <c r="PCN51" s="81"/>
      <c r="PCO51" s="81"/>
      <c r="PCP51" s="81"/>
      <c r="PCQ51" s="81"/>
      <c r="PCR51" s="81"/>
      <c r="PCS51" s="81"/>
      <c r="PCT51" s="81"/>
      <c r="PCU51" s="81"/>
      <c r="PCV51" s="81"/>
      <c r="PCW51" s="81"/>
      <c r="PCX51" s="81"/>
      <c r="PCY51" s="81"/>
      <c r="PCZ51" s="81"/>
      <c r="PDA51" s="81"/>
      <c r="PDB51" s="81"/>
      <c r="PDC51" s="81"/>
      <c r="PDD51" s="81"/>
      <c r="PDE51" s="81"/>
      <c r="PDF51" s="81"/>
      <c r="PDG51" s="81"/>
      <c r="PDH51" s="81"/>
      <c r="PDI51" s="81"/>
      <c r="PDJ51" s="81"/>
      <c r="PDK51" s="81"/>
      <c r="PDL51" s="81"/>
      <c r="PDM51" s="81"/>
      <c r="PDN51" s="81"/>
      <c r="PDO51" s="81"/>
      <c r="PDP51" s="81"/>
      <c r="PDQ51" s="81"/>
      <c r="PDR51" s="81"/>
      <c r="PDS51" s="81"/>
      <c r="PDT51" s="81"/>
      <c r="PDU51" s="81"/>
      <c r="PDV51" s="81"/>
      <c r="PDW51" s="81"/>
      <c r="PDX51" s="81"/>
      <c r="PDY51" s="81"/>
      <c r="PDZ51" s="81"/>
      <c r="PEA51" s="81"/>
      <c r="PEB51" s="81"/>
      <c r="PEC51" s="81"/>
      <c r="PED51" s="81"/>
      <c r="PEE51" s="81"/>
      <c r="PEF51" s="81"/>
      <c r="PEG51" s="81"/>
      <c r="PEH51" s="81"/>
      <c r="PEI51" s="81"/>
      <c r="PEJ51" s="81"/>
      <c r="PEK51" s="81"/>
      <c r="PEL51" s="81"/>
      <c r="PEM51" s="81"/>
      <c r="PEN51" s="81"/>
      <c r="PEO51" s="81"/>
      <c r="PEP51" s="81"/>
      <c r="PEQ51" s="81"/>
      <c r="PER51" s="81"/>
      <c r="PES51" s="81"/>
      <c r="PET51" s="81"/>
      <c r="PEU51" s="81"/>
      <c r="PEV51" s="81"/>
      <c r="PEW51" s="81"/>
      <c r="PEX51" s="81"/>
      <c r="PEY51" s="81"/>
      <c r="PEZ51" s="81"/>
      <c r="PFA51" s="81"/>
      <c r="PFB51" s="81"/>
      <c r="PFC51" s="81"/>
      <c r="PFD51" s="81"/>
      <c r="PFE51" s="81"/>
      <c r="PFF51" s="81"/>
      <c r="PFG51" s="81"/>
      <c r="PFH51" s="81"/>
      <c r="PFI51" s="81"/>
      <c r="PFJ51" s="81"/>
      <c r="PFK51" s="81"/>
      <c r="PFL51" s="81"/>
      <c r="PFM51" s="81"/>
      <c r="PFN51" s="81"/>
      <c r="PFO51" s="81"/>
      <c r="PFP51" s="81"/>
      <c r="PFQ51" s="81"/>
      <c r="PFR51" s="81"/>
      <c r="PFS51" s="81"/>
      <c r="PFT51" s="81"/>
      <c r="PFU51" s="81"/>
      <c r="PFV51" s="81"/>
      <c r="PFW51" s="81"/>
      <c r="PFX51" s="81"/>
      <c r="PFY51" s="81"/>
      <c r="PFZ51" s="81"/>
      <c r="PGA51" s="81"/>
      <c r="PGB51" s="81"/>
      <c r="PGC51" s="81"/>
      <c r="PGD51" s="81"/>
      <c r="PGE51" s="81"/>
      <c r="PGF51" s="81"/>
      <c r="PGG51" s="81"/>
      <c r="PGH51" s="81"/>
      <c r="PGI51" s="81"/>
      <c r="PGJ51" s="81"/>
      <c r="PGK51" s="81"/>
      <c r="PGL51" s="81"/>
      <c r="PGM51" s="81"/>
      <c r="PGN51" s="81"/>
      <c r="PGO51" s="81"/>
      <c r="PGP51" s="81"/>
      <c r="PGQ51" s="81"/>
      <c r="PGR51" s="81"/>
      <c r="PGS51" s="81"/>
      <c r="PGT51" s="81"/>
      <c r="PGU51" s="81"/>
      <c r="PGV51" s="81"/>
      <c r="PGW51" s="81"/>
      <c r="PGX51" s="81"/>
      <c r="PGY51" s="81"/>
      <c r="PGZ51" s="81"/>
      <c r="PHA51" s="81"/>
      <c r="PHB51" s="81"/>
      <c r="PHC51" s="81"/>
      <c r="PHD51" s="81"/>
      <c r="PHE51" s="81"/>
      <c r="PHF51" s="81"/>
      <c r="PHG51" s="81"/>
      <c r="PHH51" s="81"/>
      <c r="PHI51" s="81"/>
      <c r="PHJ51" s="81"/>
      <c r="PHK51" s="81"/>
      <c r="PHL51" s="81"/>
      <c r="PHM51" s="81"/>
      <c r="PHN51" s="81"/>
      <c r="PHO51" s="81"/>
      <c r="PHP51" s="81"/>
      <c r="PHQ51" s="81"/>
      <c r="PHR51" s="81"/>
      <c r="PHS51" s="81"/>
      <c r="PHT51" s="81"/>
      <c r="PHU51" s="81"/>
      <c r="PHV51" s="81"/>
      <c r="PHW51" s="81"/>
      <c r="PHX51" s="81"/>
      <c r="PHY51" s="81"/>
      <c r="PHZ51" s="81"/>
      <c r="PIA51" s="81"/>
      <c r="PIB51" s="81"/>
      <c r="PIC51" s="81"/>
      <c r="PID51" s="81"/>
      <c r="PIE51" s="81"/>
      <c r="PIF51" s="81"/>
      <c r="PIG51" s="81"/>
      <c r="PIH51" s="81"/>
      <c r="PII51" s="81"/>
      <c r="PIJ51" s="81"/>
      <c r="PIK51" s="81"/>
      <c r="PIL51" s="81"/>
      <c r="PIM51" s="81"/>
      <c r="PIN51" s="81"/>
      <c r="PIO51" s="81"/>
      <c r="PIP51" s="81"/>
      <c r="PIQ51" s="81"/>
      <c r="PIR51" s="81"/>
      <c r="PIS51" s="81"/>
      <c r="PIT51" s="81"/>
      <c r="PIU51" s="81"/>
      <c r="PIV51" s="81"/>
      <c r="PIW51" s="81"/>
      <c r="PIX51" s="81"/>
      <c r="PIY51" s="81"/>
      <c r="PIZ51" s="81"/>
      <c r="PJA51" s="81"/>
      <c r="PJB51" s="81"/>
      <c r="PJC51" s="81"/>
      <c r="PJD51" s="81"/>
      <c r="PJE51" s="81"/>
      <c r="PJF51" s="81"/>
      <c r="PJG51" s="81"/>
      <c r="PJH51" s="81"/>
      <c r="PJI51" s="81"/>
      <c r="PJJ51" s="81"/>
      <c r="PJK51" s="81"/>
      <c r="PJL51" s="81"/>
      <c r="PJM51" s="81"/>
      <c r="PJN51" s="81"/>
      <c r="PJO51" s="81"/>
      <c r="PJP51" s="81"/>
      <c r="PJQ51" s="81"/>
      <c r="PJR51" s="81"/>
      <c r="PJS51" s="81"/>
      <c r="PJT51" s="81"/>
      <c r="PJU51" s="81"/>
      <c r="PJV51" s="81"/>
      <c r="PJW51" s="81"/>
      <c r="PJX51" s="81"/>
      <c r="PJY51" s="81"/>
      <c r="PJZ51" s="81"/>
      <c r="PKA51" s="81"/>
      <c r="PKB51" s="81"/>
      <c r="PKC51" s="81"/>
      <c r="PKD51" s="81"/>
      <c r="PKE51" s="81"/>
      <c r="PKF51" s="81"/>
      <c r="PKG51" s="81"/>
      <c r="PKH51" s="81"/>
      <c r="PKI51" s="81"/>
      <c r="PKJ51" s="81"/>
      <c r="PKK51" s="81"/>
      <c r="PKL51" s="81"/>
      <c r="PKM51" s="81"/>
      <c r="PKN51" s="81"/>
      <c r="PKO51" s="81"/>
      <c r="PKP51" s="81"/>
      <c r="PKQ51" s="81"/>
      <c r="PKR51" s="81"/>
      <c r="PKS51" s="81"/>
      <c r="PKT51" s="81"/>
      <c r="PKU51" s="81"/>
      <c r="PKV51" s="81"/>
      <c r="PKW51" s="81"/>
      <c r="PKX51" s="81"/>
      <c r="PKY51" s="81"/>
      <c r="PKZ51" s="81"/>
      <c r="PLA51" s="81"/>
      <c r="PLB51" s="81"/>
      <c r="PLC51" s="81"/>
      <c r="PLD51" s="81"/>
      <c r="PLE51" s="81"/>
      <c r="PLF51" s="81"/>
      <c r="PLG51" s="81"/>
      <c r="PLH51" s="81"/>
      <c r="PLI51" s="81"/>
      <c r="PLJ51" s="81"/>
      <c r="PLK51" s="81"/>
      <c r="PLL51" s="81"/>
      <c r="PLM51" s="81"/>
      <c r="PLN51" s="81"/>
      <c r="PLO51" s="81"/>
      <c r="PLP51" s="81"/>
      <c r="PLQ51" s="81"/>
      <c r="PLR51" s="81"/>
      <c r="PLS51" s="81"/>
      <c r="PLT51" s="81"/>
      <c r="PLU51" s="81"/>
      <c r="PLV51" s="81"/>
      <c r="PLW51" s="81"/>
      <c r="PLX51" s="81"/>
      <c r="PLY51" s="81"/>
      <c r="PLZ51" s="81"/>
      <c r="PMA51" s="81"/>
      <c r="PMB51" s="81"/>
      <c r="PMC51" s="81"/>
      <c r="PMD51" s="81"/>
      <c r="PME51" s="81"/>
      <c r="PMF51" s="81"/>
      <c r="PMG51" s="81"/>
      <c r="PMH51" s="81"/>
      <c r="PMI51" s="81"/>
      <c r="PMJ51" s="81"/>
      <c r="PMK51" s="81"/>
      <c r="PML51" s="81"/>
      <c r="PMM51" s="81"/>
      <c r="PMN51" s="81"/>
      <c r="PMO51" s="81"/>
      <c r="PMP51" s="81"/>
      <c r="PMQ51" s="81"/>
      <c r="PMR51" s="81"/>
      <c r="PMS51" s="81"/>
      <c r="PMT51" s="81"/>
      <c r="PMU51" s="81"/>
      <c r="PMV51" s="81"/>
      <c r="PMW51" s="81"/>
      <c r="PMX51" s="81"/>
      <c r="PMY51" s="81"/>
      <c r="PMZ51" s="81"/>
      <c r="PNA51" s="81"/>
      <c r="PNB51" s="81"/>
      <c r="PNC51" s="81"/>
      <c r="PND51" s="81"/>
      <c r="PNE51" s="81"/>
      <c r="PNF51" s="81"/>
      <c r="PNG51" s="81"/>
      <c r="PNH51" s="81"/>
      <c r="PNI51" s="81"/>
      <c r="PNJ51" s="81"/>
      <c r="PNK51" s="81"/>
      <c r="PNL51" s="81"/>
      <c r="PNM51" s="81"/>
      <c r="PNN51" s="81"/>
      <c r="PNO51" s="81"/>
      <c r="PNP51" s="81"/>
      <c r="PNQ51" s="81"/>
      <c r="PNR51" s="81"/>
      <c r="PNS51" s="81"/>
      <c r="PNT51" s="81"/>
      <c r="PNU51" s="81"/>
      <c r="PNV51" s="81"/>
      <c r="PNW51" s="81"/>
      <c r="PNX51" s="81"/>
      <c r="PNY51" s="81"/>
      <c r="PNZ51" s="81"/>
      <c r="POA51" s="81"/>
      <c r="POB51" s="81"/>
      <c r="POC51" s="81"/>
      <c r="POD51" s="81"/>
      <c r="POE51" s="81"/>
      <c r="POF51" s="81"/>
      <c r="POG51" s="81"/>
      <c r="POH51" s="81"/>
      <c r="POI51" s="81"/>
      <c r="POJ51" s="81"/>
      <c r="POK51" s="81"/>
      <c r="POL51" s="81"/>
      <c r="POM51" s="81"/>
      <c r="PON51" s="81"/>
      <c r="POO51" s="81"/>
      <c r="POP51" s="81"/>
      <c r="POQ51" s="81"/>
      <c r="POR51" s="81"/>
      <c r="POS51" s="81"/>
      <c r="POT51" s="81"/>
      <c r="POU51" s="81"/>
      <c r="POV51" s="81"/>
      <c r="POW51" s="81"/>
      <c r="POX51" s="81"/>
      <c r="POY51" s="81"/>
      <c r="POZ51" s="81"/>
      <c r="PPA51" s="81"/>
      <c r="PPB51" s="81"/>
      <c r="PPC51" s="81"/>
      <c r="PPD51" s="81"/>
      <c r="PPE51" s="81"/>
      <c r="PPF51" s="81"/>
      <c r="PPG51" s="81"/>
      <c r="PPH51" s="81"/>
      <c r="PPI51" s="81"/>
      <c r="PPJ51" s="81"/>
      <c r="PPK51" s="81"/>
      <c r="PPL51" s="81"/>
      <c r="PPM51" s="81"/>
      <c r="PPN51" s="81"/>
      <c r="PPO51" s="81"/>
      <c r="PPP51" s="81"/>
      <c r="PPQ51" s="81"/>
      <c r="PPR51" s="81"/>
      <c r="PPS51" s="81"/>
      <c r="PPT51" s="81"/>
      <c r="PPU51" s="81"/>
      <c r="PPV51" s="81"/>
      <c r="PPW51" s="81"/>
      <c r="PPX51" s="81"/>
      <c r="PPY51" s="81"/>
      <c r="PPZ51" s="81"/>
      <c r="PQA51" s="81"/>
      <c r="PQB51" s="81"/>
      <c r="PQC51" s="81"/>
      <c r="PQD51" s="81"/>
      <c r="PQE51" s="81"/>
      <c r="PQF51" s="81"/>
      <c r="PQG51" s="81"/>
      <c r="PQH51" s="81"/>
      <c r="PQI51" s="81"/>
      <c r="PQJ51" s="81"/>
      <c r="PQK51" s="81"/>
      <c r="PQL51" s="81"/>
      <c r="PQM51" s="81"/>
      <c r="PQN51" s="81"/>
      <c r="PQO51" s="81"/>
      <c r="PQP51" s="81"/>
      <c r="PQQ51" s="81"/>
      <c r="PQR51" s="81"/>
      <c r="PQS51" s="81"/>
      <c r="PQT51" s="81"/>
      <c r="PQU51" s="81"/>
      <c r="PQV51" s="81"/>
      <c r="PQW51" s="81"/>
      <c r="PQX51" s="81"/>
      <c r="PQY51" s="81"/>
      <c r="PQZ51" s="81"/>
      <c r="PRA51" s="81"/>
      <c r="PRB51" s="81"/>
      <c r="PRC51" s="81"/>
      <c r="PRD51" s="81"/>
      <c r="PRE51" s="81"/>
      <c r="PRF51" s="81"/>
      <c r="PRG51" s="81"/>
      <c r="PRH51" s="81"/>
      <c r="PRI51" s="81"/>
      <c r="PRJ51" s="81"/>
      <c r="PRK51" s="81"/>
      <c r="PRL51" s="81"/>
      <c r="PRM51" s="81"/>
      <c r="PRN51" s="81"/>
      <c r="PRO51" s="81"/>
      <c r="PRP51" s="81"/>
      <c r="PRQ51" s="81"/>
      <c r="PRR51" s="81"/>
      <c r="PRS51" s="81"/>
      <c r="PRT51" s="81"/>
      <c r="PRU51" s="81"/>
      <c r="PRV51" s="81"/>
      <c r="PRW51" s="81"/>
      <c r="PRX51" s="81"/>
      <c r="PRY51" s="81"/>
      <c r="PRZ51" s="81"/>
      <c r="PSA51" s="81"/>
      <c r="PSB51" s="81"/>
      <c r="PSC51" s="81"/>
      <c r="PSD51" s="81"/>
      <c r="PSE51" s="81"/>
      <c r="PSF51" s="81"/>
      <c r="PSG51" s="81"/>
      <c r="PSH51" s="81"/>
      <c r="PSI51" s="81"/>
      <c r="PSJ51" s="81"/>
      <c r="PSK51" s="81"/>
      <c r="PSL51" s="81"/>
      <c r="PSM51" s="81"/>
      <c r="PSN51" s="81"/>
      <c r="PSO51" s="81"/>
      <c r="PSP51" s="81"/>
      <c r="PSQ51" s="81"/>
      <c r="PSR51" s="81"/>
      <c r="PSS51" s="81"/>
      <c r="PST51" s="81"/>
      <c r="PSU51" s="81"/>
      <c r="PSV51" s="81"/>
      <c r="PSW51" s="81"/>
      <c r="PSX51" s="81"/>
      <c r="PSY51" s="81"/>
      <c r="PSZ51" s="81"/>
      <c r="PTA51" s="81"/>
      <c r="PTB51" s="81"/>
      <c r="PTC51" s="81"/>
      <c r="PTD51" s="81"/>
      <c r="PTE51" s="81"/>
      <c r="PTF51" s="81"/>
      <c r="PTG51" s="81"/>
      <c r="PTH51" s="81"/>
      <c r="PTI51" s="81"/>
      <c r="PTJ51" s="81"/>
      <c r="PTK51" s="81"/>
      <c r="PTL51" s="81"/>
      <c r="PTM51" s="81"/>
      <c r="PTN51" s="81"/>
      <c r="PTO51" s="81"/>
      <c r="PTP51" s="81"/>
      <c r="PTQ51" s="81"/>
      <c r="PTR51" s="81"/>
      <c r="PTS51" s="81"/>
      <c r="PTT51" s="81"/>
      <c r="PTU51" s="81"/>
      <c r="PTV51" s="81"/>
      <c r="PTW51" s="81"/>
      <c r="PTX51" s="81"/>
      <c r="PTY51" s="81"/>
      <c r="PTZ51" s="81"/>
      <c r="PUA51" s="81"/>
      <c r="PUB51" s="81"/>
      <c r="PUC51" s="81"/>
      <c r="PUD51" s="81"/>
      <c r="PUE51" s="81"/>
      <c r="PUF51" s="81"/>
      <c r="PUG51" s="81"/>
      <c r="PUH51" s="81"/>
      <c r="PUI51" s="81"/>
      <c r="PUJ51" s="81"/>
      <c r="PUK51" s="81"/>
      <c r="PUL51" s="81"/>
      <c r="PUM51" s="81"/>
      <c r="PUN51" s="81"/>
      <c r="PUO51" s="81"/>
      <c r="PUP51" s="81"/>
      <c r="PUQ51" s="81"/>
      <c r="PUR51" s="81"/>
      <c r="PUS51" s="81"/>
      <c r="PUT51" s="81"/>
      <c r="PUU51" s="81"/>
      <c r="PUV51" s="81"/>
      <c r="PUW51" s="81"/>
      <c r="PUX51" s="81"/>
      <c r="PUY51" s="81"/>
      <c r="PUZ51" s="81"/>
      <c r="PVA51" s="81"/>
      <c r="PVB51" s="81"/>
      <c r="PVC51" s="81"/>
      <c r="PVD51" s="81"/>
      <c r="PVE51" s="81"/>
      <c r="PVF51" s="81"/>
      <c r="PVG51" s="81"/>
      <c r="PVH51" s="81"/>
      <c r="PVI51" s="81"/>
      <c r="PVJ51" s="81"/>
      <c r="PVK51" s="81"/>
      <c r="PVL51" s="81"/>
      <c r="PVM51" s="81"/>
      <c r="PVN51" s="81"/>
      <c r="PVO51" s="81"/>
      <c r="PVP51" s="81"/>
      <c r="PVQ51" s="81"/>
      <c r="PVR51" s="81"/>
      <c r="PVS51" s="81"/>
      <c r="PVT51" s="81"/>
      <c r="PVU51" s="81"/>
      <c r="PVV51" s="81"/>
      <c r="PVW51" s="81"/>
      <c r="PVX51" s="81"/>
      <c r="PVY51" s="81"/>
      <c r="PVZ51" s="81"/>
      <c r="PWA51" s="81"/>
      <c r="PWB51" s="81"/>
      <c r="PWC51" s="81"/>
      <c r="PWD51" s="81"/>
      <c r="PWE51" s="81"/>
      <c r="PWF51" s="81"/>
      <c r="PWG51" s="81"/>
      <c r="PWH51" s="81"/>
      <c r="PWI51" s="81"/>
      <c r="PWJ51" s="81"/>
      <c r="PWK51" s="81"/>
      <c r="PWL51" s="81"/>
      <c r="PWM51" s="81"/>
      <c r="PWN51" s="81"/>
      <c r="PWO51" s="81"/>
      <c r="PWP51" s="81"/>
      <c r="PWQ51" s="81"/>
      <c r="PWR51" s="81"/>
      <c r="PWS51" s="81"/>
      <c r="PWT51" s="81"/>
      <c r="PWU51" s="81"/>
      <c r="PWV51" s="81"/>
      <c r="PWW51" s="81"/>
      <c r="PWX51" s="81"/>
      <c r="PWY51" s="81"/>
      <c r="PWZ51" s="81"/>
      <c r="PXA51" s="81"/>
      <c r="PXB51" s="81"/>
      <c r="PXC51" s="81"/>
      <c r="PXD51" s="81"/>
      <c r="PXE51" s="81"/>
      <c r="PXF51" s="81"/>
      <c r="PXG51" s="81"/>
      <c r="PXH51" s="81"/>
      <c r="PXI51" s="81"/>
      <c r="PXJ51" s="81"/>
      <c r="PXK51" s="81"/>
      <c r="PXL51" s="81"/>
      <c r="PXM51" s="81"/>
      <c r="PXN51" s="81"/>
      <c r="PXO51" s="81"/>
      <c r="PXP51" s="81"/>
      <c r="PXQ51" s="81"/>
      <c r="PXR51" s="81"/>
      <c r="PXS51" s="81"/>
      <c r="PXT51" s="81"/>
      <c r="PXU51" s="81"/>
      <c r="PXV51" s="81"/>
      <c r="PXW51" s="81"/>
      <c r="PXX51" s="81"/>
      <c r="PXY51" s="81"/>
      <c r="PXZ51" s="81"/>
      <c r="PYA51" s="81"/>
      <c r="PYB51" s="81"/>
      <c r="PYC51" s="81"/>
      <c r="PYD51" s="81"/>
      <c r="PYE51" s="81"/>
      <c r="PYF51" s="81"/>
      <c r="PYG51" s="81"/>
      <c r="PYH51" s="81"/>
      <c r="PYI51" s="81"/>
      <c r="PYJ51" s="81"/>
      <c r="PYK51" s="81"/>
      <c r="PYL51" s="81"/>
      <c r="PYM51" s="81"/>
      <c r="PYN51" s="81"/>
      <c r="PYO51" s="81"/>
      <c r="PYP51" s="81"/>
      <c r="PYQ51" s="81"/>
      <c r="PYR51" s="81"/>
      <c r="PYS51" s="81"/>
      <c r="PYT51" s="81"/>
      <c r="PYU51" s="81"/>
      <c r="PYV51" s="81"/>
      <c r="PYW51" s="81"/>
      <c r="PYX51" s="81"/>
      <c r="PYY51" s="81"/>
      <c r="PYZ51" s="81"/>
      <c r="PZA51" s="81"/>
      <c r="PZB51" s="81"/>
      <c r="PZC51" s="81"/>
      <c r="PZD51" s="81"/>
      <c r="PZE51" s="81"/>
      <c r="PZF51" s="81"/>
      <c r="PZG51" s="81"/>
      <c r="PZH51" s="81"/>
      <c r="PZI51" s="81"/>
      <c r="PZJ51" s="81"/>
      <c r="PZK51" s="81"/>
      <c r="PZL51" s="81"/>
      <c r="PZM51" s="81"/>
      <c r="PZN51" s="81"/>
      <c r="PZO51" s="81"/>
      <c r="PZP51" s="81"/>
      <c r="PZQ51" s="81"/>
      <c r="PZR51" s="81"/>
      <c r="PZS51" s="81"/>
      <c r="PZT51" s="81"/>
      <c r="PZU51" s="81"/>
      <c r="PZV51" s="81"/>
      <c r="PZW51" s="81"/>
      <c r="PZX51" s="81"/>
      <c r="PZY51" s="81"/>
      <c r="PZZ51" s="81"/>
      <c r="QAA51" s="81"/>
      <c r="QAB51" s="81"/>
      <c r="QAC51" s="81"/>
      <c r="QAD51" s="81"/>
      <c r="QAE51" s="81"/>
      <c r="QAF51" s="81"/>
      <c r="QAG51" s="81"/>
      <c r="QAH51" s="81"/>
      <c r="QAI51" s="81"/>
      <c r="QAJ51" s="81"/>
      <c r="QAK51" s="81"/>
      <c r="QAL51" s="81"/>
      <c r="QAM51" s="81"/>
      <c r="QAN51" s="81"/>
      <c r="QAO51" s="81"/>
      <c r="QAP51" s="81"/>
      <c r="QAQ51" s="81"/>
      <c r="QAR51" s="81"/>
      <c r="QAS51" s="81"/>
      <c r="QAT51" s="81"/>
      <c r="QAU51" s="81"/>
      <c r="QAV51" s="81"/>
      <c r="QAW51" s="81"/>
      <c r="QAX51" s="81"/>
      <c r="QAY51" s="81"/>
      <c r="QAZ51" s="81"/>
      <c r="QBA51" s="81"/>
      <c r="QBB51" s="81"/>
      <c r="QBC51" s="81"/>
      <c r="QBD51" s="81"/>
      <c r="QBE51" s="81"/>
      <c r="QBF51" s="81"/>
      <c r="QBG51" s="81"/>
      <c r="QBH51" s="81"/>
      <c r="QBI51" s="81"/>
      <c r="QBJ51" s="81"/>
      <c r="QBK51" s="81"/>
      <c r="QBL51" s="81"/>
      <c r="QBM51" s="81"/>
      <c r="QBN51" s="81"/>
      <c r="QBO51" s="81"/>
      <c r="QBP51" s="81"/>
      <c r="QBQ51" s="81"/>
      <c r="QBR51" s="81"/>
      <c r="QBS51" s="81"/>
      <c r="QBT51" s="81"/>
      <c r="QBU51" s="81"/>
      <c r="QBV51" s="81"/>
      <c r="QBW51" s="81"/>
      <c r="QBX51" s="81"/>
      <c r="QBY51" s="81"/>
      <c r="QBZ51" s="81"/>
      <c r="QCA51" s="81"/>
      <c r="QCB51" s="81"/>
      <c r="QCC51" s="81"/>
      <c r="QCD51" s="81"/>
      <c r="QCE51" s="81"/>
      <c r="QCF51" s="81"/>
      <c r="QCG51" s="81"/>
      <c r="QCH51" s="81"/>
      <c r="QCI51" s="81"/>
      <c r="QCJ51" s="81"/>
      <c r="QCK51" s="81"/>
      <c r="QCL51" s="81"/>
      <c r="QCM51" s="81"/>
      <c r="QCN51" s="81"/>
      <c r="QCO51" s="81"/>
      <c r="QCP51" s="81"/>
      <c r="QCQ51" s="81"/>
      <c r="QCR51" s="81"/>
      <c r="QCS51" s="81"/>
      <c r="QCT51" s="81"/>
      <c r="QCU51" s="81"/>
      <c r="QCV51" s="81"/>
      <c r="QCW51" s="81"/>
      <c r="QCX51" s="81"/>
      <c r="QCY51" s="81"/>
      <c r="QCZ51" s="81"/>
      <c r="QDA51" s="81"/>
      <c r="QDB51" s="81"/>
      <c r="QDC51" s="81"/>
      <c r="QDD51" s="81"/>
      <c r="QDE51" s="81"/>
      <c r="QDF51" s="81"/>
      <c r="QDG51" s="81"/>
      <c r="QDH51" s="81"/>
      <c r="QDI51" s="81"/>
      <c r="QDJ51" s="81"/>
      <c r="QDK51" s="81"/>
      <c r="QDL51" s="81"/>
      <c r="QDM51" s="81"/>
      <c r="QDN51" s="81"/>
      <c r="QDO51" s="81"/>
      <c r="QDP51" s="81"/>
      <c r="QDQ51" s="81"/>
      <c r="QDR51" s="81"/>
      <c r="QDS51" s="81"/>
      <c r="QDT51" s="81"/>
      <c r="QDU51" s="81"/>
      <c r="QDV51" s="81"/>
      <c r="QDW51" s="81"/>
      <c r="QDX51" s="81"/>
      <c r="QDY51" s="81"/>
      <c r="QDZ51" s="81"/>
      <c r="QEA51" s="81"/>
      <c r="QEB51" s="81"/>
      <c r="QEC51" s="81"/>
      <c r="QED51" s="81"/>
      <c r="QEE51" s="81"/>
      <c r="QEF51" s="81"/>
      <c r="QEG51" s="81"/>
      <c r="QEH51" s="81"/>
      <c r="QEI51" s="81"/>
      <c r="QEJ51" s="81"/>
      <c r="QEK51" s="81"/>
      <c r="QEL51" s="81"/>
      <c r="QEM51" s="81"/>
      <c r="QEN51" s="81"/>
      <c r="QEO51" s="81"/>
      <c r="QEP51" s="81"/>
      <c r="QEQ51" s="81"/>
      <c r="QER51" s="81"/>
      <c r="QES51" s="81"/>
      <c r="QET51" s="81"/>
      <c r="QEU51" s="81"/>
      <c r="QEV51" s="81"/>
      <c r="QEW51" s="81"/>
      <c r="QEX51" s="81"/>
      <c r="QEY51" s="81"/>
      <c r="QEZ51" s="81"/>
      <c r="QFA51" s="81"/>
      <c r="QFB51" s="81"/>
      <c r="QFC51" s="81"/>
      <c r="QFD51" s="81"/>
      <c r="QFE51" s="81"/>
      <c r="QFF51" s="81"/>
      <c r="QFG51" s="81"/>
      <c r="QFH51" s="81"/>
      <c r="QFI51" s="81"/>
      <c r="QFJ51" s="81"/>
      <c r="QFK51" s="81"/>
      <c r="QFL51" s="81"/>
      <c r="QFM51" s="81"/>
      <c r="QFN51" s="81"/>
      <c r="QFO51" s="81"/>
      <c r="QFP51" s="81"/>
      <c r="QFQ51" s="81"/>
      <c r="QFR51" s="81"/>
      <c r="QFS51" s="81"/>
      <c r="QFT51" s="81"/>
      <c r="QFU51" s="81"/>
      <c r="QFV51" s="81"/>
      <c r="QFW51" s="81"/>
      <c r="QFX51" s="81"/>
      <c r="QFY51" s="81"/>
      <c r="QFZ51" s="81"/>
      <c r="QGA51" s="81"/>
      <c r="QGB51" s="81"/>
      <c r="QGC51" s="81"/>
      <c r="QGD51" s="81"/>
      <c r="QGE51" s="81"/>
      <c r="QGF51" s="81"/>
      <c r="QGG51" s="81"/>
      <c r="QGH51" s="81"/>
      <c r="QGI51" s="81"/>
      <c r="QGJ51" s="81"/>
      <c r="QGK51" s="81"/>
      <c r="QGL51" s="81"/>
      <c r="QGM51" s="81"/>
      <c r="QGN51" s="81"/>
      <c r="QGO51" s="81"/>
      <c r="QGP51" s="81"/>
      <c r="QGQ51" s="81"/>
      <c r="QGR51" s="81"/>
      <c r="QGS51" s="81"/>
      <c r="QGT51" s="81"/>
      <c r="QGU51" s="81"/>
      <c r="QGV51" s="81"/>
      <c r="QGW51" s="81"/>
      <c r="QGX51" s="81"/>
      <c r="QGY51" s="81"/>
      <c r="QGZ51" s="81"/>
      <c r="QHA51" s="81"/>
      <c r="QHB51" s="81"/>
      <c r="QHC51" s="81"/>
      <c r="QHD51" s="81"/>
      <c r="QHE51" s="81"/>
      <c r="QHF51" s="81"/>
      <c r="QHG51" s="81"/>
      <c r="QHH51" s="81"/>
      <c r="QHI51" s="81"/>
      <c r="QHJ51" s="81"/>
      <c r="QHK51" s="81"/>
      <c r="QHL51" s="81"/>
      <c r="QHM51" s="81"/>
      <c r="QHN51" s="81"/>
      <c r="QHO51" s="81"/>
      <c r="QHP51" s="81"/>
      <c r="QHQ51" s="81"/>
      <c r="QHR51" s="81"/>
      <c r="QHS51" s="81"/>
      <c r="QHT51" s="81"/>
      <c r="QHU51" s="81"/>
      <c r="QHV51" s="81"/>
      <c r="QHW51" s="81"/>
      <c r="QHX51" s="81"/>
      <c r="QHY51" s="81"/>
      <c r="QHZ51" s="81"/>
      <c r="QIA51" s="81"/>
      <c r="QIB51" s="81"/>
      <c r="QIC51" s="81"/>
      <c r="QID51" s="81"/>
      <c r="QIE51" s="81"/>
      <c r="QIF51" s="81"/>
      <c r="QIG51" s="81"/>
      <c r="QIH51" s="81"/>
      <c r="QII51" s="81"/>
      <c r="QIJ51" s="81"/>
      <c r="QIK51" s="81"/>
      <c r="QIL51" s="81"/>
      <c r="QIM51" s="81"/>
      <c r="QIN51" s="81"/>
      <c r="QIO51" s="81"/>
      <c r="QIP51" s="81"/>
      <c r="QIQ51" s="81"/>
      <c r="QIR51" s="81"/>
      <c r="QIS51" s="81"/>
      <c r="QIT51" s="81"/>
      <c r="QIU51" s="81"/>
      <c r="QIV51" s="81"/>
      <c r="QIW51" s="81"/>
      <c r="QIX51" s="81"/>
      <c r="QIY51" s="81"/>
      <c r="QIZ51" s="81"/>
      <c r="QJA51" s="81"/>
      <c r="QJB51" s="81"/>
      <c r="QJC51" s="81"/>
      <c r="QJD51" s="81"/>
      <c r="QJE51" s="81"/>
      <c r="QJF51" s="81"/>
      <c r="QJG51" s="81"/>
      <c r="QJH51" s="81"/>
      <c r="QJI51" s="81"/>
      <c r="QJJ51" s="81"/>
      <c r="QJK51" s="81"/>
      <c r="QJL51" s="81"/>
      <c r="QJM51" s="81"/>
      <c r="QJN51" s="81"/>
      <c r="QJO51" s="81"/>
      <c r="QJP51" s="81"/>
      <c r="QJQ51" s="81"/>
      <c r="QJR51" s="81"/>
      <c r="QJS51" s="81"/>
      <c r="QJT51" s="81"/>
      <c r="QJU51" s="81"/>
      <c r="QJV51" s="81"/>
      <c r="QJW51" s="81"/>
      <c r="QJX51" s="81"/>
      <c r="QJY51" s="81"/>
      <c r="QJZ51" s="81"/>
      <c r="QKA51" s="81"/>
      <c r="QKB51" s="81"/>
      <c r="QKC51" s="81"/>
      <c r="QKD51" s="81"/>
      <c r="QKE51" s="81"/>
      <c r="QKF51" s="81"/>
      <c r="QKG51" s="81"/>
      <c r="QKH51" s="81"/>
      <c r="QKI51" s="81"/>
      <c r="QKJ51" s="81"/>
      <c r="QKK51" s="81"/>
      <c r="QKL51" s="81"/>
      <c r="QKM51" s="81"/>
      <c r="QKN51" s="81"/>
      <c r="QKO51" s="81"/>
      <c r="QKP51" s="81"/>
      <c r="QKQ51" s="81"/>
      <c r="QKR51" s="81"/>
      <c r="QKS51" s="81"/>
      <c r="QKT51" s="81"/>
      <c r="QKU51" s="81"/>
      <c r="QKV51" s="81"/>
      <c r="QKW51" s="81"/>
      <c r="QKX51" s="81"/>
      <c r="QKY51" s="81"/>
      <c r="QKZ51" s="81"/>
      <c r="QLA51" s="81"/>
      <c r="QLB51" s="81"/>
      <c r="QLC51" s="81"/>
      <c r="QLD51" s="81"/>
      <c r="QLE51" s="81"/>
      <c r="QLF51" s="81"/>
      <c r="QLG51" s="81"/>
      <c r="QLH51" s="81"/>
      <c r="QLI51" s="81"/>
      <c r="QLJ51" s="81"/>
      <c r="QLK51" s="81"/>
      <c r="QLL51" s="81"/>
      <c r="QLM51" s="81"/>
      <c r="QLN51" s="81"/>
      <c r="QLO51" s="81"/>
      <c r="QLP51" s="81"/>
      <c r="QLQ51" s="81"/>
      <c r="QLR51" s="81"/>
      <c r="QLS51" s="81"/>
      <c r="QLT51" s="81"/>
      <c r="QLU51" s="81"/>
      <c r="QLV51" s="81"/>
      <c r="QLW51" s="81"/>
      <c r="QLX51" s="81"/>
      <c r="QLY51" s="81"/>
      <c r="QLZ51" s="81"/>
      <c r="QMA51" s="81"/>
      <c r="QMB51" s="81"/>
      <c r="QMC51" s="81"/>
      <c r="QMD51" s="81"/>
      <c r="QME51" s="81"/>
      <c r="QMF51" s="81"/>
      <c r="QMG51" s="81"/>
      <c r="QMH51" s="81"/>
      <c r="QMI51" s="81"/>
      <c r="QMJ51" s="81"/>
      <c r="QMK51" s="81"/>
      <c r="QML51" s="81"/>
      <c r="QMM51" s="81"/>
      <c r="QMN51" s="81"/>
      <c r="QMO51" s="81"/>
      <c r="QMP51" s="81"/>
      <c r="QMQ51" s="81"/>
      <c r="QMR51" s="81"/>
      <c r="QMS51" s="81"/>
      <c r="QMT51" s="81"/>
      <c r="QMU51" s="81"/>
      <c r="QMV51" s="81"/>
      <c r="QMW51" s="81"/>
      <c r="QMX51" s="81"/>
      <c r="QMY51" s="81"/>
      <c r="QMZ51" s="81"/>
      <c r="QNA51" s="81"/>
      <c r="QNB51" s="81"/>
      <c r="QNC51" s="81"/>
      <c r="QND51" s="81"/>
      <c r="QNE51" s="81"/>
      <c r="QNF51" s="81"/>
      <c r="QNG51" s="81"/>
      <c r="QNH51" s="81"/>
      <c r="QNI51" s="81"/>
      <c r="QNJ51" s="81"/>
      <c r="QNK51" s="81"/>
      <c r="QNL51" s="81"/>
      <c r="QNM51" s="81"/>
      <c r="QNN51" s="81"/>
      <c r="QNO51" s="81"/>
      <c r="QNP51" s="81"/>
      <c r="QNQ51" s="81"/>
      <c r="QNR51" s="81"/>
      <c r="QNS51" s="81"/>
      <c r="QNT51" s="81"/>
      <c r="QNU51" s="81"/>
      <c r="QNV51" s="81"/>
      <c r="QNW51" s="81"/>
      <c r="QNX51" s="81"/>
      <c r="QNY51" s="81"/>
      <c r="QNZ51" s="81"/>
      <c r="QOA51" s="81"/>
      <c r="QOB51" s="81"/>
      <c r="QOC51" s="81"/>
      <c r="QOD51" s="81"/>
      <c r="QOE51" s="81"/>
      <c r="QOF51" s="81"/>
      <c r="QOG51" s="81"/>
      <c r="QOH51" s="81"/>
      <c r="QOI51" s="81"/>
      <c r="QOJ51" s="81"/>
      <c r="QOK51" s="81"/>
      <c r="QOL51" s="81"/>
      <c r="QOM51" s="81"/>
      <c r="QON51" s="81"/>
      <c r="QOO51" s="81"/>
      <c r="QOP51" s="81"/>
      <c r="QOQ51" s="81"/>
      <c r="QOR51" s="81"/>
      <c r="QOS51" s="81"/>
      <c r="QOT51" s="81"/>
      <c r="QOU51" s="81"/>
      <c r="QOV51" s="81"/>
      <c r="QOW51" s="81"/>
      <c r="QOX51" s="81"/>
      <c r="QOY51" s="81"/>
      <c r="QOZ51" s="81"/>
      <c r="QPA51" s="81"/>
      <c r="QPB51" s="81"/>
      <c r="QPC51" s="81"/>
      <c r="QPD51" s="81"/>
      <c r="QPE51" s="81"/>
      <c r="QPF51" s="81"/>
      <c r="QPG51" s="81"/>
      <c r="QPH51" s="81"/>
      <c r="QPI51" s="81"/>
      <c r="QPJ51" s="81"/>
      <c r="QPK51" s="81"/>
      <c r="QPL51" s="81"/>
      <c r="QPM51" s="81"/>
      <c r="QPN51" s="81"/>
      <c r="QPO51" s="81"/>
      <c r="QPP51" s="81"/>
      <c r="QPQ51" s="81"/>
      <c r="QPR51" s="81"/>
      <c r="QPS51" s="81"/>
      <c r="QPT51" s="81"/>
      <c r="QPU51" s="81"/>
      <c r="QPV51" s="81"/>
      <c r="QPW51" s="81"/>
      <c r="QPX51" s="81"/>
      <c r="QPY51" s="81"/>
      <c r="QPZ51" s="81"/>
      <c r="QQA51" s="81"/>
      <c r="QQB51" s="81"/>
      <c r="QQC51" s="81"/>
      <c r="QQD51" s="81"/>
      <c r="QQE51" s="81"/>
      <c r="QQF51" s="81"/>
      <c r="QQG51" s="81"/>
      <c r="QQH51" s="81"/>
      <c r="QQI51" s="81"/>
      <c r="QQJ51" s="81"/>
      <c r="QQK51" s="81"/>
      <c r="QQL51" s="81"/>
      <c r="QQM51" s="81"/>
      <c r="QQN51" s="81"/>
      <c r="QQO51" s="81"/>
      <c r="QQP51" s="81"/>
      <c r="QQQ51" s="81"/>
      <c r="QQR51" s="81"/>
      <c r="QQS51" s="81"/>
      <c r="QQT51" s="81"/>
      <c r="QQU51" s="81"/>
      <c r="QQV51" s="81"/>
      <c r="QQW51" s="81"/>
      <c r="QQX51" s="81"/>
      <c r="QQY51" s="81"/>
      <c r="QQZ51" s="81"/>
      <c r="QRA51" s="81"/>
      <c r="QRB51" s="81"/>
      <c r="QRC51" s="81"/>
      <c r="QRD51" s="81"/>
      <c r="QRE51" s="81"/>
      <c r="QRF51" s="81"/>
      <c r="QRG51" s="81"/>
      <c r="QRH51" s="81"/>
      <c r="QRI51" s="81"/>
      <c r="QRJ51" s="81"/>
      <c r="QRK51" s="81"/>
      <c r="QRL51" s="81"/>
      <c r="QRM51" s="81"/>
      <c r="QRN51" s="81"/>
      <c r="QRO51" s="81"/>
      <c r="QRP51" s="81"/>
      <c r="QRQ51" s="81"/>
      <c r="QRR51" s="81"/>
      <c r="QRS51" s="81"/>
      <c r="QRT51" s="81"/>
      <c r="QRU51" s="81"/>
      <c r="QRV51" s="81"/>
      <c r="QRW51" s="81"/>
      <c r="QRX51" s="81"/>
      <c r="QRY51" s="81"/>
      <c r="QRZ51" s="81"/>
      <c r="QSA51" s="81"/>
      <c r="QSB51" s="81"/>
      <c r="QSC51" s="81"/>
      <c r="QSD51" s="81"/>
      <c r="QSE51" s="81"/>
      <c r="QSF51" s="81"/>
      <c r="QSG51" s="81"/>
      <c r="QSH51" s="81"/>
      <c r="QSI51" s="81"/>
      <c r="QSJ51" s="81"/>
      <c r="QSK51" s="81"/>
      <c r="QSL51" s="81"/>
      <c r="QSM51" s="81"/>
      <c r="QSN51" s="81"/>
      <c r="QSO51" s="81"/>
      <c r="QSP51" s="81"/>
      <c r="QSQ51" s="81"/>
      <c r="QSR51" s="81"/>
      <c r="QSS51" s="81"/>
      <c r="QST51" s="81"/>
      <c r="QSU51" s="81"/>
      <c r="QSV51" s="81"/>
      <c r="QSW51" s="81"/>
      <c r="QSX51" s="81"/>
      <c r="QSY51" s="81"/>
      <c r="QSZ51" s="81"/>
      <c r="QTA51" s="81"/>
      <c r="QTB51" s="81"/>
      <c r="QTC51" s="81"/>
      <c r="QTD51" s="81"/>
      <c r="QTE51" s="81"/>
      <c r="QTF51" s="81"/>
      <c r="QTG51" s="81"/>
      <c r="QTH51" s="81"/>
      <c r="QTI51" s="81"/>
      <c r="QTJ51" s="81"/>
      <c r="QTK51" s="81"/>
      <c r="QTL51" s="81"/>
      <c r="QTM51" s="81"/>
      <c r="QTN51" s="81"/>
      <c r="QTO51" s="81"/>
      <c r="QTP51" s="81"/>
      <c r="QTQ51" s="81"/>
      <c r="QTR51" s="81"/>
      <c r="QTS51" s="81"/>
      <c r="QTT51" s="81"/>
      <c r="QTU51" s="81"/>
      <c r="QTV51" s="81"/>
      <c r="QTW51" s="81"/>
      <c r="QTX51" s="81"/>
      <c r="QTY51" s="81"/>
      <c r="QTZ51" s="81"/>
      <c r="QUA51" s="81"/>
      <c r="QUB51" s="81"/>
      <c r="QUC51" s="81"/>
      <c r="QUD51" s="81"/>
      <c r="QUE51" s="81"/>
      <c r="QUF51" s="81"/>
      <c r="QUG51" s="81"/>
      <c r="QUH51" s="81"/>
      <c r="QUI51" s="81"/>
      <c r="QUJ51" s="81"/>
      <c r="QUK51" s="81"/>
      <c r="QUL51" s="81"/>
      <c r="QUM51" s="81"/>
      <c r="QUN51" s="81"/>
      <c r="QUO51" s="81"/>
      <c r="QUP51" s="81"/>
      <c r="QUQ51" s="81"/>
      <c r="QUR51" s="81"/>
      <c r="QUS51" s="81"/>
      <c r="QUT51" s="81"/>
      <c r="QUU51" s="81"/>
      <c r="QUV51" s="81"/>
      <c r="QUW51" s="81"/>
      <c r="QUX51" s="81"/>
      <c r="QUY51" s="81"/>
      <c r="QUZ51" s="81"/>
      <c r="QVA51" s="81"/>
      <c r="QVB51" s="81"/>
      <c r="QVC51" s="81"/>
      <c r="QVD51" s="81"/>
      <c r="QVE51" s="81"/>
      <c r="QVF51" s="81"/>
      <c r="QVG51" s="81"/>
      <c r="QVH51" s="81"/>
      <c r="QVI51" s="81"/>
      <c r="QVJ51" s="81"/>
      <c r="QVK51" s="81"/>
      <c r="QVL51" s="81"/>
      <c r="QVM51" s="81"/>
      <c r="QVN51" s="81"/>
      <c r="QVO51" s="81"/>
      <c r="QVP51" s="81"/>
      <c r="QVQ51" s="81"/>
      <c r="QVR51" s="81"/>
      <c r="QVS51" s="81"/>
      <c r="QVT51" s="81"/>
      <c r="QVU51" s="81"/>
      <c r="QVV51" s="81"/>
      <c r="QVW51" s="81"/>
      <c r="QVX51" s="81"/>
      <c r="QVY51" s="81"/>
      <c r="QVZ51" s="81"/>
      <c r="QWA51" s="81"/>
      <c r="QWB51" s="81"/>
      <c r="QWC51" s="81"/>
      <c r="QWD51" s="81"/>
      <c r="QWE51" s="81"/>
      <c r="QWF51" s="81"/>
      <c r="QWG51" s="81"/>
      <c r="QWH51" s="81"/>
      <c r="QWI51" s="81"/>
      <c r="QWJ51" s="81"/>
      <c r="QWK51" s="81"/>
      <c r="QWL51" s="81"/>
      <c r="QWM51" s="81"/>
      <c r="QWN51" s="81"/>
      <c r="QWO51" s="81"/>
      <c r="QWP51" s="81"/>
      <c r="QWQ51" s="81"/>
      <c r="QWR51" s="81"/>
      <c r="QWS51" s="81"/>
      <c r="QWT51" s="81"/>
      <c r="QWU51" s="81"/>
      <c r="QWV51" s="81"/>
      <c r="QWW51" s="81"/>
      <c r="QWX51" s="81"/>
      <c r="QWY51" s="81"/>
      <c r="QWZ51" s="81"/>
      <c r="QXA51" s="81"/>
      <c r="QXB51" s="81"/>
      <c r="QXC51" s="81"/>
      <c r="QXD51" s="81"/>
      <c r="QXE51" s="81"/>
      <c r="QXF51" s="81"/>
      <c r="QXG51" s="81"/>
      <c r="QXH51" s="81"/>
      <c r="QXI51" s="81"/>
      <c r="QXJ51" s="81"/>
      <c r="QXK51" s="81"/>
      <c r="QXL51" s="81"/>
      <c r="QXM51" s="81"/>
      <c r="QXN51" s="81"/>
      <c r="QXO51" s="81"/>
      <c r="QXP51" s="81"/>
      <c r="QXQ51" s="81"/>
      <c r="QXR51" s="81"/>
      <c r="QXS51" s="81"/>
      <c r="QXT51" s="81"/>
      <c r="QXU51" s="81"/>
      <c r="QXV51" s="81"/>
      <c r="QXW51" s="81"/>
      <c r="QXX51" s="81"/>
      <c r="QXY51" s="81"/>
      <c r="QXZ51" s="81"/>
      <c r="QYA51" s="81"/>
      <c r="QYB51" s="81"/>
      <c r="QYC51" s="81"/>
      <c r="QYD51" s="81"/>
      <c r="QYE51" s="81"/>
      <c r="QYF51" s="81"/>
      <c r="QYG51" s="81"/>
      <c r="QYH51" s="81"/>
      <c r="QYI51" s="81"/>
      <c r="QYJ51" s="81"/>
      <c r="QYK51" s="81"/>
      <c r="QYL51" s="81"/>
      <c r="QYM51" s="81"/>
      <c r="QYN51" s="81"/>
      <c r="QYO51" s="81"/>
      <c r="QYP51" s="81"/>
      <c r="QYQ51" s="81"/>
      <c r="QYR51" s="81"/>
      <c r="QYS51" s="81"/>
      <c r="QYT51" s="81"/>
      <c r="QYU51" s="81"/>
      <c r="QYV51" s="81"/>
      <c r="QYW51" s="81"/>
      <c r="QYX51" s="81"/>
      <c r="QYY51" s="81"/>
      <c r="QYZ51" s="81"/>
      <c r="QZA51" s="81"/>
      <c r="QZB51" s="81"/>
      <c r="QZC51" s="81"/>
      <c r="QZD51" s="81"/>
      <c r="QZE51" s="81"/>
      <c r="QZF51" s="81"/>
      <c r="QZG51" s="81"/>
      <c r="QZH51" s="81"/>
      <c r="QZI51" s="81"/>
      <c r="QZJ51" s="81"/>
      <c r="QZK51" s="81"/>
      <c r="QZL51" s="81"/>
      <c r="QZM51" s="81"/>
      <c r="QZN51" s="81"/>
      <c r="QZO51" s="81"/>
      <c r="QZP51" s="81"/>
      <c r="QZQ51" s="81"/>
      <c r="QZR51" s="81"/>
      <c r="QZS51" s="81"/>
      <c r="QZT51" s="81"/>
      <c r="QZU51" s="81"/>
      <c r="QZV51" s="81"/>
      <c r="QZW51" s="81"/>
      <c r="QZX51" s="81"/>
      <c r="QZY51" s="81"/>
      <c r="QZZ51" s="81"/>
      <c r="RAA51" s="81"/>
      <c r="RAB51" s="81"/>
      <c r="RAC51" s="81"/>
      <c r="RAD51" s="81"/>
      <c r="RAE51" s="81"/>
      <c r="RAF51" s="81"/>
      <c r="RAG51" s="81"/>
      <c r="RAH51" s="81"/>
      <c r="RAI51" s="81"/>
      <c r="RAJ51" s="81"/>
      <c r="RAK51" s="81"/>
      <c r="RAL51" s="81"/>
      <c r="RAM51" s="81"/>
      <c r="RAN51" s="81"/>
      <c r="RAO51" s="81"/>
      <c r="RAP51" s="81"/>
      <c r="RAQ51" s="81"/>
      <c r="RAR51" s="81"/>
      <c r="RAS51" s="81"/>
      <c r="RAT51" s="81"/>
      <c r="RAU51" s="81"/>
      <c r="RAV51" s="81"/>
      <c r="RAW51" s="81"/>
      <c r="RAX51" s="81"/>
      <c r="RAY51" s="81"/>
      <c r="RAZ51" s="81"/>
      <c r="RBA51" s="81"/>
      <c r="RBB51" s="81"/>
      <c r="RBC51" s="81"/>
      <c r="RBD51" s="81"/>
      <c r="RBE51" s="81"/>
      <c r="RBF51" s="81"/>
      <c r="RBG51" s="81"/>
      <c r="RBH51" s="81"/>
      <c r="RBI51" s="81"/>
      <c r="RBJ51" s="81"/>
      <c r="RBK51" s="81"/>
      <c r="RBL51" s="81"/>
      <c r="RBM51" s="81"/>
      <c r="RBN51" s="81"/>
      <c r="RBO51" s="81"/>
      <c r="RBP51" s="81"/>
      <c r="RBQ51" s="81"/>
      <c r="RBR51" s="81"/>
      <c r="RBS51" s="81"/>
      <c r="RBT51" s="81"/>
      <c r="RBU51" s="81"/>
      <c r="RBV51" s="81"/>
      <c r="RBW51" s="81"/>
      <c r="RBX51" s="81"/>
      <c r="RBY51" s="81"/>
      <c r="RBZ51" s="81"/>
      <c r="RCA51" s="81"/>
      <c r="RCB51" s="81"/>
      <c r="RCC51" s="81"/>
      <c r="RCD51" s="81"/>
      <c r="RCE51" s="81"/>
      <c r="RCF51" s="81"/>
      <c r="RCG51" s="81"/>
      <c r="RCH51" s="81"/>
      <c r="RCI51" s="81"/>
      <c r="RCJ51" s="81"/>
      <c r="RCK51" s="81"/>
      <c r="RCL51" s="81"/>
      <c r="RCM51" s="81"/>
      <c r="RCN51" s="81"/>
      <c r="RCO51" s="81"/>
      <c r="RCP51" s="81"/>
      <c r="RCQ51" s="81"/>
      <c r="RCR51" s="81"/>
      <c r="RCS51" s="81"/>
      <c r="RCT51" s="81"/>
      <c r="RCU51" s="81"/>
      <c r="RCV51" s="81"/>
      <c r="RCW51" s="81"/>
      <c r="RCX51" s="81"/>
      <c r="RCY51" s="81"/>
      <c r="RCZ51" s="81"/>
      <c r="RDA51" s="81"/>
      <c r="RDB51" s="81"/>
      <c r="RDC51" s="81"/>
      <c r="RDD51" s="81"/>
      <c r="RDE51" s="81"/>
      <c r="RDF51" s="81"/>
      <c r="RDG51" s="81"/>
      <c r="RDH51" s="81"/>
      <c r="RDI51" s="81"/>
      <c r="RDJ51" s="81"/>
      <c r="RDK51" s="81"/>
      <c r="RDL51" s="81"/>
      <c r="RDM51" s="81"/>
      <c r="RDN51" s="81"/>
      <c r="RDO51" s="81"/>
      <c r="RDP51" s="81"/>
      <c r="RDQ51" s="81"/>
      <c r="RDR51" s="81"/>
      <c r="RDS51" s="81"/>
      <c r="RDT51" s="81"/>
      <c r="RDU51" s="81"/>
      <c r="RDV51" s="81"/>
      <c r="RDW51" s="81"/>
      <c r="RDX51" s="81"/>
      <c r="RDY51" s="81"/>
      <c r="RDZ51" s="81"/>
      <c r="REA51" s="81"/>
      <c r="REB51" s="81"/>
      <c r="REC51" s="81"/>
      <c r="RED51" s="81"/>
      <c r="REE51" s="81"/>
      <c r="REF51" s="81"/>
      <c r="REG51" s="81"/>
      <c r="REH51" s="81"/>
      <c r="REI51" s="81"/>
      <c r="REJ51" s="81"/>
      <c r="REK51" s="81"/>
      <c r="REL51" s="81"/>
      <c r="REM51" s="81"/>
      <c r="REN51" s="81"/>
      <c r="REO51" s="81"/>
      <c r="REP51" s="81"/>
      <c r="REQ51" s="81"/>
      <c r="RER51" s="81"/>
      <c r="RES51" s="81"/>
      <c r="RET51" s="81"/>
      <c r="REU51" s="81"/>
      <c r="REV51" s="81"/>
      <c r="REW51" s="81"/>
      <c r="REX51" s="81"/>
      <c r="REY51" s="81"/>
      <c r="REZ51" s="81"/>
      <c r="RFA51" s="81"/>
      <c r="RFB51" s="81"/>
      <c r="RFC51" s="81"/>
      <c r="RFD51" s="81"/>
      <c r="RFE51" s="81"/>
      <c r="RFF51" s="81"/>
      <c r="RFG51" s="81"/>
      <c r="RFH51" s="81"/>
      <c r="RFI51" s="81"/>
      <c r="RFJ51" s="81"/>
      <c r="RFK51" s="81"/>
      <c r="RFL51" s="81"/>
      <c r="RFM51" s="81"/>
      <c r="RFN51" s="81"/>
      <c r="RFO51" s="81"/>
      <c r="RFP51" s="81"/>
      <c r="RFQ51" s="81"/>
      <c r="RFR51" s="81"/>
      <c r="RFS51" s="81"/>
      <c r="RFT51" s="81"/>
      <c r="RFU51" s="81"/>
      <c r="RFV51" s="81"/>
      <c r="RFW51" s="81"/>
      <c r="RFX51" s="81"/>
      <c r="RFY51" s="81"/>
      <c r="RFZ51" s="81"/>
      <c r="RGA51" s="81"/>
      <c r="RGB51" s="81"/>
      <c r="RGC51" s="81"/>
      <c r="RGD51" s="81"/>
      <c r="RGE51" s="81"/>
      <c r="RGF51" s="81"/>
      <c r="RGG51" s="81"/>
      <c r="RGH51" s="81"/>
      <c r="RGI51" s="81"/>
      <c r="RGJ51" s="81"/>
      <c r="RGK51" s="81"/>
      <c r="RGL51" s="81"/>
      <c r="RGM51" s="81"/>
      <c r="RGN51" s="81"/>
      <c r="RGO51" s="81"/>
      <c r="RGP51" s="81"/>
      <c r="RGQ51" s="81"/>
      <c r="RGR51" s="81"/>
      <c r="RGS51" s="81"/>
      <c r="RGT51" s="81"/>
      <c r="RGU51" s="81"/>
      <c r="RGV51" s="81"/>
      <c r="RGW51" s="81"/>
      <c r="RGX51" s="81"/>
      <c r="RGY51" s="81"/>
      <c r="RGZ51" s="81"/>
      <c r="RHA51" s="81"/>
      <c r="RHB51" s="81"/>
      <c r="RHC51" s="81"/>
      <c r="RHD51" s="81"/>
      <c r="RHE51" s="81"/>
      <c r="RHF51" s="81"/>
      <c r="RHG51" s="81"/>
      <c r="RHH51" s="81"/>
      <c r="RHI51" s="81"/>
      <c r="RHJ51" s="81"/>
      <c r="RHK51" s="81"/>
      <c r="RHL51" s="81"/>
      <c r="RHM51" s="81"/>
      <c r="RHN51" s="81"/>
      <c r="RHO51" s="81"/>
      <c r="RHP51" s="81"/>
      <c r="RHQ51" s="81"/>
      <c r="RHR51" s="81"/>
      <c r="RHS51" s="81"/>
      <c r="RHT51" s="81"/>
      <c r="RHU51" s="81"/>
      <c r="RHV51" s="81"/>
      <c r="RHW51" s="81"/>
      <c r="RHX51" s="81"/>
      <c r="RHY51" s="81"/>
      <c r="RHZ51" s="81"/>
      <c r="RIA51" s="81"/>
      <c r="RIB51" s="81"/>
      <c r="RIC51" s="81"/>
      <c r="RID51" s="81"/>
      <c r="RIE51" s="81"/>
      <c r="RIF51" s="81"/>
      <c r="RIG51" s="81"/>
      <c r="RIH51" s="81"/>
      <c r="RII51" s="81"/>
      <c r="RIJ51" s="81"/>
      <c r="RIK51" s="81"/>
      <c r="RIL51" s="81"/>
      <c r="RIM51" s="81"/>
      <c r="RIN51" s="81"/>
      <c r="RIO51" s="81"/>
      <c r="RIP51" s="81"/>
      <c r="RIQ51" s="81"/>
      <c r="RIR51" s="81"/>
      <c r="RIS51" s="81"/>
      <c r="RIT51" s="81"/>
      <c r="RIU51" s="81"/>
      <c r="RIV51" s="81"/>
      <c r="RIW51" s="81"/>
      <c r="RIX51" s="81"/>
      <c r="RIY51" s="81"/>
      <c r="RIZ51" s="81"/>
      <c r="RJA51" s="81"/>
      <c r="RJB51" s="81"/>
      <c r="RJC51" s="81"/>
      <c r="RJD51" s="81"/>
      <c r="RJE51" s="81"/>
      <c r="RJF51" s="81"/>
      <c r="RJG51" s="81"/>
      <c r="RJH51" s="81"/>
      <c r="RJI51" s="81"/>
      <c r="RJJ51" s="81"/>
      <c r="RJK51" s="81"/>
      <c r="RJL51" s="81"/>
      <c r="RJM51" s="81"/>
      <c r="RJN51" s="81"/>
      <c r="RJO51" s="81"/>
      <c r="RJP51" s="81"/>
      <c r="RJQ51" s="81"/>
      <c r="RJR51" s="81"/>
      <c r="RJS51" s="81"/>
      <c r="RJT51" s="81"/>
      <c r="RJU51" s="81"/>
      <c r="RJV51" s="81"/>
      <c r="RJW51" s="81"/>
      <c r="RJX51" s="81"/>
      <c r="RJY51" s="81"/>
      <c r="RJZ51" s="81"/>
      <c r="RKA51" s="81"/>
      <c r="RKB51" s="81"/>
      <c r="RKC51" s="81"/>
      <c r="RKD51" s="81"/>
      <c r="RKE51" s="81"/>
      <c r="RKF51" s="81"/>
      <c r="RKG51" s="81"/>
      <c r="RKH51" s="81"/>
      <c r="RKI51" s="81"/>
      <c r="RKJ51" s="81"/>
      <c r="RKK51" s="81"/>
      <c r="RKL51" s="81"/>
      <c r="RKM51" s="81"/>
      <c r="RKN51" s="81"/>
      <c r="RKO51" s="81"/>
      <c r="RKP51" s="81"/>
      <c r="RKQ51" s="81"/>
      <c r="RKR51" s="81"/>
      <c r="RKS51" s="81"/>
      <c r="RKT51" s="81"/>
      <c r="RKU51" s="81"/>
      <c r="RKV51" s="81"/>
      <c r="RKW51" s="81"/>
      <c r="RKX51" s="81"/>
      <c r="RKY51" s="81"/>
      <c r="RKZ51" s="81"/>
      <c r="RLA51" s="81"/>
      <c r="RLB51" s="81"/>
      <c r="RLC51" s="81"/>
      <c r="RLD51" s="81"/>
      <c r="RLE51" s="81"/>
      <c r="RLF51" s="81"/>
      <c r="RLG51" s="81"/>
      <c r="RLH51" s="81"/>
      <c r="RLI51" s="81"/>
      <c r="RLJ51" s="81"/>
      <c r="RLK51" s="81"/>
      <c r="RLL51" s="81"/>
      <c r="RLM51" s="81"/>
      <c r="RLN51" s="81"/>
      <c r="RLO51" s="81"/>
      <c r="RLP51" s="81"/>
      <c r="RLQ51" s="81"/>
      <c r="RLR51" s="81"/>
      <c r="RLS51" s="81"/>
      <c r="RLT51" s="81"/>
      <c r="RLU51" s="81"/>
      <c r="RLV51" s="81"/>
      <c r="RLW51" s="81"/>
      <c r="RLX51" s="81"/>
      <c r="RLY51" s="81"/>
      <c r="RLZ51" s="81"/>
      <c r="RMA51" s="81"/>
      <c r="RMB51" s="81"/>
      <c r="RMC51" s="81"/>
      <c r="RMD51" s="81"/>
      <c r="RME51" s="81"/>
      <c r="RMF51" s="81"/>
      <c r="RMG51" s="81"/>
      <c r="RMH51" s="81"/>
      <c r="RMI51" s="81"/>
      <c r="RMJ51" s="81"/>
      <c r="RMK51" s="81"/>
      <c r="RML51" s="81"/>
      <c r="RMM51" s="81"/>
      <c r="RMN51" s="81"/>
      <c r="RMO51" s="81"/>
      <c r="RMP51" s="81"/>
      <c r="RMQ51" s="81"/>
      <c r="RMR51" s="81"/>
      <c r="RMS51" s="81"/>
      <c r="RMT51" s="81"/>
      <c r="RMU51" s="81"/>
      <c r="RMV51" s="81"/>
      <c r="RMW51" s="81"/>
      <c r="RMX51" s="81"/>
      <c r="RMY51" s="81"/>
      <c r="RMZ51" s="81"/>
      <c r="RNA51" s="81"/>
      <c r="RNB51" s="81"/>
      <c r="RNC51" s="81"/>
      <c r="RND51" s="81"/>
      <c r="RNE51" s="81"/>
      <c r="RNF51" s="81"/>
      <c r="RNG51" s="81"/>
      <c r="RNH51" s="81"/>
      <c r="RNI51" s="81"/>
      <c r="RNJ51" s="81"/>
      <c r="RNK51" s="81"/>
      <c r="RNL51" s="81"/>
      <c r="RNM51" s="81"/>
      <c r="RNN51" s="81"/>
      <c r="RNO51" s="81"/>
      <c r="RNP51" s="81"/>
      <c r="RNQ51" s="81"/>
      <c r="RNR51" s="81"/>
      <c r="RNS51" s="81"/>
      <c r="RNT51" s="81"/>
      <c r="RNU51" s="81"/>
      <c r="RNV51" s="81"/>
      <c r="RNW51" s="81"/>
      <c r="RNX51" s="81"/>
      <c r="RNY51" s="81"/>
      <c r="RNZ51" s="81"/>
      <c r="ROA51" s="81"/>
      <c r="ROB51" s="81"/>
      <c r="ROC51" s="81"/>
      <c r="ROD51" s="81"/>
      <c r="ROE51" s="81"/>
      <c r="ROF51" s="81"/>
      <c r="ROG51" s="81"/>
      <c r="ROH51" s="81"/>
      <c r="ROI51" s="81"/>
      <c r="ROJ51" s="81"/>
      <c r="ROK51" s="81"/>
      <c r="ROL51" s="81"/>
      <c r="ROM51" s="81"/>
      <c r="RON51" s="81"/>
      <c r="ROO51" s="81"/>
      <c r="ROP51" s="81"/>
      <c r="ROQ51" s="81"/>
      <c r="ROR51" s="81"/>
      <c r="ROS51" s="81"/>
      <c r="ROT51" s="81"/>
      <c r="ROU51" s="81"/>
      <c r="ROV51" s="81"/>
      <c r="ROW51" s="81"/>
      <c r="ROX51" s="81"/>
      <c r="ROY51" s="81"/>
      <c r="ROZ51" s="81"/>
      <c r="RPA51" s="81"/>
      <c r="RPB51" s="81"/>
      <c r="RPC51" s="81"/>
      <c r="RPD51" s="81"/>
      <c r="RPE51" s="81"/>
      <c r="RPF51" s="81"/>
      <c r="RPG51" s="81"/>
      <c r="RPH51" s="81"/>
      <c r="RPI51" s="81"/>
      <c r="RPJ51" s="81"/>
      <c r="RPK51" s="81"/>
      <c r="RPL51" s="81"/>
      <c r="RPM51" s="81"/>
      <c r="RPN51" s="81"/>
      <c r="RPO51" s="81"/>
      <c r="RPP51" s="81"/>
      <c r="RPQ51" s="81"/>
      <c r="RPR51" s="81"/>
      <c r="RPS51" s="81"/>
      <c r="RPT51" s="81"/>
      <c r="RPU51" s="81"/>
      <c r="RPV51" s="81"/>
      <c r="RPW51" s="81"/>
      <c r="RPX51" s="81"/>
      <c r="RPY51" s="81"/>
      <c r="RPZ51" s="81"/>
      <c r="RQA51" s="81"/>
      <c r="RQB51" s="81"/>
      <c r="RQC51" s="81"/>
      <c r="RQD51" s="81"/>
      <c r="RQE51" s="81"/>
      <c r="RQF51" s="81"/>
      <c r="RQG51" s="81"/>
      <c r="RQH51" s="81"/>
      <c r="RQI51" s="81"/>
      <c r="RQJ51" s="81"/>
      <c r="RQK51" s="81"/>
      <c r="RQL51" s="81"/>
      <c r="RQM51" s="81"/>
      <c r="RQN51" s="81"/>
      <c r="RQO51" s="81"/>
      <c r="RQP51" s="81"/>
      <c r="RQQ51" s="81"/>
      <c r="RQR51" s="81"/>
      <c r="RQS51" s="81"/>
      <c r="RQT51" s="81"/>
      <c r="RQU51" s="81"/>
      <c r="RQV51" s="81"/>
      <c r="RQW51" s="81"/>
      <c r="RQX51" s="81"/>
      <c r="RQY51" s="81"/>
      <c r="RQZ51" s="81"/>
      <c r="RRA51" s="81"/>
      <c r="RRB51" s="81"/>
      <c r="RRC51" s="81"/>
      <c r="RRD51" s="81"/>
      <c r="RRE51" s="81"/>
      <c r="RRF51" s="81"/>
      <c r="RRG51" s="81"/>
      <c r="RRH51" s="81"/>
      <c r="RRI51" s="81"/>
      <c r="RRJ51" s="81"/>
      <c r="RRK51" s="81"/>
      <c r="RRL51" s="81"/>
      <c r="RRM51" s="81"/>
      <c r="RRN51" s="81"/>
      <c r="RRO51" s="81"/>
      <c r="RRP51" s="81"/>
      <c r="RRQ51" s="81"/>
      <c r="RRR51" s="81"/>
      <c r="RRS51" s="81"/>
      <c r="RRT51" s="81"/>
      <c r="RRU51" s="81"/>
      <c r="RRV51" s="81"/>
      <c r="RRW51" s="81"/>
      <c r="RRX51" s="81"/>
      <c r="RRY51" s="81"/>
      <c r="RRZ51" s="81"/>
      <c r="RSA51" s="81"/>
      <c r="RSB51" s="81"/>
      <c r="RSC51" s="81"/>
      <c r="RSD51" s="81"/>
      <c r="RSE51" s="81"/>
      <c r="RSF51" s="81"/>
      <c r="RSG51" s="81"/>
      <c r="RSH51" s="81"/>
      <c r="RSI51" s="81"/>
      <c r="RSJ51" s="81"/>
      <c r="RSK51" s="81"/>
      <c r="RSL51" s="81"/>
      <c r="RSM51" s="81"/>
      <c r="RSN51" s="81"/>
      <c r="RSO51" s="81"/>
      <c r="RSP51" s="81"/>
      <c r="RSQ51" s="81"/>
      <c r="RSR51" s="81"/>
      <c r="RSS51" s="81"/>
      <c r="RST51" s="81"/>
      <c r="RSU51" s="81"/>
      <c r="RSV51" s="81"/>
      <c r="RSW51" s="81"/>
      <c r="RSX51" s="81"/>
      <c r="RSY51" s="81"/>
      <c r="RSZ51" s="81"/>
      <c r="RTA51" s="81"/>
      <c r="RTB51" s="81"/>
      <c r="RTC51" s="81"/>
      <c r="RTD51" s="81"/>
      <c r="RTE51" s="81"/>
      <c r="RTF51" s="81"/>
      <c r="RTG51" s="81"/>
      <c r="RTH51" s="81"/>
      <c r="RTI51" s="81"/>
      <c r="RTJ51" s="81"/>
      <c r="RTK51" s="81"/>
      <c r="RTL51" s="81"/>
      <c r="RTM51" s="81"/>
      <c r="RTN51" s="81"/>
      <c r="RTO51" s="81"/>
      <c r="RTP51" s="81"/>
      <c r="RTQ51" s="81"/>
      <c r="RTR51" s="81"/>
      <c r="RTS51" s="81"/>
      <c r="RTT51" s="81"/>
      <c r="RTU51" s="81"/>
      <c r="RTV51" s="81"/>
      <c r="RTW51" s="81"/>
      <c r="RTX51" s="81"/>
      <c r="RTY51" s="81"/>
      <c r="RTZ51" s="81"/>
      <c r="RUA51" s="81"/>
      <c r="RUB51" s="81"/>
      <c r="RUC51" s="81"/>
      <c r="RUD51" s="81"/>
      <c r="RUE51" s="81"/>
      <c r="RUF51" s="81"/>
      <c r="RUG51" s="81"/>
      <c r="RUH51" s="81"/>
      <c r="RUI51" s="81"/>
      <c r="RUJ51" s="81"/>
      <c r="RUK51" s="81"/>
      <c r="RUL51" s="81"/>
      <c r="RUM51" s="81"/>
      <c r="RUN51" s="81"/>
      <c r="RUO51" s="81"/>
      <c r="RUP51" s="81"/>
      <c r="RUQ51" s="81"/>
      <c r="RUR51" s="81"/>
      <c r="RUS51" s="81"/>
      <c r="RUT51" s="81"/>
      <c r="RUU51" s="81"/>
      <c r="RUV51" s="81"/>
      <c r="RUW51" s="81"/>
      <c r="RUX51" s="81"/>
      <c r="RUY51" s="81"/>
      <c r="RUZ51" s="81"/>
      <c r="RVA51" s="81"/>
      <c r="RVB51" s="81"/>
      <c r="RVC51" s="81"/>
      <c r="RVD51" s="81"/>
      <c r="RVE51" s="81"/>
      <c r="RVF51" s="81"/>
      <c r="RVG51" s="81"/>
      <c r="RVH51" s="81"/>
      <c r="RVI51" s="81"/>
      <c r="RVJ51" s="81"/>
      <c r="RVK51" s="81"/>
      <c r="RVL51" s="81"/>
      <c r="RVM51" s="81"/>
      <c r="RVN51" s="81"/>
      <c r="RVO51" s="81"/>
      <c r="RVP51" s="81"/>
      <c r="RVQ51" s="81"/>
      <c r="RVR51" s="81"/>
      <c r="RVS51" s="81"/>
      <c r="RVT51" s="81"/>
      <c r="RVU51" s="81"/>
      <c r="RVV51" s="81"/>
      <c r="RVW51" s="81"/>
      <c r="RVX51" s="81"/>
      <c r="RVY51" s="81"/>
      <c r="RVZ51" s="81"/>
      <c r="RWA51" s="81"/>
      <c r="RWB51" s="81"/>
      <c r="RWC51" s="81"/>
      <c r="RWD51" s="81"/>
      <c r="RWE51" s="81"/>
      <c r="RWF51" s="81"/>
      <c r="RWG51" s="81"/>
      <c r="RWH51" s="81"/>
      <c r="RWI51" s="81"/>
      <c r="RWJ51" s="81"/>
      <c r="RWK51" s="81"/>
      <c r="RWL51" s="81"/>
      <c r="RWM51" s="81"/>
      <c r="RWN51" s="81"/>
      <c r="RWO51" s="81"/>
      <c r="RWP51" s="81"/>
      <c r="RWQ51" s="81"/>
      <c r="RWR51" s="81"/>
      <c r="RWS51" s="81"/>
      <c r="RWT51" s="81"/>
      <c r="RWU51" s="81"/>
      <c r="RWV51" s="81"/>
      <c r="RWW51" s="81"/>
      <c r="RWX51" s="81"/>
      <c r="RWY51" s="81"/>
      <c r="RWZ51" s="81"/>
      <c r="RXA51" s="81"/>
      <c r="RXB51" s="81"/>
      <c r="RXC51" s="81"/>
      <c r="RXD51" s="81"/>
      <c r="RXE51" s="81"/>
      <c r="RXF51" s="81"/>
      <c r="RXG51" s="81"/>
      <c r="RXH51" s="81"/>
      <c r="RXI51" s="81"/>
      <c r="RXJ51" s="81"/>
      <c r="RXK51" s="81"/>
      <c r="RXL51" s="81"/>
      <c r="RXM51" s="81"/>
      <c r="RXN51" s="81"/>
      <c r="RXO51" s="81"/>
      <c r="RXP51" s="81"/>
      <c r="RXQ51" s="81"/>
      <c r="RXR51" s="81"/>
      <c r="RXS51" s="81"/>
      <c r="RXT51" s="81"/>
      <c r="RXU51" s="81"/>
      <c r="RXV51" s="81"/>
      <c r="RXW51" s="81"/>
      <c r="RXX51" s="81"/>
      <c r="RXY51" s="81"/>
      <c r="RXZ51" s="81"/>
      <c r="RYA51" s="81"/>
      <c r="RYB51" s="81"/>
      <c r="RYC51" s="81"/>
      <c r="RYD51" s="81"/>
      <c r="RYE51" s="81"/>
      <c r="RYF51" s="81"/>
      <c r="RYG51" s="81"/>
      <c r="RYH51" s="81"/>
      <c r="RYI51" s="81"/>
      <c r="RYJ51" s="81"/>
      <c r="RYK51" s="81"/>
      <c r="RYL51" s="81"/>
      <c r="RYM51" s="81"/>
      <c r="RYN51" s="81"/>
      <c r="RYO51" s="81"/>
      <c r="RYP51" s="81"/>
      <c r="RYQ51" s="81"/>
      <c r="RYR51" s="81"/>
      <c r="RYS51" s="81"/>
      <c r="RYT51" s="81"/>
      <c r="RYU51" s="81"/>
      <c r="RYV51" s="81"/>
      <c r="RYW51" s="81"/>
      <c r="RYX51" s="81"/>
      <c r="RYY51" s="81"/>
      <c r="RYZ51" s="81"/>
      <c r="RZA51" s="81"/>
      <c r="RZB51" s="81"/>
      <c r="RZC51" s="81"/>
      <c r="RZD51" s="81"/>
      <c r="RZE51" s="81"/>
      <c r="RZF51" s="81"/>
      <c r="RZG51" s="81"/>
      <c r="RZH51" s="81"/>
      <c r="RZI51" s="81"/>
      <c r="RZJ51" s="81"/>
      <c r="RZK51" s="81"/>
      <c r="RZL51" s="81"/>
      <c r="RZM51" s="81"/>
      <c r="RZN51" s="81"/>
      <c r="RZO51" s="81"/>
      <c r="RZP51" s="81"/>
      <c r="RZQ51" s="81"/>
      <c r="RZR51" s="81"/>
      <c r="RZS51" s="81"/>
      <c r="RZT51" s="81"/>
      <c r="RZU51" s="81"/>
      <c r="RZV51" s="81"/>
      <c r="RZW51" s="81"/>
      <c r="RZX51" s="81"/>
      <c r="RZY51" s="81"/>
      <c r="RZZ51" s="81"/>
      <c r="SAA51" s="81"/>
      <c r="SAB51" s="81"/>
      <c r="SAC51" s="81"/>
      <c r="SAD51" s="81"/>
      <c r="SAE51" s="81"/>
      <c r="SAF51" s="81"/>
      <c r="SAG51" s="81"/>
      <c r="SAH51" s="81"/>
      <c r="SAI51" s="81"/>
      <c r="SAJ51" s="81"/>
      <c r="SAK51" s="81"/>
      <c r="SAL51" s="81"/>
      <c r="SAM51" s="81"/>
      <c r="SAN51" s="81"/>
      <c r="SAO51" s="81"/>
      <c r="SAP51" s="81"/>
      <c r="SAQ51" s="81"/>
      <c r="SAR51" s="81"/>
      <c r="SAS51" s="81"/>
      <c r="SAT51" s="81"/>
      <c r="SAU51" s="81"/>
      <c r="SAV51" s="81"/>
      <c r="SAW51" s="81"/>
      <c r="SAX51" s="81"/>
      <c r="SAY51" s="81"/>
      <c r="SAZ51" s="81"/>
      <c r="SBA51" s="81"/>
      <c r="SBB51" s="81"/>
      <c r="SBC51" s="81"/>
      <c r="SBD51" s="81"/>
      <c r="SBE51" s="81"/>
      <c r="SBF51" s="81"/>
      <c r="SBG51" s="81"/>
      <c r="SBH51" s="81"/>
      <c r="SBI51" s="81"/>
      <c r="SBJ51" s="81"/>
      <c r="SBK51" s="81"/>
      <c r="SBL51" s="81"/>
      <c r="SBM51" s="81"/>
      <c r="SBN51" s="81"/>
      <c r="SBO51" s="81"/>
      <c r="SBP51" s="81"/>
      <c r="SBQ51" s="81"/>
      <c r="SBR51" s="81"/>
      <c r="SBS51" s="81"/>
      <c r="SBT51" s="81"/>
      <c r="SBU51" s="81"/>
      <c r="SBV51" s="81"/>
      <c r="SBW51" s="81"/>
      <c r="SBX51" s="81"/>
      <c r="SBY51" s="81"/>
      <c r="SBZ51" s="81"/>
      <c r="SCA51" s="81"/>
      <c r="SCB51" s="81"/>
      <c r="SCC51" s="81"/>
      <c r="SCD51" s="81"/>
      <c r="SCE51" s="81"/>
      <c r="SCF51" s="81"/>
      <c r="SCG51" s="81"/>
      <c r="SCH51" s="81"/>
      <c r="SCI51" s="81"/>
      <c r="SCJ51" s="81"/>
      <c r="SCK51" s="81"/>
      <c r="SCL51" s="81"/>
      <c r="SCM51" s="81"/>
      <c r="SCN51" s="81"/>
      <c r="SCO51" s="81"/>
      <c r="SCP51" s="81"/>
      <c r="SCQ51" s="81"/>
      <c r="SCR51" s="81"/>
      <c r="SCS51" s="81"/>
      <c r="SCT51" s="81"/>
      <c r="SCU51" s="81"/>
      <c r="SCV51" s="81"/>
      <c r="SCW51" s="81"/>
      <c r="SCX51" s="81"/>
      <c r="SCY51" s="81"/>
      <c r="SCZ51" s="81"/>
      <c r="SDA51" s="81"/>
      <c r="SDB51" s="81"/>
      <c r="SDC51" s="81"/>
      <c r="SDD51" s="81"/>
      <c r="SDE51" s="81"/>
      <c r="SDF51" s="81"/>
      <c r="SDG51" s="81"/>
      <c r="SDH51" s="81"/>
      <c r="SDI51" s="81"/>
      <c r="SDJ51" s="81"/>
      <c r="SDK51" s="81"/>
      <c r="SDL51" s="81"/>
      <c r="SDM51" s="81"/>
      <c r="SDN51" s="81"/>
      <c r="SDO51" s="81"/>
      <c r="SDP51" s="81"/>
      <c r="SDQ51" s="81"/>
      <c r="SDR51" s="81"/>
      <c r="SDS51" s="81"/>
      <c r="SDT51" s="81"/>
      <c r="SDU51" s="81"/>
      <c r="SDV51" s="81"/>
      <c r="SDW51" s="81"/>
      <c r="SDX51" s="81"/>
      <c r="SDY51" s="81"/>
      <c r="SDZ51" s="81"/>
      <c r="SEA51" s="81"/>
      <c r="SEB51" s="81"/>
      <c r="SEC51" s="81"/>
      <c r="SED51" s="81"/>
      <c r="SEE51" s="81"/>
      <c r="SEF51" s="81"/>
      <c r="SEG51" s="81"/>
      <c r="SEH51" s="81"/>
      <c r="SEI51" s="81"/>
      <c r="SEJ51" s="81"/>
      <c r="SEK51" s="81"/>
      <c r="SEL51" s="81"/>
      <c r="SEM51" s="81"/>
      <c r="SEN51" s="81"/>
      <c r="SEO51" s="81"/>
      <c r="SEP51" s="81"/>
      <c r="SEQ51" s="81"/>
      <c r="SER51" s="81"/>
      <c r="SES51" s="81"/>
      <c r="SET51" s="81"/>
      <c r="SEU51" s="81"/>
      <c r="SEV51" s="81"/>
      <c r="SEW51" s="81"/>
      <c r="SEX51" s="81"/>
      <c r="SEY51" s="81"/>
      <c r="SEZ51" s="81"/>
      <c r="SFA51" s="81"/>
      <c r="SFB51" s="81"/>
      <c r="SFC51" s="81"/>
      <c r="SFD51" s="81"/>
      <c r="SFE51" s="81"/>
      <c r="SFF51" s="81"/>
      <c r="SFG51" s="81"/>
      <c r="SFH51" s="81"/>
      <c r="SFI51" s="81"/>
      <c r="SFJ51" s="81"/>
      <c r="SFK51" s="81"/>
      <c r="SFL51" s="81"/>
      <c r="SFM51" s="81"/>
      <c r="SFN51" s="81"/>
      <c r="SFO51" s="81"/>
      <c r="SFP51" s="81"/>
      <c r="SFQ51" s="81"/>
      <c r="SFR51" s="81"/>
      <c r="SFS51" s="81"/>
      <c r="SFT51" s="81"/>
      <c r="SFU51" s="81"/>
      <c r="SFV51" s="81"/>
      <c r="SFW51" s="81"/>
      <c r="SFX51" s="81"/>
      <c r="SFY51" s="81"/>
      <c r="SFZ51" s="81"/>
      <c r="SGA51" s="81"/>
      <c r="SGB51" s="81"/>
      <c r="SGC51" s="81"/>
      <c r="SGD51" s="81"/>
      <c r="SGE51" s="81"/>
      <c r="SGF51" s="81"/>
      <c r="SGG51" s="81"/>
      <c r="SGH51" s="81"/>
      <c r="SGI51" s="81"/>
      <c r="SGJ51" s="81"/>
      <c r="SGK51" s="81"/>
      <c r="SGL51" s="81"/>
      <c r="SGM51" s="81"/>
      <c r="SGN51" s="81"/>
      <c r="SGO51" s="81"/>
      <c r="SGP51" s="81"/>
      <c r="SGQ51" s="81"/>
      <c r="SGR51" s="81"/>
      <c r="SGS51" s="81"/>
      <c r="SGT51" s="81"/>
      <c r="SGU51" s="81"/>
      <c r="SGV51" s="81"/>
      <c r="SGW51" s="81"/>
      <c r="SGX51" s="81"/>
      <c r="SGY51" s="81"/>
      <c r="SGZ51" s="81"/>
      <c r="SHA51" s="81"/>
      <c r="SHB51" s="81"/>
      <c r="SHC51" s="81"/>
      <c r="SHD51" s="81"/>
      <c r="SHE51" s="81"/>
      <c r="SHF51" s="81"/>
      <c r="SHG51" s="81"/>
      <c r="SHH51" s="81"/>
      <c r="SHI51" s="81"/>
      <c r="SHJ51" s="81"/>
      <c r="SHK51" s="81"/>
      <c r="SHL51" s="81"/>
      <c r="SHM51" s="81"/>
      <c r="SHN51" s="81"/>
      <c r="SHO51" s="81"/>
      <c r="SHP51" s="81"/>
      <c r="SHQ51" s="81"/>
      <c r="SHR51" s="81"/>
      <c r="SHS51" s="81"/>
      <c r="SHT51" s="81"/>
      <c r="SHU51" s="81"/>
      <c r="SHV51" s="81"/>
      <c r="SHW51" s="81"/>
      <c r="SHX51" s="81"/>
      <c r="SHY51" s="81"/>
      <c r="SHZ51" s="81"/>
      <c r="SIA51" s="81"/>
      <c r="SIB51" s="81"/>
      <c r="SIC51" s="81"/>
      <c r="SID51" s="81"/>
      <c r="SIE51" s="81"/>
      <c r="SIF51" s="81"/>
      <c r="SIG51" s="81"/>
      <c r="SIH51" s="81"/>
      <c r="SII51" s="81"/>
      <c r="SIJ51" s="81"/>
      <c r="SIK51" s="81"/>
      <c r="SIL51" s="81"/>
      <c r="SIM51" s="81"/>
      <c r="SIN51" s="81"/>
      <c r="SIO51" s="81"/>
      <c r="SIP51" s="81"/>
      <c r="SIQ51" s="81"/>
      <c r="SIR51" s="81"/>
      <c r="SIS51" s="81"/>
      <c r="SIT51" s="81"/>
      <c r="SIU51" s="81"/>
      <c r="SIV51" s="81"/>
      <c r="SIW51" s="81"/>
      <c r="SIX51" s="81"/>
      <c r="SIY51" s="81"/>
      <c r="SIZ51" s="81"/>
      <c r="SJA51" s="81"/>
      <c r="SJB51" s="81"/>
      <c r="SJC51" s="81"/>
      <c r="SJD51" s="81"/>
      <c r="SJE51" s="81"/>
      <c r="SJF51" s="81"/>
      <c r="SJG51" s="81"/>
      <c r="SJH51" s="81"/>
      <c r="SJI51" s="81"/>
      <c r="SJJ51" s="81"/>
      <c r="SJK51" s="81"/>
      <c r="SJL51" s="81"/>
      <c r="SJM51" s="81"/>
      <c r="SJN51" s="81"/>
      <c r="SJO51" s="81"/>
      <c r="SJP51" s="81"/>
      <c r="SJQ51" s="81"/>
      <c r="SJR51" s="81"/>
      <c r="SJS51" s="81"/>
      <c r="SJT51" s="81"/>
      <c r="SJU51" s="81"/>
      <c r="SJV51" s="81"/>
      <c r="SJW51" s="81"/>
      <c r="SJX51" s="81"/>
      <c r="SJY51" s="81"/>
      <c r="SJZ51" s="81"/>
      <c r="SKA51" s="81"/>
      <c r="SKB51" s="81"/>
      <c r="SKC51" s="81"/>
      <c r="SKD51" s="81"/>
      <c r="SKE51" s="81"/>
      <c r="SKF51" s="81"/>
      <c r="SKG51" s="81"/>
      <c r="SKH51" s="81"/>
      <c r="SKI51" s="81"/>
      <c r="SKJ51" s="81"/>
      <c r="SKK51" s="81"/>
      <c r="SKL51" s="81"/>
      <c r="SKM51" s="81"/>
      <c r="SKN51" s="81"/>
      <c r="SKO51" s="81"/>
      <c r="SKP51" s="81"/>
      <c r="SKQ51" s="81"/>
      <c r="SKR51" s="81"/>
      <c r="SKS51" s="81"/>
      <c r="SKT51" s="81"/>
      <c r="SKU51" s="81"/>
      <c r="SKV51" s="81"/>
      <c r="SKW51" s="81"/>
      <c r="SKX51" s="81"/>
      <c r="SKY51" s="81"/>
      <c r="SKZ51" s="81"/>
      <c r="SLA51" s="81"/>
      <c r="SLB51" s="81"/>
      <c r="SLC51" s="81"/>
      <c r="SLD51" s="81"/>
      <c r="SLE51" s="81"/>
      <c r="SLF51" s="81"/>
      <c r="SLG51" s="81"/>
      <c r="SLH51" s="81"/>
      <c r="SLI51" s="81"/>
      <c r="SLJ51" s="81"/>
      <c r="SLK51" s="81"/>
      <c r="SLL51" s="81"/>
      <c r="SLM51" s="81"/>
      <c r="SLN51" s="81"/>
      <c r="SLO51" s="81"/>
      <c r="SLP51" s="81"/>
      <c r="SLQ51" s="81"/>
      <c r="SLR51" s="81"/>
      <c r="SLS51" s="81"/>
      <c r="SLT51" s="81"/>
      <c r="SLU51" s="81"/>
      <c r="SLV51" s="81"/>
      <c r="SLW51" s="81"/>
      <c r="SLX51" s="81"/>
      <c r="SLY51" s="81"/>
      <c r="SLZ51" s="81"/>
      <c r="SMA51" s="81"/>
      <c r="SMB51" s="81"/>
      <c r="SMC51" s="81"/>
      <c r="SMD51" s="81"/>
      <c r="SME51" s="81"/>
      <c r="SMF51" s="81"/>
      <c r="SMG51" s="81"/>
      <c r="SMH51" s="81"/>
      <c r="SMI51" s="81"/>
      <c r="SMJ51" s="81"/>
      <c r="SMK51" s="81"/>
      <c r="SML51" s="81"/>
      <c r="SMM51" s="81"/>
      <c r="SMN51" s="81"/>
      <c r="SMO51" s="81"/>
      <c r="SMP51" s="81"/>
      <c r="SMQ51" s="81"/>
      <c r="SMR51" s="81"/>
      <c r="SMS51" s="81"/>
      <c r="SMT51" s="81"/>
      <c r="SMU51" s="81"/>
      <c r="SMV51" s="81"/>
      <c r="SMW51" s="81"/>
      <c r="SMX51" s="81"/>
      <c r="SMY51" s="81"/>
      <c r="SMZ51" s="81"/>
      <c r="SNA51" s="81"/>
      <c r="SNB51" s="81"/>
      <c r="SNC51" s="81"/>
      <c r="SND51" s="81"/>
      <c r="SNE51" s="81"/>
      <c r="SNF51" s="81"/>
      <c r="SNG51" s="81"/>
      <c r="SNH51" s="81"/>
      <c r="SNI51" s="81"/>
      <c r="SNJ51" s="81"/>
      <c r="SNK51" s="81"/>
      <c r="SNL51" s="81"/>
      <c r="SNM51" s="81"/>
      <c r="SNN51" s="81"/>
      <c r="SNO51" s="81"/>
      <c r="SNP51" s="81"/>
      <c r="SNQ51" s="81"/>
      <c r="SNR51" s="81"/>
      <c r="SNS51" s="81"/>
      <c r="SNT51" s="81"/>
      <c r="SNU51" s="81"/>
      <c r="SNV51" s="81"/>
      <c r="SNW51" s="81"/>
      <c r="SNX51" s="81"/>
      <c r="SNY51" s="81"/>
      <c r="SNZ51" s="81"/>
      <c r="SOA51" s="81"/>
      <c r="SOB51" s="81"/>
      <c r="SOC51" s="81"/>
      <c r="SOD51" s="81"/>
      <c r="SOE51" s="81"/>
      <c r="SOF51" s="81"/>
      <c r="SOG51" s="81"/>
      <c r="SOH51" s="81"/>
      <c r="SOI51" s="81"/>
      <c r="SOJ51" s="81"/>
      <c r="SOK51" s="81"/>
      <c r="SOL51" s="81"/>
      <c r="SOM51" s="81"/>
      <c r="SON51" s="81"/>
      <c r="SOO51" s="81"/>
      <c r="SOP51" s="81"/>
      <c r="SOQ51" s="81"/>
      <c r="SOR51" s="81"/>
      <c r="SOS51" s="81"/>
      <c r="SOT51" s="81"/>
      <c r="SOU51" s="81"/>
      <c r="SOV51" s="81"/>
      <c r="SOW51" s="81"/>
      <c r="SOX51" s="81"/>
      <c r="SOY51" s="81"/>
      <c r="SOZ51" s="81"/>
      <c r="SPA51" s="81"/>
      <c r="SPB51" s="81"/>
      <c r="SPC51" s="81"/>
      <c r="SPD51" s="81"/>
      <c r="SPE51" s="81"/>
      <c r="SPF51" s="81"/>
      <c r="SPG51" s="81"/>
      <c r="SPH51" s="81"/>
      <c r="SPI51" s="81"/>
      <c r="SPJ51" s="81"/>
      <c r="SPK51" s="81"/>
      <c r="SPL51" s="81"/>
      <c r="SPM51" s="81"/>
      <c r="SPN51" s="81"/>
      <c r="SPO51" s="81"/>
      <c r="SPP51" s="81"/>
      <c r="SPQ51" s="81"/>
      <c r="SPR51" s="81"/>
      <c r="SPS51" s="81"/>
      <c r="SPT51" s="81"/>
      <c r="SPU51" s="81"/>
      <c r="SPV51" s="81"/>
      <c r="SPW51" s="81"/>
      <c r="SPX51" s="81"/>
      <c r="SPY51" s="81"/>
      <c r="SPZ51" s="81"/>
      <c r="SQA51" s="81"/>
      <c r="SQB51" s="81"/>
      <c r="SQC51" s="81"/>
      <c r="SQD51" s="81"/>
      <c r="SQE51" s="81"/>
      <c r="SQF51" s="81"/>
      <c r="SQG51" s="81"/>
      <c r="SQH51" s="81"/>
      <c r="SQI51" s="81"/>
      <c r="SQJ51" s="81"/>
      <c r="SQK51" s="81"/>
      <c r="SQL51" s="81"/>
      <c r="SQM51" s="81"/>
      <c r="SQN51" s="81"/>
      <c r="SQO51" s="81"/>
      <c r="SQP51" s="81"/>
      <c r="SQQ51" s="81"/>
      <c r="SQR51" s="81"/>
      <c r="SQS51" s="81"/>
      <c r="SQT51" s="81"/>
      <c r="SQU51" s="81"/>
      <c r="SQV51" s="81"/>
      <c r="SQW51" s="81"/>
      <c r="SQX51" s="81"/>
      <c r="SQY51" s="81"/>
      <c r="SQZ51" s="81"/>
      <c r="SRA51" s="81"/>
      <c r="SRB51" s="81"/>
      <c r="SRC51" s="81"/>
      <c r="SRD51" s="81"/>
      <c r="SRE51" s="81"/>
      <c r="SRF51" s="81"/>
      <c r="SRG51" s="81"/>
      <c r="SRH51" s="81"/>
      <c r="SRI51" s="81"/>
      <c r="SRJ51" s="81"/>
      <c r="SRK51" s="81"/>
      <c r="SRL51" s="81"/>
      <c r="SRM51" s="81"/>
      <c r="SRN51" s="81"/>
      <c r="SRO51" s="81"/>
      <c r="SRP51" s="81"/>
      <c r="SRQ51" s="81"/>
      <c r="SRR51" s="81"/>
      <c r="SRS51" s="81"/>
      <c r="SRT51" s="81"/>
      <c r="SRU51" s="81"/>
      <c r="SRV51" s="81"/>
      <c r="SRW51" s="81"/>
      <c r="SRX51" s="81"/>
      <c r="SRY51" s="81"/>
      <c r="SRZ51" s="81"/>
      <c r="SSA51" s="81"/>
      <c r="SSB51" s="81"/>
      <c r="SSC51" s="81"/>
      <c r="SSD51" s="81"/>
      <c r="SSE51" s="81"/>
      <c r="SSF51" s="81"/>
      <c r="SSG51" s="81"/>
      <c r="SSH51" s="81"/>
      <c r="SSI51" s="81"/>
      <c r="SSJ51" s="81"/>
      <c r="SSK51" s="81"/>
      <c r="SSL51" s="81"/>
      <c r="SSM51" s="81"/>
      <c r="SSN51" s="81"/>
      <c r="SSO51" s="81"/>
      <c r="SSP51" s="81"/>
      <c r="SSQ51" s="81"/>
      <c r="SSR51" s="81"/>
      <c r="SSS51" s="81"/>
      <c r="SST51" s="81"/>
      <c r="SSU51" s="81"/>
      <c r="SSV51" s="81"/>
      <c r="SSW51" s="81"/>
      <c r="SSX51" s="81"/>
      <c r="SSY51" s="81"/>
      <c r="SSZ51" s="81"/>
      <c r="STA51" s="81"/>
      <c r="STB51" s="81"/>
      <c r="STC51" s="81"/>
      <c r="STD51" s="81"/>
      <c r="STE51" s="81"/>
      <c r="STF51" s="81"/>
      <c r="STG51" s="81"/>
      <c r="STH51" s="81"/>
      <c r="STI51" s="81"/>
      <c r="STJ51" s="81"/>
      <c r="STK51" s="81"/>
      <c r="STL51" s="81"/>
      <c r="STM51" s="81"/>
      <c r="STN51" s="81"/>
      <c r="STO51" s="81"/>
      <c r="STP51" s="81"/>
      <c r="STQ51" s="81"/>
      <c r="STR51" s="81"/>
      <c r="STS51" s="81"/>
      <c r="STT51" s="81"/>
      <c r="STU51" s="81"/>
      <c r="STV51" s="81"/>
      <c r="STW51" s="81"/>
      <c r="STX51" s="81"/>
      <c r="STY51" s="81"/>
      <c r="STZ51" s="81"/>
      <c r="SUA51" s="81"/>
      <c r="SUB51" s="81"/>
      <c r="SUC51" s="81"/>
      <c r="SUD51" s="81"/>
      <c r="SUE51" s="81"/>
      <c r="SUF51" s="81"/>
      <c r="SUG51" s="81"/>
      <c r="SUH51" s="81"/>
      <c r="SUI51" s="81"/>
      <c r="SUJ51" s="81"/>
      <c r="SUK51" s="81"/>
      <c r="SUL51" s="81"/>
      <c r="SUM51" s="81"/>
      <c r="SUN51" s="81"/>
      <c r="SUO51" s="81"/>
      <c r="SUP51" s="81"/>
      <c r="SUQ51" s="81"/>
      <c r="SUR51" s="81"/>
      <c r="SUS51" s="81"/>
      <c r="SUT51" s="81"/>
      <c r="SUU51" s="81"/>
      <c r="SUV51" s="81"/>
      <c r="SUW51" s="81"/>
      <c r="SUX51" s="81"/>
      <c r="SUY51" s="81"/>
      <c r="SUZ51" s="81"/>
      <c r="SVA51" s="81"/>
      <c r="SVB51" s="81"/>
      <c r="SVC51" s="81"/>
      <c r="SVD51" s="81"/>
      <c r="SVE51" s="81"/>
      <c r="SVF51" s="81"/>
      <c r="SVG51" s="81"/>
      <c r="SVH51" s="81"/>
      <c r="SVI51" s="81"/>
      <c r="SVJ51" s="81"/>
      <c r="SVK51" s="81"/>
      <c r="SVL51" s="81"/>
      <c r="SVM51" s="81"/>
      <c r="SVN51" s="81"/>
      <c r="SVO51" s="81"/>
      <c r="SVP51" s="81"/>
      <c r="SVQ51" s="81"/>
      <c r="SVR51" s="81"/>
      <c r="SVS51" s="81"/>
      <c r="SVT51" s="81"/>
      <c r="SVU51" s="81"/>
      <c r="SVV51" s="81"/>
      <c r="SVW51" s="81"/>
      <c r="SVX51" s="81"/>
      <c r="SVY51" s="81"/>
      <c r="SVZ51" s="81"/>
      <c r="SWA51" s="81"/>
      <c r="SWB51" s="81"/>
      <c r="SWC51" s="81"/>
      <c r="SWD51" s="81"/>
      <c r="SWE51" s="81"/>
      <c r="SWF51" s="81"/>
      <c r="SWG51" s="81"/>
      <c r="SWH51" s="81"/>
      <c r="SWI51" s="81"/>
      <c r="SWJ51" s="81"/>
      <c r="SWK51" s="81"/>
      <c r="SWL51" s="81"/>
      <c r="SWM51" s="81"/>
      <c r="SWN51" s="81"/>
      <c r="SWO51" s="81"/>
      <c r="SWP51" s="81"/>
      <c r="SWQ51" s="81"/>
      <c r="SWR51" s="81"/>
      <c r="SWS51" s="81"/>
      <c r="SWT51" s="81"/>
      <c r="SWU51" s="81"/>
      <c r="SWV51" s="81"/>
      <c r="SWW51" s="81"/>
      <c r="SWX51" s="81"/>
      <c r="SWY51" s="81"/>
      <c r="SWZ51" s="81"/>
      <c r="SXA51" s="81"/>
      <c r="SXB51" s="81"/>
      <c r="SXC51" s="81"/>
      <c r="SXD51" s="81"/>
      <c r="SXE51" s="81"/>
      <c r="SXF51" s="81"/>
      <c r="SXG51" s="81"/>
      <c r="SXH51" s="81"/>
      <c r="SXI51" s="81"/>
      <c r="SXJ51" s="81"/>
      <c r="SXK51" s="81"/>
      <c r="SXL51" s="81"/>
      <c r="SXM51" s="81"/>
      <c r="SXN51" s="81"/>
      <c r="SXO51" s="81"/>
      <c r="SXP51" s="81"/>
      <c r="SXQ51" s="81"/>
      <c r="SXR51" s="81"/>
      <c r="SXS51" s="81"/>
      <c r="SXT51" s="81"/>
      <c r="SXU51" s="81"/>
      <c r="SXV51" s="81"/>
      <c r="SXW51" s="81"/>
      <c r="SXX51" s="81"/>
      <c r="SXY51" s="81"/>
      <c r="SXZ51" s="81"/>
      <c r="SYA51" s="81"/>
      <c r="SYB51" s="81"/>
      <c r="SYC51" s="81"/>
      <c r="SYD51" s="81"/>
      <c r="SYE51" s="81"/>
      <c r="SYF51" s="81"/>
      <c r="SYG51" s="81"/>
      <c r="SYH51" s="81"/>
      <c r="SYI51" s="81"/>
      <c r="SYJ51" s="81"/>
      <c r="SYK51" s="81"/>
      <c r="SYL51" s="81"/>
      <c r="SYM51" s="81"/>
      <c r="SYN51" s="81"/>
      <c r="SYO51" s="81"/>
      <c r="SYP51" s="81"/>
      <c r="SYQ51" s="81"/>
      <c r="SYR51" s="81"/>
      <c r="SYS51" s="81"/>
      <c r="SYT51" s="81"/>
      <c r="SYU51" s="81"/>
      <c r="SYV51" s="81"/>
      <c r="SYW51" s="81"/>
      <c r="SYX51" s="81"/>
      <c r="SYY51" s="81"/>
      <c r="SYZ51" s="81"/>
      <c r="SZA51" s="81"/>
      <c r="SZB51" s="81"/>
      <c r="SZC51" s="81"/>
      <c r="SZD51" s="81"/>
      <c r="SZE51" s="81"/>
      <c r="SZF51" s="81"/>
      <c r="SZG51" s="81"/>
      <c r="SZH51" s="81"/>
      <c r="SZI51" s="81"/>
      <c r="SZJ51" s="81"/>
      <c r="SZK51" s="81"/>
      <c r="SZL51" s="81"/>
      <c r="SZM51" s="81"/>
      <c r="SZN51" s="81"/>
      <c r="SZO51" s="81"/>
      <c r="SZP51" s="81"/>
      <c r="SZQ51" s="81"/>
      <c r="SZR51" s="81"/>
      <c r="SZS51" s="81"/>
      <c r="SZT51" s="81"/>
      <c r="SZU51" s="81"/>
      <c r="SZV51" s="81"/>
      <c r="SZW51" s="81"/>
      <c r="SZX51" s="81"/>
      <c r="SZY51" s="81"/>
      <c r="SZZ51" s="81"/>
      <c r="TAA51" s="81"/>
      <c r="TAB51" s="81"/>
      <c r="TAC51" s="81"/>
      <c r="TAD51" s="81"/>
      <c r="TAE51" s="81"/>
      <c r="TAF51" s="81"/>
      <c r="TAG51" s="81"/>
      <c r="TAH51" s="81"/>
      <c r="TAI51" s="81"/>
      <c r="TAJ51" s="81"/>
      <c r="TAK51" s="81"/>
      <c r="TAL51" s="81"/>
      <c r="TAM51" s="81"/>
      <c r="TAN51" s="81"/>
      <c r="TAO51" s="81"/>
      <c r="TAP51" s="81"/>
      <c r="TAQ51" s="81"/>
      <c r="TAR51" s="81"/>
      <c r="TAS51" s="81"/>
      <c r="TAT51" s="81"/>
      <c r="TAU51" s="81"/>
      <c r="TAV51" s="81"/>
      <c r="TAW51" s="81"/>
      <c r="TAX51" s="81"/>
      <c r="TAY51" s="81"/>
      <c r="TAZ51" s="81"/>
      <c r="TBA51" s="81"/>
      <c r="TBB51" s="81"/>
      <c r="TBC51" s="81"/>
      <c r="TBD51" s="81"/>
      <c r="TBE51" s="81"/>
      <c r="TBF51" s="81"/>
      <c r="TBG51" s="81"/>
      <c r="TBH51" s="81"/>
      <c r="TBI51" s="81"/>
      <c r="TBJ51" s="81"/>
      <c r="TBK51" s="81"/>
      <c r="TBL51" s="81"/>
      <c r="TBM51" s="81"/>
      <c r="TBN51" s="81"/>
      <c r="TBO51" s="81"/>
      <c r="TBP51" s="81"/>
      <c r="TBQ51" s="81"/>
      <c r="TBR51" s="81"/>
      <c r="TBS51" s="81"/>
      <c r="TBT51" s="81"/>
      <c r="TBU51" s="81"/>
      <c r="TBV51" s="81"/>
      <c r="TBW51" s="81"/>
      <c r="TBX51" s="81"/>
      <c r="TBY51" s="81"/>
      <c r="TBZ51" s="81"/>
      <c r="TCA51" s="81"/>
      <c r="TCB51" s="81"/>
      <c r="TCC51" s="81"/>
      <c r="TCD51" s="81"/>
      <c r="TCE51" s="81"/>
      <c r="TCF51" s="81"/>
      <c r="TCG51" s="81"/>
      <c r="TCH51" s="81"/>
      <c r="TCI51" s="81"/>
      <c r="TCJ51" s="81"/>
      <c r="TCK51" s="81"/>
      <c r="TCL51" s="81"/>
      <c r="TCM51" s="81"/>
      <c r="TCN51" s="81"/>
      <c r="TCO51" s="81"/>
      <c r="TCP51" s="81"/>
      <c r="TCQ51" s="81"/>
      <c r="TCR51" s="81"/>
      <c r="TCS51" s="81"/>
      <c r="TCT51" s="81"/>
      <c r="TCU51" s="81"/>
      <c r="TCV51" s="81"/>
      <c r="TCW51" s="81"/>
      <c r="TCX51" s="81"/>
      <c r="TCY51" s="81"/>
      <c r="TCZ51" s="81"/>
      <c r="TDA51" s="81"/>
      <c r="TDB51" s="81"/>
      <c r="TDC51" s="81"/>
      <c r="TDD51" s="81"/>
      <c r="TDE51" s="81"/>
      <c r="TDF51" s="81"/>
      <c r="TDG51" s="81"/>
      <c r="TDH51" s="81"/>
      <c r="TDI51" s="81"/>
      <c r="TDJ51" s="81"/>
      <c r="TDK51" s="81"/>
      <c r="TDL51" s="81"/>
      <c r="TDM51" s="81"/>
      <c r="TDN51" s="81"/>
      <c r="TDO51" s="81"/>
      <c r="TDP51" s="81"/>
      <c r="TDQ51" s="81"/>
      <c r="TDR51" s="81"/>
      <c r="TDS51" s="81"/>
      <c r="TDT51" s="81"/>
      <c r="TDU51" s="81"/>
      <c r="TDV51" s="81"/>
      <c r="TDW51" s="81"/>
      <c r="TDX51" s="81"/>
      <c r="TDY51" s="81"/>
      <c r="TDZ51" s="81"/>
      <c r="TEA51" s="81"/>
      <c r="TEB51" s="81"/>
      <c r="TEC51" s="81"/>
      <c r="TED51" s="81"/>
      <c r="TEE51" s="81"/>
      <c r="TEF51" s="81"/>
      <c r="TEG51" s="81"/>
      <c r="TEH51" s="81"/>
      <c r="TEI51" s="81"/>
      <c r="TEJ51" s="81"/>
      <c r="TEK51" s="81"/>
      <c r="TEL51" s="81"/>
      <c r="TEM51" s="81"/>
      <c r="TEN51" s="81"/>
      <c r="TEO51" s="81"/>
      <c r="TEP51" s="81"/>
      <c r="TEQ51" s="81"/>
      <c r="TER51" s="81"/>
      <c r="TES51" s="81"/>
      <c r="TET51" s="81"/>
      <c r="TEU51" s="81"/>
      <c r="TEV51" s="81"/>
      <c r="TEW51" s="81"/>
      <c r="TEX51" s="81"/>
      <c r="TEY51" s="81"/>
      <c r="TEZ51" s="81"/>
      <c r="TFA51" s="81"/>
      <c r="TFB51" s="81"/>
      <c r="TFC51" s="81"/>
      <c r="TFD51" s="81"/>
      <c r="TFE51" s="81"/>
      <c r="TFF51" s="81"/>
      <c r="TFG51" s="81"/>
      <c r="TFH51" s="81"/>
      <c r="TFI51" s="81"/>
      <c r="TFJ51" s="81"/>
      <c r="TFK51" s="81"/>
      <c r="TFL51" s="81"/>
      <c r="TFM51" s="81"/>
      <c r="TFN51" s="81"/>
      <c r="TFO51" s="81"/>
      <c r="TFP51" s="81"/>
      <c r="TFQ51" s="81"/>
      <c r="TFR51" s="81"/>
      <c r="TFS51" s="81"/>
      <c r="TFT51" s="81"/>
      <c r="TFU51" s="81"/>
      <c r="TFV51" s="81"/>
      <c r="TFW51" s="81"/>
      <c r="TFX51" s="81"/>
      <c r="TFY51" s="81"/>
      <c r="TFZ51" s="81"/>
      <c r="TGA51" s="81"/>
      <c r="TGB51" s="81"/>
      <c r="TGC51" s="81"/>
      <c r="TGD51" s="81"/>
      <c r="TGE51" s="81"/>
      <c r="TGF51" s="81"/>
      <c r="TGG51" s="81"/>
      <c r="TGH51" s="81"/>
      <c r="TGI51" s="81"/>
      <c r="TGJ51" s="81"/>
      <c r="TGK51" s="81"/>
      <c r="TGL51" s="81"/>
      <c r="TGM51" s="81"/>
      <c r="TGN51" s="81"/>
      <c r="TGO51" s="81"/>
      <c r="TGP51" s="81"/>
      <c r="TGQ51" s="81"/>
      <c r="TGR51" s="81"/>
      <c r="TGS51" s="81"/>
      <c r="TGT51" s="81"/>
      <c r="TGU51" s="81"/>
      <c r="TGV51" s="81"/>
      <c r="TGW51" s="81"/>
      <c r="TGX51" s="81"/>
      <c r="TGY51" s="81"/>
      <c r="TGZ51" s="81"/>
      <c r="THA51" s="81"/>
      <c r="THB51" s="81"/>
      <c r="THC51" s="81"/>
      <c r="THD51" s="81"/>
      <c r="THE51" s="81"/>
      <c r="THF51" s="81"/>
      <c r="THG51" s="81"/>
      <c r="THH51" s="81"/>
      <c r="THI51" s="81"/>
      <c r="THJ51" s="81"/>
      <c r="THK51" s="81"/>
      <c r="THL51" s="81"/>
      <c r="THM51" s="81"/>
      <c r="THN51" s="81"/>
      <c r="THO51" s="81"/>
      <c r="THP51" s="81"/>
      <c r="THQ51" s="81"/>
      <c r="THR51" s="81"/>
      <c r="THS51" s="81"/>
      <c r="THT51" s="81"/>
      <c r="THU51" s="81"/>
      <c r="THV51" s="81"/>
      <c r="THW51" s="81"/>
      <c r="THX51" s="81"/>
      <c r="THY51" s="81"/>
      <c r="THZ51" s="81"/>
      <c r="TIA51" s="81"/>
      <c r="TIB51" s="81"/>
      <c r="TIC51" s="81"/>
      <c r="TID51" s="81"/>
      <c r="TIE51" s="81"/>
      <c r="TIF51" s="81"/>
      <c r="TIG51" s="81"/>
      <c r="TIH51" s="81"/>
      <c r="TII51" s="81"/>
      <c r="TIJ51" s="81"/>
      <c r="TIK51" s="81"/>
      <c r="TIL51" s="81"/>
      <c r="TIM51" s="81"/>
      <c r="TIN51" s="81"/>
      <c r="TIO51" s="81"/>
      <c r="TIP51" s="81"/>
      <c r="TIQ51" s="81"/>
      <c r="TIR51" s="81"/>
      <c r="TIS51" s="81"/>
      <c r="TIT51" s="81"/>
      <c r="TIU51" s="81"/>
      <c r="TIV51" s="81"/>
      <c r="TIW51" s="81"/>
      <c r="TIX51" s="81"/>
      <c r="TIY51" s="81"/>
      <c r="TIZ51" s="81"/>
      <c r="TJA51" s="81"/>
      <c r="TJB51" s="81"/>
      <c r="TJC51" s="81"/>
      <c r="TJD51" s="81"/>
      <c r="TJE51" s="81"/>
      <c r="TJF51" s="81"/>
      <c r="TJG51" s="81"/>
      <c r="TJH51" s="81"/>
      <c r="TJI51" s="81"/>
      <c r="TJJ51" s="81"/>
      <c r="TJK51" s="81"/>
      <c r="TJL51" s="81"/>
      <c r="TJM51" s="81"/>
      <c r="TJN51" s="81"/>
      <c r="TJO51" s="81"/>
      <c r="TJP51" s="81"/>
      <c r="TJQ51" s="81"/>
      <c r="TJR51" s="81"/>
      <c r="TJS51" s="81"/>
      <c r="TJT51" s="81"/>
      <c r="TJU51" s="81"/>
      <c r="TJV51" s="81"/>
      <c r="TJW51" s="81"/>
      <c r="TJX51" s="81"/>
      <c r="TJY51" s="81"/>
      <c r="TJZ51" s="81"/>
      <c r="TKA51" s="81"/>
      <c r="TKB51" s="81"/>
      <c r="TKC51" s="81"/>
      <c r="TKD51" s="81"/>
      <c r="TKE51" s="81"/>
      <c r="TKF51" s="81"/>
      <c r="TKG51" s="81"/>
      <c r="TKH51" s="81"/>
      <c r="TKI51" s="81"/>
      <c r="TKJ51" s="81"/>
      <c r="TKK51" s="81"/>
      <c r="TKL51" s="81"/>
      <c r="TKM51" s="81"/>
      <c r="TKN51" s="81"/>
      <c r="TKO51" s="81"/>
      <c r="TKP51" s="81"/>
      <c r="TKQ51" s="81"/>
      <c r="TKR51" s="81"/>
      <c r="TKS51" s="81"/>
      <c r="TKT51" s="81"/>
      <c r="TKU51" s="81"/>
      <c r="TKV51" s="81"/>
      <c r="TKW51" s="81"/>
      <c r="TKX51" s="81"/>
      <c r="TKY51" s="81"/>
      <c r="TKZ51" s="81"/>
      <c r="TLA51" s="81"/>
      <c r="TLB51" s="81"/>
      <c r="TLC51" s="81"/>
      <c r="TLD51" s="81"/>
      <c r="TLE51" s="81"/>
      <c r="TLF51" s="81"/>
      <c r="TLG51" s="81"/>
      <c r="TLH51" s="81"/>
      <c r="TLI51" s="81"/>
      <c r="TLJ51" s="81"/>
      <c r="TLK51" s="81"/>
      <c r="TLL51" s="81"/>
      <c r="TLM51" s="81"/>
      <c r="TLN51" s="81"/>
      <c r="TLO51" s="81"/>
      <c r="TLP51" s="81"/>
      <c r="TLQ51" s="81"/>
      <c r="TLR51" s="81"/>
      <c r="TLS51" s="81"/>
      <c r="TLT51" s="81"/>
      <c r="TLU51" s="81"/>
      <c r="TLV51" s="81"/>
      <c r="TLW51" s="81"/>
      <c r="TLX51" s="81"/>
      <c r="TLY51" s="81"/>
      <c r="TLZ51" s="81"/>
      <c r="TMA51" s="81"/>
      <c r="TMB51" s="81"/>
      <c r="TMC51" s="81"/>
      <c r="TMD51" s="81"/>
      <c r="TME51" s="81"/>
      <c r="TMF51" s="81"/>
      <c r="TMG51" s="81"/>
      <c r="TMH51" s="81"/>
      <c r="TMI51" s="81"/>
      <c r="TMJ51" s="81"/>
      <c r="TMK51" s="81"/>
      <c r="TML51" s="81"/>
      <c r="TMM51" s="81"/>
      <c r="TMN51" s="81"/>
      <c r="TMO51" s="81"/>
      <c r="TMP51" s="81"/>
      <c r="TMQ51" s="81"/>
      <c r="TMR51" s="81"/>
      <c r="TMS51" s="81"/>
      <c r="TMT51" s="81"/>
      <c r="TMU51" s="81"/>
      <c r="TMV51" s="81"/>
      <c r="TMW51" s="81"/>
      <c r="TMX51" s="81"/>
      <c r="TMY51" s="81"/>
      <c r="TMZ51" s="81"/>
      <c r="TNA51" s="81"/>
      <c r="TNB51" s="81"/>
      <c r="TNC51" s="81"/>
      <c r="TND51" s="81"/>
      <c r="TNE51" s="81"/>
      <c r="TNF51" s="81"/>
      <c r="TNG51" s="81"/>
      <c r="TNH51" s="81"/>
      <c r="TNI51" s="81"/>
      <c r="TNJ51" s="81"/>
      <c r="TNK51" s="81"/>
      <c r="TNL51" s="81"/>
      <c r="TNM51" s="81"/>
      <c r="TNN51" s="81"/>
      <c r="TNO51" s="81"/>
      <c r="TNP51" s="81"/>
      <c r="TNQ51" s="81"/>
      <c r="TNR51" s="81"/>
      <c r="TNS51" s="81"/>
      <c r="TNT51" s="81"/>
      <c r="TNU51" s="81"/>
      <c r="TNV51" s="81"/>
      <c r="TNW51" s="81"/>
      <c r="TNX51" s="81"/>
      <c r="TNY51" s="81"/>
      <c r="TNZ51" s="81"/>
      <c r="TOA51" s="81"/>
      <c r="TOB51" s="81"/>
      <c r="TOC51" s="81"/>
      <c r="TOD51" s="81"/>
      <c r="TOE51" s="81"/>
      <c r="TOF51" s="81"/>
      <c r="TOG51" s="81"/>
      <c r="TOH51" s="81"/>
      <c r="TOI51" s="81"/>
      <c r="TOJ51" s="81"/>
      <c r="TOK51" s="81"/>
      <c r="TOL51" s="81"/>
      <c r="TOM51" s="81"/>
      <c r="TON51" s="81"/>
      <c r="TOO51" s="81"/>
      <c r="TOP51" s="81"/>
      <c r="TOQ51" s="81"/>
      <c r="TOR51" s="81"/>
      <c r="TOS51" s="81"/>
      <c r="TOT51" s="81"/>
      <c r="TOU51" s="81"/>
      <c r="TOV51" s="81"/>
      <c r="TOW51" s="81"/>
      <c r="TOX51" s="81"/>
      <c r="TOY51" s="81"/>
      <c r="TOZ51" s="81"/>
      <c r="TPA51" s="81"/>
      <c r="TPB51" s="81"/>
      <c r="TPC51" s="81"/>
      <c r="TPD51" s="81"/>
      <c r="TPE51" s="81"/>
      <c r="TPF51" s="81"/>
      <c r="TPG51" s="81"/>
      <c r="TPH51" s="81"/>
      <c r="TPI51" s="81"/>
      <c r="TPJ51" s="81"/>
      <c r="TPK51" s="81"/>
      <c r="TPL51" s="81"/>
      <c r="TPM51" s="81"/>
      <c r="TPN51" s="81"/>
      <c r="TPO51" s="81"/>
      <c r="TPP51" s="81"/>
      <c r="TPQ51" s="81"/>
      <c r="TPR51" s="81"/>
      <c r="TPS51" s="81"/>
      <c r="TPT51" s="81"/>
      <c r="TPU51" s="81"/>
      <c r="TPV51" s="81"/>
      <c r="TPW51" s="81"/>
      <c r="TPX51" s="81"/>
      <c r="TPY51" s="81"/>
      <c r="TPZ51" s="81"/>
      <c r="TQA51" s="81"/>
      <c r="TQB51" s="81"/>
      <c r="TQC51" s="81"/>
      <c r="TQD51" s="81"/>
      <c r="TQE51" s="81"/>
      <c r="TQF51" s="81"/>
      <c r="TQG51" s="81"/>
      <c r="TQH51" s="81"/>
      <c r="TQI51" s="81"/>
      <c r="TQJ51" s="81"/>
      <c r="TQK51" s="81"/>
      <c r="TQL51" s="81"/>
      <c r="TQM51" s="81"/>
      <c r="TQN51" s="81"/>
      <c r="TQO51" s="81"/>
      <c r="TQP51" s="81"/>
      <c r="TQQ51" s="81"/>
      <c r="TQR51" s="81"/>
      <c r="TQS51" s="81"/>
      <c r="TQT51" s="81"/>
      <c r="TQU51" s="81"/>
      <c r="TQV51" s="81"/>
      <c r="TQW51" s="81"/>
      <c r="TQX51" s="81"/>
      <c r="TQY51" s="81"/>
      <c r="TQZ51" s="81"/>
      <c r="TRA51" s="81"/>
      <c r="TRB51" s="81"/>
      <c r="TRC51" s="81"/>
      <c r="TRD51" s="81"/>
      <c r="TRE51" s="81"/>
      <c r="TRF51" s="81"/>
      <c r="TRG51" s="81"/>
      <c r="TRH51" s="81"/>
      <c r="TRI51" s="81"/>
      <c r="TRJ51" s="81"/>
      <c r="TRK51" s="81"/>
      <c r="TRL51" s="81"/>
      <c r="TRM51" s="81"/>
      <c r="TRN51" s="81"/>
      <c r="TRO51" s="81"/>
      <c r="TRP51" s="81"/>
      <c r="TRQ51" s="81"/>
      <c r="TRR51" s="81"/>
      <c r="TRS51" s="81"/>
      <c r="TRT51" s="81"/>
      <c r="TRU51" s="81"/>
      <c r="TRV51" s="81"/>
      <c r="TRW51" s="81"/>
      <c r="TRX51" s="81"/>
      <c r="TRY51" s="81"/>
      <c r="TRZ51" s="81"/>
      <c r="TSA51" s="81"/>
      <c r="TSB51" s="81"/>
      <c r="TSC51" s="81"/>
      <c r="TSD51" s="81"/>
      <c r="TSE51" s="81"/>
      <c r="TSF51" s="81"/>
      <c r="TSG51" s="81"/>
      <c r="TSH51" s="81"/>
      <c r="TSI51" s="81"/>
      <c r="TSJ51" s="81"/>
      <c r="TSK51" s="81"/>
      <c r="TSL51" s="81"/>
      <c r="TSM51" s="81"/>
      <c r="TSN51" s="81"/>
      <c r="TSO51" s="81"/>
      <c r="TSP51" s="81"/>
      <c r="TSQ51" s="81"/>
      <c r="TSR51" s="81"/>
      <c r="TSS51" s="81"/>
      <c r="TST51" s="81"/>
      <c r="TSU51" s="81"/>
      <c r="TSV51" s="81"/>
      <c r="TSW51" s="81"/>
      <c r="TSX51" s="81"/>
      <c r="TSY51" s="81"/>
      <c r="TSZ51" s="81"/>
      <c r="TTA51" s="81"/>
      <c r="TTB51" s="81"/>
      <c r="TTC51" s="81"/>
      <c r="TTD51" s="81"/>
      <c r="TTE51" s="81"/>
      <c r="TTF51" s="81"/>
      <c r="TTG51" s="81"/>
      <c r="TTH51" s="81"/>
      <c r="TTI51" s="81"/>
      <c r="TTJ51" s="81"/>
      <c r="TTK51" s="81"/>
      <c r="TTL51" s="81"/>
      <c r="TTM51" s="81"/>
      <c r="TTN51" s="81"/>
      <c r="TTO51" s="81"/>
      <c r="TTP51" s="81"/>
      <c r="TTQ51" s="81"/>
      <c r="TTR51" s="81"/>
      <c r="TTS51" s="81"/>
      <c r="TTT51" s="81"/>
      <c r="TTU51" s="81"/>
      <c r="TTV51" s="81"/>
      <c r="TTW51" s="81"/>
      <c r="TTX51" s="81"/>
      <c r="TTY51" s="81"/>
      <c r="TTZ51" s="81"/>
      <c r="TUA51" s="81"/>
      <c r="TUB51" s="81"/>
      <c r="TUC51" s="81"/>
      <c r="TUD51" s="81"/>
      <c r="TUE51" s="81"/>
      <c r="TUF51" s="81"/>
      <c r="TUG51" s="81"/>
      <c r="TUH51" s="81"/>
      <c r="TUI51" s="81"/>
      <c r="TUJ51" s="81"/>
      <c r="TUK51" s="81"/>
      <c r="TUL51" s="81"/>
      <c r="TUM51" s="81"/>
      <c r="TUN51" s="81"/>
      <c r="TUO51" s="81"/>
      <c r="TUP51" s="81"/>
      <c r="TUQ51" s="81"/>
      <c r="TUR51" s="81"/>
      <c r="TUS51" s="81"/>
      <c r="TUT51" s="81"/>
      <c r="TUU51" s="81"/>
      <c r="TUV51" s="81"/>
      <c r="TUW51" s="81"/>
      <c r="TUX51" s="81"/>
      <c r="TUY51" s="81"/>
      <c r="TUZ51" s="81"/>
      <c r="TVA51" s="81"/>
      <c r="TVB51" s="81"/>
      <c r="TVC51" s="81"/>
      <c r="TVD51" s="81"/>
      <c r="TVE51" s="81"/>
      <c r="TVF51" s="81"/>
      <c r="TVG51" s="81"/>
      <c r="TVH51" s="81"/>
      <c r="TVI51" s="81"/>
      <c r="TVJ51" s="81"/>
      <c r="TVK51" s="81"/>
      <c r="TVL51" s="81"/>
      <c r="TVM51" s="81"/>
      <c r="TVN51" s="81"/>
      <c r="TVO51" s="81"/>
      <c r="TVP51" s="81"/>
      <c r="TVQ51" s="81"/>
      <c r="TVR51" s="81"/>
      <c r="TVS51" s="81"/>
      <c r="TVT51" s="81"/>
      <c r="TVU51" s="81"/>
      <c r="TVV51" s="81"/>
      <c r="TVW51" s="81"/>
      <c r="TVX51" s="81"/>
      <c r="TVY51" s="81"/>
      <c r="TVZ51" s="81"/>
      <c r="TWA51" s="81"/>
      <c r="TWB51" s="81"/>
      <c r="TWC51" s="81"/>
      <c r="TWD51" s="81"/>
      <c r="TWE51" s="81"/>
      <c r="TWF51" s="81"/>
      <c r="TWG51" s="81"/>
      <c r="TWH51" s="81"/>
      <c r="TWI51" s="81"/>
      <c r="TWJ51" s="81"/>
      <c r="TWK51" s="81"/>
      <c r="TWL51" s="81"/>
      <c r="TWM51" s="81"/>
      <c r="TWN51" s="81"/>
      <c r="TWO51" s="81"/>
      <c r="TWP51" s="81"/>
      <c r="TWQ51" s="81"/>
      <c r="TWR51" s="81"/>
      <c r="TWS51" s="81"/>
      <c r="TWT51" s="81"/>
      <c r="TWU51" s="81"/>
      <c r="TWV51" s="81"/>
      <c r="TWW51" s="81"/>
      <c r="TWX51" s="81"/>
      <c r="TWY51" s="81"/>
      <c r="TWZ51" s="81"/>
      <c r="TXA51" s="81"/>
      <c r="TXB51" s="81"/>
      <c r="TXC51" s="81"/>
      <c r="TXD51" s="81"/>
      <c r="TXE51" s="81"/>
      <c r="TXF51" s="81"/>
      <c r="TXG51" s="81"/>
      <c r="TXH51" s="81"/>
      <c r="TXI51" s="81"/>
      <c r="TXJ51" s="81"/>
      <c r="TXK51" s="81"/>
      <c r="TXL51" s="81"/>
      <c r="TXM51" s="81"/>
      <c r="TXN51" s="81"/>
      <c r="TXO51" s="81"/>
      <c r="TXP51" s="81"/>
      <c r="TXQ51" s="81"/>
      <c r="TXR51" s="81"/>
      <c r="TXS51" s="81"/>
      <c r="TXT51" s="81"/>
      <c r="TXU51" s="81"/>
      <c r="TXV51" s="81"/>
      <c r="TXW51" s="81"/>
      <c r="TXX51" s="81"/>
      <c r="TXY51" s="81"/>
      <c r="TXZ51" s="81"/>
      <c r="TYA51" s="81"/>
      <c r="TYB51" s="81"/>
      <c r="TYC51" s="81"/>
      <c r="TYD51" s="81"/>
      <c r="TYE51" s="81"/>
      <c r="TYF51" s="81"/>
      <c r="TYG51" s="81"/>
      <c r="TYH51" s="81"/>
      <c r="TYI51" s="81"/>
      <c r="TYJ51" s="81"/>
      <c r="TYK51" s="81"/>
      <c r="TYL51" s="81"/>
      <c r="TYM51" s="81"/>
      <c r="TYN51" s="81"/>
      <c r="TYO51" s="81"/>
      <c r="TYP51" s="81"/>
      <c r="TYQ51" s="81"/>
      <c r="TYR51" s="81"/>
      <c r="TYS51" s="81"/>
      <c r="TYT51" s="81"/>
      <c r="TYU51" s="81"/>
      <c r="TYV51" s="81"/>
      <c r="TYW51" s="81"/>
      <c r="TYX51" s="81"/>
      <c r="TYY51" s="81"/>
      <c r="TYZ51" s="81"/>
      <c r="TZA51" s="81"/>
      <c r="TZB51" s="81"/>
      <c r="TZC51" s="81"/>
      <c r="TZD51" s="81"/>
      <c r="TZE51" s="81"/>
      <c r="TZF51" s="81"/>
      <c r="TZG51" s="81"/>
      <c r="TZH51" s="81"/>
      <c r="TZI51" s="81"/>
      <c r="TZJ51" s="81"/>
      <c r="TZK51" s="81"/>
      <c r="TZL51" s="81"/>
      <c r="TZM51" s="81"/>
      <c r="TZN51" s="81"/>
      <c r="TZO51" s="81"/>
      <c r="TZP51" s="81"/>
      <c r="TZQ51" s="81"/>
      <c r="TZR51" s="81"/>
      <c r="TZS51" s="81"/>
      <c r="TZT51" s="81"/>
      <c r="TZU51" s="81"/>
      <c r="TZV51" s="81"/>
      <c r="TZW51" s="81"/>
      <c r="TZX51" s="81"/>
      <c r="TZY51" s="81"/>
      <c r="TZZ51" s="81"/>
      <c r="UAA51" s="81"/>
      <c r="UAB51" s="81"/>
      <c r="UAC51" s="81"/>
      <c r="UAD51" s="81"/>
      <c r="UAE51" s="81"/>
      <c r="UAF51" s="81"/>
      <c r="UAG51" s="81"/>
      <c r="UAH51" s="81"/>
      <c r="UAI51" s="81"/>
      <c r="UAJ51" s="81"/>
      <c r="UAK51" s="81"/>
      <c r="UAL51" s="81"/>
      <c r="UAM51" s="81"/>
      <c r="UAN51" s="81"/>
      <c r="UAO51" s="81"/>
      <c r="UAP51" s="81"/>
      <c r="UAQ51" s="81"/>
      <c r="UAR51" s="81"/>
      <c r="UAS51" s="81"/>
      <c r="UAT51" s="81"/>
      <c r="UAU51" s="81"/>
      <c r="UAV51" s="81"/>
      <c r="UAW51" s="81"/>
      <c r="UAX51" s="81"/>
      <c r="UAY51" s="81"/>
      <c r="UAZ51" s="81"/>
      <c r="UBA51" s="81"/>
      <c r="UBB51" s="81"/>
      <c r="UBC51" s="81"/>
      <c r="UBD51" s="81"/>
      <c r="UBE51" s="81"/>
      <c r="UBF51" s="81"/>
      <c r="UBG51" s="81"/>
      <c r="UBH51" s="81"/>
      <c r="UBI51" s="81"/>
      <c r="UBJ51" s="81"/>
      <c r="UBK51" s="81"/>
      <c r="UBL51" s="81"/>
      <c r="UBM51" s="81"/>
      <c r="UBN51" s="81"/>
      <c r="UBO51" s="81"/>
      <c r="UBP51" s="81"/>
      <c r="UBQ51" s="81"/>
      <c r="UBR51" s="81"/>
      <c r="UBS51" s="81"/>
      <c r="UBT51" s="81"/>
      <c r="UBU51" s="81"/>
      <c r="UBV51" s="81"/>
      <c r="UBW51" s="81"/>
      <c r="UBX51" s="81"/>
      <c r="UBY51" s="81"/>
      <c r="UBZ51" s="81"/>
      <c r="UCA51" s="81"/>
      <c r="UCB51" s="81"/>
      <c r="UCC51" s="81"/>
      <c r="UCD51" s="81"/>
      <c r="UCE51" s="81"/>
      <c r="UCF51" s="81"/>
      <c r="UCG51" s="81"/>
      <c r="UCH51" s="81"/>
      <c r="UCI51" s="81"/>
      <c r="UCJ51" s="81"/>
      <c r="UCK51" s="81"/>
      <c r="UCL51" s="81"/>
      <c r="UCM51" s="81"/>
      <c r="UCN51" s="81"/>
      <c r="UCO51" s="81"/>
      <c r="UCP51" s="81"/>
      <c r="UCQ51" s="81"/>
      <c r="UCR51" s="81"/>
      <c r="UCS51" s="81"/>
      <c r="UCT51" s="81"/>
      <c r="UCU51" s="81"/>
      <c r="UCV51" s="81"/>
      <c r="UCW51" s="81"/>
      <c r="UCX51" s="81"/>
      <c r="UCY51" s="81"/>
      <c r="UCZ51" s="81"/>
      <c r="UDA51" s="81"/>
      <c r="UDB51" s="81"/>
      <c r="UDC51" s="81"/>
      <c r="UDD51" s="81"/>
      <c r="UDE51" s="81"/>
      <c r="UDF51" s="81"/>
      <c r="UDG51" s="81"/>
      <c r="UDH51" s="81"/>
      <c r="UDI51" s="81"/>
      <c r="UDJ51" s="81"/>
      <c r="UDK51" s="81"/>
      <c r="UDL51" s="81"/>
      <c r="UDM51" s="81"/>
      <c r="UDN51" s="81"/>
      <c r="UDO51" s="81"/>
      <c r="UDP51" s="81"/>
      <c r="UDQ51" s="81"/>
      <c r="UDR51" s="81"/>
      <c r="UDS51" s="81"/>
      <c r="UDT51" s="81"/>
      <c r="UDU51" s="81"/>
      <c r="UDV51" s="81"/>
      <c r="UDW51" s="81"/>
      <c r="UDX51" s="81"/>
      <c r="UDY51" s="81"/>
      <c r="UDZ51" s="81"/>
      <c r="UEA51" s="81"/>
      <c r="UEB51" s="81"/>
      <c r="UEC51" s="81"/>
      <c r="UED51" s="81"/>
      <c r="UEE51" s="81"/>
      <c r="UEF51" s="81"/>
      <c r="UEG51" s="81"/>
      <c r="UEH51" s="81"/>
      <c r="UEI51" s="81"/>
      <c r="UEJ51" s="81"/>
      <c r="UEK51" s="81"/>
      <c r="UEL51" s="81"/>
      <c r="UEM51" s="81"/>
      <c r="UEN51" s="81"/>
      <c r="UEO51" s="81"/>
      <c r="UEP51" s="81"/>
      <c r="UEQ51" s="81"/>
      <c r="UER51" s="81"/>
      <c r="UES51" s="81"/>
      <c r="UET51" s="81"/>
      <c r="UEU51" s="81"/>
      <c r="UEV51" s="81"/>
      <c r="UEW51" s="81"/>
      <c r="UEX51" s="81"/>
      <c r="UEY51" s="81"/>
      <c r="UEZ51" s="81"/>
      <c r="UFA51" s="81"/>
      <c r="UFB51" s="81"/>
      <c r="UFC51" s="81"/>
      <c r="UFD51" s="81"/>
      <c r="UFE51" s="81"/>
      <c r="UFF51" s="81"/>
      <c r="UFG51" s="81"/>
      <c r="UFH51" s="81"/>
      <c r="UFI51" s="81"/>
      <c r="UFJ51" s="81"/>
      <c r="UFK51" s="81"/>
      <c r="UFL51" s="81"/>
      <c r="UFM51" s="81"/>
      <c r="UFN51" s="81"/>
      <c r="UFO51" s="81"/>
      <c r="UFP51" s="81"/>
      <c r="UFQ51" s="81"/>
      <c r="UFR51" s="81"/>
      <c r="UFS51" s="81"/>
      <c r="UFT51" s="81"/>
      <c r="UFU51" s="81"/>
      <c r="UFV51" s="81"/>
      <c r="UFW51" s="81"/>
      <c r="UFX51" s="81"/>
      <c r="UFY51" s="81"/>
      <c r="UFZ51" s="81"/>
      <c r="UGA51" s="81"/>
      <c r="UGB51" s="81"/>
      <c r="UGC51" s="81"/>
      <c r="UGD51" s="81"/>
      <c r="UGE51" s="81"/>
      <c r="UGF51" s="81"/>
      <c r="UGG51" s="81"/>
      <c r="UGH51" s="81"/>
      <c r="UGI51" s="81"/>
      <c r="UGJ51" s="81"/>
      <c r="UGK51" s="81"/>
      <c r="UGL51" s="81"/>
      <c r="UGM51" s="81"/>
      <c r="UGN51" s="81"/>
      <c r="UGO51" s="81"/>
      <c r="UGP51" s="81"/>
      <c r="UGQ51" s="81"/>
      <c r="UGR51" s="81"/>
      <c r="UGS51" s="81"/>
      <c r="UGT51" s="81"/>
      <c r="UGU51" s="81"/>
      <c r="UGV51" s="81"/>
      <c r="UGW51" s="81"/>
      <c r="UGX51" s="81"/>
      <c r="UGY51" s="81"/>
      <c r="UGZ51" s="81"/>
      <c r="UHA51" s="81"/>
      <c r="UHB51" s="81"/>
      <c r="UHC51" s="81"/>
      <c r="UHD51" s="81"/>
      <c r="UHE51" s="81"/>
      <c r="UHF51" s="81"/>
      <c r="UHG51" s="81"/>
      <c r="UHH51" s="81"/>
      <c r="UHI51" s="81"/>
      <c r="UHJ51" s="81"/>
      <c r="UHK51" s="81"/>
      <c r="UHL51" s="81"/>
      <c r="UHM51" s="81"/>
      <c r="UHN51" s="81"/>
      <c r="UHO51" s="81"/>
      <c r="UHP51" s="81"/>
      <c r="UHQ51" s="81"/>
      <c r="UHR51" s="81"/>
      <c r="UHS51" s="81"/>
      <c r="UHT51" s="81"/>
      <c r="UHU51" s="81"/>
      <c r="UHV51" s="81"/>
      <c r="UHW51" s="81"/>
      <c r="UHX51" s="81"/>
      <c r="UHY51" s="81"/>
      <c r="UHZ51" s="81"/>
      <c r="UIA51" s="81"/>
      <c r="UIB51" s="81"/>
      <c r="UIC51" s="81"/>
      <c r="UID51" s="81"/>
      <c r="UIE51" s="81"/>
      <c r="UIF51" s="81"/>
      <c r="UIG51" s="81"/>
      <c r="UIH51" s="81"/>
      <c r="UII51" s="81"/>
      <c r="UIJ51" s="81"/>
      <c r="UIK51" s="81"/>
      <c r="UIL51" s="81"/>
      <c r="UIM51" s="81"/>
      <c r="UIN51" s="81"/>
      <c r="UIO51" s="81"/>
      <c r="UIP51" s="81"/>
      <c r="UIQ51" s="81"/>
      <c r="UIR51" s="81"/>
      <c r="UIS51" s="81"/>
      <c r="UIT51" s="81"/>
      <c r="UIU51" s="81"/>
      <c r="UIV51" s="81"/>
      <c r="UIW51" s="81"/>
      <c r="UIX51" s="81"/>
      <c r="UIY51" s="81"/>
      <c r="UIZ51" s="81"/>
      <c r="UJA51" s="81"/>
      <c r="UJB51" s="81"/>
      <c r="UJC51" s="81"/>
      <c r="UJD51" s="81"/>
      <c r="UJE51" s="81"/>
      <c r="UJF51" s="81"/>
      <c r="UJG51" s="81"/>
      <c r="UJH51" s="81"/>
      <c r="UJI51" s="81"/>
      <c r="UJJ51" s="81"/>
      <c r="UJK51" s="81"/>
      <c r="UJL51" s="81"/>
      <c r="UJM51" s="81"/>
      <c r="UJN51" s="81"/>
      <c r="UJO51" s="81"/>
      <c r="UJP51" s="81"/>
      <c r="UJQ51" s="81"/>
      <c r="UJR51" s="81"/>
      <c r="UJS51" s="81"/>
      <c r="UJT51" s="81"/>
      <c r="UJU51" s="81"/>
      <c r="UJV51" s="81"/>
      <c r="UJW51" s="81"/>
      <c r="UJX51" s="81"/>
      <c r="UJY51" s="81"/>
      <c r="UJZ51" s="81"/>
      <c r="UKA51" s="81"/>
      <c r="UKB51" s="81"/>
      <c r="UKC51" s="81"/>
      <c r="UKD51" s="81"/>
      <c r="UKE51" s="81"/>
      <c r="UKF51" s="81"/>
      <c r="UKG51" s="81"/>
      <c r="UKH51" s="81"/>
      <c r="UKI51" s="81"/>
      <c r="UKJ51" s="81"/>
      <c r="UKK51" s="81"/>
      <c r="UKL51" s="81"/>
      <c r="UKM51" s="81"/>
      <c r="UKN51" s="81"/>
      <c r="UKO51" s="81"/>
      <c r="UKP51" s="81"/>
      <c r="UKQ51" s="81"/>
      <c r="UKR51" s="81"/>
      <c r="UKS51" s="81"/>
      <c r="UKT51" s="81"/>
      <c r="UKU51" s="81"/>
      <c r="UKV51" s="81"/>
      <c r="UKW51" s="81"/>
      <c r="UKX51" s="81"/>
      <c r="UKY51" s="81"/>
      <c r="UKZ51" s="81"/>
      <c r="ULA51" s="81"/>
      <c r="ULB51" s="81"/>
      <c r="ULC51" s="81"/>
      <c r="ULD51" s="81"/>
      <c r="ULE51" s="81"/>
      <c r="ULF51" s="81"/>
      <c r="ULG51" s="81"/>
      <c r="ULH51" s="81"/>
      <c r="ULI51" s="81"/>
      <c r="ULJ51" s="81"/>
      <c r="ULK51" s="81"/>
      <c r="ULL51" s="81"/>
      <c r="ULM51" s="81"/>
      <c r="ULN51" s="81"/>
      <c r="ULO51" s="81"/>
      <c r="ULP51" s="81"/>
      <c r="ULQ51" s="81"/>
      <c r="ULR51" s="81"/>
      <c r="ULS51" s="81"/>
      <c r="ULT51" s="81"/>
      <c r="ULU51" s="81"/>
      <c r="ULV51" s="81"/>
      <c r="ULW51" s="81"/>
      <c r="ULX51" s="81"/>
      <c r="ULY51" s="81"/>
      <c r="ULZ51" s="81"/>
      <c r="UMA51" s="81"/>
      <c r="UMB51" s="81"/>
      <c r="UMC51" s="81"/>
      <c r="UMD51" s="81"/>
      <c r="UME51" s="81"/>
      <c r="UMF51" s="81"/>
      <c r="UMG51" s="81"/>
      <c r="UMH51" s="81"/>
      <c r="UMI51" s="81"/>
      <c r="UMJ51" s="81"/>
      <c r="UMK51" s="81"/>
      <c r="UML51" s="81"/>
      <c r="UMM51" s="81"/>
      <c r="UMN51" s="81"/>
      <c r="UMO51" s="81"/>
      <c r="UMP51" s="81"/>
      <c r="UMQ51" s="81"/>
      <c r="UMR51" s="81"/>
      <c r="UMS51" s="81"/>
      <c r="UMT51" s="81"/>
      <c r="UMU51" s="81"/>
      <c r="UMV51" s="81"/>
      <c r="UMW51" s="81"/>
      <c r="UMX51" s="81"/>
      <c r="UMY51" s="81"/>
      <c r="UMZ51" s="81"/>
      <c r="UNA51" s="81"/>
      <c r="UNB51" s="81"/>
      <c r="UNC51" s="81"/>
      <c r="UND51" s="81"/>
      <c r="UNE51" s="81"/>
      <c r="UNF51" s="81"/>
      <c r="UNG51" s="81"/>
      <c r="UNH51" s="81"/>
      <c r="UNI51" s="81"/>
      <c r="UNJ51" s="81"/>
      <c r="UNK51" s="81"/>
      <c r="UNL51" s="81"/>
      <c r="UNM51" s="81"/>
      <c r="UNN51" s="81"/>
      <c r="UNO51" s="81"/>
      <c r="UNP51" s="81"/>
      <c r="UNQ51" s="81"/>
      <c r="UNR51" s="81"/>
      <c r="UNS51" s="81"/>
      <c r="UNT51" s="81"/>
      <c r="UNU51" s="81"/>
      <c r="UNV51" s="81"/>
      <c r="UNW51" s="81"/>
      <c r="UNX51" s="81"/>
      <c r="UNY51" s="81"/>
      <c r="UNZ51" s="81"/>
      <c r="UOA51" s="81"/>
      <c r="UOB51" s="81"/>
      <c r="UOC51" s="81"/>
      <c r="UOD51" s="81"/>
      <c r="UOE51" s="81"/>
      <c r="UOF51" s="81"/>
      <c r="UOG51" s="81"/>
      <c r="UOH51" s="81"/>
      <c r="UOI51" s="81"/>
      <c r="UOJ51" s="81"/>
      <c r="UOK51" s="81"/>
      <c r="UOL51" s="81"/>
      <c r="UOM51" s="81"/>
      <c r="UON51" s="81"/>
      <c r="UOO51" s="81"/>
      <c r="UOP51" s="81"/>
      <c r="UOQ51" s="81"/>
      <c r="UOR51" s="81"/>
      <c r="UOS51" s="81"/>
      <c r="UOT51" s="81"/>
      <c r="UOU51" s="81"/>
      <c r="UOV51" s="81"/>
      <c r="UOW51" s="81"/>
      <c r="UOX51" s="81"/>
      <c r="UOY51" s="81"/>
      <c r="UOZ51" s="81"/>
      <c r="UPA51" s="81"/>
      <c r="UPB51" s="81"/>
      <c r="UPC51" s="81"/>
      <c r="UPD51" s="81"/>
      <c r="UPE51" s="81"/>
      <c r="UPF51" s="81"/>
      <c r="UPG51" s="81"/>
      <c r="UPH51" s="81"/>
      <c r="UPI51" s="81"/>
      <c r="UPJ51" s="81"/>
      <c r="UPK51" s="81"/>
      <c r="UPL51" s="81"/>
      <c r="UPM51" s="81"/>
      <c r="UPN51" s="81"/>
      <c r="UPO51" s="81"/>
      <c r="UPP51" s="81"/>
      <c r="UPQ51" s="81"/>
      <c r="UPR51" s="81"/>
      <c r="UPS51" s="81"/>
      <c r="UPT51" s="81"/>
      <c r="UPU51" s="81"/>
      <c r="UPV51" s="81"/>
      <c r="UPW51" s="81"/>
      <c r="UPX51" s="81"/>
      <c r="UPY51" s="81"/>
      <c r="UPZ51" s="81"/>
      <c r="UQA51" s="81"/>
      <c r="UQB51" s="81"/>
      <c r="UQC51" s="81"/>
      <c r="UQD51" s="81"/>
      <c r="UQE51" s="81"/>
      <c r="UQF51" s="81"/>
      <c r="UQG51" s="81"/>
      <c r="UQH51" s="81"/>
      <c r="UQI51" s="81"/>
      <c r="UQJ51" s="81"/>
      <c r="UQK51" s="81"/>
      <c r="UQL51" s="81"/>
      <c r="UQM51" s="81"/>
      <c r="UQN51" s="81"/>
      <c r="UQO51" s="81"/>
      <c r="UQP51" s="81"/>
      <c r="UQQ51" s="81"/>
      <c r="UQR51" s="81"/>
      <c r="UQS51" s="81"/>
      <c r="UQT51" s="81"/>
      <c r="UQU51" s="81"/>
      <c r="UQV51" s="81"/>
      <c r="UQW51" s="81"/>
      <c r="UQX51" s="81"/>
      <c r="UQY51" s="81"/>
      <c r="UQZ51" s="81"/>
      <c r="URA51" s="81"/>
      <c r="URB51" s="81"/>
      <c r="URC51" s="81"/>
      <c r="URD51" s="81"/>
      <c r="URE51" s="81"/>
      <c r="URF51" s="81"/>
      <c r="URG51" s="81"/>
      <c r="URH51" s="81"/>
      <c r="URI51" s="81"/>
      <c r="URJ51" s="81"/>
      <c r="URK51" s="81"/>
      <c r="URL51" s="81"/>
      <c r="URM51" s="81"/>
      <c r="URN51" s="81"/>
      <c r="URO51" s="81"/>
      <c r="URP51" s="81"/>
      <c r="URQ51" s="81"/>
      <c r="URR51" s="81"/>
      <c r="URS51" s="81"/>
      <c r="URT51" s="81"/>
      <c r="URU51" s="81"/>
      <c r="URV51" s="81"/>
      <c r="URW51" s="81"/>
      <c r="URX51" s="81"/>
      <c r="URY51" s="81"/>
      <c r="URZ51" s="81"/>
      <c r="USA51" s="81"/>
      <c r="USB51" s="81"/>
      <c r="USC51" s="81"/>
      <c r="USD51" s="81"/>
      <c r="USE51" s="81"/>
      <c r="USF51" s="81"/>
      <c r="USG51" s="81"/>
      <c r="USH51" s="81"/>
      <c r="USI51" s="81"/>
      <c r="USJ51" s="81"/>
      <c r="USK51" s="81"/>
      <c r="USL51" s="81"/>
      <c r="USM51" s="81"/>
      <c r="USN51" s="81"/>
      <c r="USO51" s="81"/>
      <c r="USP51" s="81"/>
      <c r="USQ51" s="81"/>
      <c r="USR51" s="81"/>
      <c r="USS51" s="81"/>
      <c r="UST51" s="81"/>
      <c r="USU51" s="81"/>
      <c r="USV51" s="81"/>
      <c r="USW51" s="81"/>
      <c r="USX51" s="81"/>
      <c r="USY51" s="81"/>
      <c r="USZ51" s="81"/>
      <c r="UTA51" s="81"/>
      <c r="UTB51" s="81"/>
      <c r="UTC51" s="81"/>
      <c r="UTD51" s="81"/>
      <c r="UTE51" s="81"/>
      <c r="UTF51" s="81"/>
      <c r="UTG51" s="81"/>
      <c r="UTH51" s="81"/>
      <c r="UTI51" s="81"/>
      <c r="UTJ51" s="81"/>
      <c r="UTK51" s="81"/>
      <c r="UTL51" s="81"/>
      <c r="UTM51" s="81"/>
      <c r="UTN51" s="81"/>
      <c r="UTO51" s="81"/>
      <c r="UTP51" s="81"/>
      <c r="UTQ51" s="81"/>
      <c r="UTR51" s="81"/>
      <c r="UTS51" s="81"/>
      <c r="UTT51" s="81"/>
      <c r="UTU51" s="81"/>
      <c r="UTV51" s="81"/>
      <c r="UTW51" s="81"/>
      <c r="UTX51" s="81"/>
      <c r="UTY51" s="81"/>
      <c r="UTZ51" s="81"/>
      <c r="UUA51" s="81"/>
      <c r="UUB51" s="81"/>
      <c r="UUC51" s="81"/>
      <c r="UUD51" s="81"/>
      <c r="UUE51" s="81"/>
      <c r="UUF51" s="81"/>
      <c r="UUG51" s="81"/>
      <c r="UUH51" s="81"/>
      <c r="UUI51" s="81"/>
      <c r="UUJ51" s="81"/>
      <c r="UUK51" s="81"/>
      <c r="UUL51" s="81"/>
      <c r="UUM51" s="81"/>
      <c r="UUN51" s="81"/>
      <c r="UUO51" s="81"/>
      <c r="UUP51" s="81"/>
      <c r="UUQ51" s="81"/>
      <c r="UUR51" s="81"/>
      <c r="UUS51" s="81"/>
      <c r="UUT51" s="81"/>
      <c r="UUU51" s="81"/>
      <c r="UUV51" s="81"/>
      <c r="UUW51" s="81"/>
      <c r="UUX51" s="81"/>
      <c r="UUY51" s="81"/>
      <c r="UUZ51" s="81"/>
      <c r="UVA51" s="81"/>
      <c r="UVB51" s="81"/>
      <c r="UVC51" s="81"/>
      <c r="UVD51" s="81"/>
      <c r="UVE51" s="81"/>
      <c r="UVF51" s="81"/>
      <c r="UVG51" s="81"/>
      <c r="UVH51" s="81"/>
      <c r="UVI51" s="81"/>
      <c r="UVJ51" s="81"/>
      <c r="UVK51" s="81"/>
      <c r="UVL51" s="81"/>
      <c r="UVM51" s="81"/>
      <c r="UVN51" s="81"/>
      <c r="UVO51" s="81"/>
      <c r="UVP51" s="81"/>
      <c r="UVQ51" s="81"/>
      <c r="UVR51" s="81"/>
      <c r="UVS51" s="81"/>
      <c r="UVT51" s="81"/>
      <c r="UVU51" s="81"/>
      <c r="UVV51" s="81"/>
      <c r="UVW51" s="81"/>
      <c r="UVX51" s="81"/>
      <c r="UVY51" s="81"/>
      <c r="UVZ51" s="81"/>
      <c r="UWA51" s="81"/>
      <c r="UWB51" s="81"/>
      <c r="UWC51" s="81"/>
      <c r="UWD51" s="81"/>
      <c r="UWE51" s="81"/>
      <c r="UWF51" s="81"/>
      <c r="UWG51" s="81"/>
      <c r="UWH51" s="81"/>
      <c r="UWI51" s="81"/>
      <c r="UWJ51" s="81"/>
      <c r="UWK51" s="81"/>
      <c r="UWL51" s="81"/>
      <c r="UWM51" s="81"/>
      <c r="UWN51" s="81"/>
      <c r="UWO51" s="81"/>
      <c r="UWP51" s="81"/>
      <c r="UWQ51" s="81"/>
      <c r="UWR51" s="81"/>
      <c r="UWS51" s="81"/>
      <c r="UWT51" s="81"/>
      <c r="UWU51" s="81"/>
      <c r="UWV51" s="81"/>
      <c r="UWW51" s="81"/>
      <c r="UWX51" s="81"/>
      <c r="UWY51" s="81"/>
      <c r="UWZ51" s="81"/>
      <c r="UXA51" s="81"/>
      <c r="UXB51" s="81"/>
      <c r="UXC51" s="81"/>
      <c r="UXD51" s="81"/>
      <c r="UXE51" s="81"/>
      <c r="UXF51" s="81"/>
      <c r="UXG51" s="81"/>
      <c r="UXH51" s="81"/>
      <c r="UXI51" s="81"/>
      <c r="UXJ51" s="81"/>
      <c r="UXK51" s="81"/>
      <c r="UXL51" s="81"/>
      <c r="UXM51" s="81"/>
      <c r="UXN51" s="81"/>
      <c r="UXO51" s="81"/>
      <c r="UXP51" s="81"/>
      <c r="UXQ51" s="81"/>
      <c r="UXR51" s="81"/>
      <c r="UXS51" s="81"/>
      <c r="UXT51" s="81"/>
      <c r="UXU51" s="81"/>
      <c r="UXV51" s="81"/>
      <c r="UXW51" s="81"/>
      <c r="UXX51" s="81"/>
      <c r="UXY51" s="81"/>
      <c r="UXZ51" s="81"/>
      <c r="UYA51" s="81"/>
      <c r="UYB51" s="81"/>
      <c r="UYC51" s="81"/>
      <c r="UYD51" s="81"/>
      <c r="UYE51" s="81"/>
      <c r="UYF51" s="81"/>
      <c r="UYG51" s="81"/>
      <c r="UYH51" s="81"/>
      <c r="UYI51" s="81"/>
      <c r="UYJ51" s="81"/>
      <c r="UYK51" s="81"/>
      <c r="UYL51" s="81"/>
      <c r="UYM51" s="81"/>
      <c r="UYN51" s="81"/>
      <c r="UYO51" s="81"/>
      <c r="UYP51" s="81"/>
      <c r="UYQ51" s="81"/>
      <c r="UYR51" s="81"/>
      <c r="UYS51" s="81"/>
      <c r="UYT51" s="81"/>
      <c r="UYU51" s="81"/>
      <c r="UYV51" s="81"/>
      <c r="UYW51" s="81"/>
      <c r="UYX51" s="81"/>
      <c r="UYY51" s="81"/>
      <c r="UYZ51" s="81"/>
      <c r="UZA51" s="81"/>
      <c r="UZB51" s="81"/>
      <c r="UZC51" s="81"/>
      <c r="UZD51" s="81"/>
      <c r="UZE51" s="81"/>
      <c r="UZF51" s="81"/>
      <c r="UZG51" s="81"/>
      <c r="UZH51" s="81"/>
      <c r="UZI51" s="81"/>
      <c r="UZJ51" s="81"/>
      <c r="UZK51" s="81"/>
      <c r="UZL51" s="81"/>
      <c r="UZM51" s="81"/>
      <c r="UZN51" s="81"/>
      <c r="UZO51" s="81"/>
      <c r="UZP51" s="81"/>
      <c r="UZQ51" s="81"/>
      <c r="UZR51" s="81"/>
      <c r="UZS51" s="81"/>
      <c r="UZT51" s="81"/>
      <c r="UZU51" s="81"/>
      <c r="UZV51" s="81"/>
      <c r="UZW51" s="81"/>
      <c r="UZX51" s="81"/>
      <c r="UZY51" s="81"/>
      <c r="UZZ51" s="81"/>
      <c r="VAA51" s="81"/>
      <c r="VAB51" s="81"/>
      <c r="VAC51" s="81"/>
      <c r="VAD51" s="81"/>
      <c r="VAE51" s="81"/>
      <c r="VAF51" s="81"/>
      <c r="VAG51" s="81"/>
      <c r="VAH51" s="81"/>
      <c r="VAI51" s="81"/>
      <c r="VAJ51" s="81"/>
      <c r="VAK51" s="81"/>
      <c r="VAL51" s="81"/>
      <c r="VAM51" s="81"/>
      <c r="VAN51" s="81"/>
      <c r="VAO51" s="81"/>
      <c r="VAP51" s="81"/>
      <c r="VAQ51" s="81"/>
      <c r="VAR51" s="81"/>
      <c r="VAS51" s="81"/>
      <c r="VAT51" s="81"/>
      <c r="VAU51" s="81"/>
      <c r="VAV51" s="81"/>
      <c r="VAW51" s="81"/>
      <c r="VAX51" s="81"/>
      <c r="VAY51" s="81"/>
      <c r="VAZ51" s="81"/>
      <c r="VBA51" s="81"/>
      <c r="VBB51" s="81"/>
      <c r="VBC51" s="81"/>
      <c r="VBD51" s="81"/>
      <c r="VBE51" s="81"/>
      <c r="VBF51" s="81"/>
      <c r="VBG51" s="81"/>
      <c r="VBH51" s="81"/>
      <c r="VBI51" s="81"/>
      <c r="VBJ51" s="81"/>
      <c r="VBK51" s="81"/>
      <c r="VBL51" s="81"/>
      <c r="VBM51" s="81"/>
      <c r="VBN51" s="81"/>
      <c r="VBO51" s="81"/>
      <c r="VBP51" s="81"/>
      <c r="VBQ51" s="81"/>
      <c r="VBR51" s="81"/>
      <c r="VBS51" s="81"/>
      <c r="VBT51" s="81"/>
      <c r="VBU51" s="81"/>
      <c r="VBV51" s="81"/>
      <c r="VBW51" s="81"/>
      <c r="VBX51" s="81"/>
      <c r="VBY51" s="81"/>
      <c r="VBZ51" s="81"/>
      <c r="VCA51" s="81"/>
      <c r="VCB51" s="81"/>
      <c r="VCC51" s="81"/>
      <c r="VCD51" s="81"/>
      <c r="VCE51" s="81"/>
      <c r="VCF51" s="81"/>
      <c r="VCG51" s="81"/>
      <c r="VCH51" s="81"/>
      <c r="VCI51" s="81"/>
      <c r="VCJ51" s="81"/>
      <c r="VCK51" s="81"/>
      <c r="VCL51" s="81"/>
      <c r="VCM51" s="81"/>
      <c r="VCN51" s="81"/>
      <c r="VCO51" s="81"/>
      <c r="VCP51" s="81"/>
      <c r="VCQ51" s="81"/>
      <c r="VCR51" s="81"/>
      <c r="VCS51" s="81"/>
      <c r="VCT51" s="81"/>
      <c r="VCU51" s="81"/>
      <c r="VCV51" s="81"/>
      <c r="VCW51" s="81"/>
      <c r="VCX51" s="81"/>
      <c r="VCY51" s="81"/>
      <c r="VCZ51" s="81"/>
      <c r="VDA51" s="81"/>
      <c r="VDB51" s="81"/>
      <c r="VDC51" s="81"/>
      <c r="VDD51" s="81"/>
      <c r="VDE51" s="81"/>
      <c r="VDF51" s="81"/>
      <c r="VDG51" s="81"/>
      <c r="VDH51" s="81"/>
      <c r="VDI51" s="81"/>
      <c r="VDJ51" s="81"/>
      <c r="VDK51" s="81"/>
      <c r="VDL51" s="81"/>
      <c r="VDM51" s="81"/>
      <c r="VDN51" s="81"/>
      <c r="VDO51" s="81"/>
      <c r="VDP51" s="81"/>
      <c r="VDQ51" s="81"/>
      <c r="VDR51" s="81"/>
      <c r="VDS51" s="81"/>
      <c r="VDT51" s="81"/>
      <c r="VDU51" s="81"/>
      <c r="VDV51" s="81"/>
      <c r="VDW51" s="81"/>
      <c r="VDX51" s="81"/>
      <c r="VDY51" s="81"/>
      <c r="VDZ51" s="81"/>
      <c r="VEA51" s="81"/>
      <c r="VEB51" s="81"/>
      <c r="VEC51" s="81"/>
      <c r="VED51" s="81"/>
      <c r="VEE51" s="81"/>
      <c r="VEF51" s="81"/>
      <c r="VEG51" s="81"/>
      <c r="VEH51" s="81"/>
      <c r="VEI51" s="81"/>
      <c r="VEJ51" s="81"/>
      <c r="VEK51" s="81"/>
      <c r="VEL51" s="81"/>
      <c r="VEM51" s="81"/>
      <c r="VEN51" s="81"/>
      <c r="VEO51" s="81"/>
      <c r="VEP51" s="81"/>
      <c r="VEQ51" s="81"/>
      <c r="VER51" s="81"/>
      <c r="VES51" s="81"/>
      <c r="VET51" s="81"/>
      <c r="VEU51" s="81"/>
      <c r="VEV51" s="81"/>
      <c r="VEW51" s="81"/>
      <c r="VEX51" s="81"/>
      <c r="VEY51" s="81"/>
      <c r="VEZ51" s="81"/>
      <c r="VFA51" s="81"/>
      <c r="VFB51" s="81"/>
      <c r="VFC51" s="81"/>
      <c r="VFD51" s="81"/>
      <c r="VFE51" s="81"/>
      <c r="VFF51" s="81"/>
      <c r="VFG51" s="81"/>
      <c r="VFH51" s="81"/>
      <c r="VFI51" s="81"/>
      <c r="VFJ51" s="81"/>
      <c r="VFK51" s="81"/>
      <c r="VFL51" s="81"/>
      <c r="VFM51" s="81"/>
      <c r="VFN51" s="81"/>
      <c r="VFO51" s="81"/>
      <c r="VFP51" s="81"/>
      <c r="VFQ51" s="81"/>
      <c r="VFR51" s="81"/>
      <c r="VFS51" s="81"/>
      <c r="VFT51" s="81"/>
      <c r="VFU51" s="81"/>
      <c r="VFV51" s="81"/>
      <c r="VFW51" s="81"/>
      <c r="VFX51" s="81"/>
      <c r="VFY51" s="81"/>
      <c r="VFZ51" s="81"/>
      <c r="VGA51" s="81"/>
      <c r="VGB51" s="81"/>
      <c r="VGC51" s="81"/>
      <c r="VGD51" s="81"/>
      <c r="VGE51" s="81"/>
      <c r="VGF51" s="81"/>
      <c r="VGG51" s="81"/>
      <c r="VGH51" s="81"/>
      <c r="VGI51" s="81"/>
      <c r="VGJ51" s="81"/>
      <c r="VGK51" s="81"/>
      <c r="VGL51" s="81"/>
      <c r="VGM51" s="81"/>
      <c r="VGN51" s="81"/>
      <c r="VGO51" s="81"/>
      <c r="VGP51" s="81"/>
      <c r="VGQ51" s="81"/>
      <c r="VGR51" s="81"/>
      <c r="VGS51" s="81"/>
      <c r="VGT51" s="81"/>
      <c r="VGU51" s="81"/>
      <c r="VGV51" s="81"/>
      <c r="VGW51" s="81"/>
      <c r="VGX51" s="81"/>
      <c r="VGY51" s="81"/>
      <c r="VGZ51" s="81"/>
      <c r="VHA51" s="81"/>
      <c r="VHB51" s="81"/>
      <c r="VHC51" s="81"/>
      <c r="VHD51" s="81"/>
      <c r="VHE51" s="81"/>
      <c r="VHF51" s="81"/>
      <c r="VHG51" s="81"/>
      <c r="VHH51" s="81"/>
      <c r="VHI51" s="81"/>
      <c r="VHJ51" s="81"/>
      <c r="VHK51" s="81"/>
      <c r="VHL51" s="81"/>
      <c r="VHM51" s="81"/>
      <c r="VHN51" s="81"/>
      <c r="VHO51" s="81"/>
      <c r="VHP51" s="81"/>
      <c r="VHQ51" s="81"/>
      <c r="VHR51" s="81"/>
      <c r="VHS51" s="81"/>
      <c r="VHT51" s="81"/>
      <c r="VHU51" s="81"/>
      <c r="VHV51" s="81"/>
      <c r="VHW51" s="81"/>
      <c r="VHX51" s="81"/>
      <c r="VHY51" s="81"/>
      <c r="VHZ51" s="81"/>
      <c r="VIA51" s="81"/>
      <c r="VIB51" s="81"/>
      <c r="VIC51" s="81"/>
      <c r="VID51" s="81"/>
      <c r="VIE51" s="81"/>
      <c r="VIF51" s="81"/>
      <c r="VIG51" s="81"/>
      <c r="VIH51" s="81"/>
      <c r="VII51" s="81"/>
      <c r="VIJ51" s="81"/>
      <c r="VIK51" s="81"/>
      <c r="VIL51" s="81"/>
      <c r="VIM51" s="81"/>
      <c r="VIN51" s="81"/>
      <c r="VIO51" s="81"/>
      <c r="VIP51" s="81"/>
      <c r="VIQ51" s="81"/>
      <c r="VIR51" s="81"/>
      <c r="VIS51" s="81"/>
      <c r="VIT51" s="81"/>
      <c r="VIU51" s="81"/>
      <c r="VIV51" s="81"/>
      <c r="VIW51" s="81"/>
      <c r="VIX51" s="81"/>
      <c r="VIY51" s="81"/>
      <c r="VIZ51" s="81"/>
      <c r="VJA51" s="81"/>
      <c r="VJB51" s="81"/>
      <c r="VJC51" s="81"/>
      <c r="VJD51" s="81"/>
      <c r="VJE51" s="81"/>
      <c r="VJF51" s="81"/>
      <c r="VJG51" s="81"/>
      <c r="VJH51" s="81"/>
      <c r="VJI51" s="81"/>
      <c r="VJJ51" s="81"/>
      <c r="VJK51" s="81"/>
      <c r="VJL51" s="81"/>
      <c r="VJM51" s="81"/>
      <c r="VJN51" s="81"/>
      <c r="VJO51" s="81"/>
      <c r="VJP51" s="81"/>
      <c r="VJQ51" s="81"/>
      <c r="VJR51" s="81"/>
      <c r="VJS51" s="81"/>
      <c r="VJT51" s="81"/>
      <c r="VJU51" s="81"/>
      <c r="VJV51" s="81"/>
      <c r="VJW51" s="81"/>
      <c r="VJX51" s="81"/>
      <c r="VJY51" s="81"/>
      <c r="VJZ51" s="81"/>
      <c r="VKA51" s="81"/>
      <c r="VKB51" s="81"/>
      <c r="VKC51" s="81"/>
      <c r="VKD51" s="81"/>
      <c r="VKE51" s="81"/>
      <c r="VKF51" s="81"/>
      <c r="VKG51" s="81"/>
      <c r="VKH51" s="81"/>
      <c r="VKI51" s="81"/>
      <c r="VKJ51" s="81"/>
      <c r="VKK51" s="81"/>
      <c r="VKL51" s="81"/>
      <c r="VKM51" s="81"/>
      <c r="VKN51" s="81"/>
      <c r="VKO51" s="81"/>
      <c r="VKP51" s="81"/>
      <c r="VKQ51" s="81"/>
      <c r="VKR51" s="81"/>
      <c r="VKS51" s="81"/>
      <c r="VKT51" s="81"/>
      <c r="VKU51" s="81"/>
      <c r="VKV51" s="81"/>
      <c r="VKW51" s="81"/>
      <c r="VKX51" s="81"/>
      <c r="VKY51" s="81"/>
      <c r="VKZ51" s="81"/>
      <c r="VLA51" s="81"/>
      <c r="VLB51" s="81"/>
      <c r="VLC51" s="81"/>
      <c r="VLD51" s="81"/>
      <c r="VLE51" s="81"/>
      <c r="VLF51" s="81"/>
      <c r="VLG51" s="81"/>
      <c r="VLH51" s="81"/>
      <c r="VLI51" s="81"/>
      <c r="VLJ51" s="81"/>
      <c r="VLK51" s="81"/>
      <c r="VLL51" s="81"/>
      <c r="VLM51" s="81"/>
      <c r="VLN51" s="81"/>
      <c r="VLO51" s="81"/>
      <c r="VLP51" s="81"/>
      <c r="VLQ51" s="81"/>
      <c r="VLR51" s="81"/>
      <c r="VLS51" s="81"/>
      <c r="VLT51" s="81"/>
      <c r="VLU51" s="81"/>
      <c r="VLV51" s="81"/>
      <c r="VLW51" s="81"/>
      <c r="VLX51" s="81"/>
      <c r="VLY51" s="81"/>
      <c r="VLZ51" s="81"/>
      <c r="VMA51" s="81"/>
      <c r="VMB51" s="81"/>
      <c r="VMC51" s="81"/>
      <c r="VMD51" s="81"/>
      <c r="VME51" s="81"/>
      <c r="VMF51" s="81"/>
      <c r="VMG51" s="81"/>
      <c r="VMH51" s="81"/>
      <c r="VMI51" s="81"/>
      <c r="VMJ51" s="81"/>
      <c r="VMK51" s="81"/>
      <c r="VML51" s="81"/>
      <c r="VMM51" s="81"/>
      <c r="VMN51" s="81"/>
      <c r="VMO51" s="81"/>
      <c r="VMP51" s="81"/>
      <c r="VMQ51" s="81"/>
      <c r="VMR51" s="81"/>
      <c r="VMS51" s="81"/>
      <c r="VMT51" s="81"/>
      <c r="VMU51" s="81"/>
      <c r="VMV51" s="81"/>
      <c r="VMW51" s="81"/>
      <c r="VMX51" s="81"/>
      <c r="VMY51" s="81"/>
      <c r="VMZ51" s="81"/>
      <c r="VNA51" s="81"/>
      <c r="VNB51" s="81"/>
      <c r="VNC51" s="81"/>
      <c r="VND51" s="81"/>
      <c r="VNE51" s="81"/>
      <c r="VNF51" s="81"/>
      <c r="VNG51" s="81"/>
      <c r="VNH51" s="81"/>
      <c r="VNI51" s="81"/>
      <c r="VNJ51" s="81"/>
      <c r="VNK51" s="81"/>
      <c r="VNL51" s="81"/>
      <c r="VNM51" s="81"/>
      <c r="VNN51" s="81"/>
      <c r="VNO51" s="81"/>
      <c r="VNP51" s="81"/>
      <c r="VNQ51" s="81"/>
      <c r="VNR51" s="81"/>
      <c r="VNS51" s="81"/>
      <c r="VNT51" s="81"/>
      <c r="VNU51" s="81"/>
      <c r="VNV51" s="81"/>
      <c r="VNW51" s="81"/>
      <c r="VNX51" s="81"/>
      <c r="VNY51" s="81"/>
      <c r="VNZ51" s="81"/>
      <c r="VOA51" s="81"/>
      <c r="VOB51" s="81"/>
      <c r="VOC51" s="81"/>
      <c r="VOD51" s="81"/>
      <c r="VOE51" s="81"/>
      <c r="VOF51" s="81"/>
      <c r="VOG51" s="81"/>
      <c r="VOH51" s="81"/>
      <c r="VOI51" s="81"/>
      <c r="VOJ51" s="81"/>
      <c r="VOK51" s="81"/>
      <c r="VOL51" s="81"/>
      <c r="VOM51" s="81"/>
      <c r="VON51" s="81"/>
      <c r="VOO51" s="81"/>
      <c r="VOP51" s="81"/>
      <c r="VOQ51" s="81"/>
      <c r="VOR51" s="81"/>
      <c r="VOS51" s="81"/>
      <c r="VOT51" s="81"/>
      <c r="VOU51" s="81"/>
      <c r="VOV51" s="81"/>
      <c r="VOW51" s="81"/>
      <c r="VOX51" s="81"/>
      <c r="VOY51" s="81"/>
      <c r="VOZ51" s="81"/>
      <c r="VPA51" s="81"/>
      <c r="VPB51" s="81"/>
      <c r="VPC51" s="81"/>
      <c r="VPD51" s="81"/>
      <c r="VPE51" s="81"/>
      <c r="VPF51" s="81"/>
      <c r="VPG51" s="81"/>
      <c r="VPH51" s="81"/>
      <c r="VPI51" s="81"/>
      <c r="VPJ51" s="81"/>
      <c r="VPK51" s="81"/>
      <c r="VPL51" s="81"/>
      <c r="VPM51" s="81"/>
      <c r="VPN51" s="81"/>
      <c r="VPO51" s="81"/>
      <c r="VPP51" s="81"/>
      <c r="VPQ51" s="81"/>
      <c r="VPR51" s="81"/>
      <c r="VPS51" s="81"/>
      <c r="VPT51" s="81"/>
      <c r="VPU51" s="81"/>
      <c r="VPV51" s="81"/>
      <c r="VPW51" s="81"/>
      <c r="VPX51" s="81"/>
      <c r="VPY51" s="81"/>
      <c r="VPZ51" s="81"/>
      <c r="VQA51" s="81"/>
      <c r="VQB51" s="81"/>
      <c r="VQC51" s="81"/>
      <c r="VQD51" s="81"/>
      <c r="VQE51" s="81"/>
      <c r="VQF51" s="81"/>
      <c r="VQG51" s="81"/>
      <c r="VQH51" s="81"/>
      <c r="VQI51" s="81"/>
      <c r="VQJ51" s="81"/>
      <c r="VQK51" s="81"/>
      <c r="VQL51" s="81"/>
      <c r="VQM51" s="81"/>
      <c r="VQN51" s="81"/>
      <c r="VQO51" s="81"/>
      <c r="VQP51" s="81"/>
      <c r="VQQ51" s="81"/>
      <c r="VQR51" s="81"/>
      <c r="VQS51" s="81"/>
      <c r="VQT51" s="81"/>
      <c r="VQU51" s="81"/>
      <c r="VQV51" s="81"/>
      <c r="VQW51" s="81"/>
      <c r="VQX51" s="81"/>
      <c r="VQY51" s="81"/>
      <c r="VQZ51" s="81"/>
      <c r="VRA51" s="81"/>
      <c r="VRB51" s="81"/>
      <c r="VRC51" s="81"/>
      <c r="VRD51" s="81"/>
      <c r="VRE51" s="81"/>
      <c r="VRF51" s="81"/>
      <c r="VRG51" s="81"/>
      <c r="VRH51" s="81"/>
      <c r="VRI51" s="81"/>
      <c r="VRJ51" s="81"/>
      <c r="VRK51" s="81"/>
      <c r="VRL51" s="81"/>
      <c r="VRM51" s="81"/>
      <c r="VRN51" s="81"/>
      <c r="VRO51" s="81"/>
      <c r="VRP51" s="81"/>
      <c r="VRQ51" s="81"/>
      <c r="VRR51" s="81"/>
      <c r="VRS51" s="81"/>
      <c r="VRT51" s="81"/>
      <c r="VRU51" s="81"/>
      <c r="VRV51" s="81"/>
      <c r="VRW51" s="81"/>
      <c r="VRX51" s="81"/>
      <c r="VRY51" s="81"/>
      <c r="VRZ51" s="81"/>
      <c r="VSA51" s="81"/>
      <c r="VSB51" s="81"/>
      <c r="VSC51" s="81"/>
      <c r="VSD51" s="81"/>
      <c r="VSE51" s="81"/>
      <c r="VSF51" s="81"/>
      <c r="VSG51" s="81"/>
      <c r="VSH51" s="81"/>
      <c r="VSI51" s="81"/>
      <c r="VSJ51" s="81"/>
      <c r="VSK51" s="81"/>
      <c r="VSL51" s="81"/>
      <c r="VSM51" s="81"/>
      <c r="VSN51" s="81"/>
      <c r="VSO51" s="81"/>
      <c r="VSP51" s="81"/>
      <c r="VSQ51" s="81"/>
      <c r="VSR51" s="81"/>
      <c r="VSS51" s="81"/>
      <c r="VST51" s="81"/>
      <c r="VSU51" s="81"/>
      <c r="VSV51" s="81"/>
      <c r="VSW51" s="81"/>
      <c r="VSX51" s="81"/>
      <c r="VSY51" s="81"/>
      <c r="VSZ51" s="81"/>
      <c r="VTA51" s="81"/>
      <c r="VTB51" s="81"/>
      <c r="VTC51" s="81"/>
      <c r="VTD51" s="81"/>
      <c r="VTE51" s="81"/>
      <c r="VTF51" s="81"/>
      <c r="VTG51" s="81"/>
      <c r="VTH51" s="81"/>
      <c r="VTI51" s="81"/>
      <c r="VTJ51" s="81"/>
      <c r="VTK51" s="81"/>
      <c r="VTL51" s="81"/>
      <c r="VTM51" s="81"/>
      <c r="VTN51" s="81"/>
      <c r="VTO51" s="81"/>
      <c r="VTP51" s="81"/>
      <c r="VTQ51" s="81"/>
      <c r="VTR51" s="81"/>
      <c r="VTS51" s="81"/>
      <c r="VTT51" s="81"/>
      <c r="VTU51" s="81"/>
      <c r="VTV51" s="81"/>
      <c r="VTW51" s="81"/>
      <c r="VTX51" s="81"/>
      <c r="VTY51" s="81"/>
      <c r="VTZ51" s="81"/>
      <c r="VUA51" s="81"/>
      <c r="VUB51" s="81"/>
      <c r="VUC51" s="81"/>
      <c r="VUD51" s="81"/>
      <c r="VUE51" s="81"/>
      <c r="VUF51" s="81"/>
      <c r="VUG51" s="81"/>
      <c r="VUH51" s="81"/>
      <c r="VUI51" s="81"/>
      <c r="VUJ51" s="81"/>
      <c r="VUK51" s="81"/>
      <c r="VUL51" s="81"/>
      <c r="VUM51" s="81"/>
      <c r="VUN51" s="81"/>
      <c r="VUO51" s="81"/>
      <c r="VUP51" s="81"/>
      <c r="VUQ51" s="81"/>
      <c r="VUR51" s="81"/>
      <c r="VUS51" s="81"/>
      <c r="VUT51" s="81"/>
      <c r="VUU51" s="81"/>
      <c r="VUV51" s="81"/>
      <c r="VUW51" s="81"/>
      <c r="VUX51" s="81"/>
      <c r="VUY51" s="81"/>
      <c r="VUZ51" s="81"/>
      <c r="VVA51" s="81"/>
      <c r="VVB51" s="81"/>
      <c r="VVC51" s="81"/>
      <c r="VVD51" s="81"/>
      <c r="VVE51" s="81"/>
      <c r="VVF51" s="81"/>
      <c r="VVG51" s="81"/>
      <c r="VVH51" s="81"/>
      <c r="VVI51" s="81"/>
      <c r="VVJ51" s="81"/>
      <c r="VVK51" s="81"/>
      <c r="VVL51" s="81"/>
      <c r="VVM51" s="81"/>
      <c r="VVN51" s="81"/>
      <c r="VVO51" s="81"/>
      <c r="VVP51" s="81"/>
      <c r="VVQ51" s="81"/>
      <c r="VVR51" s="81"/>
      <c r="VVS51" s="81"/>
      <c r="VVT51" s="81"/>
      <c r="VVU51" s="81"/>
      <c r="VVV51" s="81"/>
      <c r="VVW51" s="81"/>
      <c r="VVX51" s="81"/>
      <c r="VVY51" s="81"/>
      <c r="VVZ51" s="81"/>
      <c r="VWA51" s="81"/>
      <c r="VWB51" s="81"/>
      <c r="VWC51" s="81"/>
      <c r="VWD51" s="81"/>
      <c r="VWE51" s="81"/>
      <c r="VWF51" s="81"/>
      <c r="VWG51" s="81"/>
      <c r="VWH51" s="81"/>
      <c r="VWI51" s="81"/>
      <c r="VWJ51" s="81"/>
      <c r="VWK51" s="81"/>
      <c r="VWL51" s="81"/>
      <c r="VWM51" s="81"/>
      <c r="VWN51" s="81"/>
      <c r="VWO51" s="81"/>
      <c r="VWP51" s="81"/>
      <c r="VWQ51" s="81"/>
      <c r="VWR51" s="81"/>
      <c r="VWS51" s="81"/>
      <c r="VWT51" s="81"/>
      <c r="VWU51" s="81"/>
      <c r="VWV51" s="81"/>
      <c r="VWW51" s="81"/>
      <c r="VWX51" s="81"/>
      <c r="VWY51" s="81"/>
      <c r="VWZ51" s="81"/>
      <c r="VXA51" s="81"/>
      <c r="VXB51" s="81"/>
      <c r="VXC51" s="81"/>
      <c r="VXD51" s="81"/>
      <c r="VXE51" s="81"/>
      <c r="VXF51" s="81"/>
      <c r="VXG51" s="81"/>
      <c r="VXH51" s="81"/>
      <c r="VXI51" s="81"/>
      <c r="VXJ51" s="81"/>
      <c r="VXK51" s="81"/>
      <c r="VXL51" s="81"/>
      <c r="VXM51" s="81"/>
      <c r="VXN51" s="81"/>
      <c r="VXO51" s="81"/>
      <c r="VXP51" s="81"/>
      <c r="VXQ51" s="81"/>
      <c r="VXR51" s="81"/>
      <c r="VXS51" s="81"/>
      <c r="VXT51" s="81"/>
      <c r="VXU51" s="81"/>
      <c r="VXV51" s="81"/>
      <c r="VXW51" s="81"/>
      <c r="VXX51" s="81"/>
      <c r="VXY51" s="81"/>
      <c r="VXZ51" s="81"/>
      <c r="VYA51" s="81"/>
      <c r="VYB51" s="81"/>
      <c r="VYC51" s="81"/>
      <c r="VYD51" s="81"/>
      <c r="VYE51" s="81"/>
      <c r="VYF51" s="81"/>
      <c r="VYG51" s="81"/>
      <c r="VYH51" s="81"/>
      <c r="VYI51" s="81"/>
      <c r="VYJ51" s="81"/>
      <c r="VYK51" s="81"/>
      <c r="VYL51" s="81"/>
      <c r="VYM51" s="81"/>
      <c r="VYN51" s="81"/>
      <c r="VYO51" s="81"/>
      <c r="VYP51" s="81"/>
      <c r="VYQ51" s="81"/>
      <c r="VYR51" s="81"/>
      <c r="VYS51" s="81"/>
      <c r="VYT51" s="81"/>
      <c r="VYU51" s="81"/>
      <c r="VYV51" s="81"/>
      <c r="VYW51" s="81"/>
      <c r="VYX51" s="81"/>
      <c r="VYY51" s="81"/>
      <c r="VYZ51" s="81"/>
      <c r="VZA51" s="81"/>
      <c r="VZB51" s="81"/>
      <c r="VZC51" s="81"/>
      <c r="VZD51" s="81"/>
      <c r="VZE51" s="81"/>
      <c r="VZF51" s="81"/>
      <c r="VZG51" s="81"/>
      <c r="VZH51" s="81"/>
      <c r="VZI51" s="81"/>
      <c r="VZJ51" s="81"/>
      <c r="VZK51" s="81"/>
      <c r="VZL51" s="81"/>
      <c r="VZM51" s="81"/>
      <c r="VZN51" s="81"/>
      <c r="VZO51" s="81"/>
      <c r="VZP51" s="81"/>
      <c r="VZQ51" s="81"/>
      <c r="VZR51" s="81"/>
      <c r="VZS51" s="81"/>
      <c r="VZT51" s="81"/>
      <c r="VZU51" s="81"/>
      <c r="VZV51" s="81"/>
      <c r="VZW51" s="81"/>
      <c r="VZX51" s="81"/>
      <c r="VZY51" s="81"/>
      <c r="VZZ51" s="81"/>
      <c r="WAA51" s="81"/>
      <c r="WAB51" s="81"/>
      <c r="WAC51" s="81"/>
      <c r="WAD51" s="81"/>
      <c r="WAE51" s="81"/>
      <c r="WAF51" s="81"/>
      <c r="WAG51" s="81"/>
      <c r="WAH51" s="81"/>
      <c r="WAI51" s="81"/>
      <c r="WAJ51" s="81"/>
      <c r="WAK51" s="81"/>
      <c r="WAL51" s="81"/>
      <c r="WAM51" s="81"/>
      <c r="WAN51" s="81"/>
      <c r="WAO51" s="81"/>
      <c r="WAP51" s="81"/>
      <c r="WAQ51" s="81"/>
      <c r="WAR51" s="81"/>
      <c r="WAS51" s="81"/>
      <c r="WAT51" s="81"/>
      <c r="WAU51" s="81"/>
      <c r="WAV51" s="81"/>
      <c r="WAW51" s="81"/>
      <c r="WAX51" s="81"/>
      <c r="WAY51" s="81"/>
      <c r="WAZ51" s="81"/>
      <c r="WBA51" s="81"/>
      <c r="WBB51" s="81"/>
      <c r="WBC51" s="81"/>
      <c r="WBD51" s="81"/>
      <c r="WBE51" s="81"/>
      <c r="WBF51" s="81"/>
      <c r="WBG51" s="81"/>
      <c r="WBH51" s="81"/>
      <c r="WBI51" s="81"/>
      <c r="WBJ51" s="81"/>
      <c r="WBK51" s="81"/>
      <c r="WBL51" s="81"/>
      <c r="WBM51" s="81"/>
      <c r="WBN51" s="81"/>
      <c r="WBO51" s="81"/>
      <c r="WBP51" s="81"/>
      <c r="WBQ51" s="81"/>
      <c r="WBR51" s="81"/>
      <c r="WBS51" s="81"/>
      <c r="WBT51" s="81"/>
      <c r="WBU51" s="81"/>
      <c r="WBV51" s="81"/>
      <c r="WBW51" s="81"/>
      <c r="WBX51" s="81"/>
      <c r="WBY51" s="81"/>
      <c r="WBZ51" s="81"/>
      <c r="WCA51" s="81"/>
      <c r="WCB51" s="81"/>
      <c r="WCC51" s="81"/>
      <c r="WCD51" s="81"/>
      <c r="WCE51" s="81"/>
      <c r="WCF51" s="81"/>
      <c r="WCG51" s="81"/>
      <c r="WCH51" s="81"/>
      <c r="WCI51" s="81"/>
      <c r="WCJ51" s="81"/>
      <c r="WCK51" s="81"/>
      <c r="WCL51" s="81"/>
      <c r="WCM51" s="81"/>
      <c r="WCN51" s="81"/>
      <c r="WCO51" s="81"/>
      <c r="WCP51" s="81"/>
      <c r="WCQ51" s="81"/>
      <c r="WCR51" s="81"/>
      <c r="WCS51" s="81"/>
      <c r="WCT51" s="81"/>
      <c r="WCU51" s="81"/>
      <c r="WCV51" s="81"/>
      <c r="WCW51" s="81"/>
      <c r="WCX51" s="81"/>
      <c r="WCY51" s="81"/>
      <c r="WCZ51" s="81"/>
      <c r="WDA51" s="81"/>
      <c r="WDB51" s="81"/>
      <c r="WDC51" s="81"/>
      <c r="WDD51" s="81"/>
      <c r="WDE51" s="81"/>
      <c r="WDF51" s="81"/>
      <c r="WDG51" s="81"/>
      <c r="WDH51" s="81"/>
      <c r="WDI51" s="81"/>
      <c r="WDJ51" s="81"/>
      <c r="WDK51" s="81"/>
      <c r="WDL51" s="81"/>
      <c r="WDM51" s="81"/>
      <c r="WDN51" s="81"/>
      <c r="WDO51" s="81"/>
      <c r="WDP51" s="81"/>
      <c r="WDQ51" s="81"/>
      <c r="WDR51" s="81"/>
      <c r="WDS51" s="81"/>
      <c r="WDT51" s="81"/>
      <c r="WDU51" s="81"/>
      <c r="WDV51" s="81"/>
      <c r="WDW51" s="81"/>
      <c r="WDX51" s="81"/>
      <c r="WDY51" s="81"/>
      <c r="WDZ51" s="81"/>
      <c r="WEA51" s="81"/>
      <c r="WEB51" s="81"/>
      <c r="WEC51" s="81"/>
      <c r="WED51" s="81"/>
      <c r="WEE51" s="81"/>
      <c r="WEF51" s="81"/>
      <c r="WEG51" s="81"/>
      <c r="WEH51" s="81"/>
      <c r="WEI51" s="81"/>
      <c r="WEJ51" s="81"/>
      <c r="WEK51" s="81"/>
      <c r="WEL51" s="81"/>
      <c r="WEM51" s="81"/>
      <c r="WEN51" s="81"/>
      <c r="WEO51" s="81"/>
      <c r="WEP51" s="81"/>
      <c r="WEQ51" s="81"/>
      <c r="WER51" s="81"/>
      <c r="WES51" s="81"/>
      <c r="WET51" s="81"/>
      <c r="WEU51" s="81"/>
      <c r="WEV51" s="81"/>
      <c r="WEW51" s="81"/>
      <c r="WEX51" s="81"/>
      <c r="WEY51" s="81"/>
      <c r="WEZ51" s="81"/>
      <c r="WFA51" s="81"/>
      <c r="WFB51" s="81"/>
      <c r="WFC51" s="81"/>
      <c r="WFD51" s="81"/>
      <c r="WFE51" s="81"/>
      <c r="WFF51" s="81"/>
      <c r="WFG51" s="81"/>
      <c r="WFH51" s="81"/>
      <c r="WFI51" s="81"/>
      <c r="WFJ51" s="81"/>
      <c r="WFK51" s="81"/>
      <c r="WFL51" s="81"/>
      <c r="WFM51" s="81"/>
      <c r="WFN51" s="81"/>
      <c r="WFO51" s="81"/>
      <c r="WFP51" s="81"/>
      <c r="WFQ51" s="81"/>
      <c r="WFR51" s="81"/>
      <c r="WFS51" s="81"/>
      <c r="WFT51" s="81"/>
      <c r="WFU51" s="81"/>
      <c r="WFV51" s="81"/>
      <c r="WFW51" s="81"/>
      <c r="WFX51" s="81"/>
      <c r="WFY51" s="81"/>
      <c r="WFZ51" s="81"/>
      <c r="WGA51" s="81"/>
      <c r="WGB51" s="81"/>
      <c r="WGC51" s="81"/>
      <c r="WGD51" s="81"/>
      <c r="WGE51" s="81"/>
      <c r="WGF51" s="81"/>
      <c r="WGG51" s="81"/>
      <c r="WGH51" s="81"/>
      <c r="WGI51" s="81"/>
      <c r="WGJ51" s="81"/>
      <c r="WGK51" s="81"/>
      <c r="WGL51" s="81"/>
      <c r="WGM51" s="81"/>
      <c r="WGN51" s="81"/>
      <c r="WGO51" s="81"/>
      <c r="WGP51" s="81"/>
      <c r="WGQ51" s="81"/>
      <c r="WGR51" s="81"/>
      <c r="WGS51" s="81"/>
      <c r="WGT51" s="81"/>
      <c r="WGU51" s="81"/>
      <c r="WGV51" s="81"/>
      <c r="WGW51" s="81"/>
      <c r="WGX51" s="81"/>
      <c r="WGY51" s="81"/>
      <c r="WGZ51" s="81"/>
      <c r="WHA51" s="81"/>
      <c r="WHB51" s="81"/>
      <c r="WHC51" s="81"/>
      <c r="WHD51" s="81"/>
      <c r="WHE51" s="81"/>
      <c r="WHF51" s="81"/>
      <c r="WHG51" s="81"/>
      <c r="WHH51" s="81"/>
      <c r="WHI51" s="81"/>
      <c r="WHJ51" s="81"/>
      <c r="WHK51" s="81"/>
      <c r="WHL51" s="81"/>
      <c r="WHM51" s="81"/>
      <c r="WHN51" s="81"/>
      <c r="WHO51" s="81"/>
      <c r="WHP51" s="81"/>
      <c r="WHQ51" s="81"/>
      <c r="WHR51" s="81"/>
      <c r="WHS51" s="81"/>
      <c r="WHT51" s="81"/>
      <c r="WHU51" s="81"/>
      <c r="WHV51" s="81"/>
      <c r="WHW51" s="81"/>
      <c r="WHX51" s="81"/>
      <c r="WHY51" s="81"/>
      <c r="WHZ51" s="81"/>
      <c r="WIA51" s="81"/>
      <c r="WIB51" s="81"/>
      <c r="WIC51" s="81"/>
      <c r="WID51" s="81"/>
      <c r="WIE51" s="81"/>
      <c r="WIF51" s="81"/>
      <c r="WIG51" s="81"/>
      <c r="WIH51" s="81"/>
      <c r="WII51" s="81"/>
      <c r="WIJ51" s="81"/>
      <c r="WIK51" s="81"/>
      <c r="WIL51" s="81"/>
      <c r="WIM51" s="81"/>
      <c r="WIN51" s="81"/>
      <c r="WIO51" s="81"/>
      <c r="WIP51" s="81"/>
      <c r="WIQ51" s="81"/>
      <c r="WIR51" s="81"/>
      <c r="WIS51" s="81"/>
      <c r="WIT51" s="81"/>
      <c r="WIU51" s="81"/>
      <c r="WIV51" s="81"/>
      <c r="WIW51" s="81"/>
      <c r="WIX51" s="81"/>
      <c r="WIY51" s="81"/>
      <c r="WIZ51" s="81"/>
      <c r="WJA51" s="81"/>
      <c r="WJB51" s="81"/>
      <c r="WJC51" s="81"/>
      <c r="WJD51" s="81"/>
      <c r="WJE51" s="81"/>
      <c r="WJF51" s="81"/>
      <c r="WJG51" s="81"/>
      <c r="WJH51" s="81"/>
      <c r="WJI51" s="81"/>
      <c r="WJJ51" s="81"/>
      <c r="WJK51" s="81"/>
      <c r="WJL51" s="81"/>
      <c r="WJM51" s="81"/>
      <c r="WJN51" s="81"/>
      <c r="WJO51" s="81"/>
      <c r="WJP51" s="81"/>
      <c r="WJQ51" s="81"/>
      <c r="WJR51" s="81"/>
      <c r="WJS51" s="81"/>
      <c r="WJT51" s="81"/>
      <c r="WJU51" s="81"/>
      <c r="WJV51" s="81"/>
      <c r="WJW51" s="81"/>
      <c r="WJX51" s="81"/>
      <c r="WJY51" s="81"/>
      <c r="WJZ51" s="81"/>
      <c r="WKA51" s="81"/>
      <c r="WKB51" s="81"/>
      <c r="WKC51" s="81"/>
      <c r="WKD51" s="81"/>
      <c r="WKE51" s="81"/>
      <c r="WKF51" s="81"/>
      <c r="WKG51" s="81"/>
      <c r="WKH51" s="81"/>
      <c r="WKI51" s="81"/>
      <c r="WKJ51" s="81"/>
      <c r="WKK51" s="81"/>
      <c r="WKL51" s="81"/>
      <c r="WKM51" s="81"/>
      <c r="WKN51" s="81"/>
      <c r="WKO51" s="81"/>
      <c r="WKP51" s="81"/>
      <c r="WKQ51" s="81"/>
      <c r="WKR51" s="81"/>
      <c r="WKS51" s="81"/>
      <c r="WKT51" s="81"/>
      <c r="WKU51" s="81"/>
      <c r="WKV51" s="81"/>
      <c r="WKW51" s="81"/>
      <c r="WKX51" s="81"/>
      <c r="WKY51" s="81"/>
      <c r="WKZ51" s="81"/>
      <c r="WLA51" s="81"/>
      <c r="WLB51" s="81"/>
      <c r="WLC51" s="81"/>
      <c r="WLD51" s="81"/>
      <c r="WLE51" s="81"/>
      <c r="WLF51" s="81"/>
      <c r="WLG51" s="81"/>
      <c r="WLH51" s="81"/>
      <c r="WLI51" s="81"/>
      <c r="WLJ51" s="81"/>
      <c r="WLK51" s="81"/>
      <c r="WLL51" s="81"/>
      <c r="WLM51" s="81"/>
      <c r="WLN51" s="81"/>
      <c r="WLO51" s="81"/>
      <c r="WLP51" s="81"/>
      <c r="WLQ51" s="81"/>
      <c r="WLR51" s="81"/>
      <c r="WLS51" s="81"/>
      <c r="WLT51" s="81"/>
      <c r="WLU51" s="81"/>
      <c r="WLV51" s="81"/>
      <c r="WLW51" s="81"/>
      <c r="WLX51" s="81"/>
      <c r="WLY51" s="81"/>
      <c r="WLZ51" s="81"/>
      <c r="WMA51" s="81"/>
      <c r="WMB51" s="81"/>
      <c r="WMC51" s="81"/>
      <c r="WMD51" s="81"/>
      <c r="WME51" s="81"/>
      <c r="WMF51" s="81"/>
      <c r="WMG51" s="81"/>
      <c r="WMH51" s="81"/>
      <c r="WMI51" s="81"/>
      <c r="WMJ51" s="81"/>
      <c r="WMK51" s="81"/>
      <c r="WML51" s="81"/>
      <c r="WMM51" s="81"/>
      <c r="WMN51" s="81"/>
      <c r="WMO51" s="81"/>
      <c r="WMP51" s="81"/>
      <c r="WMQ51" s="81"/>
      <c r="WMR51" s="81"/>
      <c r="WMS51" s="81"/>
      <c r="WMT51" s="81"/>
      <c r="WMU51" s="81"/>
      <c r="WMV51" s="81"/>
      <c r="WMW51" s="81"/>
      <c r="WMX51" s="81"/>
      <c r="WMY51" s="81"/>
      <c r="WMZ51" s="81"/>
      <c r="WNA51" s="81"/>
      <c r="WNB51" s="81"/>
      <c r="WNC51" s="81"/>
      <c r="WND51" s="81"/>
      <c r="WNE51" s="81"/>
      <c r="WNF51" s="81"/>
      <c r="WNG51" s="81"/>
      <c r="WNH51" s="81"/>
      <c r="WNI51" s="81"/>
      <c r="WNJ51" s="81"/>
      <c r="WNK51" s="81"/>
      <c r="WNL51" s="81"/>
      <c r="WNM51" s="81"/>
      <c r="WNN51" s="81"/>
      <c r="WNO51" s="81"/>
      <c r="WNP51" s="81"/>
      <c r="WNQ51" s="81"/>
      <c r="WNR51" s="81"/>
      <c r="WNS51" s="81"/>
      <c r="WNT51" s="81"/>
      <c r="WNU51" s="81"/>
      <c r="WNV51" s="81"/>
      <c r="WNW51" s="81"/>
      <c r="WNX51" s="81"/>
      <c r="WNY51" s="81"/>
      <c r="WNZ51" s="81"/>
      <c r="WOA51" s="81"/>
      <c r="WOB51" s="81"/>
      <c r="WOC51" s="81"/>
      <c r="WOD51" s="81"/>
      <c r="WOE51" s="81"/>
      <c r="WOF51" s="81"/>
      <c r="WOG51" s="81"/>
      <c r="WOH51" s="81"/>
      <c r="WOI51" s="81"/>
      <c r="WOJ51" s="81"/>
      <c r="WOK51" s="81"/>
      <c r="WOL51" s="81"/>
      <c r="WOM51" s="81"/>
      <c r="WON51" s="81"/>
      <c r="WOO51" s="81"/>
      <c r="WOP51" s="81"/>
      <c r="WOQ51" s="81"/>
      <c r="WOR51" s="81"/>
      <c r="WOS51" s="81"/>
      <c r="WOT51" s="81"/>
      <c r="WOU51" s="81"/>
      <c r="WOV51" s="81"/>
      <c r="WOW51" s="81"/>
      <c r="WOX51" s="81"/>
      <c r="WOY51" s="81"/>
      <c r="WOZ51" s="81"/>
      <c r="WPA51" s="81"/>
      <c r="WPB51" s="81"/>
      <c r="WPC51" s="81"/>
      <c r="WPD51" s="81"/>
      <c r="WPE51" s="81"/>
      <c r="WPF51" s="81"/>
      <c r="WPG51" s="81"/>
      <c r="WPH51" s="81"/>
      <c r="WPI51" s="81"/>
      <c r="WPJ51" s="81"/>
      <c r="WPK51" s="81"/>
      <c r="WPL51" s="81"/>
      <c r="WPM51" s="81"/>
      <c r="WPN51" s="81"/>
      <c r="WPO51" s="81"/>
      <c r="WPP51" s="81"/>
      <c r="WPQ51" s="81"/>
      <c r="WPR51" s="81"/>
      <c r="WPS51" s="81"/>
      <c r="WPT51" s="81"/>
      <c r="WPU51" s="81"/>
      <c r="WPV51" s="81"/>
      <c r="WPW51" s="81"/>
      <c r="WPX51" s="81"/>
      <c r="WPY51" s="81"/>
      <c r="WPZ51" s="81"/>
      <c r="WQA51" s="81"/>
      <c r="WQB51" s="81"/>
      <c r="WQC51" s="81"/>
      <c r="WQD51" s="81"/>
      <c r="WQE51" s="81"/>
      <c r="WQF51" s="81"/>
      <c r="WQG51" s="81"/>
      <c r="WQH51" s="81"/>
      <c r="WQI51" s="81"/>
      <c r="WQJ51" s="81"/>
      <c r="WQK51" s="81"/>
      <c r="WQL51" s="81"/>
      <c r="WQM51" s="81"/>
      <c r="WQN51" s="81"/>
      <c r="WQO51" s="81"/>
      <c r="WQP51" s="81"/>
      <c r="WQQ51" s="81"/>
      <c r="WQR51" s="81"/>
      <c r="WQS51" s="81"/>
      <c r="WQT51" s="81"/>
      <c r="WQU51" s="81"/>
      <c r="WQV51" s="81"/>
      <c r="WQW51" s="81"/>
      <c r="WQX51" s="81"/>
      <c r="WQY51" s="81"/>
      <c r="WQZ51" s="81"/>
      <c r="WRA51" s="81"/>
      <c r="WRB51" s="81"/>
      <c r="WRC51" s="81"/>
      <c r="WRD51" s="81"/>
      <c r="WRE51" s="81"/>
      <c r="WRF51" s="81"/>
      <c r="WRG51" s="81"/>
      <c r="WRH51" s="81"/>
      <c r="WRI51" s="81"/>
      <c r="WRJ51" s="81"/>
      <c r="WRK51" s="81"/>
      <c r="WRL51" s="81"/>
      <c r="WRM51" s="81"/>
      <c r="WRN51" s="81"/>
      <c r="WRO51" s="81"/>
      <c r="WRP51" s="81"/>
      <c r="WRQ51" s="81"/>
      <c r="WRR51" s="81"/>
      <c r="WRS51" s="81"/>
      <c r="WRT51" s="81"/>
      <c r="WRU51" s="81"/>
      <c r="WRV51" s="81"/>
      <c r="WRW51" s="81"/>
      <c r="WRX51" s="81"/>
      <c r="WRY51" s="81"/>
      <c r="WRZ51" s="81"/>
      <c r="WSA51" s="81"/>
      <c r="WSB51" s="81"/>
      <c r="WSC51" s="81"/>
      <c r="WSD51" s="81"/>
      <c r="WSE51" s="81"/>
      <c r="WSF51" s="81"/>
      <c r="WSG51" s="81"/>
      <c r="WSH51" s="81"/>
      <c r="WSI51" s="81"/>
      <c r="WSJ51" s="81"/>
      <c r="WSK51" s="81"/>
      <c r="WSL51" s="81"/>
      <c r="WSM51" s="81"/>
      <c r="WSN51" s="81"/>
      <c r="WSO51" s="81"/>
      <c r="WSP51" s="81"/>
      <c r="WSQ51" s="81"/>
      <c r="WSR51" s="81"/>
      <c r="WSS51" s="81"/>
      <c r="WST51" s="81"/>
      <c r="WSU51" s="81"/>
      <c r="WSV51" s="81"/>
      <c r="WSW51" s="81"/>
      <c r="WSX51" s="81"/>
      <c r="WSY51" s="81"/>
      <c r="WSZ51" s="81"/>
      <c r="WTA51" s="81"/>
      <c r="WTB51" s="81"/>
      <c r="WTC51" s="81"/>
      <c r="WTD51" s="81"/>
      <c r="WTE51" s="81"/>
      <c r="WTF51" s="81"/>
      <c r="WTG51" s="81"/>
      <c r="WTH51" s="81"/>
      <c r="WTI51" s="81"/>
      <c r="WTJ51" s="81"/>
      <c r="WTK51" s="81"/>
      <c r="WTL51" s="81"/>
      <c r="WTM51" s="81"/>
      <c r="WTN51" s="81"/>
      <c r="WTO51" s="81"/>
      <c r="WTP51" s="81"/>
      <c r="WTQ51" s="81"/>
      <c r="WTR51" s="81"/>
      <c r="WTS51" s="81"/>
      <c r="WTT51" s="81"/>
      <c r="WTU51" s="81"/>
      <c r="WTV51" s="81"/>
      <c r="WTW51" s="81"/>
      <c r="WTX51" s="81"/>
      <c r="WTY51" s="81"/>
      <c r="WTZ51" s="81"/>
      <c r="WUA51" s="81"/>
      <c r="WUB51" s="81"/>
      <c r="WUC51" s="81"/>
      <c r="WUD51" s="81"/>
      <c r="WUE51" s="81"/>
      <c r="WUF51" s="81"/>
      <c r="WUG51" s="81"/>
      <c r="WUH51" s="81"/>
      <c r="WUI51" s="81"/>
      <c r="WUJ51" s="81"/>
      <c r="WUK51" s="81"/>
      <c r="WUL51" s="81"/>
      <c r="WUM51" s="81"/>
      <c r="WUN51" s="81"/>
      <c r="WUO51" s="81"/>
      <c r="WUP51" s="81"/>
      <c r="WUQ51" s="81"/>
      <c r="WUR51" s="81"/>
      <c r="WUS51" s="81"/>
      <c r="WUT51" s="81"/>
      <c r="WUU51" s="81"/>
      <c r="WUV51" s="81"/>
      <c r="WUW51" s="81"/>
      <c r="WUX51" s="81"/>
      <c r="WUY51" s="81"/>
      <c r="WUZ51" s="81"/>
      <c r="WVA51" s="81"/>
      <c r="WVB51" s="81"/>
      <c r="WVC51" s="81"/>
      <c r="WVD51" s="81"/>
      <c r="WVE51" s="81"/>
      <c r="WVF51" s="81"/>
      <c r="WVG51" s="81"/>
      <c r="WVH51" s="81"/>
      <c r="WVI51" s="81"/>
      <c r="WVJ51" s="81"/>
      <c r="WVK51" s="81"/>
      <c r="WVL51" s="81"/>
      <c r="WVM51" s="81"/>
      <c r="WVN51" s="81"/>
      <c r="WVO51" s="81"/>
      <c r="WVP51" s="81"/>
      <c r="WVQ51" s="81"/>
      <c r="WVR51" s="81"/>
      <c r="WVS51" s="81"/>
      <c r="WVT51" s="81"/>
      <c r="WVU51" s="81"/>
      <c r="WVV51" s="81"/>
      <c r="WVW51" s="81"/>
      <c r="WVX51" s="81"/>
      <c r="WVY51" s="81"/>
      <c r="WVZ51" s="81"/>
      <c r="WWA51" s="81"/>
      <c r="WWB51" s="81"/>
      <c r="WWC51" s="81"/>
      <c r="WWD51" s="81"/>
      <c r="WWE51" s="81"/>
      <c r="WWF51" s="81"/>
      <c r="WWG51" s="81"/>
      <c r="WWH51" s="81"/>
      <c r="WWI51" s="81"/>
      <c r="WWJ51" s="81"/>
      <c r="WWK51" s="81"/>
      <c r="WWL51" s="81"/>
      <c r="WWM51" s="81"/>
      <c r="WWN51" s="81"/>
      <c r="WWO51" s="81"/>
      <c r="WWP51" s="81"/>
      <c r="WWQ51" s="81"/>
      <c r="WWR51" s="81"/>
      <c r="WWS51" s="81"/>
      <c r="WWT51" s="81"/>
      <c r="WWU51" s="81"/>
      <c r="WWV51" s="81"/>
      <c r="WWW51" s="81"/>
      <c r="WWX51" s="81"/>
      <c r="WWY51" s="81"/>
      <c r="WWZ51" s="81"/>
      <c r="WXA51" s="81"/>
      <c r="WXB51" s="81"/>
      <c r="WXC51" s="81"/>
      <c r="WXD51" s="81"/>
      <c r="WXE51" s="81"/>
      <c r="WXF51" s="81"/>
      <c r="WXG51" s="81"/>
      <c r="WXH51" s="81"/>
      <c r="WXI51" s="81"/>
      <c r="WXJ51" s="81"/>
      <c r="WXK51" s="81"/>
      <c r="WXL51" s="81"/>
      <c r="WXM51" s="81"/>
      <c r="WXN51" s="81"/>
      <c r="WXO51" s="81"/>
      <c r="WXP51" s="81"/>
      <c r="WXQ51" s="81"/>
      <c r="WXR51" s="81"/>
      <c r="WXS51" s="81"/>
      <c r="WXT51" s="81"/>
      <c r="WXU51" s="81"/>
      <c r="WXV51" s="81"/>
      <c r="WXW51" s="81"/>
      <c r="WXX51" s="81"/>
      <c r="WXY51" s="81"/>
      <c r="WXZ51" s="81"/>
      <c r="WYA51" s="81"/>
      <c r="WYB51" s="81"/>
      <c r="WYC51" s="81"/>
      <c r="WYD51" s="81"/>
      <c r="WYE51" s="81"/>
      <c r="WYF51" s="81"/>
      <c r="WYG51" s="81"/>
      <c r="WYH51" s="81"/>
      <c r="WYI51" s="81"/>
      <c r="WYJ51" s="81"/>
      <c r="WYK51" s="81"/>
      <c r="WYL51" s="81"/>
      <c r="WYM51" s="81"/>
      <c r="WYN51" s="81"/>
      <c r="WYO51" s="81"/>
      <c r="WYP51" s="81"/>
      <c r="WYQ51" s="81"/>
      <c r="WYR51" s="81"/>
      <c r="WYS51" s="81"/>
      <c r="WYT51" s="81"/>
      <c r="WYU51" s="81"/>
      <c r="WYV51" s="81"/>
      <c r="WYW51" s="81"/>
      <c r="WYX51" s="81"/>
      <c r="WYY51" s="81"/>
      <c r="WYZ51" s="81"/>
      <c r="WZA51" s="81"/>
      <c r="WZB51" s="81"/>
      <c r="WZC51" s="81"/>
      <c r="WZD51" s="81"/>
      <c r="WZE51" s="81"/>
      <c r="WZF51" s="81"/>
      <c r="WZG51" s="81"/>
      <c r="WZH51" s="81"/>
      <c r="WZI51" s="81"/>
      <c r="WZJ51" s="81"/>
      <c r="WZK51" s="81"/>
      <c r="WZL51" s="81"/>
      <c r="WZM51" s="81"/>
      <c r="WZN51" s="81"/>
      <c r="WZO51" s="81"/>
      <c r="WZP51" s="81"/>
      <c r="WZQ51" s="81"/>
      <c r="WZR51" s="81"/>
      <c r="WZS51" s="81"/>
      <c r="WZT51" s="81"/>
      <c r="WZU51" s="81"/>
      <c r="WZV51" s="81"/>
      <c r="WZW51" s="81"/>
      <c r="WZX51" s="81"/>
      <c r="WZY51" s="81"/>
      <c r="WZZ51" s="81"/>
      <c r="XAA51" s="81"/>
      <c r="XAB51" s="81"/>
      <c r="XAC51" s="81"/>
      <c r="XAD51" s="81"/>
      <c r="XAE51" s="81"/>
      <c r="XAF51" s="81"/>
      <c r="XAG51" s="81"/>
      <c r="XAH51" s="81"/>
      <c r="XAI51" s="81"/>
      <c r="XAJ51" s="81"/>
      <c r="XAK51" s="81"/>
      <c r="XAL51" s="81"/>
      <c r="XAM51" s="81"/>
      <c r="XAN51" s="81"/>
      <c r="XAO51" s="81"/>
      <c r="XAP51" s="81"/>
      <c r="XAQ51" s="81"/>
      <c r="XAR51" s="81"/>
      <c r="XAS51" s="81"/>
      <c r="XAT51" s="81"/>
      <c r="XAU51" s="81"/>
      <c r="XAV51" s="81"/>
      <c r="XAW51" s="81"/>
      <c r="XAX51" s="81"/>
      <c r="XAY51" s="81"/>
      <c r="XAZ51" s="81"/>
      <c r="XBA51" s="81"/>
      <c r="XBB51" s="81"/>
      <c r="XBC51" s="81"/>
      <c r="XBD51" s="81"/>
      <c r="XBE51" s="81"/>
      <c r="XBF51" s="81"/>
      <c r="XBG51" s="81"/>
      <c r="XBH51" s="81"/>
      <c r="XBI51" s="81"/>
      <c r="XBJ51" s="81"/>
      <c r="XBK51" s="81"/>
      <c r="XBL51" s="81"/>
      <c r="XBM51" s="81"/>
      <c r="XBN51" s="81"/>
      <c r="XBO51" s="81"/>
      <c r="XBP51" s="81"/>
      <c r="XBQ51" s="81"/>
      <c r="XBR51" s="81"/>
      <c r="XBS51" s="81"/>
      <c r="XBT51" s="81"/>
      <c r="XBU51" s="81"/>
      <c r="XBV51" s="81"/>
      <c r="XBW51" s="81"/>
      <c r="XBX51" s="81"/>
      <c r="XBY51" s="81"/>
      <c r="XBZ51" s="81"/>
      <c r="XCA51" s="81"/>
      <c r="XCB51" s="81"/>
      <c r="XCC51" s="81"/>
      <c r="XCD51" s="81"/>
      <c r="XCE51" s="81"/>
      <c r="XCF51" s="81"/>
      <c r="XCG51" s="81"/>
      <c r="XCH51" s="81"/>
      <c r="XCI51" s="81"/>
      <c r="XCJ51" s="81"/>
      <c r="XCK51" s="81"/>
      <c r="XCL51" s="81"/>
      <c r="XCM51" s="81"/>
      <c r="XCN51" s="81"/>
      <c r="XCO51" s="81"/>
      <c r="XCP51" s="81"/>
      <c r="XCQ51" s="81"/>
      <c r="XCR51" s="81"/>
      <c r="XCS51" s="81"/>
      <c r="XCT51" s="81"/>
      <c r="XCU51" s="81"/>
      <c r="XCV51" s="81"/>
      <c r="XCW51" s="81"/>
      <c r="XCX51" s="81"/>
      <c r="XCY51" s="81"/>
      <c r="XCZ51" s="81"/>
      <c r="XDA51" s="81"/>
      <c r="XDB51" s="81"/>
      <c r="XDC51" s="81"/>
      <c r="XDD51" s="81"/>
      <c r="XDE51" s="81"/>
      <c r="XDF51" s="81"/>
      <c r="XDG51" s="81"/>
      <c r="XDH51" s="81"/>
      <c r="XDI51" s="81"/>
      <c r="XDJ51" s="81"/>
      <c r="XDK51" s="81"/>
      <c r="XDL51" s="81"/>
      <c r="XDM51" s="81"/>
      <c r="XDN51" s="81"/>
      <c r="XDO51" s="81"/>
      <c r="XDP51" s="81"/>
      <c r="XDQ51" s="81"/>
      <c r="XDR51" s="81"/>
      <c r="XDS51" s="81"/>
      <c r="XDT51" s="81"/>
      <c r="XDU51" s="81"/>
      <c r="XDV51" s="81"/>
      <c r="XDW51" s="81"/>
      <c r="XDX51" s="81"/>
      <c r="XDY51" s="81"/>
      <c r="XDZ51" s="81"/>
      <c r="XEA51" s="81"/>
      <c r="XEB51" s="81"/>
      <c r="XEC51" s="81"/>
      <c r="XED51" s="81"/>
      <c r="XEE51" s="81"/>
      <c r="XEF51" s="81"/>
      <c r="XEG51" s="81"/>
      <c r="XEH51" s="81"/>
      <c r="XEI51" s="81"/>
      <c r="XEJ51" s="81"/>
      <c r="XEK51" s="81"/>
      <c r="XEL51" s="81"/>
      <c r="XEM51" s="81"/>
      <c r="XEN51" s="81"/>
      <c r="XEO51" s="81"/>
      <c r="XEP51" s="81"/>
      <c r="XEQ51" s="81"/>
      <c r="XER51" s="81"/>
      <c r="XES51" s="81"/>
      <c r="XET51" s="81"/>
      <c r="XEU51" s="81"/>
      <c r="XEV51" s="81"/>
      <c r="XEW51" s="81"/>
      <c r="XEX51" s="81"/>
      <c r="XEY51" s="81"/>
      <c r="XEZ51" s="81"/>
    </row>
    <row r="52" spans="1:16380" s="81" customFormat="1" ht="12.75" customHeight="1">
      <c r="A52" s="95"/>
      <c r="B52" s="95" t="s">
        <v>77</v>
      </c>
      <c r="C52" s="134" t="s">
        <v>72</v>
      </c>
      <c r="D52" s="104" t="s">
        <v>73</v>
      </c>
      <c r="E52" s="95" t="s">
        <v>17</v>
      </c>
      <c r="F52" s="97">
        <v>46018.563888888901</v>
      </c>
      <c r="G52" s="97">
        <v>46024.947222222203</v>
      </c>
      <c r="H52" s="97">
        <v>46025.547916666699</v>
      </c>
      <c r="I52" s="97">
        <v>46027.629166666702</v>
      </c>
      <c r="J52" s="97">
        <v>46027.694444444402</v>
      </c>
      <c r="K52" s="97">
        <v>46028.219444444403</v>
      </c>
      <c r="L52" s="97">
        <v>46028.266666666699</v>
      </c>
      <c r="M52" s="97">
        <v>46028.319444444402</v>
      </c>
      <c r="N52" s="97">
        <v>46028.627777777801</v>
      </c>
      <c r="O52" s="97">
        <v>46030.715277777803</v>
      </c>
      <c r="P52" s="97">
        <v>46031.167361111096</v>
      </c>
      <c r="Q52" s="97">
        <v>46031.754166666702</v>
      </c>
      <c r="R52" s="142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</row>
    <row r="53" spans="1:16380" s="81" customFormat="1" ht="12.7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</row>
    <row r="54" spans="1:16380" s="81" customFormat="1" ht="12.75" customHeight="1">
      <c r="A54" s="14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16380" s="81" customFormat="1" ht="12.75" customHeight="1">
      <c r="A55" s="123"/>
      <c r="B55" s="123"/>
      <c r="C55" s="123"/>
      <c r="D55" s="123"/>
      <c r="E55" s="123"/>
      <c r="F55" s="183" t="s">
        <v>59</v>
      </c>
      <c r="G55" s="183"/>
      <c r="H55" s="183"/>
      <c r="I55" s="95"/>
      <c r="J55" s="124" t="s">
        <v>78</v>
      </c>
      <c r="K55" s="124"/>
      <c r="L55" s="102"/>
      <c r="M55" s="124" t="s">
        <v>79</v>
      </c>
      <c r="N55" s="124"/>
      <c r="O55" s="102"/>
      <c r="P55" s="124" t="s">
        <v>59</v>
      </c>
      <c r="Q55" s="131"/>
    </row>
    <row r="56" spans="1:16380" s="81" customFormat="1" ht="12.75" customHeight="1">
      <c r="A56" s="102" t="s">
        <v>21</v>
      </c>
      <c r="B56" s="102" t="s">
        <v>22</v>
      </c>
      <c r="C56" s="102" t="s">
        <v>23</v>
      </c>
      <c r="D56" s="102" t="s">
        <v>24</v>
      </c>
      <c r="E56" s="103" t="s">
        <v>25</v>
      </c>
      <c r="F56" s="123" t="s">
        <v>26</v>
      </c>
      <c r="G56" s="145" t="s">
        <v>27</v>
      </c>
      <c r="H56" s="95" t="s">
        <v>28</v>
      </c>
      <c r="I56" s="102" t="s">
        <v>26</v>
      </c>
      <c r="J56" s="102" t="s">
        <v>27</v>
      </c>
      <c r="K56" s="102" t="s">
        <v>28</v>
      </c>
      <c r="L56" s="95" t="s">
        <v>26</v>
      </c>
      <c r="M56" s="95" t="s">
        <v>27</v>
      </c>
      <c r="N56" s="95" t="s">
        <v>28</v>
      </c>
      <c r="O56" s="95" t="s">
        <v>26</v>
      </c>
      <c r="P56" s="95" t="s">
        <v>27</v>
      </c>
      <c r="Q56" s="95" t="s">
        <v>28</v>
      </c>
      <c r="R56" s="132" t="s">
        <v>13</v>
      </c>
    </row>
    <row r="57" spans="1:16380" s="81" customFormat="1" ht="12.75" customHeight="1">
      <c r="A57" s="104">
        <v>10</v>
      </c>
      <c r="B57" s="95" t="s">
        <v>80</v>
      </c>
      <c r="C57" s="134" t="s">
        <v>81</v>
      </c>
      <c r="D57" s="95" t="s">
        <v>82</v>
      </c>
      <c r="E57" s="95" t="s">
        <v>17</v>
      </c>
      <c r="F57" s="97">
        <v>46024.316666666702</v>
      </c>
      <c r="G57" s="97">
        <v>46025.231249999997</v>
      </c>
      <c r="H57" s="97">
        <v>46025.766666666699</v>
      </c>
      <c r="I57" s="97">
        <v>46027.275000000001</v>
      </c>
      <c r="J57" s="97">
        <v>46027.370833333298</v>
      </c>
      <c r="K57" s="97">
        <v>46027.46875</v>
      </c>
      <c r="L57" s="97">
        <v>46027.704166666699</v>
      </c>
      <c r="M57" s="97">
        <v>46028.220833333296</v>
      </c>
      <c r="N57" s="97">
        <v>46028.4819444444</v>
      </c>
      <c r="O57" s="97">
        <v>46031.2277777778</v>
      </c>
      <c r="P57" s="97">
        <v>46032.298611111102</v>
      </c>
      <c r="Q57" s="97">
        <v>46033.1</v>
      </c>
      <c r="R57" s="98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1"/>
      <c r="AK57" s="141"/>
      <c r="AL57" s="141"/>
      <c r="AM57" s="141"/>
      <c r="AN57" s="141"/>
      <c r="AO57" s="141"/>
    </row>
    <row r="58" spans="1:16380" s="81" customFormat="1" ht="12.75" customHeight="1">
      <c r="A58" s="104"/>
      <c r="B58" s="95" t="s">
        <v>80</v>
      </c>
      <c r="C58" s="134" t="s">
        <v>81</v>
      </c>
      <c r="D58" s="95" t="s">
        <v>82</v>
      </c>
      <c r="E58" s="95" t="s">
        <v>18</v>
      </c>
      <c r="F58" s="97">
        <v>46031.2277777778</v>
      </c>
      <c r="G58" s="97">
        <v>46032.298611111102</v>
      </c>
      <c r="H58" s="97">
        <v>46033.1</v>
      </c>
      <c r="I58" s="108">
        <v>46036.269444444399</v>
      </c>
      <c r="J58" s="108">
        <v>46036.291666666701</v>
      </c>
      <c r="K58" s="107" t="s">
        <v>65</v>
      </c>
      <c r="L58" s="106">
        <v>46034.666666666701</v>
      </c>
      <c r="M58" s="106">
        <v>46035.270833333299</v>
      </c>
      <c r="N58" s="108">
        <v>46035.717361111099</v>
      </c>
      <c r="O58" s="97"/>
      <c r="P58" s="97"/>
      <c r="Q58" s="97"/>
      <c r="R58" s="142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1"/>
      <c r="AK58" s="141"/>
      <c r="AL58" s="141"/>
      <c r="AM58" s="141"/>
      <c r="AN58" s="141"/>
      <c r="AO58" s="141"/>
    </row>
    <row r="59" spans="1:16380" s="81" customFormat="1" ht="17.100000000000001" customHeight="1">
      <c r="A59" s="144"/>
      <c r="B59"/>
      <c r="C59"/>
      <c r="D59"/>
      <c r="E59"/>
      <c r="F59"/>
      <c r="G59"/>
      <c r="H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16380" s="81" customFormat="1" ht="12.75" customHeight="1">
      <c r="A60" s="123"/>
      <c r="B60" s="123"/>
      <c r="C60" s="123"/>
      <c r="D60" s="123"/>
      <c r="E60" s="123"/>
      <c r="F60" s="102"/>
      <c r="G60" s="124" t="s">
        <v>83</v>
      </c>
      <c r="H60" s="124"/>
      <c r="I60" s="102"/>
      <c r="J60" s="124" t="s">
        <v>48</v>
      </c>
      <c r="K60" s="124"/>
      <c r="L60" s="102"/>
      <c r="M60" s="124" t="s">
        <v>49</v>
      </c>
      <c r="N60" s="124"/>
      <c r="O60" s="102"/>
      <c r="P60" s="124" t="s">
        <v>83</v>
      </c>
      <c r="Q60" s="131"/>
    </row>
    <row r="61" spans="1:16380" s="81" customFormat="1" ht="12.75" customHeight="1">
      <c r="A61" s="102" t="s">
        <v>21</v>
      </c>
      <c r="B61" s="102" t="s">
        <v>22</v>
      </c>
      <c r="C61" s="102" t="s">
        <v>23</v>
      </c>
      <c r="D61" s="102" t="s">
        <v>24</v>
      </c>
      <c r="E61" s="103" t="s">
        <v>25</v>
      </c>
      <c r="F61" s="110" t="s">
        <v>26</v>
      </c>
      <c r="G61" s="95" t="s">
        <v>27</v>
      </c>
      <c r="H61" s="104" t="s">
        <v>28</v>
      </c>
      <c r="I61" s="110" t="s">
        <v>26</v>
      </c>
      <c r="J61" s="95" t="s">
        <v>27</v>
      </c>
      <c r="K61" s="95" t="s">
        <v>28</v>
      </c>
      <c r="L61" s="95" t="s">
        <v>26</v>
      </c>
      <c r="M61" s="95" t="s">
        <v>27</v>
      </c>
      <c r="N61" s="95" t="s">
        <v>28</v>
      </c>
      <c r="O61" s="95" t="s">
        <v>26</v>
      </c>
      <c r="P61" s="95" t="s">
        <v>27</v>
      </c>
      <c r="Q61" s="95" t="s">
        <v>28</v>
      </c>
      <c r="R61" s="132" t="s">
        <v>13</v>
      </c>
    </row>
    <row r="62" spans="1:16380" s="81" customFormat="1" ht="12.75" customHeight="1">
      <c r="A62" s="95">
        <v>11</v>
      </c>
      <c r="B62" s="104" t="s">
        <v>84</v>
      </c>
      <c r="C62" s="96" t="s">
        <v>68</v>
      </c>
      <c r="D62" s="95" t="s">
        <v>69</v>
      </c>
      <c r="E62" s="104" t="s">
        <v>67</v>
      </c>
      <c r="F62" s="140"/>
      <c r="G62" s="140"/>
      <c r="H62" s="140"/>
      <c r="I62" s="97">
        <v>46030.1875</v>
      </c>
      <c r="J62" s="97">
        <v>46030.3125</v>
      </c>
      <c r="K62" s="97">
        <v>46030.581250000003</v>
      </c>
      <c r="L62" s="97">
        <v>46030.626388888901</v>
      </c>
      <c r="M62" s="97">
        <v>46030.666666666701</v>
      </c>
      <c r="N62" s="97">
        <v>46030.818749999999</v>
      </c>
      <c r="O62" s="97">
        <v>46032.625</v>
      </c>
      <c r="P62" s="97">
        <v>46033.308333333298</v>
      </c>
      <c r="Q62" s="97">
        <v>46033.708333333299</v>
      </c>
      <c r="R62" s="14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16380" s="81" customFormat="1" ht="12.75" customHeight="1">
      <c r="A63" s="95"/>
      <c r="B63" s="104" t="s">
        <v>84</v>
      </c>
      <c r="C63" s="134" t="s">
        <v>63</v>
      </c>
      <c r="D63" s="95" t="s">
        <v>64</v>
      </c>
      <c r="E63" s="104" t="s">
        <v>70</v>
      </c>
      <c r="F63" s="97">
        <v>46025.6875</v>
      </c>
      <c r="G63" s="97">
        <v>46025.854166666701</v>
      </c>
      <c r="H63" s="97">
        <v>46026.251388888901</v>
      </c>
      <c r="I63" s="97">
        <v>46028.28125</v>
      </c>
      <c r="J63" s="97">
        <v>46028.291666666701</v>
      </c>
      <c r="K63" s="97">
        <v>46028.46875</v>
      </c>
      <c r="L63" s="97">
        <v>46028.5</v>
      </c>
      <c r="M63" s="97">
        <v>46028.695833333302</v>
      </c>
      <c r="N63" s="97">
        <v>46028.941666666702</v>
      </c>
      <c r="O63" s="140"/>
      <c r="P63" s="140"/>
      <c r="Q63" s="140"/>
      <c r="R63" s="142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16380" s="81" customFormat="1" ht="12.75" customHeight="1">
      <c r="A64" s="95"/>
      <c r="B64" s="104" t="s">
        <v>84</v>
      </c>
      <c r="C64" s="96" t="s">
        <v>68</v>
      </c>
      <c r="D64" s="95" t="s">
        <v>69</v>
      </c>
      <c r="E64" s="104" t="s">
        <v>18</v>
      </c>
      <c r="F64" s="97">
        <v>46032.625</v>
      </c>
      <c r="G64" s="97">
        <v>46033.308333333298</v>
      </c>
      <c r="H64" s="97">
        <v>46033.708333333299</v>
      </c>
      <c r="I64" s="108">
        <v>46036.2722222222</v>
      </c>
      <c r="J64" s="108">
        <v>46036.319444444402</v>
      </c>
      <c r="K64" s="107" t="s">
        <v>65</v>
      </c>
      <c r="L64" s="108">
        <v>46035.672916666699</v>
      </c>
      <c r="M64" s="108">
        <v>46035.8125</v>
      </c>
      <c r="N64" s="108">
        <v>46036.222222222197</v>
      </c>
      <c r="O64" s="97"/>
      <c r="P64" s="97"/>
      <c r="Q64" s="97"/>
      <c r="R64" s="142" t="s">
        <v>85</v>
      </c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269" s="81" customFormat="1" ht="12.75" customHeight="1">
      <c r="A65" s="144"/>
      <c r="B65"/>
      <c r="C65"/>
      <c r="D65"/>
      <c r="E65"/>
      <c r="F65"/>
      <c r="G65"/>
      <c r="H65"/>
      <c r="I65" s="147"/>
      <c r="J65" s="147"/>
      <c r="K65" s="147"/>
      <c r="L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269" s="81" customFormat="1" ht="12.7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</row>
    <row r="67" spans="1:269" s="81" customFormat="1" ht="12.75" customHeight="1">
      <c r="A67" s="123"/>
      <c r="B67" s="123"/>
      <c r="C67" s="123"/>
      <c r="D67" s="123"/>
      <c r="E67" s="123"/>
      <c r="F67" s="148"/>
      <c r="G67" s="110" t="s">
        <v>83</v>
      </c>
      <c r="H67" s="149"/>
      <c r="I67" s="124"/>
      <c r="J67" s="124" t="s">
        <v>48</v>
      </c>
      <c r="K67" s="124"/>
      <c r="L67" s="102"/>
      <c r="M67" s="124" t="s">
        <v>49</v>
      </c>
      <c r="N67" s="124"/>
      <c r="O67" s="102"/>
      <c r="P67" s="124" t="s">
        <v>83</v>
      </c>
      <c r="Q67" s="131"/>
      <c r="R67" s="123"/>
      <c r="S67" s="150"/>
    </row>
    <row r="68" spans="1:269" s="81" customFormat="1" ht="12.75" customHeight="1">
      <c r="A68" s="102" t="s">
        <v>21</v>
      </c>
      <c r="B68" s="104" t="s">
        <v>22</v>
      </c>
      <c r="C68" s="124" t="s">
        <v>23</v>
      </c>
      <c r="D68" s="102" t="s">
        <v>24</v>
      </c>
      <c r="E68" s="103" t="s">
        <v>25</v>
      </c>
      <c r="F68" s="151" t="s">
        <v>26</v>
      </c>
      <c r="G68" s="145" t="s">
        <v>27</v>
      </c>
      <c r="H68" s="145" t="s">
        <v>28</v>
      </c>
      <c r="I68" s="102" t="s">
        <v>26</v>
      </c>
      <c r="J68" s="95" t="s">
        <v>27</v>
      </c>
      <c r="K68" s="95" t="s">
        <v>28</v>
      </c>
      <c r="L68" s="95" t="s">
        <v>26</v>
      </c>
      <c r="M68" s="95" t="s">
        <v>27</v>
      </c>
      <c r="N68" s="95" t="s">
        <v>28</v>
      </c>
      <c r="O68" s="95" t="s">
        <v>26</v>
      </c>
      <c r="P68" s="95" t="s">
        <v>27</v>
      </c>
      <c r="Q68" s="95" t="s">
        <v>28</v>
      </c>
      <c r="R68" s="103" t="s">
        <v>76</v>
      </c>
    </row>
    <row r="69" spans="1:269" s="81" customFormat="1" ht="12.75" customHeight="1">
      <c r="A69" s="95" t="s">
        <v>86</v>
      </c>
      <c r="B69" s="104" t="s">
        <v>87</v>
      </c>
      <c r="C69" s="134" t="s">
        <v>88</v>
      </c>
      <c r="D69" s="95" t="s">
        <v>89</v>
      </c>
      <c r="E69" s="104" t="s">
        <v>90</v>
      </c>
      <c r="F69" s="97">
        <v>46028.375</v>
      </c>
      <c r="G69" s="97">
        <v>46028.7680555556</v>
      </c>
      <c r="H69" s="97">
        <v>46029.128472222197</v>
      </c>
      <c r="I69" s="97">
        <v>46031.253472222197</v>
      </c>
      <c r="J69" s="97">
        <v>46031.333333333299</v>
      </c>
      <c r="K69" s="97">
        <v>46031.671527777798</v>
      </c>
      <c r="L69" s="97">
        <v>46031.724999999999</v>
      </c>
      <c r="M69" s="97">
        <v>46031.791666666599</v>
      </c>
      <c r="N69" s="97">
        <v>46031.902777777803</v>
      </c>
      <c r="O69" s="100">
        <v>46037.791666666701</v>
      </c>
      <c r="P69" s="100">
        <v>46038</v>
      </c>
      <c r="Q69" s="100">
        <v>46038.541666666701</v>
      </c>
      <c r="R69" s="152" t="s">
        <v>91</v>
      </c>
      <c r="S69" s="153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G69" s="84"/>
    </row>
    <row r="70" spans="1:269" s="81" customFormat="1" ht="12.75" customHeight="1">
      <c r="A70" s="95"/>
      <c r="B70" s="104" t="s">
        <v>87</v>
      </c>
      <c r="C70" s="134" t="s">
        <v>92</v>
      </c>
      <c r="D70" s="95" t="s">
        <v>93</v>
      </c>
      <c r="E70" s="104" t="s">
        <v>94</v>
      </c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52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</row>
    <row r="71" spans="1:269" s="83" customFormat="1" ht="12.75" customHeight="1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269" s="83" customFormat="1" ht="12.75" customHeight="1"/>
    <row r="73" spans="1:269" s="81" customFormat="1" ht="12.75" customHeight="1">
      <c r="A73" s="123"/>
      <c r="B73" s="123"/>
      <c r="C73" s="123"/>
      <c r="D73" s="123"/>
      <c r="E73" s="123"/>
      <c r="F73" s="102"/>
      <c r="G73" s="124" t="s">
        <v>83</v>
      </c>
      <c r="H73" s="124"/>
      <c r="I73" s="102"/>
      <c r="J73" s="124" t="s">
        <v>95</v>
      </c>
      <c r="K73" s="124"/>
      <c r="L73" s="102"/>
      <c r="M73" s="124" t="s">
        <v>96</v>
      </c>
      <c r="N73" s="124"/>
      <c r="O73" s="102"/>
      <c r="P73" s="124" t="s">
        <v>83</v>
      </c>
      <c r="Q73" s="131"/>
      <c r="R73" s="123"/>
      <c r="S73" s="150"/>
    </row>
    <row r="74" spans="1:269" s="81" customFormat="1" ht="12.75" customHeight="1">
      <c r="A74" s="102" t="s">
        <v>21</v>
      </c>
      <c r="B74" s="102" t="s">
        <v>22</v>
      </c>
      <c r="C74" s="102" t="s">
        <v>23</v>
      </c>
      <c r="D74" s="102" t="s">
        <v>24</v>
      </c>
      <c r="E74" s="103" t="s">
        <v>25</v>
      </c>
      <c r="F74" s="110" t="s">
        <v>26</v>
      </c>
      <c r="G74" s="95" t="s">
        <v>27</v>
      </c>
      <c r="H74" s="95" t="s">
        <v>28</v>
      </c>
      <c r="I74" s="95" t="s">
        <v>26</v>
      </c>
      <c r="J74" s="95" t="s">
        <v>27</v>
      </c>
      <c r="K74" s="95" t="s">
        <v>28</v>
      </c>
      <c r="L74" s="95" t="s">
        <v>26</v>
      </c>
      <c r="M74" s="95" t="s">
        <v>27</v>
      </c>
      <c r="N74" s="95" t="s">
        <v>28</v>
      </c>
      <c r="O74" s="95" t="s">
        <v>26</v>
      </c>
      <c r="P74" s="95" t="s">
        <v>27</v>
      </c>
      <c r="Q74" s="95" t="s">
        <v>28</v>
      </c>
      <c r="R74" s="103" t="s">
        <v>13</v>
      </c>
    </row>
    <row r="75" spans="1:269" s="81" customFormat="1" ht="12.75" customHeight="1">
      <c r="A75" s="95" t="s">
        <v>97</v>
      </c>
      <c r="B75" s="95" t="s">
        <v>98</v>
      </c>
      <c r="C75" s="134" t="s">
        <v>99</v>
      </c>
      <c r="D75" s="95" t="s">
        <v>100</v>
      </c>
      <c r="E75" s="104" t="s">
        <v>94</v>
      </c>
      <c r="F75" s="100">
        <v>46036.916666666701</v>
      </c>
      <c r="G75" s="100">
        <v>46037.458333333299</v>
      </c>
      <c r="H75" s="100">
        <v>46037.979166666701</v>
      </c>
      <c r="I75" s="100">
        <v>46040.6875</v>
      </c>
      <c r="J75" s="97"/>
      <c r="K75" s="97"/>
      <c r="L75" s="97"/>
      <c r="M75" s="97"/>
      <c r="N75" s="97"/>
      <c r="O75" s="97"/>
      <c r="P75" s="97"/>
      <c r="Q75" s="97"/>
      <c r="R75" s="106"/>
    </row>
    <row r="76" spans="1:269" s="81" customFormat="1" ht="11.25">
      <c r="A76" s="95"/>
      <c r="B76" s="95" t="s">
        <v>98</v>
      </c>
      <c r="C76" s="134" t="s">
        <v>99</v>
      </c>
      <c r="D76" s="95" t="s">
        <v>100</v>
      </c>
      <c r="E76" s="104" t="s">
        <v>90</v>
      </c>
      <c r="F76" s="97">
        <v>46028.208333333299</v>
      </c>
      <c r="G76" s="97">
        <v>46029.287499999999</v>
      </c>
      <c r="H76" s="97">
        <v>46029.583333333299</v>
      </c>
      <c r="I76" s="97">
        <v>46032.2319444444</v>
      </c>
      <c r="J76" s="97">
        <v>46032.333333333299</v>
      </c>
      <c r="K76" s="97">
        <v>46032.459027777797</v>
      </c>
      <c r="L76" s="97">
        <v>46032.524305555598</v>
      </c>
      <c r="M76" s="97">
        <v>46032.75</v>
      </c>
      <c r="N76" s="97">
        <v>46034.077777777798</v>
      </c>
      <c r="O76" s="100">
        <v>46036.916666666701</v>
      </c>
      <c r="P76" s="100">
        <v>46037.458333333299</v>
      </c>
      <c r="Q76" s="100">
        <v>46037.979166666701</v>
      </c>
      <c r="R76" s="106"/>
    </row>
    <row r="77" spans="1:269" s="81" customFormat="1" ht="11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</row>
    <row r="78" spans="1:269" ht="13.5">
      <c r="IZ78"/>
      <c r="JA78"/>
      <c r="JB78"/>
      <c r="JC78"/>
      <c r="JD78"/>
      <c r="JE78"/>
      <c r="JF78"/>
      <c r="JG78"/>
      <c r="JH78"/>
      <c r="JI78"/>
    </row>
    <row r="79" spans="1:269" ht="12.95" customHeight="1">
      <c r="A79" s="123"/>
      <c r="B79" s="123"/>
      <c r="C79" s="123"/>
      <c r="D79" s="123"/>
      <c r="E79" s="123"/>
      <c r="F79" s="102"/>
      <c r="G79" s="124" t="s">
        <v>101</v>
      </c>
      <c r="H79" s="125"/>
      <c r="I79" s="102"/>
      <c r="J79" s="124" t="s">
        <v>102</v>
      </c>
      <c r="K79" s="125"/>
      <c r="L79" s="124"/>
      <c r="M79" s="124" t="s">
        <v>103</v>
      </c>
      <c r="N79" s="125"/>
      <c r="O79" s="102"/>
      <c r="P79" s="124" t="s">
        <v>48</v>
      </c>
      <c r="Q79" s="125"/>
      <c r="R79" s="102"/>
      <c r="S79" s="124" t="s">
        <v>49</v>
      </c>
      <c r="T79" s="125"/>
      <c r="U79" s="102"/>
      <c r="V79" s="124" t="s">
        <v>51</v>
      </c>
      <c r="W79" s="124"/>
      <c r="X79" s="102"/>
      <c r="Y79" s="124" t="s">
        <v>50</v>
      </c>
      <c r="Z79" s="125"/>
      <c r="AA79" s="102"/>
      <c r="AB79" s="124" t="s">
        <v>52</v>
      </c>
      <c r="AC79" s="125"/>
      <c r="AD79" s="102"/>
      <c r="AE79" s="124" t="s">
        <v>101</v>
      </c>
      <c r="AF79" s="125"/>
      <c r="AG79" s="102"/>
      <c r="AH79" s="124" t="s">
        <v>102</v>
      </c>
      <c r="AI79" s="125"/>
      <c r="AJ79" s="124"/>
      <c r="AK79" s="124" t="s">
        <v>103</v>
      </c>
      <c r="AL79" s="125"/>
      <c r="AM79" s="81"/>
      <c r="IW79"/>
      <c r="IX79"/>
      <c r="IY79"/>
      <c r="IZ79"/>
      <c r="JA79"/>
      <c r="JB79"/>
      <c r="JC79"/>
      <c r="JD79"/>
      <c r="JE79"/>
      <c r="JF79"/>
      <c r="JG79"/>
      <c r="JH79"/>
      <c r="JI79"/>
    </row>
    <row r="80" spans="1:269" ht="12.95" customHeight="1">
      <c r="A80" s="102" t="s">
        <v>21</v>
      </c>
      <c r="B80" s="102" t="s">
        <v>22</v>
      </c>
      <c r="C80" s="102" t="s">
        <v>23</v>
      </c>
      <c r="D80" s="102" t="s">
        <v>24</v>
      </c>
      <c r="E80" s="103" t="s">
        <v>25</v>
      </c>
      <c r="F80" s="95" t="s">
        <v>26</v>
      </c>
      <c r="G80" s="95" t="s">
        <v>27</v>
      </c>
      <c r="H80" s="95" t="s">
        <v>28</v>
      </c>
      <c r="I80" s="95" t="s">
        <v>26</v>
      </c>
      <c r="J80" s="95" t="s">
        <v>27</v>
      </c>
      <c r="K80" s="95" t="s">
        <v>28</v>
      </c>
      <c r="L80" s="95" t="s">
        <v>26</v>
      </c>
      <c r="M80" s="95" t="s">
        <v>27</v>
      </c>
      <c r="N80" s="95" t="s">
        <v>28</v>
      </c>
      <c r="O80" s="95" t="s">
        <v>26</v>
      </c>
      <c r="P80" s="95" t="s">
        <v>27</v>
      </c>
      <c r="Q80" s="95" t="s">
        <v>28</v>
      </c>
      <c r="R80" s="95" t="s">
        <v>26</v>
      </c>
      <c r="S80" s="95" t="s">
        <v>27</v>
      </c>
      <c r="T80" s="95" t="s">
        <v>28</v>
      </c>
      <c r="U80" s="95" t="s">
        <v>26</v>
      </c>
      <c r="V80" s="95" t="s">
        <v>27</v>
      </c>
      <c r="W80" s="95" t="s">
        <v>28</v>
      </c>
      <c r="X80" s="95" t="s">
        <v>26</v>
      </c>
      <c r="Y80" s="95" t="s">
        <v>27</v>
      </c>
      <c r="Z80" s="95" t="s">
        <v>28</v>
      </c>
      <c r="AA80" s="95" t="s">
        <v>26</v>
      </c>
      <c r="AB80" s="95" t="s">
        <v>27</v>
      </c>
      <c r="AC80" s="95" t="s">
        <v>28</v>
      </c>
      <c r="AD80" s="95" t="s">
        <v>26</v>
      </c>
      <c r="AE80" s="95" t="s">
        <v>27</v>
      </c>
      <c r="AF80" s="95" t="s">
        <v>28</v>
      </c>
      <c r="AG80" s="95" t="s">
        <v>26</v>
      </c>
      <c r="AH80" s="95" t="s">
        <v>27</v>
      </c>
      <c r="AI80" s="95" t="s">
        <v>28</v>
      </c>
      <c r="AJ80" s="95" t="s">
        <v>26</v>
      </c>
      <c r="AK80" s="95" t="s">
        <v>27</v>
      </c>
      <c r="AL80" s="95" t="s">
        <v>28</v>
      </c>
      <c r="AM80" s="92" t="s">
        <v>13</v>
      </c>
      <c r="IW80"/>
      <c r="IX80"/>
      <c r="IY80"/>
      <c r="IZ80"/>
      <c r="JA80"/>
      <c r="JB80"/>
      <c r="JC80"/>
      <c r="JD80"/>
      <c r="JE80"/>
      <c r="JF80"/>
      <c r="JG80"/>
      <c r="JH80"/>
      <c r="JI80"/>
    </row>
    <row r="81" spans="1:269" ht="12.95" customHeight="1">
      <c r="A81" s="95">
        <v>14</v>
      </c>
      <c r="B81" s="95" t="s">
        <v>104</v>
      </c>
      <c r="C81" s="96" t="s">
        <v>105</v>
      </c>
      <c r="D81" s="95" t="s">
        <v>106</v>
      </c>
      <c r="E81" s="95" t="s">
        <v>107</v>
      </c>
      <c r="F81" s="100">
        <v>46037.208333333299</v>
      </c>
      <c r="G81" s="100">
        <v>46037.458333333299</v>
      </c>
      <c r="H81" s="100">
        <v>46037.833333333299</v>
      </c>
      <c r="I81" s="97"/>
      <c r="J81" s="97"/>
      <c r="K81" s="97"/>
      <c r="L81" s="97"/>
      <c r="M81" s="97"/>
      <c r="N81" s="97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99"/>
      <c r="AE81" s="99"/>
      <c r="AF81" s="99"/>
      <c r="AG81" s="135"/>
      <c r="AH81" s="135"/>
      <c r="AI81" s="135"/>
      <c r="AJ81" s="135"/>
      <c r="AK81" s="135"/>
      <c r="AL81" s="135"/>
      <c r="AM81" s="142"/>
      <c r="IZ81"/>
      <c r="JA81"/>
      <c r="JB81"/>
      <c r="JC81"/>
      <c r="JD81"/>
      <c r="JE81"/>
      <c r="JF81"/>
      <c r="JG81"/>
      <c r="JH81"/>
      <c r="JI81"/>
    </row>
    <row r="82" spans="1:269" ht="12" customHeight="1">
      <c r="A82" s="95"/>
      <c r="B82" s="95" t="s">
        <v>108</v>
      </c>
      <c r="C82" s="96" t="s">
        <v>109</v>
      </c>
      <c r="D82" s="95" t="s">
        <v>110</v>
      </c>
      <c r="E82" s="95" t="s">
        <v>18</v>
      </c>
      <c r="F82" s="97">
        <v>46029.791666666701</v>
      </c>
      <c r="G82" s="97">
        <v>46029.795833333301</v>
      </c>
      <c r="H82" s="97">
        <v>46029.995833333298</v>
      </c>
      <c r="I82" s="97">
        <v>46030.541666666701</v>
      </c>
      <c r="J82" s="97">
        <v>46030.545833333301</v>
      </c>
      <c r="K82" s="97">
        <v>46030.666666666701</v>
      </c>
      <c r="L82" s="97">
        <v>46031.354166666701</v>
      </c>
      <c r="M82" s="97">
        <v>46031.529166666704</v>
      </c>
      <c r="N82" s="97">
        <v>46031.991666666698</v>
      </c>
      <c r="O82" s="99">
        <v>46035.679166666698</v>
      </c>
      <c r="P82" s="99">
        <v>46035.7</v>
      </c>
      <c r="Q82" s="99">
        <v>46035.820833333302</v>
      </c>
      <c r="R82" s="97">
        <v>46035.856249999997</v>
      </c>
      <c r="S82" s="97">
        <v>46036.304166666698</v>
      </c>
      <c r="T82" s="100">
        <v>46036.4375</v>
      </c>
      <c r="U82" s="100">
        <v>46037.583333333299</v>
      </c>
      <c r="V82" s="106"/>
      <c r="W82" s="106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106"/>
      <c r="AL82" s="106"/>
      <c r="AM82" s="101"/>
    </row>
    <row r="83" spans="1:269" ht="24.75" customHeight="1">
      <c r="F83" s="154"/>
      <c r="G83" s="111"/>
      <c r="H83" s="111"/>
      <c r="I83" s="154"/>
      <c r="J83" s="154"/>
      <c r="K83" s="154"/>
      <c r="L83" s="154"/>
      <c r="M83" s="154"/>
      <c r="N83" s="154"/>
    </row>
    <row r="85" spans="1:269" ht="24.75" customHeight="1">
      <c r="F85" s="111"/>
      <c r="G85" s="111"/>
      <c r="H85" s="111"/>
      <c r="I85" s="111"/>
      <c r="J85" s="111"/>
      <c r="K85" s="111"/>
      <c r="L85" s="111"/>
      <c r="M85" s="111"/>
      <c r="N85" s="111"/>
    </row>
  </sheetData>
  <mergeCells count="6">
    <mergeCell ref="F55:H55"/>
    <mergeCell ref="F2:P2"/>
    <mergeCell ref="F3:P3"/>
    <mergeCell ref="F4:K4"/>
    <mergeCell ref="I14:K14"/>
    <mergeCell ref="L14:N14"/>
  </mergeCells>
  <phoneticPr fontId="31" type="noConversion"/>
  <pageMargins left="0" right="0" top="0" bottom="0" header="0" footer="0"/>
  <pageSetup paperSize="9" scale="70" firstPageNumber="4294963191" pageOrder="overThenDown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"/>
  <sheetViews>
    <sheetView workbookViewId="0">
      <selection activeCell="J2679" sqref="B2:L2679"/>
    </sheetView>
  </sheetViews>
  <sheetFormatPr defaultColWidth="9" defaultRowHeight="13.5"/>
  <sheetData/>
  <phoneticPr fontId="31" type="noConversion"/>
  <pageMargins left="0.7" right="0.7" top="0.75" bottom="0.75" header="0.3" footer="0.3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 filterMode="1"/>
  <dimension ref="A1:IV1825"/>
  <sheetViews>
    <sheetView zoomScale="115" zoomScaleNormal="115" workbookViewId="0">
      <selection activeCell="J2679" sqref="B2:L2679"/>
    </sheetView>
  </sheetViews>
  <sheetFormatPr defaultColWidth="9" defaultRowHeight="14.25"/>
  <cols>
    <col min="1" max="1" width="9" style="54"/>
    <col min="2" max="2" width="15.625" style="54" customWidth="1"/>
    <col min="3" max="3" width="10.75" style="54" customWidth="1"/>
    <col min="4" max="4" width="20" style="54" customWidth="1"/>
    <col min="5" max="5" width="17.75" style="54" customWidth="1"/>
    <col min="6" max="6" width="11.5" style="55" customWidth="1"/>
    <col min="7" max="7" width="10" style="54"/>
    <col min="8" max="8" width="14.875" style="54" customWidth="1"/>
    <col min="9" max="9" width="12" style="54" customWidth="1"/>
    <col min="10" max="10" width="11.625" style="54" customWidth="1"/>
    <col min="11" max="11" width="9.375" style="54" customWidth="1"/>
    <col min="12" max="12" width="9" style="54"/>
    <col min="13" max="13" width="12.875" style="54" customWidth="1"/>
    <col min="14" max="15" width="9" style="54"/>
    <col min="16" max="16" width="17.875" style="54" customWidth="1"/>
    <col min="17" max="17" width="10.375" style="54" customWidth="1"/>
    <col min="18" max="256" width="9" style="54"/>
  </cols>
  <sheetData>
    <row r="1" spans="2:13">
      <c r="C1" s="56"/>
      <c r="E1" s="56"/>
      <c r="F1" s="56"/>
      <c r="G1" s="56"/>
    </row>
    <row r="2" spans="2:13" ht="12" customHeight="1">
      <c r="B2" s="185" t="s">
        <v>169</v>
      </c>
      <c r="C2" s="185"/>
      <c r="D2" s="185"/>
      <c r="E2" s="185"/>
      <c r="F2" s="185"/>
      <c r="G2" s="185"/>
      <c r="H2" s="185"/>
    </row>
    <row r="3" spans="2:13" ht="13.5" customHeight="1">
      <c r="B3" s="186" t="str">
        <f ca="1">WEEKNUM(NOW())&amp;"周"</f>
        <v>3周</v>
      </c>
      <c r="C3" s="187"/>
      <c r="D3" s="58" t="s">
        <v>170</v>
      </c>
      <c r="E3" s="59" t="s">
        <v>171</v>
      </c>
      <c r="F3" s="188" t="s">
        <v>172</v>
      </c>
      <c r="G3" s="188"/>
      <c r="H3" s="59" t="s">
        <v>13</v>
      </c>
    </row>
    <row r="4" spans="2:13" ht="12" customHeight="1">
      <c r="B4" s="188" t="s">
        <v>113</v>
      </c>
      <c r="C4" s="59" t="s">
        <v>114</v>
      </c>
      <c r="D4" s="57" t="e">
        <f>MOV!#REF!</f>
        <v>#REF!</v>
      </c>
      <c r="E4" s="58" t="e">
        <f ca="1">IF(MOV!#REF!-2-J4&gt;0.1,"拖班","正班")</f>
        <v>#REF!</v>
      </c>
      <c r="F4" s="60" t="e">
        <f ca="1">IF(E4="正班","",MOV!#REF!-2-J4)</f>
        <v>#REF!</v>
      </c>
      <c r="G4" s="59" t="e">
        <f t="shared" ref="G4:G16" ca="1" si="0">IF(F4="","","天")</f>
        <v>#REF!</v>
      </c>
      <c r="H4" s="61" t="s">
        <v>173</v>
      </c>
      <c r="J4" s="58">
        <f ca="1">NOW()-WEEKDAY(NOW())</f>
        <v>46032.444359259258</v>
      </c>
      <c r="K4" s="62"/>
      <c r="L4" s="54" t="s">
        <v>122</v>
      </c>
    </row>
    <row r="5" spans="2:13" ht="12" customHeight="1">
      <c r="B5" s="188"/>
      <c r="C5" s="59" t="s">
        <v>115</v>
      </c>
      <c r="D5" s="57" t="e">
        <f>#REF!</f>
        <v>#REF!</v>
      </c>
      <c r="E5" s="58" t="e">
        <f ca="1">IF(#REF!+7-J4&gt;0,"拖班","正班")</f>
        <v>#REF!</v>
      </c>
      <c r="F5" s="60" t="e">
        <f ca="1">IF(E5="正班","",#REF!-J4)</f>
        <v>#REF!</v>
      </c>
      <c r="G5" s="59" t="e">
        <f t="shared" ca="1" si="0"/>
        <v>#REF!</v>
      </c>
      <c r="H5" s="61" t="s">
        <v>173</v>
      </c>
      <c r="L5" s="54" t="s">
        <v>137</v>
      </c>
    </row>
    <row r="6" spans="2:13" ht="12" customHeight="1">
      <c r="B6" s="188"/>
      <c r="C6" s="59" t="s">
        <v>116</v>
      </c>
      <c r="D6" s="57" t="s">
        <v>121</v>
      </c>
      <c r="E6" s="58" t="e">
        <f ca="1">IF(#REF!-3-J4&gt;0.2,"拖班","正班")</f>
        <v>#REF!</v>
      </c>
      <c r="F6" s="60" t="e">
        <f ca="1">IF(E6="正班","",#REF!-3-J4)</f>
        <v>#REF!</v>
      </c>
      <c r="G6" s="59" t="e">
        <f t="shared" ca="1" si="0"/>
        <v>#REF!</v>
      </c>
      <c r="H6" s="59" t="s">
        <v>174</v>
      </c>
      <c r="J6" s="54" t="s">
        <v>175</v>
      </c>
      <c r="L6" s="54" t="s">
        <v>123</v>
      </c>
      <c r="M6" s="57" t="s">
        <v>176</v>
      </c>
    </row>
    <row r="7" spans="2:13" ht="12" customHeight="1">
      <c r="B7" s="188"/>
      <c r="C7" s="59" t="s">
        <v>117</v>
      </c>
      <c r="D7" s="57" t="e">
        <f>#REF!</f>
        <v>#REF!</v>
      </c>
      <c r="E7" s="58" t="e">
        <f ca="1">IF(#REF!-4.1-J4&gt;0,"拖班","正班")</f>
        <v>#REF!</v>
      </c>
      <c r="F7" s="60" t="e">
        <f ca="1">IF(E7="正班","",#REF!-4-J4)</f>
        <v>#REF!</v>
      </c>
      <c r="G7" s="59" t="e">
        <f t="shared" ca="1" si="0"/>
        <v>#REF!</v>
      </c>
      <c r="H7" s="59"/>
      <c r="J7" s="53" t="s">
        <v>177</v>
      </c>
      <c r="L7" s="54" t="s">
        <v>148</v>
      </c>
      <c r="M7" s="57" t="s">
        <v>178</v>
      </c>
    </row>
    <row r="8" spans="2:13" ht="12" customHeight="1">
      <c r="B8" s="188"/>
      <c r="C8" s="59" t="s">
        <v>54</v>
      </c>
      <c r="D8" s="57" t="e">
        <f>MOV!#REF!</f>
        <v>#REF!</v>
      </c>
      <c r="E8" s="58" t="e">
        <f ca="1">IF(#REF!+3-J4&gt;0.2,"拖班","正班")</f>
        <v>#REF!</v>
      </c>
      <c r="F8" s="60" t="e">
        <f ca="1">IF(E8="正班","",#REF!-4+7-J4)</f>
        <v>#REF!</v>
      </c>
      <c r="G8" s="59" t="e">
        <f t="shared" ca="1" si="0"/>
        <v>#REF!</v>
      </c>
      <c r="H8" s="59" t="s">
        <v>174</v>
      </c>
      <c r="J8" s="53" t="s">
        <v>120</v>
      </c>
      <c r="L8" s="54" t="s">
        <v>129</v>
      </c>
      <c r="M8" s="57" t="s">
        <v>168</v>
      </c>
    </row>
    <row r="9" spans="2:13" ht="12" customHeight="1">
      <c r="B9" s="188"/>
      <c r="C9" s="59" t="s">
        <v>54</v>
      </c>
      <c r="D9" s="57" t="e">
        <f>#REF!</f>
        <v>#REF!</v>
      </c>
      <c r="E9" s="58" t="e">
        <f ca="1">IF(#REF!-5-J4&gt;0.2,"拖班","正班")</f>
        <v>#REF!</v>
      </c>
      <c r="F9" s="60" t="e">
        <f ca="1">IF(E9="正班","",#REF!-4-J4)</f>
        <v>#REF!</v>
      </c>
      <c r="G9" s="59" t="e">
        <f t="shared" ca="1" si="0"/>
        <v>#REF!</v>
      </c>
      <c r="H9" s="59"/>
      <c r="J9" s="63" t="s">
        <v>126</v>
      </c>
      <c r="L9" s="54" t="s">
        <v>127</v>
      </c>
      <c r="M9" s="57" t="s">
        <v>179</v>
      </c>
    </row>
    <row r="10" spans="2:13" ht="12" customHeight="1">
      <c r="B10" s="188" t="s">
        <v>124</v>
      </c>
      <c r="C10" s="59" t="s">
        <v>125</v>
      </c>
      <c r="D10" s="57" t="s">
        <v>178</v>
      </c>
      <c r="E10" s="58" t="e">
        <f ca="1">IF(D10="MILD TUNE",IF(MOV!#REF!-3-J4&gt;0,"拖班","正班"),IF(MOV!#REF!-4-J4&gt;0,"拖班","正班"))</f>
        <v>#REF!</v>
      </c>
      <c r="F10" s="60" t="e">
        <f ca="1">IF(E10="正班","",IF(D10="MILD TUNE",MOV!#REF!-3-J4,MOV!#REF!-4-'晨报 (2)'!J4))</f>
        <v>#REF!</v>
      </c>
      <c r="G10" s="59" t="e">
        <f t="shared" ca="1" si="0"/>
        <v>#REF!</v>
      </c>
      <c r="H10" s="59" t="s">
        <v>174</v>
      </c>
      <c r="J10" s="53" t="s">
        <v>119</v>
      </c>
      <c r="L10" s="54" t="s">
        <v>162</v>
      </c>
      <c r="M10" s="57" t="s">
        <v>180</v>
      </c>
    </row>
    <row r="11" spans="2:13" ht="12" customHeight="1">
      <c r="B11" s="188"/>
      <c r="C11" s="59" t="s">
        <v>128</v>
      </c>
      <c r="D11" s="57" t="s">
        <v>176</v>
      </c>
      <c r="E11" s="58" t="e">
        <f ca="1">IF(D11="MILD TUNE",IF(MOV!#REF!-J4&gt;0,"拖班","正班"),IF(#REF!-3-J4&gt;0.2,"拖班","正班"))</f>
        <v>#REF!</v>
      </c>
      <c r="F11" s="60" t="e">
        <f ca="1">IF(E11="正班","",IF(D11="MILD TUNE",MOV!#REF!-J4,#REF!-2.8-'晨报 (2)'!J4))</f>
        <v>#REF!</v>
      </c>
      <c r="G11" s="59" t="e">
        <f t="shared" ca="1" si="0"/>
        <v>#REF!</v>
      </c>
      <c r="H11" s="59" t="s">
        <v>126</v>
      </c>
      <c r="J11" s="54" t="s">
        <v>131</v>
      </c>
      <c r="L11" s="54" t="s">
        <v>161</v>
      </c>
      <c r="M11" s="57" t="s">
        <v>181</v>
      </c>
    </row>
    <row r="12" spans="2:13" ht="12" customHeight="1">
      <c r="B12" s="188"/>
      <c r="C12" s="59" t="s">
        <v>130</v>
      </c>
      <c r="D12" s="57" t="e">
        <f>#REF!</f>
        <v>#REF!</v>
      </c>
      <c r="E12" s="58" t="e">
        <f ca="1">IF(#REF!-7-J4&gt;0.3,"拖班","正班")</f>
        <v>#REF!</v>
      </c>
      <c r="F12" s="60" t="e">
        <f ca="1">IF(E12="正班","",#REF!-2.5-J4)</f>
        <v>#REF!</v>
      </c>
      <c r="G12" s="59" t="e">
        <f t="shared" ca="1" si="0"/>
        <v>#REF!</v>
      </c>
      <c r="H12" s="59"/>
      <c r="J12" s="54" t="s">
        <v>182</v>
      </c>
      <c r="L12" s="54" t="s">
        <v>133</v>
      </c>
    </row>
    <row r="13" spans="2:13" ht="12" customHeight="1">
      <c r="B13" s="188"/>
      <c r="C13" s="59" t="s">
        <v>84</v>
      </c>
      <c r="D13" s="57" t="s">
        <v>168</v>
      </c>
      <c r="E13" s="58" t="e">
        <f ca="1">IF(D13="JRS CARINA",IF(MOV!#REF!-3-J4&gt;0.4,"拖班","正班"),IF(MOV!#REF!-3-J4&gt;0.2,"拖班","正班"))</f>
        <v>#REF!</v>
      </c>
      <c r="F13" s="60" t="e">
        <f ca="1">IF(E13="正班","",IF(D13="JRS CARINA",MOV!#REF!-2.8-J4,MOV!#REF!-3.7-'晨报 (2)'!J4))</f>
        <v>#REF!</v>
      </c>
      <c r="G13" s="59" t="e">
        <f t="shared" ca="1" si="0"/>
        <v>#REF!</v>
      </c>
      <c r="H13" s="59" t="s">
        <v>173</v>
      </c>
      <c r="J13" s="53" t="s">
        <v>183</v>
      </c>
    </row>
    <row r="14" spans="2:13" ht="12" customHeight="1">
      <c r="B14" s="188" t="s">
        <v>134</v>
      </c>
      <c r="C14" s="59" t="s">
        <v>135</v>
      </c>
      <c r="D14" s="57" t="s">
        <v>184</v>
      </c>
      <c r="E14" s="58" t="e">
        <f ca="1">IF(D14="HE SHENG",IF(MOV!#REF!-5-J4&gt;0,"拖班","正班"),IF(#REF!-1-J4&gt;0,"拖班","正班"))</f>
        <v>#REF!</v>
      </c>
      <c r="F14" s="60" t="e">
        <f ca="1">IF(E14="正班","",MOV!#REF!-5-J4)</f>
        <v>#REF!</v>
      </c>
      <c r="G14" s="59" t="e">
        <f t="shared" ca="1" si="0"/>
        <v>#REF!</v>
      </c>
      <c r="H14" s="59" t="s">
        <v>173</v>
      </c>
    </row>
    <row r="15" spans="2:13" ht="12" customHeight="1">
      <c r="B15" s="188"/>
      <c r="C15" s="59" t="s">
        <v>136</v>
      </c>
      <c r="D15" s="57" t="str">
        <f>IF(D14="HE SHENG","LANTAU BREEZE","HE SHENG")</f>
        <v>LANTAU BREEZE</v>
      </c>
      <c r="E15" s="58" t="e">
        <f ca="1">IF(#REF!-2.2-J4&gt;0,"拖班","正班")</f>
        <v>#REF!</v>
      </c>
      <c r="F15" s="60" t="e">
        <f ca="1">IF(E15="正班","",#REF!-1-J4)</f>
        <v>#REF!</v>
      </c>
      <c r="G15" s="59" t="e">
        <f t="shared" ca="1" si="0"/>
        <v>#REF!</v>
      </c>
      <c r="H15" s="59" t="s">
        <v>173</v>
      </c>
      <c r="L15" s="63" t="s">
        <v>139</v>
      </c>
    </row>
    <row r="16" spans="2:13" ht="12" customHeight="1">
      <c r="B16" s="59" t="s">
        <v>185</v>
      </c>
      <c r="C16" s="59" t="s">
        <v>138</v>
      </c>
      <c r="D16" s="57" t="s">
        <v>167</v>
      </c>
      <c r="E16" s="58" t="e">
        <f ca="1">IF(#REF!-7-J4&gt;0,"拖班","正班")</f>
        <v>#REF!</v>
      </c>
      <c r="F16" s="60" t="e">
        <f ca="1">IF(E16="正班","",#REF!-2-J4)</f>
        <v>#REF!</v>
      </c>
      <c r="G16" s="59" t="e">
        <f t="shared" ca="1" si="0"/>
        <v>#REF!</v>
      </c>
      <c r="H16" s="59"/>
      <c r="L16" s="63" t="s">
        <v>145</v>
      </c>
    </row>
    <row r="17" spans="2:11" ht="12" customHeight="1">
      <c r="B17" s="185" t="s">
        <v>186</v>
      </c>
      <c r="C17" s="185"/>
      <c r="D17" s="185"/>
      <c r="E17" s="185"/>
      <c r="F17" s="185"/>
      <c r="G17" s="185"/>
      <c r="H17" s="185"/>
      <c r="I17" s="54" t="s">
        <v>187</v>
      </c>
    </row>
    <row r="18" spans="2:11" ht="12" customHeight="1">
      <c r="B18" s="59" t="s">
        <v>140</v>
      </c>
      <c r="C18" s="59" t="s">
        <v>141</v>
      </c>
      <c r="D18" s="59" t="s">
        <v>142</v>
      </c>
      <c r="E18" s="59" t="s">
        <v>111</v>
      </c>
      <c r="F18" s="59" t="s">
        <v>112</v>
      </c>
      <c r="G18" s="59" t="s">
        <v>143</v>
      </c>
      <c r="H18" s="59" t="s">
        <v>144</v>
      </c>
      <c r="I18" s="61" t="s">
        <v>188</v>
      </c>
    </row>
    <row r="19" spans="2:11" ht="12" hidden="1" customHeight="1">
      <c r="B19" s="58">
        <v>43784</v>
      </c>
      <c r="C19" s="59" t="s">
        <v>122</v>
      </c>
      <c r="D19" s="59" t="s">
        <v>154</v>
      </c>
      <c r="E19" s="59" t="s">
        <v>146</v>
      </c>
      <c r="F19" s="59"/>
      <c r="G19" s="64">
        <v>100</v>
      </c>
      <c r="H19" s="65">
        <v>389</v>
      </c>
      <c r="I19" s="61" t="s">
        <v>145</v>
      </c>
      <c r="J19" s="54" t="s">
        <v>146</v>
      </c>
      <c r="K19" s="54" t="s">
        <v>147</v>
      </c>
    </row>
    <row r="20" spans="2:11" ht="12" hidden="1" customHeight="1">
      <c r="B20" s="58">
        <v>43787</v>
      </c>
      <c r="C20" s="59" t="s">
        <v>129</v>
      </c>
      <c r="D20" s="59" t="s">
        <v>160</v>
      </c>
      <c r="E20" s="59" t="s">
        <v>150</v>
      </c>
      <c r="F20" s="59"/>
      <c r="G20" s="64">
        <v>161</v>
      </c>
      <c r="H20" s="65">
        <v>647</v>
      </c>
      <c r="I20" s="61" t="s">
        <v>145</v>
      </c>
      <c r="J20" s="54" t="s">
        <v>149</v>
      </c>
      <c r="K20" s="54" t="s">
        <v>118</v>
      </c>
    </row>
    <row r="21" spans="2:11" ht="12" hidden="1" customHeight="1">
      <c r="B21" s="58">
        <v>43787</v>
      </c>
      <c r="C21" s="59" t="s">
        <v>129</v>
      </c>
      <c r="D21" s="59" t="s">
        <v>160</v>
      </c>
      <c r="E21" s="59"/>
      <c r="F21" s="59" t="s">
        <v>118</v>
      </c>
      <c r="G21" s="64">
        <v>71</v>
      </c>
      <c r="H21" s="65">
        <v>715</v>
      </c>
      <c r="I21" s="61" t="s">
        <v>145</v>
      </c>
      <c r="J21" s="54" t="s">
        <v>150</v>
      </c>
      <c r="K21" s="54" t="s">
        <v>151</v>
      </c>
    </row>
    <row r="22" spans="2:11" ht="12" hidden="1" customHeight="1">
      <c r="B22" s="58">
        <v>43792</v>
      </c>
      <c r="C22" s="59" t="s">
        <v>123</v>
      </c>
      <c r="D22" s="59" t="s">
        <v>152</v>
      </c>
      <c r="E22" s="59" t="s">
        <v>150</v>
      </c>
      <c r="F22" s="59"/>
      <c r="G22" s="64">
        <v>300</v>
      </c>
      <c r="H22" s="65">
        <v>612</v>
      </c>
      <c r="I22" s="61" t="s">
        <v>145</v>
      </c>
    </row>
    <row r="23" spans="2:11" ht="12" hidden="1" customHeight="1">
      <c r="B23" s="58">
        <v>43792</v>
      </c>
      <c r="C23" s="59" t="s">
        <v>123</v>
      </c>
      <c r="D23" s="59" t="s">
        <v>152</v>
      </c>
      <c r="E23" s="59"/>
      <c r="F23" s="59" t="s">
        <v>151</v>
      </c>
      <c r="G23" s="64">
        <v>65</v>
      </c>
      <c r="H23" s="65">
        <v>697</v>
      </c>
      <c r="I23" s="61" t="s">
        <v>145</v>
      </c>
    </row>
    <row r="24" spans="2:11" ht="12" hidden="1" customHeight="1">
      <c r="B24" s="58">
        <v>43792</v>
      </c>
      <c r="C24" s="59" t="s">
        <v>122</v>
      </c>
      <c r="D24" s="58" t="s">
        <v>153</v>
      </c>
      <c r="E24" s="59"/>
      <c r="F24" s="59" t="s">
        <v>151</v>
      </c>
      <c r="G24" s="64">
        <v>30</v>
      </c>
      <c r="H24" s="65">
        <v>730</v>
      </c>
      <c r="I24" s="61" t="s">
        <v>145</v>
      </c>
    </row>
    <row r="25" spans="2:11" ht="12" hidden="1" customHeight="1">
      <c r="B25" s="58">
        <v>43792</v>
      </c>
      <c r="C25" s="59" t="s">
        <v>122</v>
      </c>
      <c r="D25" s="58" t="s">
        <v>154</v>
      </c>
      <c r="E25" s="59"/>
      <c r="F25" s="59" t="s">
        <v>151</v>
      </c>
      <c r="G25" s="64">
        <v>25</v>
      </c>
      <c r="H25" s="65">
        <v>730</v>
      </c>
      <c r="I25" s="61" t="s">
        <v>145</v>
      </c>
    </row>
    <row r="26" spans="2:11" ht="12" hidden="1" customHeight="1">
      <c r="B26" s="58">
        <v>43793</v>
      </c>
      <c r="C26" s="59" t="s">
        <v>137</v>
      </c>
      <c r="D26" s="59" t="s">
        <v>155</v>
      </c>
      <c r="E26" s="59" t="s">
        <v>150</v>
      </c>
      <c r="F26" s="59"/>
      <c r="G26" s="64">
        <v>700</v>
      </c>
      <c r="H26" s="65">
        <v>580</v>
      </c>
      <c r="I26" s="61" t="s">
        <v>145</v>
      </c>
    </row>
    <row r="27" spans="2:11" ht="12" hidden="1" customHeight="1">
      <c r="B27" s="58">
        <v>43793</v>
      </c>
      <c r="C27" s="59" t="s">
        <v>137</v>
      </c>
      <c r="D27" s="59" t="s">
        <v>156</v>
      </c>
      <c r="E27" s="59"/>
      <c r="F27" s="59" t="s">
        <v>151</v>
      </c>
      <c r="G27" s="64">
        <v>45</v>
      </c>
      <c r="H27" s="65">
        <v>718</v>
      </c>
      <c r="I27" s="61" t="s">
        <v>145</v>
      </c>
    </row>
    <row r="28" spans="2:11" ht="12" hidden="1" customHeight="1">
      <c r="B28" s="58">
        <v>43795</v>
      </c>
      <c r="C28" s="59" t="s">
        <v>133</v>
      </c>
      <c r="D28" s="58" t="s">
        <v>153</v>
      </c>
      <c r="E28" s="59" t="s">
        <v>149</v>
      </c>
      <c r="F28" s="59"/>
      <c r="G28" s="64">
        <v>200</v>
      </c>
      <c r="H28" s="65">
        <v>523</v>
      </c>
      <c r="I28" s="61" t="s">
        <v>145</v>
      </c>
    </row>
    <row r="29" spans="2:11" ht="12" hidden="1" customHeight="1">
      <c r="B29" s="58">
        <v>43800</v>
      </c>
      <c r="C29" s="59" t="s">
        <v>137</v>
      </c>
      <c r="D29" s="58" t="s">
        <v>157</v>
      </c>
      <c r="E29" s="59" t="s">
        <v>146</v>
      </c>
      <c r="F29" s="59"/>
      <c r="G29" s="64">
        <v>200</v>
      </c>
      <c r="H29" s="65">
        <v>375</v>
      </c>
      <c r="I29" s="61" t="s">
        <v>145</v>
      </c>
    </row>
    <row r="30" spans="2:11" ht="12" hidden="1" customHeight="1">
      <c r="B30" s="58">
        <v>43808</v>
      </c>
      <c r="C30" s="59" t="s">
        <v>148</v>
      </c>
      <c r="D30" s="58" t="s">
        <v>156</v>
      </c>
      <c r="E30" s="59" t="s">
        <v>150</v>
      </c>
      <c r="F30" s="59"/>
      <c r="G30" s="64">
        <v>141</v>
      </c>
      <c r="H30" s="65">
        <v>633</v>
      </c>
      <c r="I30" s="61" t="s">
        <v>145</v>
      </c>
    </row>
    <row r="31" spans="2:11" ht="12" hidden="1" customHeight="1">
      <c r="B31" s="58">
        <v>43808</v>
      </c>
      <c r="C31" s="59" t="s">
        <v>148</v>
      </c>
      <c r="D31" s="58" t="s">
        <v>156</v>
      </c>
      <c r="E31" s="59"/>
      <c r="F31" s="59" t="s">
        <v>118</v>
      </c>
      <c r="G31" s="64">
        <v>36</v>
      </c>
      <c r="H31" s="65">
        <v>722</v>
      </c>
      <c r="I31" s="61" t="s">
        <v>145</v>
      </c>
    </row>
    <row r="32" spans="2:11" ht="12" hidden="1" customHeight="1">
      <c r="B32" s="58">
        <v>43809</v>
      </c>
      <c r="C32" s="59" t="s">
        <v>133</v>
      </c>
      <c r="D32" s="58" t="s">
        <v>158</v>
      </c>
      <c r="E32" s="59" t="s">
        <v>149</v>
      </c>
      <c r="F32" s="59"/>
      <c r="G32" s="64">
        <v>101</v>
      </c>
      <c r="H32" s="65">
        <v>497</v>
      </c>
      <c r="I32" s="61" t="s">
        <v>145</v>
      </c>
    </row>
    <row r="33" spans="2:9" ht="12" hidden="1" customHeight="1">
      <c r="B33" s="58">
        <v>43814</v>
      </c>
      <c r="C33" s="59" t="s">
        <v>137</v>
      </c>
      <c r="D33" s="58" t="s">
        <v>157</v>
      </c>
      <c r="E33" s="59" t="s">
        <v>150</v>
      </c>
      <c r="F33" s="59"/>
      <c r="G33" s="64">
        <v>600</v>
      </c>
      <c r="H33" s="65">
        <v>585</v>
      </c>
      <c r="I33" s="61" t="s">
        <v>145</v>
      </c>
    </row>
    <row r="34" spans="2:9" ht="12" hidden="1" customHeight="1">
      <c r="B34" s="58">
        <v>43820</v>
      </c>
      <c r="C34" s="59" t="s">
        <v>123</v>
      </c>
      <c r="D34" s="58" t="s">
        <v>152</v>
      </c>
      <c r="E34" s="59"/>
      <c r="F34" s="59" t="s">
        <v>151</v>
      </c>
      <c r="G34" s="64">
        <v>55</v>
      </c>
      <c r="H34" s="65">
        <v>748</v>
      </c>
      <c r="I34" s="61" t="s">
        <v>145</v>
      </c>
    </row>
    <row r="35" spans="2:9" ht="10.5" hidden="1" customHeight="1">
      <c r="B35" s="58">
        <v>43822</v>
      </c>
      <c r="C35" s="59" t="s">
        <v>129</v>
      </c>
      <c r="D35" s="58" t="s">
        <v>159</v>
      </c>
      <c r="E35" s="59"/>
      <c r="F35" s="59" t="s">
        <v>118</v>
      </c>
      <c r="G35" s="64">
        <v>61</v>
      </c>
      <c r="H35" s="65">
        <v>719</v>
      </c>
      <c r="I35" s="61" t="s">
        <v>145</v>
      </c>
    </row>
    <row r="36" spans="2:9" ht="12" hidden="1" customHeight="1">
      <c r="B36" s="58">
        <v>43823</v>
      </c>
      <c r="C36" s="59" t="s">
        <v>133</v>
      </c>
      <c r="D36" s="58" t="s">
        <v>160</v>
      </c>
      <c r="E36" s="59"/>
      <c r="F36" s="59" t="s">
        <v>118</v>
      </c>
      <c r="G36" s="64">
        <v>51</v>
      </c>
      <c r="H36" s="65">
        <v>730</v>
      </c>
      <c r="I36" s="61" t="s">
        <v>145</v>
      </c>
    </row>
    <row r="37" spans="2:9" ht="12" hidden="1" customHeight="1">
      <c r="B37" s="58">
        <v>43826</v>
      </c>
      <c r="C37" s="59" t="s">
        <v>123</v>
      </c>
      <c r="D37" s="58" t="s">
        <v>159</v>
      </c>
      <c r="E37" s="59" t="s">
        <v>150</v>
      </c>
      <c r="F37" s="59"/>
      <c r="G37" s="64">
        <v>200</v>
      </c>
      <c r="H37" s="65">
        <v>680</v>
      </c>
      <c r="I37" s="61" t="s">
        <v>145</v>
      </c>
    </row>
    <row r="38" spans="2:9" ht="12" hidden="1" customHeight="1">
      <c r="B38" s="58">
        <v>43827</v>
      </c>
      <c r="C38" s="59" t="s">
        <v>122</v>
      </c>
      <c r="D38" s="58" t="s">
        <v>158</v>
      </c>
      <c r="E38" s="59" t="s">
        <v>150</v>
      </c>
      <c r="F38" s="59"/>
      <c r="G38" s="64">
        <v>120</v>
      </c>
      <c r="H38" s="65">
        <v>649</v>
      </c>
      <c r="I38" s="61" t="s">
        <v>145</v>
      </c>
    </row>
    <row r="39" spans="2:9" ht="12" hidden="1" customHeight="1">
      <c r="B39" s="58">
        <v>43827</v>
      </c>
      <c r="C39" s="59" t="s">
        <v>122</v>
      </c>
      <c r="D39" s="58" t="s">
        <v>158</v>
      </c>
      <c r="E39" s="59"/>
      <c r="F39" s="59" t="s">
        <v>151</v>
      </c>
      <c r="G39" s="64">
        <v>50</v>
      </c>
      <c r="H39" s="65">
        <v>755</v>
      </c>
      <c r="I39" s="61" t="s">
        <v>145</v>
      </c>
    </row>
    <row r="40" spans="2:9" ht="12" customHeight="1">
      <c r="B40" s="58">
        <v>43855</v>
      </c>
      <c r="C40" s="59" t="s">
        <v>122</v>
      </c>
      <c r="D40" s="58" t="s">
        <v>160</v>
      </c>
      <c r="E40" s="59"/>
      <c r="F40" s="59" t="s">
        <v>118</v>
      </c>
      <c r="G40" s="64">
        <v>40</v>
      </c>
      <c r="H40" s="65">
        <v>749</v>
      </c>
      <c r="I40" s="61" t="s">
        <v>145</v>
      </c>
    </row>
    <row r="41" spans="2:9" ht="12" customHeight="1">
      <c r="B41" s="58">
        <v>43855</v>
      </c>
      <c r="C41" s="59" t="s">
        <v>122</v>
      </c>
      <c r="D41" s="58" t="s">
        <v>160</v>
      </c>
      <c r="E41" s="59" t="s">
        <v>150</v>
      </c>
      <c r="F41" s="59"/>
      <c r="G41" s="64">
        <v>250</v>
      </c>
      <c r="H41" s="65">
        <v>728</v>
      </c>
      <c r="I41" s="61" t="s">
        <v>145</v>
      </c>
    </row>
    <row r="42" spans="2:9" ht="12" hidden="1" customHeight="1">
      <c r="B42" s="58">
        <v>43850</v>
      </c>
      <c r="C42" s="59" t="s">
        <v>129</v>
      </c>
      <c r="D42" s="58" t="s">
        <v>159</v>
      </c>
      <c r="E42" s="59" t="s">
        <v>150</v>
      </c>
      <c r="F42" s="59"/>
      <c r="G42" s="64">
        <v>221</v>
      </c>
      <c r="H42" s="65">
        <v>713</v>
      </c>
      <c r="I42" s="61" t="s">
        <v>145</v>
      </c>
    </row>
    <row r="43" spans="2:9" ht="12" hidden="1" customHeight="1">
      <c r="B43" s="58">
        <v>43850</v>
      </c>
      <c r="C43" s="59" t="s">
        <v>129</v>
      </c>
      <c r="D43" s="58" t="s">
        <v>159</v>
      </c>
      <c r="E43" s="59"/>
      <c r="F43" s="59" t="s">
        <v>118</v>
      </c>
      <c r="G43" s="64">
        <v>71</v>
      </c>
      <c r="H43" s="65">
        <v>796</v>
      </c>
      <c r="I43" s="61" t="s">
        <v>145</v>
      </c>
    </row>
    <row r="44" spans="2:9" ht="12" hidden="1" customHeight="1">
      <c r="B44" s="58">
        <v>43846</v>
      </c>
      <c r="C44" s="59" t="s">
        <v>161</v>
      </c>
      <c r="D44" s="58" t="s">
        <v>121</v>
      </c>
      <c r="E44" s="59" t="s">
        <v>150</v>
      </c>
      <c r="F44" s="59"/>
      <c r="G44" s="64">
        <v>700</v>
      </c>
      <c r="H44" s="65">
        <v>685</v>
      </c>
      <c r="I44" s="61" t="s">
        <v>145</v>
      </c>
    </row>
    <row r="45" spans="2:9" ht="12" hidden="1" customHeight="1">
      <c r="B45" s="58">
        <v>43848</v>
      </c>
      <c r="C45" s="59" t="s">
        <v>127</v>
      </c>
      <c r="D45" s="58" t="s">
        <v>157</v>
      </c>
      <c r="E45" s="59" t="s">
        <v>150</v>
      </c>
      <c r="F45" s="59"/>
      <c r="G45" s="64">
        <v>401</v>
      </c>
      <c r="H45" s="65">
        <v>713</v>
      </c>
      <c r="I45" s="61" t="s">
        <v>145</v>
      </c>
    </row>
    <row r="46" spans="2:9" ht="12" hidden="1" customHeight="1">
      <c r="B46" s="58">
        <v>43843</v>
      </c>
      <c r="C46" s="59" t="s">
        <v>137</v>
      </c>
      <c r="D46" s="58" t="s">
        <v>157</v>
      </c>
      <c r="E46" s="59"/>
      <c r="F46" s="59" t="s">
        <v>151</v>
      </c>
      <c r="G46" s="64">
        <v>100</v>
      </c>
      <c r="H46" s="65">
        <v>792</v>
      </c>
      <c r="I46" s="61" t="s">
        <v>145</v>
      </c>
    </row>
    <row r="47" spans="2:9" ht="12" customHeight="1">
      <c r="B47" s="58">
        <v>43863</v>
      </c>
      <c r="C47" s="59" t="s">
        <v>133</v>
      </c>
      <c r="D47" s="58" t="s">
        <v>157</v>
      </c>
      <c r="E47" s="59" t="s">
        <v>150</v>
      </c>
      <c r="F47" s="59"/>
      <c r="G47" s="64">
        <v>800</v>
      </c>
      <c r="H47" s="65">
        <v>724</v>
      </c>
      <c r="I47" s="61" t="s">
        <v>145</v>
      </c>
    </row>
    <row r="48" spans="2:9" ht="12" hidden="1" customHeight="1">
      <c r="B48" s="58">
        <v>43850</v>
      </c>
      <c r="C48" s="59" t="s">
        <v>148</v>
      </c>
      <c r="D48" s="58" t="s">
        <v>152</v>
      </c>
      <c r="E48" s="59" t="s">
        <v>150</v>
      </c>
      <c r="F48" s="59"/>
      <c r="G48" s="64">
        <v>141</v>
      </c>
      <c r="H48" s="65">
        <v>701</v>
      </c>
      <c r="I48" s="61" t="s">
        <v>145</v>
      </c>
    </row>
    <row r="49" spans="2:10" ht="12" hidden="1" customHeight="1">
      <c r="B49" s="58">
        <v>43850</v>
      </c>
      <c r="C49" s="59" t="s">
        <v>148</v>
      </c>
      <c r="D49" s="58" t="s">
        <v>152</v>
      </c>
      <c r="E49" s="59"/>
      <c r="F49" s="59" t="s">
        <v>118</v>
      </c>
      <c r="G49" s="64">
        <v>61</v>
      </c>
      <c r="H49" s="65">
        <v>759</v>
      </c>
      <c r="I49" s="61" t="s">
        <v>145</v>
      </c>
    </row>
    <row r="50" spans="2:10" ht="12" hidden="1" customHeight="1">
      <c r="B50" s="58">
        <v>43840</v>
      </c>
      <c r="C50" s="59" t="s">
        <v>127</v>
      </c>
      <c r="D50" s="58" t="s">
        <v>155</v>
      </c>
      <c r="E50" s="59" t="s">
        <v>150</v>
      </c>
      <c r="F50" s="59"/>
      <c r="G50" s="64">
        <v>400</v>
      </c>
      <c r="H50" s="65">
        <v>681</v>
      </c>
      <c r="I50" s="61" t="s">
        <v>145</v>
      </c>
    </row>
    <row r="51" spans="2:10" ht="12" hidden="1" customHeight="1">
      <c r="B51" s="58">
        <v>43841</v>
      </c>
      <c r="C51" s="59" t="s">
        <v>122</v>
      </c>
      <c r="D51" s="58" t="s">
        <v>158</v>
      </c>
      <c r="E51" s="59"/>
      <c r="F51" s="59" t="s">
        <v>151</v>
      </c>
      <c r="G51" s="64">
        <v>50</v>
      </c>
      <c r="H51" s="65">
        <v>782</v>
      </c>
      <c r="I51" s="61" t="s">
        <v>145</v>
      </c>
    </row>
    <row r="52" spans="2:10" ht="12" hidden="1" customHeight="1">
      <c r="B52" s="58">
        <v>43844</v>
      </c>
      <c r="C52" s="59" t="s">
        <v>148</v>
      </c>
      <c r="D52" s="58" t="s">
        <v>156</v>
      </c>
      <c r="E52" s="59" t="s">
        <v>150</v>
      </c>
      <c r="F52" s="59"/>
      <c r="G52" s="64">
        <v>141</v>
      </c>
      <c r="H52" s="65">
        <v>691</v>
      </c>
      <c r="I52" s="61" t="s">
        <v>145</v>
      </c>
    </row>
    <row r="53" spans="2:10" ht="12" hidden="1" customHeight="1">
      <c r="B53" s="58">
        <v>43844</v>
      </c>
      <c r="C53" s="59" t="s">
        <v>148</v>
      </c>
      <c r="D53" s="58" t="s">
        <v>156</v>
      </c>
      <c r="E53" s="59"/>
      <c r="F53" s="59" t="s">
        <v>118</v>
      </c>
      <c r="G53" s="64">
        <v>66</v>
      </c>
      <c r="H53" s="65">
        <v>762</v>
      </c>
      <c r="I53" s="61" t="s">
        <v>145</v>
      </c>
    </row>
    <row r="54" spans="2:10" ht="12" customHeight="1">
      <c r="B54" s="58">
        <v>43859</v>
      </c>
      <c r="C54" s="59" t="s">
        <v>148</v>
      </c>
      <c r="D54" s="58" t="s">
        <v>156</v>
      </c>
      <c r="E54" s="59" t="s">
        <v>150</v>
      </c>
      <c r="F54" s="59"/>
      <c r="G54" s="64">
        <v>141</v>
      </c>
      <c r="H54" s="65">
        <v>714</v>
      </c>
      <c r="I54" s="61" t="s">
        <v>145</v>
      </c>
    </row>
    <row r="55" spans="2:10" ht="7.5" hidden="1" customHeight="1">
      <c r="B55" s="66"/>
      <c r="C55" s="66"/>
      <c r="D55" s="66"/>
      <c r="E55" s="66"/>
      <c r="F55" s="66"/>
      <c r="G55" s="66"/>
      <c r="H55" s="66"/>
    </row>
    <row r="56" spans="2:10" ht="12" customHeight="1">
      <c r="B56" s="67"/>
      <c r="C56" s="68"/>
      <c r="D56" s="68"/>
      <c r="E56" s="68"/>
      <c r="F56" s="68"/>
      <c r="G56" s="68"/>
      <c r="H56" s="69"/>
    </row>
    <row r="57" spans="2:10" ht="12" customHeight="1">
      <c r="B57" s="67" t="s">
        <v>189</v>
      </c>
      <c r="C57" s="68"/>
      <c r="D57" s="68"/>
      <c r="E57" s="68"/>
      <c r="F57" s="68"/>
      <c r="G57" s="68"/>
      <c r="H57" s="69"/>
    </row>
    <row r="58" spans="2:10">
      <c r="B58" s="70"/>
      <c r="C58" s="70"/>
      <c r="D58" s="70"/>
      <c r="E58" s="70"/>
      <c r="F58" s="71" t="s">
        <v>163</v>
      </c>
      <c r="G58" s="72" t="s">
        <v>164</v>
      </c>
      <c r="H58" s="70"/>
    </row>
    <row r="59" spans="2:10">
      <c r="B59" s="184" t="s">
        <v>165</v>
      </c>
      <c r="C59" s="184"/>
      <c r="D59" s="70"/>
      <c r="F59" s="73">
        <f>SUBTOTAL(9,F105:F2033)</f>
        <v>-279180.19170456001</v>
      </c>
      <c r="G59" s="74">
        <f>SUBTOTAL(3,G105:G2033)</f>
        <v>1718</v>
      </c>
      <c r="H59" s="70"/>
    </row>
    <row r="60" spans="2:10">
      <c r="B60" s="66" t="str">
        <f>[2]自有船应收租金!B2</f>
        <v>船名</v>
      </c>
      <c r="C60" s="66" t="str">
        <f>[2]自有船应收租金!C2</f>
        <v>租家</v>
      </c>
      <c r="D60" s="66" t="str">
        <f>[2]自有船应收租金!F2</f>
        <v>租期</v>
      </c>
      <c r="E60" s="66" t="str">
        <f>[2]自有船应收租金!I2</f>
        <v>期 间</v>
      </c>
      <c r="F60" s="66" t="str">
        <f>[2]自有船应收租金!V2</f>
        <v>租家劳务费</v>
      </c>
      <c r="G60" s="66"/>
      <c r="H60" s="66" t="str">
        <f>[2]自有船应收租金!AB2</f>
        <v>实收租金</v>
      </c>
      <c r="I60" s="66" t="str">
        <f>[2]自有船应收租金!Y2</f>
        <v>应 扣费用明细</v>
      </c>
    </row>
    <row r="61" spans="2:10" s="53" customFormat="1" ht="12" customHeight="1">
      <c r="B61" s="75" t="str">
        <f>[2]自有船应收租金!B3</f>
        <v>JRS CARINA</v>
      </c>
      <c r="C61" s="75" t="str">
        <f>[2]自有船应收租金!C3</f>
        <v>CCL</v>
      </c>
      <c r="D61" s="75" t="str">
        <f>[2]自有船应收租金!F3</f>
        <v>第1期</v>
      </c>
      <c r="E61" s="75" t="str">
        <f>[2]自有船应收租金!I3</f>
        <v>2017.12.10-2017.12.25</v>
      </c>
      <c r="F61" s="76">
        <f>[2]自有船应收租金!V3</f>
        <v>0</v>
      </c>
      <c r="G61" s="75">
        <f>[2]自有船应收租金!AA3</f>
        <v>47887.535000000003</v>
      </c>
      <c r="H61" s="75">
        <f>IF([2]自有船应收租金!AB3="","",[2]自有船应收租金!AB3)</f>
        <v>114822.97</v>
      </c>
      <c r="I61" s="77" t="str">
        <f>[2]自有船应收租金!Y3</f>
        <v>接船检验费/交船前油耗（坞修）</v>
      </c>
      <c r="J61" s="53" t="s">
        <v>166</v>
      </c>
    </row>
    <row r="62" spans="2:10" s="53" customFormat="1" ht="12" customHeight="1">
      <c r="B62" s="75" t="str">
        <f>[2]自有船应收租金!B4</f>
        <v>JRS CARINA</v>
      </c>
      <c r="C62" s="75" t="str">
        <f>[2]自有船应收租金!C4</f>
        <v>CCL</v>
      </c>
      <c r="D62" s="75" t="str">
        <f>[2]自有船应收租金!F4</f>
        <v>第2期</v>
      </c>
      <c r="E62" s="75" t="str">
        <f>[2]自有船应收租金!I4</f>
        <v>2017.12.25-2018.01.09</v>
      </c>
      <c r="F62" s="76">
        <f>[2]自有船应收租金!V4</f>
        <v>0</v>
      </c>
      <c r="G62" s="75">
        <f>[2]自有船应收租金!AA4</f>
        <v>66943.75</v>
      </c>
      <c r="H62" s="75" t="str">
        <f>IF([2]自有船应收租金!AB4="","",[2]自有船应收租金!AB4)</f>
        <v/>
      </c>
      <c r="I62" s="77">
        <f>[2]自有船应收租金!Y4</f>
        <v>0</v>
      </c>
    </row>
    <row r="63" spans="2:10" s="53" customFormat="1" ht="12" customHeight="1">
      <c r="B63" s="75" t="str">
        <f>[2]自有船应收租金!B5</f>
        <v>JRS CARINA</v>
      </c>
      <c r="C63" s="75" t="str">
        <f>[2]自有船应收租金!C5</f>
        <v>CCL</v>
      </c>
      <c r="D63" s="75" t="str">
        <f>[2]自有船应收租金!F5</f>
        <v>第3期</v>
      </c>
      <c r="E63" s="75" t="str">
        <f>[2]自有船应收租金!I5</f>
        <v>2018.01.09-2018.01.24</v>
      </c>
      <c r="F63" s="76">
        <f>[2]自有船应收租金!V5</f>
        <v>0</v>
      </c>
      <c r="G63" s="75">
        <f>[2]自有船应收租金!AA5</f>
        <v>66943.75</v>
      </c>
      <c r="H63" s="75">
        <f>IF([2]自有船应收租金!AB5="","",[2]自有船应收租金!AB5)</f>
        <v>66934.3</v>
      </c>
      <c r="I63" s="77">
        <f>[2]自有船应收租金!Y5</f>
        <v>0</v>
      </c>
    </row>
    <row r="64" spans="2:10" s="53" customFormat="1" ht="12" customHeight="1">
      <c r="B64" s="75" t="str">
        <f>[2]自有船应收租金!B6</f>
        <v>OPDR LISBOA</v>
      </c>
      <c r="C64" s="75" t="str">
        <f>[2]自有船应收租金!C6</f>
        <v>HMM</v>
      </c>
      <c r="D64" s="75" t="str">
        <f>[2]自有船应收租金!F6</f>
        <v>第1期</v>
      </c>
      <c r="E64" s="75" t="str">
        <f>[2]自有船应收租金!I6</f>
        <v>2018.01.25-2018.02.09</v>
      </c>
      <c r="F64" s="76">
        <f>[2]自有船应收租金!V6</f>
        <v>0</v>
      </c>
      <c r="G64" s="75">
        <f>[2]自有船应收租金!AA6</f>
        <v>78650</v>
      </c>
      <c r="H64" s="75">
        <f>IF([2]自有船应收租金!AB6="","",[2]自有船应收租金!AB6)</f>
        <v>78641.69</v>
      </c>
      <c r="I64" s="77">
        <f>[2]自有船应收租金!Y6</f>
        <v>0</v>
      </c>
    </row>
    <row r="65" spans="2:9" s="53" customFormat="1" ht="12" customHeight="1">
      <c r="B65" s="75" t="str">
        <f>[2]自有船应收租金!B7</f>
        <v>JRS CORVUS</v>
      </c>
      <c r="C65" s="75" t="str">
        <f>[2]自有船应收租金!C7</f>
        <v>NYK</v>
      </c>
      <c r="D65" s="75" t="str">
        <f>[2]自有船应收租金!F7</f>
        <v>第1期</v>
      </c>
      <c r="E65" s="75" t="str">
        <f>[2]自有船应收租金!I7</f>
        <v>2018.01.19-2018.02.03</v>
      </c>
      <c r="F65" s="76">
        <f>[2]自有船应收租金!V7</f>
        <v>0</v>
      </c>
      <c r="G65" s="75">
        <f>[2]自有船应收租金!AA7</f>
        <v>77863.3561643836</v>
      </c>
      <c r="H65" s="75">
        <f>IF([2]自有船应收租金!AB7="","",[2]自有船应收租金!AB7)</f>
        <v>77863.360000000001</v>
      </c>
      <c r="I65" s="77" t="str">
        <f>[2]自有船应收租金!Y7</f>
        <v>1.25%佣金</v>
      </c>
    </row>
    <row r="66" spans="2:9" s="53" customFormat="1" ht="12" customHeight="1">
      <c r="B66" s="75" t="str">
        <f>[2]自有船应收租金!B8</f>
        <v>JRS CARINA</v>
      </c>
      <c r="C66" s="75" t="str">
        <f>[2]自有船应收租金!C8</f>
        <v>CCL</v>
      </c>
      <c r="D66" s="75" t="str">
        <f>[2]自有船应收租金!F8</f>
        <v>第4期</v>
      </c>
      <c r="E66" s="75" t="str">
        <f>[2]自有船应收租金!I8</f>
        <v>2018.01.24-2018.02.08</v>
      </c>
      <c r="F66" s="76">
        <f>[2]自有船应收租金!V8</f>
        <v>0</v>
      </c>
      <c r="G66" s="75">
        <f>[2]自有船应收租金!AA8</f>
        <v>66943.75</v>
      </c>
      <c r="H66" s="75">
        <f>IF([2]自有船应收租金!AB8="","",[2]自有船应收租金!AB8)</f>
        <v>66941.350000000006</v>
      </c>
      <c r="I66" s="77">
        <f>[2]自有船应收租金!Y8</f>
        <v>0</v>
      </c>
    </row>
    <row r="67" spans="2:9" s="53" customFormat="1" ht="12" customHeight="1">
      <c r="B67" s="75" t="str">
        <f>[2]自有船应收租金!B9</f>
        <v>OPDR LISBOA</v>
      </c>
      <c r="C67" s="75" t="str">
        <f>[2]自有船应收租金!C9</f>
        <v>HMM</v>
      </c>
      <c r="D67" s="75" t="str">
        <f>[2]自有船应收租金!F9</f>
        <v>第2期</v>
      </c>
      <c r="E67" s="75" t="str">
        <f>[2]自有船应收租金!I9</f>
        <v>2018.02.09-2018.02.24</v>
      </c>
      <c r="F67" s="76">
        <f>[2]自有船应收租金!V9</f>
        <v>0</v>
      </c>
      <c r="G67" s="75">
        <f>[2]自有船应收租金!AA9</f>
        <v>156964.73850000001</v>
      </c>
      <c r="H67" s="75">
        <f>IF([2]自有船应收租金!AB9="","",[2]自有船应收租金!AB9)</f>
        <v>156956.43</v>
      </c>
      <c r="I67" s="77" t="str">
        <f>[2]自有船应收租金!Y9</f>
        <v>接船检验费</v>
      </c>
    </row>
    <row r="68" spans="2:9" s="53" customFormat="1" ht="12" customHeight="1">
      <c r="B68" s="75" t="str">
        <f>[2]自有船应收租金!B10</f>
        <v>CONMAR HAWK</v>
      </c>
      <c r="C68" s="75" t="str">
        <f>[2]自有船应收租金!C10</f>
        <v>CMS</v>
      </c>
      <c r="D68" s="75" t="str">
        <f>[2]自有船应收租金!F10</f>
        <v>第1期</v>
      </c>
      <c r="E68" s="75" t="str">
        <f>[2]自有船应收租金!I10</f>
        <v>2018.01.28-2018.02.12</v>
      </c>
      <c r="F68" s="76">
        <f>[2]自有船应收租金!V10</f>
        <v>0</v>
      </c>
      <c r="G68" s="75">
        <f>[2]自有船应收租金!AA10</f>
        <v>133911.85375342501</v>
      </c>
      <c r="H68" s="75">
        <f>IF([2]自有船应收租金!AB10="","",[2]自有船应收租金!AB10)</f>
        <v>133891.85</v>
      </c>
      <c r="I68" s="77" t="str">
        <f>[2]自有船应收租金!Y10</f>
        <v>1.25%佣金</v>
      </c>
    </row>
    <row r="69" spans="2:9" s="53" customFormat="1" ht="12" customHeight="1">
      <c r="B69" s="75" t="str">
        <f>[2]自有船应收租金!B11</f>
        <v>JRS CORVUS</v>
      </c>
      <c r="C69" s="75" t="str">
        <f>[2]自有船应收租金!C11</f>
        <v>NYK</v>
      </c>
      <c r="D69" s="75" t="str">
        <f>[2]自有船应收租金!F11</f>
        <v>第2期</v>
      </c>
      <c r="E69" s="75" t="str">
        <f>[2]自有船应收租金!I11</f>
        <v>2018.01.20-2018.02.19</v>
      </c>
      <c r="F69" s="76">
        <f>[2]自有船应收租金!V11</f>
        <v>0</v>
      </c>
      <c r="G69" s="75">
        <f>[2]自有船应收租金!AA11</f>
        <v>77863.312328767104</v>
      </c>
      <c r="H69" s="75">
        <f>IF([2]自有船应收租金!AB11="","",[2]自有船应收租金!AB11)</f>
        <v>77833.350000000006</v>
      </c>
      <c r="I69" s="77" t="str">
        <f>[2]自有船应收租金!Y11</f>
        <v>1.25%佣金/1期已付船租</v>
      </c>
    </row>
    <row r="70" spans="2:9" s="53" customFormat="1" ht="12" customHeight="1">
      <c r="B70" s="75" t="str">
        <f>[2]自有船应收租金!B12</f>
        <v>JRS CARINA</v>
      </c>
      <c r="C70" s="75" t="str">
        <f>[2]自有船应收租金!C12</f>
        <v>CCL</v>
      </c>
      <c r="D70" s="75" t="str">
        <f>[2]自有船应收租金!F12</f>
        <v>第5期</v>
      </c>
      <c r="E70" s="75" t="str">
        <f>[2]自有船应收租金!I12</f>
        <v>2018.02.08-2018.02.23</v>
      </c>
      <c r="F70" s="76">
        <f>[2]自有船应收租金!V12</f>
        <v>0</v>
      </c>
      <c r="G70" s="75">
        <f>[2]自有船应收租金!AA12</f>
        <v>35896.824999999997</v>
      </c>
      <c r="H70" s="75">
        <f>IF([2]自有船应收租金!AB12="","",[2]自有船应收租金!AB12)</f>
        <v>35894.43</v>
      </c>
      <c r="I70" s="77" t="str">
        <f>[2]自有船应收租金!Y12</f>
        <v>春节停班7天</v>
      </c>
    </row>
    <row r="71" spans="2:9" s="53" customFormat="1" ht="12" customHeight="1">
      <c r="B71" s="75" t="str">
        <f>[2]自有船应收租金!B13</f>
        <v>CONMAR HAWK</v>
      </c>
      <c r="C71" s="75" t="str">
        <f>[2]自有船应收租金!C13</f>
        <v>CMS</v>
      </c>
      <c r="D71" s="75" t="str">
        <f>[2]自有船应收租金!F13</f>
        <v>第2期</v>
      </c>
      <c r="E71" s="75" t="str">
        <f>[2]自有船应收租金!I13</f>
        <v>2018.02.12-2018.02.27</v>
      </c>
      <c r="F71" s="76">
        <f>[2]自有船应收租金!V13</f>
        <v>0</v>
      </c>
      <c r="G71" s="75">
        <f>[2]自有船应收租金!AA13</f>
        <v>74304.965753424694</v>
      </c>
      <c r="H71" s="75">
        <f>IF([2]自有船应收租金!AB13="","",[2]自有船应收租金!AB13)</f>
        <v>74284.97</v>
      </c>
      <c r="I71" s="77" t="str">
        <f>[2]自有船应收租金!Y13</f>
        <v>1.25%佣金/交船检验费</v>
      </c>
    </row>
    <row r="72" spans="2:9" s="53" customFormat="1" ht="12" customHeight="1">
      <c r="B72" s="75" t="str">
        <f>[2]自有船应收租金!B14</f>
        <v>JRS CORVUS</v>
      </c>
      <c r="C72" s="75" t="str">
        <f>[2]自有船应收租金!C14</f>
        <v>NYK</v>
      </c>
      <c r="D72" s="75" t="str">
        <f>[2]自有船应收租金!F14</f>
        <v>第3期</v>
      </c>
      <c r="E72" s="75" t="str">
        <f>[2]自有船应收租金!I14</f>
        <v>2018.02.19-2018.03.06</v>
      </c>
      <c r="F72" s="76">
        <f>[2]自有船应收租金!V14</f>
        <v>0</v>
      </c>
      <c r="G72" s="75">
        <f>[2]自有船应收租金!AA14</f>
        <v>77863.3561643836</v>
      </c>
      <c r="H72" s="75">
        <f>IF([2]自有船应收租金!AB14="","",[2]自有船应收租金!AB14)</f>
        <v>77863.360000000001</v>
      </c>
      <c r="I72" s="77" t="str">
        <f>[2]自有船应收租金!Y14</f>
        <v>1.25%佣金</v>
      </c>
    </row>
    <row r="73" spans="2:9" s="53" customFormat="1" ht="12" customHeight="1">
      <c r="B73" s="75" t="str">
        <f>[2]自有船应收租金!B15</f>
        <v>OPDR LISBOA</v>
      </c>
      <c r="C73" s="75" t="str">
        <f>[2]自有船应收租金!C15</f>
        <v>HMM</v>
      </c>
      <c r="D73" s="75" t="str">
        <f>[2]自有船应收租金!F15</f>
        <v>第3期</v>
      </c>
      <c r="E73" s="75" t="str">
        <f>[2]自有船应收租金!I15</f>
        <v>2018.02.24-2018.03.11</v>
      </c>
      <c r="F73" s="76">
        <f>[2]自有船应收租金!V15</f>
        <v>0</v>
      </c>
      <c r="G73" s="75">
        <f>[2]自有船应收租金!AA15</f>
        <v>76256.55</v>
      </c>
      <c r="H73" s="75">
        <f>IF([2]自有船应收租金!AB15="","",[2]自有船应收租金!AB15)</f>
        <v>76248.240000000005</v>
      </c>
      <c r="I73" s="77" t="str">
        <f>[2]自有船应收租金!Y15</f>
        <v>停租18.01.28 0530hrs-0730hrs 0.0833天</v>
      </c>
    </row>
    <row r="74" spans="2:9" s="53" customFormat="1" ht="12" customHeight="1">
      <c r="B74" s="75" t="str">
        <f>[2]自有船应收租金!B16</f>
        <v>CONMAR HAWK</v>
      </c>
      <c r="C74" s="75" t="str">
        <f>[2]自有船应收租金!C16</f>
        <v>CMS</v>
      </c>
      <c r="D74" s="75" t="str">
        <f>[2]自有船应收租金!F16</f>
        <v>第3期</v>
      </c>
      <c r="E74" s="75" t="str">
        <f>[2]自有船应收租金!I16</f>
        <v>2018.02.27-2018.03.14</v>
      </c>
      <c r="F74" s="76">
        <f>[2]自有船应收租金!V16</f>
        <v>0</v>
      </c>
      <c r="G74" s="75">
        <f>[2]自有船应收租金!AA16</f>
        <v>74604.965753424694</v>
      </c>
      <c r="H74" s="75">
        <f>IF([2]自有船应收租金!AB16="","",[2]自有船应收租金!AB16)</f>
        <v>74584.97</v>
      </c>
      <c r="I74" s="77" t="str">
        <f>[2]自有船应收租金!Y16</f>
        <v>1.25%佣金</v>
      </c>
    </row>
    <row r="75" spans="2:9" s="53" customFormat="1" ht="12" customHeight="1">
      <c r="B75" s="75" t="str">
        <f>[2]自有船应收租金!B17</f>
        <v>JRS CARINA</v>
      </c>
      <c r="C75" s="75" t="str">
        <f>[2]自有船应收租金!C17</f>
        <v>CCL</v>
      </c>
      <c r="D75" s="75" t="str">
        <f>[2]自有船应收租金!F17</f>
        <v>第6期</v>
      </c>
      <c r="E75" s="75" t="str">
        <f>[2]自有船应收租金!I17</f>
        <v>2018.02.23-2018.03.10</v>
      </c>
      <c r="F75" s="76">
        <f>[2]自有船应收租金!V17</f>
        <v>0</v>
      </c>
      <c r="G75" s="75">
        <f>[2]自有船应收租金!AA17</f>
        <v>66943.75</v>
      </c>
      <c r="H75" s="75">
        <f>IF([2]自有船应收租金!AB17="","",[2]自有船应收租金!AB17)</f>
        <v>66941.350000000006</v>
      </c>
      <c r="I75" s="77">
        <f>[2]自有船应收租金!Y17</f>
        <v>0</v>
      </c>
    </row>
    <row r="76" spans="2:9" s="53" customFormat="1" ht="12" customHeight="1">
      <c r="B76" s="75" t="str">
        <f>[2]自有船应收租金!B18</f>
        <v>JRS CORVUS</v>
      </c>
      <c r="C76" s="75" t="str">
        <f>[2]自有船应收租金!C18</f>
        <v>NYK</v>
      </c>
      <c r="D76" s="75" t="str">
        <f>[2]自有船应收租金!F18</f>
        <v>第4期</v>
      </c>
      <c r="E76" s="75" t="str">
        <f>[2]自有船应收租金!I18</f>
        <v>2018.03.06-2018.03.24</v>
      </c>
      <c r="F76" s="76">
        <f>[2]自有船应收租金!V18</f>
        <v>0</v>
      </c>
      <c r="G76" s="75">
        <f>[2]自有船应收租金!AA18</f>
        <v>87787.166095890396</v>
      </c>
      <c r="H76" s="75">
        <f>IF([2]自有船应收租金!AB18="","",[2]自有船应收租金!AB18)</f>
        <v>87787.16</v>
      </c>
      <c r="I76" s="77" t="str">
        <f>[2]自有船应收租金!Y18</f>
        <v>1.25%佣金/船东费用预估</v>
      </c>
    </row>
    <row r="77" spans="2:9" s="53" customFormat="1" ht="12" customHeight="1">
      <c r="B77" s="75" t="str">
        <f>[2]自有船应收租金!B19</f>
        <v>CONMAR HAWK</v>
      </c>
      <c r="C77" s="75" t="str">
        <f>[2]自有船应收租金!C19</f>
        <v>CMS</v>
      </c>
      <c r="D77" s="75" t="str">
        <f>[2]自有船应收租金!F19</f>
        <v>第4期</v>
      </c>
      <c r="E77" s="75" t="str">
        <f>[2]自有船应收租金!I19</f>
        <v>2018.03.14-2018.03.29</v>
      </c>
      <c r="F77" s="76">
        <f>[2]自有船应收租金!V19</f>
        <v>0</v>
      </c>
      <c r="G77" s="75">
        <f>[2]自有船应收租金!AA19</f>
        <v>74604.965753424694</v>
      </c>
      <c r="H77" s="75">
        <f>IF([2]自有船应收租金!AB19="","",[2]自有船应收租金!AB19)</f>
        <v>74584.97</v>
      </c>
      <c r="I77" s="77" t="str">
        <f>[2]自有船应收租金!Y19</f>
        <v>1.25%佣金</v>
      </c>
    </row>
    <row r="78" spans="2:9" s="53" customFormat="1" ht="12" customHeight="1">
      <c r="B78" s="75" t="str">
        <f>[2]自有船应收租金!B20</f>
        <v>CONMAR HAWK</v>
      </c>
      <c r="C78" s="75" t="str">
        <f>[2]自有船应收租金!C20</f>
        <v>CMS</v>
      </c>
      <c r="D78" s="75" t="str">
        <f>[2]自有船应收租金!F20</f>
        <v>第5期</v>
      </c>
      <c r="E78" s="75" t="str">
        <f>[2]自有船应收租金!I20</f>
        <v>2018.03.29-2018.04.13</v>
      </c>
      <c r="F78" s="76">
        <f>[2]自有船应收租金!V20</f>
        <v>0</v>
      </c>
      <c r="G78" s="75">
        <f>[2]自有船应收租金!AA20</f>
        <v>74377.845753424699</v>
      </c>
      <c r="H78" s="75">
        <f>IF([2]自有船应收租金!AB20="","",[2]自有船应收租金!AB20)</f>
        <v>74357.850000000006</v>
      </c>
      <c r="I78" s="77" t="str">
        <f>[2]自有船应收租金!Y20</f>
        <v>1.25%佣金/船东费用</v>
      </c>
    </row>
    <row r="79" spans="2:9" s="53" customFormat="1" ht="12" customHeight="1">
      <c r="B79" s="75" t="str">
        <f>[2]自有船应收租金!B21</f>
        <v>JRS CARINA</v>
      </c>
      <c r="C79" s="75" t="str">
        <f>[2]自有船应收租金!C21</f>
        <v>CCL</v>
      </c>
      <c r="D79" s="75" t="str">
        <f>[2]自有船应收租金!F21</f>
        <v>第7期</v>
      </c>
      <c r="E79" s="75" t="str">
        <f>[2]自有船应收租金!I21</f>
        <v>2018.03.10-2018.03.25</v>
      </c>
      <c r="F79" s="76">
        <f>[2]自有船应收租金!V21</f>
        <v>0</v>
      </c>
      <c r="G79" s="75">
        <f>[2]自有船应收租金!AA21</f>
        <v>65058.27</v>
      </c>
      <c r="H79" s="75">
        <f>IF([2]自有船应收租金!AB21="","",[2]自有船应收租金!AB21)</f>
        <v>65049.98</v>
      </c>
      <c r="I79" s="77" t="str">
        <f>[2]自有船应收租金!Y21</f>
        <v>船东费用</v>
      </c>
    </row>
    <row r="80" spans="2:9" s="53" customFormat="1" ht="12" customHeight="1">
      <c r="B80" s="75" t="str">
        <f>[2]自有船应收租金!B22</f>
        <v>OPDR LISBOA</v>
      </c>
      <c r="C80" s="75" t="str">
        <f>[2]自有船应收租金!C22</f>
        <v>HMM</v>
      </c>
      <c r="D80" s="75" t="str">
        <f>[2]自有船应收租金!F22</f>
        <v>第4期</v>
      </c>
      <c r="E80" s="75" t="str">
        <f>[2]自有船应收租金!I22</f>
        <v>2018.03.11-2018.03.26</v>
      </c>
      <c r="F80" s="76">
        <f>[2]自有船应收租金!V22</f>
        <v>0</v>
      </c>
      <c r="G80" s="75">
        <f>[2]自有船应收租金!AA22</f>
        <v>78650</v>
      </c>
      <c r="H80" s="75">
        <f>IF([2]自有船应收租金!AB22="","",[2]自有船应收租金!AB22)</f>
        <v>78629.710000000006</v>
      </c>
      <c r="I80" s="77">
        <f>[2]自有船应收租金!Y22</f>
        <v>0</v>
      </c>
    </row>
    <row r="81" spans="2:9" s="53" customFormat="1" ht="12" customHeight="1">
      <c r="B81" s="75" t="str">
        <f>[2]自有船应收租金!B23</f>
        <v>ACACIA ARIES</v>
      </c>
      <c r="C81" s="75" t="str">
        <f>[2]自有船应收租金!C23</f>
        <v>DBR</v>
      </c>
      <c r="D81" s="75" t="str">
        <f>[2]自有船应收租金!F23</f>
        <v>第1期</v>
      </c>
      <c r="E81" s="75" t="str">
        <f>[2]自有船应收租金!I23</f>
        <v>2018.03.08-2018.03.23</v>
      </c>
      <c r="F81" s="76">
        <f>[2]自有船应收租金!V23</f>
        <v>0</v>
      </c>
      <c r="G81" s="75">
        <f>[2]自有船应收租金!AA23</f>
        <v>78865.025120864506</v>
      </c>
      <c r="H81" s="75">
        <f>IF([2]自有船应收租金!AB23="","",[2]自有船应收租金!AB23)</f>
        <v>78865.03</v>
      </c>
      <c r="I81" s="77" t="str">
        <f>[2]自有船应收租金!Y23</f>
        <v>接船检验费/收租家吨税</v>
      </c>
    </row>
    <row r="82" spans="2:9" s="53" customFormat="1" ht="12" customHeight="1">
      <c r="B82" s="75" t="str">
        <f>[2]自有船应收租金!B24</f>
        <v>OPDR LISBOA</v>
      </c>
      <c r="C82" s="75" t="str">
        <f>[2]自有船应收租金!C24</f>
        <v>HMM</v>
      </c>
      <c r="D82" s="75" t="str">
        <f>[2]自有船应收租金!F24</f>
        <v>第5期</v>
      </c>
      <c r="E82" s="75" t="str">
        <f>[2]自有船应收租金!I24</f>
        <v>2018.03.26-2018.04.10</v>
      </c>
      <c r="F82" s="76">
        <f>[2]自有船应收租金!V24</f>
        <v>0</v>
      </c>
      <c r="G82" s="75">
        <f>[2]自有船应收租金!AA24</f>
        <v>78650</v>
      </c>
      <c r="H82" s="75">
        <f>IF([2]自有船应收租金!AB24="","",[2]自有船应收租金!AB24)</f>
        <v>78629.72</v>
      </c>
      <c r="I82" s="77">
        <f>[2]自有船应收租金!Y24</f>
        <v>0</v>
      </c>
    </row>
    <row r="83" spans="2:9" s="53" customFormat="1" ht="12" customHeight="1">
      <c r="B83" s="75" t="str">
        <f>[2]自有船应收租金!B25</f>
        <v>ACACIA ARIES</v>
      </c>
      <c r="C83" s="75" t="str">
        <f>[2]自有船应收租金!C25</f>
        <v>DBR</v>
      </c>
      <c r="D83" s="75" t="str">
        <f>[2]自有船应收租金!F25</f>
        <v>第2期</v>
      </c>
      <c r="E83" s="75" t="str">
        <f>[2]自有船应收租金!I25</f>
        <v>2018.03.23-2018.04.07</v>
      </c>
      <c r="F83" s="76">
        <f>[2]自有船应收租金!V25</f>
        <v>0</v>
      </c>
      <c r="G83" s="75">
        <f>[2]自有船应收租金!AA25</f>
        <v>131100.53255</v>
      </c>
      <c r="H83" s="75">
        <f>IF([2]自有船应收租金!AB25="","",[2]自有船应收租金!AB25)</f>
        <v>131100.53</v>
      </c>
      <c r="I83" s="77">
        <f>[2]自有船应收租金!Y25</f>
        <v>0</v>
      </c>
    </row>
    <row r="84" spans="2:9" s="53" customFormat="1" ht="12" customHeight="1">
      <c r="B84" s="75" t="str">
        <f>[2]自有船应收租金!B26</f>
        <v>JRS CARINA</v>
      </c>
      <c r="C84" s="75" t="str">
        <f>[2]自有船应收租金!C26</f>
        <v>CCL</v>
      </c>
      <c r="D84" s="75" t="str">
        <f>[2]自有船应收租金!F26</f>
        <v>第8期</v>
      </c>
      <c r="E84" s="75" t="str">
        <f>[2]自有船应收租金!I26</f>
        <v>2018.03.25-2018.04.09</v>
      </c>
      <c r="F84" s="76">
        <f>[2]自有船应收租金!V26</f>
        <v>0</v>
      </c>
      <c r="G84" s="75">
        <f>[2]自有船应收租金!AA26</f>
        <v>46313.42</v>
      </c>
      <c r="H84" s="75">
        <f>IF([2]自有船应收租金!AB26="","",[2]自有船应收租金!AB26)</f>
        <v>46305.14</v>
      </c>
      <c r="I84" s="77" t="str">
        <f>[2]自有船应收租金!Y26</f>
        <v>春节坞修（2.20 09:00-03.01 19:24 9.43天）/船东费用</v>
      </c>
    </row>
    <row r="85" spans="2:9" s="53" customFormat="1" ht="12" customHeight="1">
      <c r="B85" s="75" t="str">
        <f>[2]自有船应收租金!B27</f>
        <v>ACACIA VIRGO</v>
      </c>
      <c r="C85" s="75" t="str">
        <f>[2]自有船应收租金!C27</f>
        <v>APL</v>
      </c>
      <c r="D85" s="75" t="str">
        <f>[2]自有船应收租金!F27</f>
        <v>第1期</v>
      </c>
      <c r="E85" s="75" t="str">
        <f>[2]自有船应收租金!I27</f>
        <v>2018.03.21-2018.04.05</v>
      </c>
      <c r="F85" s="76">
        <f>[2]自有船应收租金!V27</f>
        <v>0</v>
      </c>
      <c r="G85" s="75">
        <f>[2]自有船应收租金!AA27</f>
        <v>115076.25</v>
      </c>
      <c r="H85" s="75">
        <f>IF([2]自有船应收租金!AB27="","",[2]自有船应收租金!AB27)</f>
        <v>115076.25</v>
      </c>
      <c r="I85" s="77">
        <f>[2]自有船应收租金!Y27</f>
        <v>0</v>
      </c>
    </row>
    <row r="86" spans="2:9" s="53" customFormat="1" ht="12" customHeight="1">
      <c r="B86" s="75" t="str">
        <f>[2]自有船应收租金!B28</f>
        <v>ACACIA LIBRA</v>
      </c>
      <c r="C86" s="75" t="str">
        <f>[2]自有船应收租金!C28</f>
        <v>HMM</v>
      </c>
      <c r="D86" s="75" t="str">
        <f>[2]自有船应收租金!F28</f>
        <v>第1期</v>
      </c>
      <c r="E86" s="75" t="str">
        <f>[2]自有船应收租金!I28</f>
        <v>2018.03.24-2018.04.08</v>
      </c>
      <c r="F86" s="76">
        <f>[2]自有船应收租金!V28</f>
        <v>0</v>
      </c>
      <c r="G86" s="75">
        <f>[2]自有船应收租金!AA28</f>
        <v>215570.04</v>
      </c>
      <c r="H86" s="75">
        <f>IF([2]自有船应收租金!AB28="","",[2]自有船应收租金!AB28)</f>
        <v>215570.04</v>
      </c>
      <c r="I86" s="77" t="str">
        <f>[2]自有船应收租金!Y28</f>
        <v>接船检验费</v>
      </c>
    </row>
    <row r="87" spans="2:9" s="53" customFormat="1" ht="12" customHeight="1">
      <c r="B87" s="75" t="str">
        <f>[2]自有船应收租金!B29</f>
        <v>ACACIA TAURUS</v>
      </c>
      <c r="C87" s="75" t="str">
        <f>[2]自有船应收租金!C29</f>
        <v>DYS</v>
      </c>
      <c r="D87" s="75" t="str">
        <f>[2]自有船应收租金!F29</f>
        <v>第1期</v>
      </c>
      <c r="E87" s="75" t="str">
        <f>[2]自有船应收租金!I29</f>
        <v>2018.03.27-2018.04.10</v>
      </c>
      <c r="F87" s="76">
        <f>[2]自有船应收租金!V29</f>
        <v>0</v>
      </c>
      <c r="G87" s="75">
        <f>[2]自有船应收租金!AA29</f>
        <v>72733.578767123297</v>
      </c>
      <c r="H87" s="75">
        <f>IF([2]自有船应收租金!AB29="","",[2]自有船应收租金!AB29)</f>
        <v>72713.58</v>
      </c>
      <c r="I87" s="77" t="str">
        <f>[2]自有船应收租金!Y29</f>
        <v>1.25%佣金/接船检验费</v>
      </c>
    </row>
    <row r="88" spans="2:9" s="53" customFormat="1" ht="12" customHeight="1">
      <c r="B88" s="75" t="str">
        <f>[2]自有船应收租金!B30</f>
        <v>OPDR LISBOA</v>
      </c>
      <c r="C88" s="75" t="str">
        <f>[2]自有船应收租金!C30</f>
        <v>HMM</v>
      </c>
      <c r="D88" s="75" t="str">
        <f>[2]自有船应收租金!F30</f>
        <v>第6期</v>
      </c>
      <c r="E88" s="75" t="str">
        <f>[2]自有船应收租金!I30</f>
        <v>2018.04.10-2018.04.25</v>
      </c>
      <c r="F88" s="76">
        <f>[2]自有船应收租金!V30</f>
        <v>0</v>
      </c>
      <c r="G88" s="75">
        <f>[2]自有船应收租金!AA30</f>
        <v>78895</v>
      </c>
      <c r="H88" s="75">
        <f>IF([2]自有船应收租金!AB30="","",[2]自有船应收租金!AB30)</f>
        <v>78886.720000000001</v>
      </c>
      <c r="I88" s="77" t="str">
        <f>[2]自有船应收租金!Y30</f>
        <v>船员劳务费1.2月</v>
      </c>
    </row>
    <row r="89" spans="2:9" s="53" customFormat="1" ht="12" customHeight="1">
      <c r="B89" s="75" t="str">
        <f>[2]自有船应收租金!B31</f>
        <v>ACACIA LIBRA</v>
      </c>
      <c r="C89" s="75" t="str">
        <f>[2]自有船应收租金!C31</f>
        <v>HMM</v>
      </c>
      <c r="D89" s="75" t="str">
        <f>[2]自有船应收租金!F31</f>
        <v>第2期</v>
      </c>
      <c r="E89" s="75" t="str">
        <f>[2]自有船应收租金!I31</f>
        <v>2018.04.08-2018.04.23</v>
      </c>
      <c r="F89" s="76">
        <f>[2]自有船应收租金!V31</f>
        <v>0</v>
      </c>
      <c r="G89" s="75">
        <f>[2]自有船应收租金!AA31</f>
        <v>120000</v>
      </c>
      <c r="H89" s="75">
        <f>IF([2]自有船应收租金!AB31="","",[2]自有船应收租金!AB31)</f>
        <v>120000</v>
      </c>
      <c r="I89" s="77">
        <f>[2]自有船应收租金!Y31</f>
        <v>0</v>
      </c>
    </row>
    <row r="90" spans="2:9" s="53" customFormat="1" ht="12" customHeight="1">
      <c r="B90" s="75" t="str">
        <f>[2]自有船应收租金!B32</f>
        <v>ACACIA ARIES</v>
      </c>
      <c r="C90" s="75" t="str">
        <f>[2]自有船应收租金!C32</f>
        <v>DBR</v>
      </c>
      <c r="D90" s="75" t="str">
        <f>[2]自有船应收租金!F32</f>
        <v>第3期</v>
      </c>
      <c r="E90" s="75" t="str">
        <f>[2]自有船应收租金!I32</f>
        <v>2018.04.07-2018.04.22</v>
      </c>
      <c r="F90" s="76">
        <f>[2]自有船应收租金!V32</f>
        <v>0</v>
      </c>
      <c r="G90" s="75">
        <f>[2]自有船应收租金!AA32</f>
        <v>75700</v>
      </c>
      <c r="H90" s="75">
        <f>IF([2]自有船应收租金!AB32="","",[2]自有船应收租金!AB32)</f>
        <v>75700</v>
      </c>
      <c r="I90" s="77">
        <f>[2]自有船应收租金!Y32</f>
        <v>0</v>
      </c>
    </row>
    <row r="91" spans="2:9" s="53" customFormat="1" ht="12" customHeight="1">
      <c r="B91" s="75" t="str">
        <f>[2]自有船应收租金!B33</f>
        <v>JRS CARINA</v>
      </c>
      <c r="C91" s="75" t="str">
        <f>[2]自有船应收租金!C33</f>
        <v>CCL</v>
      </c>
      <c r="D91" s="75" t="str">
        <f>[2]自有船应收租金!F33</f>
        <v>第9期</v>
      </c>
      <c r="E91" s="75" t="str">
        <f>[2]自有船应收租金!I33</f>
        <v>2018.04.09-2018.04.24</v>
      </c>
      <c r="F91" s="76">
        <f>[2]自有船应收租金!V33</f>
        <v>0</v>
      </c>
      <c r="G91" s="75">
        <f>[2]自有船应收租金!AA33</f>
        <v>66738.75</v>
      </c>
      <c r="H91" s="75">
        <f>IF([2]自有船应收租金!AB33="","",[2]自有船应收租金!AB33)</f>
        <v>66736.350000000006</v>
      </c>
      <c r="I91" s="77" t="str">
        <f>[2]自有船应收租金!Y33</f>
        <v>船东费用</v>
      </c>
    </row>
    <row r="92" spans="2:9" s="53" customFormat="1" ht="12" customHeight="1">
      <c r="B92" s="75" t="str">
        <f>[2]自有船应收租金!B34</f>
        <v>ACACIA VIRGO</v>
      </c>
      <c r="C92" s="75" t="str">
        <f>[2]自有船应收租金!C34</f>
        <v>APL</v>
      </c>
      <c r="D92" s="75" t="str">
        <f>[2]自有船应收租金!F34</f>
        <v>第2期</v>
      </c>
      <c r="E92" s="75" t="str">
        <f>[2]自有船应收租金!I34</f>
        <v>2018.04.05-2018.04.18</v>
      </c>
      <c r="F92" s="76">
        <f>[2]自有船应收租金!V34</f>
        <v>0</v>
      </c>
      <c r="G92" s="75">
        <f>[2]自有船应收租金!AA34</f>
        <v>222889.5</v>
      </c>
      <c r="H92" s="75">
        <f>IF([2]自有船应收租金!AB34="","",[2]自有船应收租金!AB34)</f>
        <v>222889.5</v>
      </c>
      <c r="I92" s="77">
        <f>[2]自有船应收租金!Y34</f>
        <v>0</v>
      </c>
    </row>
    <row r="93" spans="2:9" s="53" customFormat="1" ht="12" customHeight="1">
      <c r="B93" s="75" t="str">
        <f>[2]自有船应收租金!B35</f>
        <v>ACACIA TAURUS</v>
      </c>
      <c r="C93" s="75" t="str">
        <f>[2]自有船应收租金!C35</f>
        <v>COSCO</v>
      </c>
      <c r="D93" s="75" t="str">
        <f>[2]自有船应收租金!F35</f>
        <v>第1期</v>
      </c>
      <c r="E93" s="75" t="str">
        <f>[2]自有船应收租金!I35</f>
        <v>2018.04.24-2018.05.01</v>
      </c>
      <c r="F93" s="76">
        <f>[2]自有船应收租金!V35</f>
        <v>0</v>
      </c>
      <c r="G93" s="75">
        <f>[2]自有船应收租金!AA35</f>
        <v>37030</v>
      </c>
      <c r="H93" s="75">
        <f>IF([2]自有船应收租金!AB35="","",[2]自有船应收租金!AB35)</f>
        <v>37030</v>
      </c>
      <c r="I93" s="77" t="str">
        <f>[2]自有船应收租金!Y35</f>
        <v>接船检验费</v>
      </c>
    </row>
    <row r="94" spans="2:9" s="53" customFormat="1" ht="12" customHeight="1">
      <c r="B94" s="75" t="str">
        <f>[2]自有船应收租金!B36</f>
        <v>ACACIA ARIES</v>
      </c>
      <c r="C94" s="75" t="str">
        <f>[2]自有船应收租金!C36</f>
        <v>DBR</v>
      </c>
      <c r="D94" s="75" t="str">
        <f>[2]自有船应收租金!F36</f>
        <v>第4期</v>
      </c>
      <c r="E94" s="75" t="str">
        <f>[2]自有船应收租金!I36</f>
        <v>2018.04.22-2018.05.07</v>
      </c>
      <c r="F94" s="76">
        <f>[2]自有船应收租金!V36</f>
        <v>0</v>
      </c>
      <c r="G94" s="75">
        <f>[2]自有船应收租金!AA36</f>
        <v>79360</v>
      </c>
      <c r="H94" s="75">
        <f>IF([2]自有船应收租金!AB36="","",[2]自有船应收租金!AB36)</f>
        <v>79360</v>
      </c>
      <c r="I94" s="77" t="str">
        <f>[2]自有船应收租金!Y36</f>
        <v>收回3月劳务费</v>
      </c>
    </row>
    <row r="95" spans="2:9" s="53" customFormat="1" ht="12" customHeight="1">
      <c r="B95" s="75" t="str">
        <f>[2]自有船应收租金!B37</f>
        <v>ACACIA LEO</v>
      </c>
      <c r="C95" s="75" t="str">
        <f>[2]自有船应收租金!C37</f>
        <v>WHL</v>
      </c>
      <c r="D95" s="75" t="str">
        <f>[2]自有船应收租金!F37</f>
        <v>第1期</v>
      </c>
      <c r="E95" s="75" t="str">
        <f>[2]自有船应收租金!I37</f>
        <v>2018.04.13-2018.04.28</v>
      </c>
      <c r="F95" s="76">
        <f>[2]自有船应收租金!V37</f>
        <v>0</v>
      </c>
      <c r="G95" s="75">
        <f>[2]自有船应收租金!AA37</f>
        <v>101091.780821918</v>
      </c>
      <c r="H95" s="75">
        <f>IF([2]自有船应收租金!AB37="","",[2]自有船应收租金!AB37)</f>
        <v>101084.1</v>
      </c>
      <c r="I95" s="77">
        <f>[2]自有船应收租金!Y37</f>
        <v>0</v>
      </c>
    </row>
    <row r="96" spans="2:9" s="53" customFormat="1" ht="12" customHeight="1">
      <c r="B96" s="75" t="str">
        <f>[2]自有船应收租金!B38</f>
        <v>CONMAR HAWK</v>
      </c>
      <c r="C96" s="75" t="str">
        <f>[2]自有船应收租金!C38</f>
        <v>CMS</v>
      </c>
      <c r="D96" s="75" t="str">
        <f>[2]自有船应收租金!F38</f>
        <v>第6期</v>
      </c>
      <c r="E96" s="75" t="str">
        <f>[2]自有船应收租金!I38</f>
        <v>2018.04.13-2018.04.28</v>
      </c>
      <c r="F96" s="76">
        <f>[2]自有船应收租金!V38</f>
        <v>0</v>
      </c>
      <c r="G96" s="75">
        <f>[2]自有船应收租金!AA38</f>
        <v>74604.965753424694</v>
      </c>
      <c r="H96" s="75">
        <f>IF([2]自有船应收租金!AB38="","",[2]自有船应收租金!AB38)</f>
        <v>74584.97</v>
      </c>
      <c r="I96" s="77" t="str">
        <f>[2]自有船应收租金!Y38</f>
        <v>1.25%佣金</v>
      </c>
    </row>
    <row r="97" spans="2:9" s="53" customFormat="1" ht="12" customHeight="1">
      <c r="B97" s="75" t="str">
        <f>[2]自有船应收租金!B39</f>
        <v>CONMAR HAWK</v>
      </c>
      <c r="C97" s="75" t="str">
        <f>[2]自有船应收租金!C39</f>
        <v>CMS</v>
      </c>
      <c r="D97" s="75" t="str">
        <f>[2]自有船应收租金!F39</f>
        <v>第7期</v>
      </c>
      <c r="E97" s="75" t="str">
        <f>[2]自有船应收租金!I39</f>
        <v>2018.04.28-2018.05.13</v>
      </c>
      <c r="F97" s="76">
        <f>[2]自有船应收租金!V39</f>
        <v>0</v>
      </c>
      <c r="G97" s="75">
        <f>[2]自有船应收租金!AA39</f>
        <v>74604.965753424694</v>
      </c>
      <c r="H97" s="75">
        <f>IF([2]自有船应收租金!AB39="","",[2]自有船应收租金!AB39)</f>
        <v>74584.97</v>
      </c>
      <c r="I97" s="77" t="str">
        <f>[2]自有船应收租金!Y39</f>
        <v>1.25%佣金</v>
      </c>
    </row>
    <row r="98" spans="2:9" s="53" customFormat="1" ht="12" customHeight="1">
      <c r="B98" s="75" t="str">
        <f>[2]自有船应收租金!B40</f>
        <v>ACACIA TAURUS</v>
      </c>
      <c r="C98" s="75" t="str">
        <f>[2]自有船应收租金!C40</f>
        <v>DYS</v>
      </c>
      <c r="D98" s="75" t="str">
        <f>[2]自有船应收租金!F40</f>
        <v>第2期</v>
      </c>
      <c r="E98" s="75" t="str">
        <f>[2]自有船应收租金!I40</f>
        <v>2018.04.10-2018.04.20</v>
      </c>
      <c r="F98" s="76">
        <f>[2]自有船应收租金!V40</f>
        <v>0</v>
      </c>
      <c r="G98" s="75">
        <f>[2]自有船应收租金!AA40</f>
        <v>52238.270547945198</v>
      </c>
      <c r="H98" s="75">
        <f>IF([2]自有船应收租金!AB40="","",[2]自有船应收租金!AB40)</f>
        <v>52218.27</v>
      </c>
      <c r="I98" s="77" t="str">
        <f>[2]自有船应收租金!Y40</f>
        <v>1.25%佣金</v>
      </c>
    </row>
    <row r="99" spans="2:9" s="53" customFormat="1" ht="12" customHeight="1">
      <c r="B99" s="75" t="str">
        <f>[2]自有船应收租金!B41</f>
        <v>JRS CARINA</v>
      </c>
      <c r="C99" s="75" t="str">
        <f>[2]自有船应收租金!C41</f>
        <v>CCL</v>
      </c>
      <c r="D99" s="75" t="str">
        <f>[2]自有船应收租金!F41</f>
        <v>第10期</v>
      </c>
      <c r="E99" s="75" t="str">
        <f>[2]自有船应收租金!I41</f>
        <v>2018.04.24-2018.05.09</v>
      </c>
      <c r="F99" s="76">
        <f>[2]自有船应收租金!V41</f>
        <v>0</v>
      </c>
      <c r="G99" s="75">
        <f>[2]自有船应收租金!AA41</f>
        <v>66412.38</v>
      </c>
      <c r="H99" s="75">
        <f>IF([2]自有船应收租金!AB41="","",[2]自有船应收租金!AB41)</f>
        <v>66409.98</v>
      </c>
      <c r="I99" s="77" t="str">
        <f>[2]自有船应收租金!Y41</f>
        <v>船东费用</v>
      </c>
    </row>
    <row r="100" spans="2:9" s="53" customFormat="1" ht="12" customHeight="1">
      <c r="B100" s="75" t="str">
        <f>[2]自有船应收租金!B42</f>
        <v>ACACIA LEO</v>
      </c>
      <c r="C100" s="75" t="str">
        <f>[2]自有船应收租金!C42</f>
        <v>WHL</v>
      </c>
      <c r="D100" s="75" t="str">
        <f>[2]自有船应收租金!F42</f>
        <v>第2期</v>
      </c>
      <c r="E100" s="75" t="str">
        <f>[2]自有船应收租金!I42</f>
        <v>2018.04.28-2018.05.13</v>
      </c>
      <c r="F100" s="76">
        <f>[2]自有船应收租金!V42</f>
        <v>0</v>
      </c>
      <c r="G100" s="75">
        <f>[2]自有船应收租金!AA42</f>
        <v>101091.780821918</v>
      </c>
      <c r="H100" s="75">
        <f>IF([2]自有船应收租金!AB42="","",[2]自有船应收租金!AB42)</f>
        <v>101083.9</v>
      </c>
      <c r="I100" s="77">
        <f>[2]自有船应收租金!Y42</f>
        <v>0</v>
      </c>
    </row>
    <row r="101" spans="2:9" s="53" customFormat="1" ht="12" customHeight="1">
      <c r="B101" s="75" t="str">
        <f>[2]自有船应收租金!B43</f>
        <v>ACACIA LEO</v>
      </c>
      <c r="C101" s="75" t="str">
        <f>[2]自有船应收租金!C43</f>
        <v>WHL</v>
      </c>
      <c r="D101" s="75" t="str">
        <f>[2]自有船应收租金!F43</f>
        <v>第2期</v>
      </c>
      <c r="E101" s="75" t="str">
        <f>[2]自有船应收租金!I43</f>
        <v>2018.04.28-2018.05.13</v>
      </c>
      <c r="F101" s="76">
        <f>[2]自有船应收租金!V43</f>
        <v>0</v>
      </c>
      <c r="G101" s="75">
        <f>[2]自有船应收租金!AA43</f>
        <v>207164.44200000001</v>
      </c>
      <c r="H101" s="75">
        <f>IF([2]自有船应收租金!AB43="","",[2]自有船应收租金!AB43)</f>
        <v>207155.74</v>
      </c>
      <c r="I101" s="77">
        <f>[2]自有船应收租金!Y43</f>
        <v>0</v>
      </c>
    </row>
    <row r="102" spans="2:9" s="53" customFormat="1" ht="12" customHeight="1">
      <c r="B102" s="75" t="str">
        <f>[2]自有船应收租金!B44</f>
        <v>ACACIA LIBRA</v>
      </c>
      <c r="C102" s="75" t="str">
        <f>[2]自有船应收租金!C44</f>
        <v>HMM</v>
      </c>
      <c r="D102" s="75" t="str">
        <f>[2]自有船应收租金!F44</f>
        <v>第3期</v>
      </c>
      <c r="E102" s="75" t="str">
        <f>[2]自有船应收租金!I44</f>
        <v>2018.04.23-2018.05.08</v>
      </c>
      <c r="F102" s="76">
        <f>[2]自有船应收租金!V44</f>
        <v>0</v>
      </c>
      <c r="G102" s="75">
        <f>[2]自有船应收租金!AA44</f>
        <v>123000</v>
      </c>
      <c r="H102" s="75">
        <f>IF([2]自有船应收租金!AB44="","",[2]自有船应收租金!AB44)</f>
        <v>123000</v>
      </c>
      <c r="I102" s="77">
        <f>[2]自有船应收租金!Y44</f>
        <v>0</v>
      </c>
    </row>
    <row r="103" spans="2:9" s="53" customFormat="1" ht="12" customHeight="1">
      <c r="B103" s="75" t="str">
        <f>[2]自有船应收租金!B45</f>
        <v>ACACIA LAN</v>
      </c>
      <c r="C103" s="75" t="str">
        <f>[2]自有船应收租金!C45</f>
        <v>ONE</v>
      </c>
      <c r="D103" s="75" t="str">
        <f>[2]自有船应收租金!F45</f>
        <v>第1期</v>
      </c>
      <c r="E103" s="75" t="str">
        <f>[2]自有船应收租金!I45</f>
        <v>2018.04.11-2018.04.25</v>
      </c>
      <c r="F103" s="76">
        <f>[2]自有船应收租金!V45</f>
        <v>0</v>
      </c>
      <c r="G103" s="75">
        <f>[2]自有船应收租金!AA45</f>
        <v>66819.965753424694</v>
      </c>
      <c r="H103" s="75">
        <f>IF([2]自有船应收租金!AB45="","",[2]自有船应收租金!AB45)</f>
        <v>66819.97</v>
      </c>
      <c r="I103" s="77" t="str">
        <f>[2]自有船应收租金!Y45</f>
        <v>1.25%佣金/预估船东费用</v>
      </c>
    </row>
    <row r="104" spans="2:9" s="53" customFormat="1" ht="12" customHeight="1">
      <c r="B104" s="75" t="str">
        <f>[2]自有船应收租金!B46</f>
        <v>ACACIA VIRGO</v>
      </c>
      <c r="C104" s="75" t="str">
        <f>[2]自有船应收租金!C46</f>
        <v>APL</v>
      </c>
      <c r="D104" s="75" t="str">
        <f>[2]自有船应收租金!F46</f>
        <v>第3期</v>
      </c>
      <c r="E104" s="75" t="str">
        <f>[2]自有船应收租金!I46</f>
        <v>2018.04.18-2018.05.03</v>
      </c>
      <c r="F104" s="76">
        <f>[2]自有船应收租金!V46</f>
        <v>0</v>
      </c>
      <c r="G104" s="75">
        <f>[2]自有船应收租金!AA46</f>
        <v>115076.25</v>
      </c>
      <c r="H104" s="75">
        <f>IF([2]自有船应收租金!AB46="","",[2]自有船应收租金!AB46)</f>
        <v>115076.25</v>
      </c>
      <c r="I104" s="77">
        <f>[2]自有船应收租金!Y46</f>
        <v>0</v>
      </c>
    </row>
    <row r="105" spans="2:9" s="53" customFormat="1" ht="12" customHeight="1">
      <c r="B105" s="75" t="str">
        <f>[2]自有船应收租金!B47</f>
        <v>OPDR LISBOA</v>
      </c>
      <c r="C105" s="75" t="str">
        <f>[2]自有船应收租金!C47</f>
        <v>HMM</v>
      </c>
      <c r="D105" s="75" t="str">
        <f>[2]自有船应收租金!F47</f>
        <v>第7期</v>
      </c>
      <c r="E105" s="75" t="str">
        <f>[2]自有船应收租金!I47</f>
        <v>2018.04.25-2018.05.10</v>
      </c>
      <c r="F105" s="76">
        <f>[2]自有船应收租金!V47</f>
        <v>0</v>
      </c>
      <c r="G105" s="75">
        <f>[2]自有船应收租金!AA47</f>
        <v>78845</v>
      </c>
      <c r="H105" s="75">
        <f>IF([2]自有船应收租金!AB47="","",[2]自有船应收租金!AB47)</f>
        <v>78824.72</v>
      </c>
      <c r="I105" s="77" t="str">
        <f>[2]自有船应收租金!Y47</f>
        <v>船员劳务费3月</v>
      </c>
    </row>
    <row r="106" spans="2:9" s="53" customFormat="1" ht="12" customHeight="1">
      <c r="B106" s="75" t="str">
        <f>[2]自有船应收租金!B48</f>
        <v>ACACIA TAURUS</v>
      </c>
      <c r="C106" s="75" t="str">
        <f>[2]自有船应收租金!C48</f>
        <v>COSCO</v>
      </c>
      <c r="D106" s="75" t="str">
        <f>[2]自有船应收租金!F48</f>
        <v>第2期</v>
      </c>
      <c r="E106" s="75" t="str">
        <f>[2]自有船应收租金!I48</f>
        <v>2018.05.01-2018.05.08</v>
      </c>
      <c r="F106" s="76">
        <f>[2]自有船应收租金!V48</f>
        <v>0</v>
      </c>
      <c r="G106" s="75">
        <f>[2]自有船应收租金!AA48</f>
        <v>37380</v>
      </c>
      <c r="H106" s="75">
        <f>IF([2]自有船应收租金!AB48="","",[2]自有船应收租金!AB48)</f>
        <v>37380</v>
      </c>
      <c r="I106" s="77">
        <f>[2]自有船应收租金!Y48</f>
        <v>0</v>
      </c>
    </row>
    <row r="107" spans="2:9" s="53" customFormat="1" ht="12" customHeight="1">
      <c r="B107" s="75" t="str">
        <f>[2]自有船应收租金!B49</f>
        <v>JRS CORVUS</v>
      </c>
      <c r="C107" s="75" t="str">
        <f>[2]自有船应收租金!C49</f>
        <v>ONE</v>
      </c>
      <c r="D107" s="75" t="str">
        <f>[2]自有船应收租金!F49</f>
        <v>第1期</v>
      </c>
      <c r="E107" s="75" t="str">
        <f>[2]自有船应收租金!I49</f>
        <v>2018.04.20-2018.05.05</v>
      </c>
      <c r="F107" s="76">
        <f>[2]自有船应收租金!V49</f>
        <v>0</v>
      </c>
      <c r="G107" s="75">
        <f>[2]自有船应收租金!AA49</f>
        <v>82307.1061643836</v>
      </c>
      <c r="H107" s="75">
        <f>IF([2]自有船应收租金!AB49="","",[2]自有船应收租金!AB49)</f>
        <v>82303.320000000007</v>
      </c>
      <c r="I107" s="77" t="str">
        <f>[2]自有船应收租金!Y49</f>
        <v>1.25%佣金</v>
      </c>
    </row>
    <row r="108" spans="2:9" s="53" customFormat="1" ht="12" customHeight="1">
      <c r="B108" s="75" t="str">
        <f>[2]自有船应收租金!B50</f>
        <v>ACACIA TAURUS</v>
      </c>
      <c r="C108" s="75" t="str">
        <f>[2]自有船应收租金!C50</f>
        <v>DYS</v>
      </c>
      <c r="D108" s="75" t="str">
        <f>[2]自有船应收租金!F50</f>
        <v>prefinal</v>
      </c>
      <c r="E108" s="75" t="str">
        <f>[2]自有船应收租金!I50</f>
        <v>2018.04.20-2018.04.24</v>
      </c>
      <c r="F108" s="76">
        <f>[2]自有船应收租金!V50</f>
        <v>0</v>
      </c>
      <c r="G108" s="75">
        <f>[2]自有船应收租金!AA50</f>
        <v>57371.518939640402</v>
      </c>
      <c r="H108" s="75">
        <f>IF([2]自有船应收租金!AB50="","",[2]自有船应收租金!AB50)</f>
        <v>57351.519999999997</v>
      </c>
      <c r="I108" s="77" t="str">
        <f>[2]自有船应收租金!Y50</f>
        <v>1.25%佣金/还船检验费/预估船东费/停租0.03125天</v>
      </c>
    </row>
    <row r="109" spans="2:9" s="53" customFormat="1" ht="12" customHeight="1">
      <c r="B109" s="75" t="str">
        <f>[2]自有船应收租金!B51</f>
        <v>ACACIA MING</v>
      </c>
      <c r="C109" s="75" t="str">
        <f>[2]自有船应收租金!C51</f>
        <v>ONE</v>
      </c>
      <c r="D109" s="75" t="str">
        <f>[2]自有船应收租金!F51</f>
        <v>第1期</v>
      </c>
      <c r="E109" s="75" t="str">
        <f>[2]自有船应收租金!I51</f>
        <v>2018.04.25-2018.05.10</v>
      </c>
      <c r="F109" s="76">
        <f>[2]自有船应收租金!V51</f>
        <v>0</v>
      </c>
      <c r="G109" s="75">
        <f>[2]自有船应收租金!AA51</f>
        <v>86750.8561643836</v>
      </c>
      <c r="H109" s="75">
        <f>IF([2]自有船应收租金!AB51="","",[2]自有船应收租金!AB51)</f>
        <v>86747.08</v>
      </c>
      <c r="I109" s="77" t="str">
        <f>[2]自有船应收租金!Y51</f>
        <v>1.25%佣金</v>
      </c>
    </row>
    <row r="110" spans="2:9" s="53" customFormat="1" ht="12" customHeight="1">
      <c r="B110" s="75" t="str">
        <f>[2]自有船应收租金!B52</f>
        <v>ACACIA LAN</v>
      </c>
      <c r="C110" s="75" t="str">
        <f>[2]自有船应收租金!C52</f>
        <v>Heung-A</v>
      </c>
      <c r="D110" s="75" t="str">
        <f>[2]自有船应收租金!F52</f>
        <v>第1期</v>
      </c>
      <c r="E110" s="75" t="str">
        <f>[2]自有船应收租金!I52</f>
        <v>2018.04.29-2018.05.14</v>
      </c>
      <c r="F110" s="76">
        <f>[2]自有船应收租金!V52</f>
        <v>0</v>
      </c>
      <c r="G110" s="75">
        <f>[2]自有船应收租金!AA52</f>
        <v>78943.75</v>
      </c>
      <c r="H110" s="75">
        <f>IF([2]自有船应收租金!AB52="","",[2]自有船应收租金!AB52)</f>
        <v>78928.75</v>
      </c>
      <c r="I110" s="77">
        <f>[2]自有船应收租金!Y52</f>
        <v>0</v>
      </c>
    </row>
    <row r="111" spans="2:9" s="53" customFormat="1" ht="12" customHeight="1">
      <c r="B111" s="75" t="str">
        <f>[2]自有船应收租金!B53</f>
        <v>ACACIA ARIES</v>
      </c>
      <c r="C111" s="75" t="str">
        <f>[2]自有船应收租金!C53</f>
        <v>DBR</v>
      </c>
      <c r="D111" s="75" t="str">
        <f>[2]自有船应收租金!F53</f>
        <v>第5期</v>
      </c>
      <c r="E111" s="75" t="str">
        <f>[2]自有船应收租金!I53</f>
        <v>2018.05.07-2018.05.22</v>
      </c>
      <c r="F111" s="76">
        <f>[2]自有船应收租金!V53</f>
        <v>0</v>
      </c>
      <c r="G111" s="75">
        <f>[2]自有船应收租金!AA53</f>
        <v>75700</v>
      </c>
      <c r="H111" s="75">
        <f>IF([2]自有船应收租金!AB53="","",[2]自有船应收租金!AB53)</f>
        <v>75700</v>
      </c>
      <c r="I111" s="77">
        <f>[2]自有船应收租金!Y53</f>
        <v>0</v>
      </c>
    </row>
    <row r="112" spans="2:9" s="53" customFormat="1" ht="12" customHeight="1">
      <c r="B112" s="75" t="str">
        <f>[2]自有船应收租金!B54</f>
        <v>CONMAR HAWK</v>
      </c>
      <c r="C112" s="75" t="str">
        <f>[2]自有船应收租金!C54</f>
        <v>CMS</v>
      </c>
      <c r="D112" s="75" t="str">
        <f>[2]自有船应收租金!F54</f>
        <v>第8期</v>
      </c>
      <c r="E112" s="75" t="str">
        <f>[2]自有船应收租金!I54</f>
        <v>2018.05.13-2018.05.28</v>
      </c>
      <c r="F112" s="76">
        <f>[2]自有船应收租金!V54</f>
        <v>0</v>
      </c>
      <c r="G112" s="75">
        <f>[2]自有船应收租金!AA54</f>
        <v>74808.4557534247</v>
      </c>
      <c r="H112" s="75">
        <f>IF([2]自有船应收租金!AB54="","",[2]自有船应收租金!AB54)</f>
        <v>74788.460000000006</v>
      </c>
      <c r="I112" s="77" t="str">
        <f>[2]自有船应收租金!Y54</f>
        <v>1.25%佣金/船东费返还</v>
      </c>
    </row>
    <row r="113" spans="2:9" s="53" customFormat="1" ht="12" customHeight="1">
      <c r="B113" s="75" t="str">
        <f>[2]自有船应收租金!B55</f>
        <v>JRS CARINA</v>
      </c>
      <c r="C113" s="75" t="str">
        <f>[2]自有船应收租金!C55</f>
        <v>CCL</v>
      </c>
      <c r="D113" s="75" t="str">
        <f>[2]自有船应收租金!F55</f>
        <v>第11期</v>
      </c>
      <c r="E113" s="75" t="str">
        <f>[2]自有船应收租金!I55</f>
        <v>2018.05.09-2018.05.24</v>
      </c>
      <c r="F113" s="76">
        <f>[2]自有船应收租金!V55</f>
        <v>0</v>
      </c>
      <c r="G113" s="75">
        <f>[2]自有船应收租金!AA55</f>
        <v>66943.75</v>
      </c>
      <c r="H113" s="75">
        <f>IF([2]自有船应收租金!AB55="","",[2]自有船应收租金!AB55)</f>
        <v>66941.350000000006</v>
      </c>
      <c r="I113" s="77">
        <f>[2]自有船应收租金!Y55</f>
        <v>0</v>
      </c>
    </row>
    <row r="114" spans="2:9" s="53" customFormat="1" ht="12" customHeight="1">
      <c r="B114" s="75" t="str">
        <f>[2]自有船应收租金!B56</f>
        <v>ACACIA LIBRA</v>
      </c>
      <c r="C114" s="75" t="str">
        <f>[2]自有船应收租金!C56</f>
        <v>HMM</v>
      </c>
      <c r="D114" s="75" t="str">
        <f>[2]自有船应收租金!F56</f>
        <v>第4期</v>
      </c>
      <c r="E114" s="75" t="str">
        <f>[2]自有船应收租金!I56</f>
        <v>2018.05.08-2018.05.23</v>
      </c>
      <c r="F114" s="76">
        <f>[2]自有船应收租金!V56</f>
        <v>0</v>
      </c>
      <c r="G114" s="75">
        <f>[2]自有船应收租金!AA56</f>
        <v>121000</v>
      </c>
      <c r="H114" s="75">
        <f>IF([2]自有船应收租金!AB56="","",[2]自有船应收租金!AB56)</f>
        <v>121000</v>
      </c>
      <c r="I114" s="77">
        <f>[2]自有船应收租金!Y56</f>
        <v>0</v>
      </c>
    </row>
    <row r="115" spans="2:9" s="53" customFormat="1" ht="12" customHeight="1">
      <c r="B115" s="75" t="str">
        <f>[2]自有船应收租金!B57</f>
        <v>ACACIA VIRGO</v>
      </c>
      <c r="C115" s="75" t="str">
        <f>[2]自有船应收租金!C57</f>
        <v>APL</v>
      </c>
      <c r="D115" s="75" t="str">
        <f>[2]自有船应收租金!F57</f>
        <v>第4期</v>
      </c>
      <c r="E115" s="75" t="str">
        <f>[2]自有船应收租金!I57</f>
        <v>2018.05.03-2018.05.18</v>
      </c>
      <c r="F115" s="76">
        <f>[2]自有船应收租金!V57</f>
        <v>0</v>
      </c>
      <c r="G115" s="75">
        <f>[2]自有船应收租金!AA57</f>
        <v>115655.25</v>
      </c>
      <c r="H115" s="75">
        <f>IF([2]自有船应收租金!AB57="","",[2]自有船应收租金!AB57)</f>
        <v>115655.25</v>
      </c>
      <c r="I115" s="77">
        <f>[2]自有船应收租金!Y57</f>
        <v>0</v>
      </c>
    </row>
    <row r="116" spans="2:9" s="53" customFormat="1" ht="12" customHeight="1">
      <c r="B116" s="75" t="str">
        <f>[2]自有船应收租金!B58</f>
        <v>OPDR LISBOA</v>
      </c>
      <c r="C116" s="75" t="str">
        <f>[2]自有船应收租金!C58</f>
        <v>HMM</v>
      </c>
      <c r="D116" s="75" t="str">
        <f>[2]自有船应收租金!F58</f>
        <v>第8期</v>
      </c>
      <c r="E116" s="75" t="str">
        <f>[2]自有船应收租金!I58</f>
        <v>2018.05.10-2018.05.25</v>
      </c>
      <c r="F116" s="76">
        <f>[2]自有船应收租金!V58</f>
        <v>0</v>
      </c>
      <c r="G116" s="75">
        <f>[2]自有船应收租金!AA58</f>
        <v>78650</v>
      </c>
      <c r="H116" s="75">
        <f>IF([2]自有船应收租金!AB58="","",[2]自有船应收租金!AB58)</f>
        <v>78641.72</v>
      </c>
      <c r="I116" s="77">
        <f>[2]自有船应收租金!Y58</f>
        <v>0</v>
      </c>
    </row>
    <row r="117" spans="2:9" s="53" customFormat="1" ht="12" customHeight="1">
      <c r="B117" s="75" t="str">
        <f>[2]自有船应收租金!B59</f>
        <v>JRS CORVUS</v>
      </c>
      <c r="C117" s="75" t="str">
        <f>[2]自有船应收租金!C59</f>
        <v>ONE</v>
      </c>
      <c r="D117" s="75" t="str">
        <f>[2]自有船应收租金!F59</f>
        <v>第2期</v>
      </c>
      <c r="E117" s="75" t="str">
        <f>[2]自有船应收租金!I59</f>
        <v>2018.05.05-2018.05.20</v>
      </c>
      <c r="F117" s="76">
        <f>[2]自有船应收租金!V59</f>
        <v>0</v>
      </c>
      <c r="G117" s="75">
        <f>[2]自有船应收租金!AA59</f>
        <v>163101.24616438401</v>
      </c>
      <c r="H117" s="75">
        <f>IF([2]自有船应收租金!AB59="","",[2]自有船应收租金!AB59)</f>
        <v>163097.51999999999</v>
      </c>
      <c r="I117" s="77" t="str">
        <f>[2]自有船应收租金!Y59</f>
        <v>1.25%佣金</v>
      </c>
    </row>
    <row r="118" spans="2:9" s="53" customFormat="1" ht="12" customHeight="1">
      <c r="B118" s="75" t="str">
        <f>[2]自有船应收租金!B60</f>
        <v>ACACIA MING</v>
      </c>
      <c r="C118" s="75" t="str">
        <f>[2]自有船应收租金!C60</f>
        <v>ONE</v>
      </c>
      <c r="D118" s="75" t="str">
        <f>[2]自有船应收租金!F60</f>
        <v>第2期</v>
      </c>
      <c r="E118" s="75" t="str">
        <f>[2]自有船应收租金!I60</f>
        <v>2018.05.10-2018.05.25</v>
      </c>
      <c r="F118" s="76">
        <f>[2]自有船应收租金!V60</f>
        <v>0</v>
      </c>
      <c r="G118" s="75">
        <f>[2]自有船应收租金!AA60</f>
        <v>86750.8561643836</v>
      </c>
      <c r="H118" s="75">
        <f>IF([2]自有船应收租金!AB60="","",[2]自有船应收租金!AB60)</f>
        <v>86747.14</v>
      </c>
      <c r="I118" s="77" t="str">
        <f>[2]自有船应收租金!Y60</f>
        <v>1.25%佣金</v>
      </c>
    </row>
    <row r="119" spans="2:9" s="53" customFormat="1" ht="12" customHeight="1">
      <c r="B119" s="75" t="str">
        <f>[2]自有船应收租金!B61</f>
        <v>ACACIA LAN</v>
      </c>
      <c r="C119" s="75" t="str">
        <f>[2]自有船应收租金!C61</f>
        <v>Heung-A</v>
      </c>
      <c r="D119" s="75" t="str">
        <f>[2]自有船应收租金!F61</f>
        <v>第2期</v>
      </c>
      <c r="E119" s="75" t="str">
        <f>[2]自有船应收租金!I61</f>
        <v>2018.05.14-2018.05.29</v>
      </c>
      <c r="F119" s="76">
        <f>[2]自有船应收租金!V61</f>
        <v>0</v>
      </c>
      <c r="G119" s="75">
        <f>[2]自有船应收租金!AA61</f>
        <v>262008.77799999999</v>
      </c>
      <c r="H119" s="75">
        <f>IF([2]自有船应收租金!AB61="","",[2]自有船应收租金!AB61)</f>
        <v>261993.78</v>
      </c>
      <c r="I119" s="77" t="str">
        <f>[2]自有船应收租金!Y61</f>
        <v>接船检验费</v>
      </c>
    </row>
    <row r="120" spans="2:9" s="53" customFormat="1" ht="12" customHeight="1">
      <c r="B120" s="75" t="str">
        <f>[2]自有船应收租金!B62</f>
        <v>ACACIA LAN</v>
      </c>
      <c r="C120" s="75" t="str">
        <f>[2]自有船应收租金!C62</f>
        <v>ONE</v>
      </c>
      <c r="D120" s="75" t="str">
        <f>[2]自有船应收租金!F62</f>
        <v>第2期</v>
      </c>
      <c r="E120" s="75" t="str">
        <f>[2]自有船应收租金!I62</f>
        <v>2018.04.25-2018.04.26</v>
      </c>
      <c r="F120" s="76">
        <f>[2]自有船应收租金!V62</f>
        <v>0</v>
      </c>
      <c r="G120" s="75">
        <f>[2]自有船应收租金!AA62</f>
        <v>5487.1404109589002</v>
      </c>
      <c r="H120" s="75">
        <f>IF([2]自有船应收租金!AB62="","",[2]自有船应收租金!AB62)</f>
        <v>5487.14</v>
      </c>
      <c r="I120" s="77" t="str">
        <f>[2]自有船应收租金!Y62</f>
        <v>1.25%佣金</v>
      </c>
    </row>
    <row r="121" spans="2:9" s="53" customFormat="1" ht="12" customHeight="1">
      <c r="B121" s="75" t="str">
        <f>[2]自有船应收租金!B63</f>
        <v>ACACIA TAURUS</v>
      </c>
      <c r="C121" s="75" t="str">
        <f>[2]自有船应收租金!C63</f>
        <v>COSCO</v>
      </c>
      <c r="D121" s="75" t="str">
        <f>[2]自有船应收租金!F63</f>
        <v>第3期</v>
      </c>
      <c r="E121" s="75" t="str">
        <f>[2]自有船应收租金!I63</f>
        <v>2018.05.08-2018.05.13</v>
      </c>
      <c r="F121" s="76">
        <f>[2]自有船应收租金!V63</f>
        <v>0</v>
      </c>
      <c r="G121" s="75">
        <f>[2]自有船应收租金!AA63</f>
        <v>25809.982199999999</v>
      </c>
      <c r="H121" s="75">
        <f>IF([2]自有船应收租金!AB63="","",[2]自有船应收租金!AB63)</f>
        <v>25809.98</v>
      </c>
      <c r="I121" s="77">
        <f>[2]自有船应收租金!Y63</f>
        <v>0</v>
      </c>
    </row>
    <row r="122" spans="2:9" s="53" customFormat="1" ht="12" customHeight="1">
      <c r="B122" s="75" t="str">
        <f>[2]自有船应收租金!B64</f>
        <v>Heung-A Jakarta</v>
      </c>
      <c r="C122" s="75" t="str">
        <f>[2]自有船应收租金!C64</f>
        <v>Heung-A</v>
      </c>
      <c r="D122" s="75" t="str">
        <f>[2]自有船应收租金!F64</f>
        <v>第1期</v>
      </c>
      <c r="E122" s="75" t="str">
        <f>[2]自有船应收租金!I64</f>
        <v>2018.05.04-2018.05.19</v>
      </c>
      <c r="F122" s="76">
        <f>[2]自有船应收租金!V64</f>
        <v>0</v>
      </c>
      <c r="G122" s="75">
        <f>[2]自有船应收租金!AA64</f>
        <v>94331.25</v>
      </c>
      <c r="H122" s="75">
        <f>IF([2]自有船应收租金!AB64="","",[2]自有船应收租金!AB64)</f>
        <v>94312.54</v>
      </c>
      <c r="I122" s="77" t="str">
        <f>[2]自有船应收租金!Y64</f>
        <v>1.25%佣金</v>
      </c>
    </row>
    <row r="123" spans="2:9" s="53" customFormat="1" ht="12" customHeight="1">
      <c r="B123" s="75" t="str">
        <f>[2]自有船应收租金!B65</f>
        <v>Heung-A Manila</v>
      </c>
      <c r="C123" s="75" t="str">
        <f>[2]自有船应收租金!C65</f>
        <v>Heung-A</v>
      </c>
      <c r="D123" s="75" t="str">
        <f>[2]自有船应收租金!F65</f>
        <v>第1期</v>
      </c>
      <c r="E123" s="75" t="str">
        <f>[2]自有船应收租金!I65</f>
        <v>2018.05.06-2018.05.21</v>
      </c>
      <c r="F123" s="76">
        <f>[2]自有船应收租金!V65</f>
        <v>0</v>
      </c>
      <c r="G123" s="75">
        <f>[2]自有船应收租金!AA65</f>
        <v>94331.25</v>
      </c>
      <c r="H123" s="75">
        <f>IF([2]自有船应收租金!AB65="","",[2]自有船应收租金!AB65)</f>
        <v>94312.54</v>
      </c>
      <c r="I123" s="77" t="str">
        <f>[2]自有船应收租金!Y65</f>
        <v>1.25%佣金</v>
      </c>
    </row>
    <row r="124" spans="2:9" s="53" customFormat="1" ht="12" customHeight="1">
      <c r="B124" s="75" t="str">
        <f>[2]自有船应收租金!B66</f>
        <v>Heung-A Singapore</v>
      </c>
      <c r="C124" s="75" t="str">
        <f>[2]自有船应收租金!C66</f>
        <v>SKR</v>
      </c>
      <c r="D124" s="75" t="str">
        <f>[2]自有船应收租金!F66</f>
        <v>第1期</v>
      </c>
      <c r="E124" s="75" t="str">
        <f>[2]自有船应收租金!I66</f>
        <v>2018.05.09-2018.05.24</v>
      </c>
      <c r="F124" s="76">
        <f>[2]自有船应收租金!V66</f>
        <v>0</v>
      </c>
      <c r="G124" s="75">
        <f>[2]自有船应收租金!AA66</f>
        <v>97500</v>
      </c>
      <c r="H124" s="75">
        <f>IF([2]自有船应收租金!AB66="","",[2]自有船应收租金!AB66)</f>
        <v>97496.31</v>
      </c>
      <c r="I124" s="77">
        <f>[2]自有船应收租金!Y66</f>
        <v>0</v>
      </c>
    </row>
    <row r="125" spans="2:9" s="53" customFormat="1" ht="12" customHeight="1">
      <c r="B125" s="75" t="str">
        <f>[2]自有船应收租金!B67</f>
        <v>ACACIA ARIES</v>
      </c>
      <c r="C125" s="75" t="str">
        <f>[2]自有船应收租金!C67</f>
        <v>DBR</v>
      </c>
      <c r="D125" s="75" t="str">
        <f>[2]自有船应收租金!F67</f>
        <v>第6期</v>
      </c>
      <c r="E125" s="75" t="str">
        <f>[2]自有船应收租金!I67</f>
        <v>2018.05.22-2018.06.06</v>
      </c>
      <c r="F125" s="76">
        <f>[2]自有船应收租金!V67</f>
        <v>0</v>
      </c>
      <c r="G125" s="75">
        <f>[2]自有船应收租金!AA67</f>
        <v>70186.83</v>
      </c>
      <c r="H125" s="75">
        <f>IF([2]自有船应收租金!AB67="","",[2]自有船应收租金!AB67)</f>
        <v>70186.62</v>
      </c>
      <c r="I125" s="77" t="str">
        <f>[2]自有船应收租金!Y67</f>
        <v>收回4月劳务费/3月船东费/停租 1.7257天</v>
      </c>
    </row>
    <row r="126" spans="2:9" s="53" customFormat="1" ht="12" customHeight="1">
      <c r="B126" s="75" t="str">
        <f>[2]自有船应收租金!B68</f>
        <v>CONMAR HAWK</v>
      </c>
      <c r="C126" s="75" t="str">
        <f>[2]自有船应收租金!C68</f>
        <v>CMS</v>
      </c>
      <c r="D126" s="75" t="str">
        <f>[2]自有船应收租金!F68</f>
        <v>第9期</v>
      </c>
      <c r="E126" s="75" t="str">
        <f>[2]自有船应收租金!I68</f>
        <v>2018.05.28-2018.06.12</v>
      </c>
      <c r="F126" s="76">
        <f>[2]自有船应收租金!V68</f>
        <v>0</v>
      </c>
      <c r="G126" s="75">
        <f>[2]自有船应收租金!AA68</f>
        <v>74604.965753424694</v>
      </c>
      <c r="H126" s="75">
        <f>IF([2]自有船应收租金!AB68="","",[2]自有船应收租金!AB68)</f>
        <v>74584.97</v>
      </c>
      <c r="I126" s="77" t="str">
        <f>[2]自有船应收租金!Y68</f>
        <v>1.25%佣金</v>
      </c>
    </row>
    <row r="127" spans="2:9" s="53" customFormat="1" ht="12" customHeight="1">
      <c r="B127" s="75" t="str">
        <f>[2]自有船应收租金!B69</f>
        <v>JRS CARINA</v>
      </c>
      <c r="C127" s="75" t="str">
        <f>[2]自有船应收租金!C69</f>
        <v>CCL</v>
      </c>
      <c r="D127" s="75" t="str">
        <f>[2]自有船应收租金!F69</f>
        <v>第12期</v>
      </c>
      <c r="E127" s="75" t="str">
        <f>[2]自有船应收租金!I69</f>
        <v>2018.05.24-2018.06.08</v>
      </c>
      <c r="F127" s="76">
        <f>[2]自有船应收租金!V69</f>
        <v>0</v>
      </c>
      <c r="G127" s="75">
        <f>[2]自有船应收租金!AA69</f>
        <v>66504.17</v>
      </c>
      <c r="H127" s="75">
        <f>IF([2]自有船应收租金!AB69="","",[2]自有船应收租金!AB69)</f>
        <v>66501.77</v>
      </c>
      <c r="I127" s="77" t="str">
        <f>[2]自有船应收租金!Y69</f>
        <v>船东费用</v>
      </c>
    </row>
    <row r="128" spans="2:9" s="53" customFormat="1" ht="12" customHeight="1">
      <c r="B128" s="75" t="str">
        <f>[2]自有船应收租金!B70</f>
        <v>JRS CORVUS</v>
      </c>
      <c r="C128" s="75" t="str">
        <f>[2]自有船应收租金!C70</f>
        <v>ONE</v>
      </c>
      <c r="D128" s="75" t="str">
        <f>[2]自有船应收租金!F70</f>
        <v>第3期</v>
      </c>
      <c r="E128" s="75" t="str">
        <f>[2]自有船应收租金!I70</f>
        <v>2018.05.20-2018.06.04</v>
      </c>
      <c r="F128" s="76">
        <f>[2]自有船应收租金!V70</f>
        <v>0</v>
      </c>
      <c r="G128" s="75">
        <f>[2]自有船应收租金!AA70</f>
        <v>86787.966164383601</v>
      </c>
      <c r="H128" s="75">
        <f>IF([2]自有船应收租金!AB70="","",[2]自有船应收租金!AB70)</f>
        <v>86784.27</v>
      </c>
      <c r="I128" s="77" t="str">
        <f>[2]自有船应收租金!Y70</f>
        <v>1.25%佣金</v>
      </c>
    </row>
    <row r="129" spans="2:9" s="53" customFormat="1" ht="12" customHeight="1">
      <c r="B129" s="75" t="str">
        <f>[2]自有船应收租金!B71</f>
        <v>ACACIA LAN</v>
      </c>
      <c r="C129" s="75" t="str">
        <f>[2]自有船应收租金!C71</f>
        <v>Heung-A</v>
      </c>
      <c r="D129" s="75" t="str">
        <f>[2]自有船应收租金!F71</f>
        <v>第3期</v>
      </c>
      <c r="E129" s="75" t="str">
        <f>[2]自有船应收租金!I71</f>
        <v>2018.05.29-2018.06.13</v>
      </c>
      <c r="F129" s="76">
        <f>[2]自有船应收租金!V71</f>
        <v>0</v>
      </c>
      <c r="G129" s="75">
        <f>[2]自有船应收租金!AA71</f>
        <v>73180.759999999995</v>
      </c>
      <c r="H129" s="75">
        <f>IF([2]自有船应收租金!AB71="","",[2]自有船应收租金!AB71)</f>
        <v>73165.759999999995</v>
      </c>
      <c r="I129" s="77" t="str">
        <f>[2]自有船应收租金!Y71</f>
        <v>停租18.04.29-04.30 0.9028天</v>
      </c>
    </row>
    <row r="130" spans="2:9" s="53" customFormat="1" ht="12" customHeight="1">
      <c r="B130" s="75" t="str">
        <f>[2]自有船应收租金!B72</f>
        <v>ACACIA LEO</v>
      </c>
      <c r="C130" s="75" t="str">
        <f>[2]自有船应收租金!C72</f>
        <v>WHL</v>
      </c>
      <c r="D130" s="75" t="str">
        <f>[2]自有船应收租金!F72</f>
        <v>prefinal</v>
      </c>
      <c r="E130" s="75" t="str">
        <f>[2]自有船应收租金!I72</f>
        <v>2018.05.13-2018.06.12</v>
      </c>
      <c r="F130" s="76">
        <f>[2]自有船应收租金!V72</f>
        <v>0</v>
      </c>
      <c r="G130" s="75">
        <f>[2]自有船应收租金!AA72</f>
        <v>20626.555931506799</v>
      </c>
      <c r="H130" s="75">
        <f>IF([2]自有船应收租金!AB72="","",[2]自有船应收租金!AB72)</f>
        <v>20618.8</v>
      </c>
      <c r="I130" s="77" t="str">
        <f>[2]自有船应收租金!Y72</f>
        <v>预估船东费/雨刷马达费用/停租0.5396天/停租0.9792天</v>
      </c>
    </row>
    <row r="131" spans="2:9" s="53" customFormat="1" ht="12" customHeight="1">
      <c r="B131" s="75" t="str">
        <f>[2]自有船应收租金!B73</f>
        <v>ACACIA LIBRA</v>
      </c>
      <c r="C131" s="75" t="str">
        <f>[2]自有船应收租金!C73</f>
        <v>HMM</v>
      </c>
      <c r="D131" s="75" t="str">
        <f>[2]自有船应收租金!F73</f>
        <v>第5期</v>
      </c>
      <c r="E131" s="75" t="str">
        <f>[2]自有船应收租金!I73</f>
        <v>2018.05.23-2018.06.07</v>
      </c>
      <c r="F131" s="76">
        <f>[2]自有船应收租金!V73</f>
        <v>0</v>
      </c>
      <c r="G131" s="75">
        <f>[2]自有船应收租金!AA73</f>
        <v>121000</v>
      </c>
      <c r="H131" s="75">
        <f>IF([2]自有船应收租金!AB73="","",[2]自有船应收租金!AB73)</f>
        <v>121000</v>
      </c>
      <c r="I131" s="77">
        <f>[2]自有船应收租金!Y73</f>
        <v>0</v>
      </c>
    </row>
    <row r="132" spans="2:9" s="53" customFormat="1" ht="12" customHeight="1">
      <c r="B132" s="75" t="str">
        <f>[2]自有船应收租金!B74</f>
        <v>ACACIA MING</v>
      </c>
      <c r="C132" s="75" t="str">
        <f>[2]自有船应收租金!C74</f>
        <v>ONE</v>
      </c>
      <c r="D132" s="75" t="str">
        <f>[2]自有船应收租金!F74</f>
        <v>第3期</v>
      </c>
      <c r="E132" s="75" t="str">
        <f>[2]自有船应收租金!I74</f>
        <v>2018.05.25-2018.06.09</v>
      </c>
      <c r="F132" s="76">
        <f>[2]自有船应收租金!V74</f>
        <v>0</v>
      </c>
      <c r="G132" s="75">
        <f>[2]自有船应收租金!AA74</f>
        <v>170757.99616438401</v>
      </c>
      <c r="H132" s="75">
        <f>IF([2]自有船应收租金!AB74="","",[2]自有船应收租金!AB74)</f>
        <v>170754.3</v>
      </c>
      <c r="I132" s="77" t="str">
        <f>[2]自有船应收租金!Y74</f>
        <v>1.25%佣金</v>
      </c>
    </row>
    <row r="133" spans="2:9" s="53" customFormat="1" ht="12" customHeight="1">
      <c r="B133" s="75" t="str">
        <f>[2]自有船应收租金!B75</f>
        <v>OPDR LISBOA</v>
      </c>
      <c r="C133" s="75" t="str">
        <f>[2]自有船应收租金!C75</f>
        <v>HMM</v>
      </c>
      <c r="D133" s="75" t="str">
        <f>[2]自有船应收租金!F75</f>
        <v>第9期</v>
      </c>
      <c r="E133" s="75" t="str">
        <f>[2]自有船应收租金!I75</f>
        <v>2018.05.25-2018.06.07</v>
      </c>
      <c r="F133" s="76">
        <f>[2]自有船应收租金!V75</f>
        <v>0</v>
      </c>
      <c r="G133" s="75">
        <f>[2]自有船应收租金!AA75</f>
        <v>68163.333333333299</v>
      </c>
      <c r="H133" s="75">
        <f>IF([2]自有船应收租金!AB75="","",[2]自有船应收租金!AB75)</f>
        <v>68155.05</v>
      </c>
      <c r="I133" s="77">
        <f>[2]自有船应收租金!Y75</f>
        <v>0</v>
      </c>
    </row>
    <row r="134" spans="2:9" s="53" customFormat="1" ht="12" customHeight="1">
      <c r="B134" s="75" t="str">
        <f>[2]自有船应收租金!B76</f>
        <v>ACACIA VIRGO</v>
      </c>
      <c r="C134" s="75" t="str">
        <f>[2]自有船应收租金!C76</f>
        <v>APL</v>
      </c>
      <c r="D134" s="75" t="str">
        <f>[2]自有船应收租金!F76</f>
        <v>第5期</v>
      </c>
      <c r="E134" s="75" t="str">
        <f>[2]自有船应收租金!I76</f>
        <v>2018.05.18-2018.06.02</v>
      </c>
      <c r="F134" s="76">
        <f>[2]自有船应收租金!V76</f>
        <v>0</v>
      </c>
      <c r="G134" s="75">
        <f>[2]自有船应收租金!AA76</f>
        <v>117255.59794182199</v>
      </c>
      <c r="H134" s="75">
        <f>IF([2]自有船应收租金!AB76="","",[2]自有船应收租金!AB76)</f>
        <v>117255.6</v>
      </c>
      <c r="I134" s="77" t="str">
        <f>[2]自有船应收租金!Y76</f>
        <v>租家承担2/3 吨税</v>
      </c>
    </row>
    <row r="135" spans="2:9" s="53" customFormat="1" ht="12" customHeight="1">
      <c r="B135" s="75" t="str">
        <f>[2]自有船应收租金!B77</f>
        <v>ACACIA LAN</v>
      </c>
      <c r="C135" s="75" t="str">
        <f>[2]自有船应收租金!C77</f>
        <v>ONE</v>
      </c>
      <c r="D135" s="75" t="str">
        <f>[2]自有船应收租金!F77</f>
        <v>prefinal</v>
      </c>
      <c r="E135" s="75" t="str">
        <f>[2]自有船应收租金!I77</f>
        <v>2018.04.26-2018.04.29</v>
      </c>
      <c r="F135" s="76">
        <f>[2]自有船应收租金!V77</f>
        <v>0</v>
      </c>
      <c r="G135" s="75">
        <f>[2]自有船应收租金!AA77</f>
        <v>-45314.083869863003</v>
      </c>
      <c r="H135" s="75">
        <f>IF([2]自有船应收租金!AB77="","",[2]自有船应收租金!AB77)</f>
        <v>-45314.080000000002</v>
      </c>
      <c r="I135" s="77" t="str">
        <f>[2]自有船应收租金!Y77</f>
        <v>1.25%佣金/租家应返还多扣的预估船东费</v>
      </c>
    </row>
    <row r="136" spans="2:9" ht="12.75" customHeight="1">
      <c r="B136" s="75" t="str">
        <f>[2]自有船应收租金!B78</f>
        <v>ACACIA ARIES</v>
      </c>
      <c r="C136" s="66" t="str">
        <f>[2]自有船应收租金!C78</f>
        <v>DBR</v>
      </c>
      <c r="D136" s="66" t="str">
        <f>[2]自有船应收租金!F78</f>
        <v>final</v>
      </c>
      <c r="E136" s="66" t="str">
        <f>[2]自有船应收租金!I78</f>
        <v>2018.06.06-2018.06.14</v>
      </c>
      <c r="F136" s="78">
        <f>[2]自有船应收租金!V78</f>
        <v>0</v>
      </c>
      <c r="G136" s="66">
        <f>[2]自有船应收租金!AA78</f>
        <v>-44497.139369999997</v>
      </c>
      <c r="H136" s="75">
        <f>IF([2]自有船应收租金!AB78="","",[2]自有船应收租金!AB78)</f>
        <v>-44497.14</v>
      </c>
      <c r="I136" s="79" t="str">
        <f>[2]自有船应收租金!Y78</f>
        <v>还船检验费/4.5月船东费/收回5月劳务费</v>
      </c>
    </row>
    <row r="137" spans="2:9" s="53" customFormat="1" ht="12" customHeight="1">
      <c r="B137" s="75" t="str">
        <f>[2]自有船应收租金!B79</f>
        <v>Heung-A Jakarta</v>
      </c>
      <c r="C137" s="75" t="str">
        <f>[2]自有船应收租金!C79</f>
        <v>Heung-A</v>
      </c>
      <c r="D137" s="75" t="str">
        <f>[2]自有船应收租金!F79</f>
        <v>第2期</v>
      </c>
      <c r="E137" s="75" t="str">
        <f>[2]自有船应收租金!I79</f>
        <v>2018.05.19-2018.06.03</v>
      </c>
      <c r="F137" s="76">
        <f>[2]自有船应收租金!V79</f>
        <v>0</v>
      </c>
      <c r="G137" s="75">
        <f>[2]自有船应收租金!AA79</f>
        <v>95531.25</v>
      </c>
      <c r="H137" s="75">
        <f>IF([2]自有船应收租金!AB79="","",[2]自有船应收租金!AB79)</f>
        <v>95512.56</v>
      </c>
      <c r="I137" s="77" t="str">
        <f>[2]自有船应收租金!Y79</f>
        <v>1.25%佣金</v>
      </c>
    </row>
    <row r="138" spans="2:9" s="53" customFormat="1" ht="12" customHeight="1">
      <c r="B138" s="75" t="str">
        <f>[2]自有船应收租金!B80</f>
        <v>Heung-A Manila</v>
      </c>
      <c r="C138" s="75" t="str">
        <f>[2]自有船应收租金!C80</f>
        <v>Heung-A</v>
      </c>
      <c r="D138" s="75" t="str">
        <f>[2]自有船应收租金!F80</f>
        <v>第2期</v>
      </c>
      <c r="E138" s="75" t="str">
        <f>[2]自有船应收租金!I80</f>
        <v>2018.05.21-2018.06.05</v>
      </c>
      <c r="F138" s="76">
        <f>[2]自有船应收租金!V80</f>
        <v>0</v>
      </c>
      <c r="G138" s="75">
        <f>[2]自有船应收租金!AA80</f>
        <v>95531.25</v>
      </c>
      <c r="H138" s="75">
        <f>IF([2]自有船应收租金!AB80="","",[2]自有船应收租金!AB80)</f>
        <v>95512.55</v>
      </c>
      <c r="I138" s="77" t="str">
        <f>[2]自有船应收租金!Y80</f>
        <v>1.25%佣金</v>
      </c>
    </row>
    <row r="139" spans="2:9" s="53" customFormat="1" ht="12" customHeight="1">
      <c r="B139" s="75" t="str">
        <f>[2]自有船应收租金!B81</f>
        <v>Heung-A Singapore</v>
      </c>
      <c r="C139" s="75" t="str">
        <f>[2]自有船应收租金!C81</f>
        <v>SKR</v>
      </c>
      <c r="D139" s="75" t="str">
        <f>[2]自有船应收租金!F81</f>
        <v>第2期</v>
      </c>
      <c r="E139" s="75" t="str">
        <f>[2]自有船应收租金!I81</f>
        <v>2018.05.24-2018.06.08</v>
      </c>
      <c r="F139" s="76">
        <f>[2]自有船应收租金!V81</f>
        <v>0</v>
      </c>
      <c r="G139" s="75">
        <f>[2]自有船应收租金!AA81</f>
        <v>97500</v>
      </c>
      <c r="H139" s="75">
        <f>IF([2]自有船应收租金!AB81="","",[2]自有船应收租金!AB81)</f>
        <v>97496.3</v>
      </c>
      <c r="I139" s="77">
        <f>[2]自有船应收租金!Y81</f>
        <v>0</v>
      </c>
    </row>
    <row r="140" spans="2:9" s="53" customFormat="1" ht="12" customHeight="1">
      <c r="B140" s="75" t="str">
        <f>[2]自有船应收租金!B82</f>
        <v>Heung-A Singapore</v>
      </c>
      <c r="C140" s="75" t="str">
        <f>[2]自有船应收租金!C82</f>
        <v>SKR</v>
      </c>
      <c r="D140" s="75" t="str">
        <f>[2]自有船应收租金!F82</f>
        <v>第2期</v>
      </c>
      <c r="E140" s="75" t="str">
        <f>[2]自有船应收租金!I82</f>
        <v>2018.05.24-2018.06.08</v>
      </c>
      <c r="F140" s="76">
        <f>[2]自有船应收租金!V82</f>
        <v>0</v>
      </c>
      <c r="G140" s="75">
        <f>[2]自有船应收租金!AA82</f>
        <v>56721.42</v>
      </c>
      <c r="H140" s="75">
        <f>IF([2]自有船应收租金!AB82="","",[2]自有船应收租金!AB82)</f>
        <v>56717.71</v>
      </c>
      <c r="I140" s="77">
        <f>[2]自有船应收租金!Y82</f>
        <v>0</v>
      </c>
    </row>
    <row r="141" spans="2:9" s="53" customFormat="1" ht="12" customHeight="1">
      <c r="B141" s="75" t="str">
        <f>[2]自有船应收租金!B83</f>
        <v>ACACIA TAURUS</v>
      </c>
      <c r="C141" s="75" t="str">
        <f>[2]自有船应收租金!C83</f>
        <v>COSCO</v>
      </c>
      <c r="D141" s="75" t="str">
        <f>[2]自有船应收租金!F83</f>
        <v>prefinal</v>
      </c>
      <c r="E141" s="75" t="str">
        <f>[2]自有船应收租金!I83</f>
        <v>2018.05.13-2018.05.14</v>
      </c>
      <c r="F141" s="76">
        <f>[2]自有船应收租金!V83</f>
        <v>0</v>
      </c>
      <c r="G141" s="75">
        <f>[2]自有船应收租金!AA83</f>
        <v>31065.5268</v>
      </c>
      <c r="H141" s="75">
        <f>IF([2]自有船应收租金!AB83="","",[2]自有船应收租金!AB83)</f>
        <v>31065.53</v>
      </c>
      <c r="I141" s="77" t="str">
        <f>[2]自有船应收租金!Y83</f>
        <v>预估船东费/回收冷藏监管及自引自靠</v>
      </c>
    </row>
    <row r="142" spans="2:9" s="53" customFormat="1" ht="12" customHeight="1">
      <c r="B142" s="75" t="str">
        <f>[2]自有船应收租金!B84</f>
        <v>ACACIA TAURUS</v>
      </c>
      <c r="C142" s="75" t="str">
        <f>[2]自有船应收租金!C84</f>
        <v>COSCO</v>
      </c>
      <c r="D142" s="75" t="str">
        <f>[2]自有船应收租金!F84</f>
        <v>prefinal</v>
      </c>
      <c r="E142" s="75" t="str">
        <f>[2]自有船应收租金!I84</f>
        <v>2018.05.14-2018.05.18</v>
      </c>
      <c r="F142" s="76">
        <f>[2]自有船应收租金!V84</f>
        <v>0</v>
      </c>
      <c r="G142" s="75">
        <f>[2]自有船应收租金!AA84</f>
        <v>-21979.051500000001</v>
      </c>
      <c r="H142" s="75">
        <f>IF([2]自有船应收租金!AB84="","",[2]自有船应收租金!AB84)</f>
        <v>-21979.05</v>
      </c>
      <c r="I142" s="77" t="str">
        <f>[2]自有船应收租金!Y84</f>
        <v>还船检验费</v>
      </c>
    </row>
    <row r="143" spans="2:9" s="53" customFormat="1" ht="12" customHeight="1">
      <c r="B143" s="75" t="str">
        <f>[2]自有船应收租金!B85</f>
        <v>ACACIA TAURUS</v>
      </c>
      <c r="C143" s="75" t="str">
        <f>[2]自有船应收租金!C85</f>
        <v>KMTC</v>
      </c>
      <c r="D143" s="75" t="str">
        <f>[2]自有船应收租金!F85</f>
        <v>第1期</v>
      </c>
      <c r="E143" s="75" t="str">
        <f>[2]自有船应收租金!I85</f>
        <v>2018.05.20-2018.06.03</v>
      </c>
      <c r="F143" s="76">
        <f>[2]自有船应收租金!V85</f>
        <v>0</v>
      </c>
      <c r="G143" s="75">
        <f>[2]自有船应收租金!AA85</f>
        <v>44112.5</v>
      </c>
      <c r="H143" s="75">
        <f>IF([2]自有船应收租金!AB85="","",[2]自有船应收租金!AB85)</f>
        <v>44112.5</v>
      </c>
      <c r="I143" s="77" t="str">
        <f>[2]自有船应收租金!Y85</f>
        <v>1.25%佣金/租家扣除预估费及油款预估</v>
      </c>
    </row>
    <row r="144" spans="2:9" s="53" customFormat="1" ht="12" customHeight="1">
      <c r="B144" s="75" t="str">
        <f>[2]自有船应收租金!B86</f>
        <v>ACACIA TAURUS</v>
      </c>
      <c r="C144" s="75" t="str">
        <f>[2]自有船应收租金!C86</f>
        <v>KMTC</v>
      </c>
      <c r="D144" s="75" t="str">
        <f>[2]自有船应收租金!F86</f>
        <v>prefinal</v>
      </c>
      <c r="E144" s="75" t="str">
        <f>[2]自有船应收租金!I86</f>
        <v>2018.05.20-2018.06.03</v>
      </c>
      <c r="F144" s="76">
        <f>[2]自有船应收租金!V86</f>
        <v>0</v>
      </c>
      <c r="G144" s="75">
        <f>[2]自有船应收租金!AA86</f>
        <v>5000.99999999999</v>
      </c>
      <c r="H144" s="75">
        <f>IF([2]自有船应收租金!AB86="","",[2]自有船应收租金!AB86)</f>
        <v>5001</v>
      </c>
      <c r="I144" s="77" t="str">
        <f>[2]自有船应收租金!Y86</f>
        <v>1.25%佣金/船东费预留/租家已付款</v>
      </c>
    </row>
    <row r="145" spans="2:9" ht="12.75" customHeight="1">
      <c r="B145" s="75" t="str">
        <f>[2]自有船应收租金!B87</f>
        <v>JRS CORVUS</v>
      </c>
      <c r="C145" s="66" t="str">
        <f>[2]自有船应收租金!C87</f>
        <v>NYK</v>
      </c>
      <c r="D145" s="66" t="str">
        <f>[2]自有船应收租金!F87</f>
        <v>final</v>
      </c>
      <c r="E145" s="66" t="str">
        <f>[2]自有船应收租金!I87</f>
        <v>2018.03.24-2018.04.05</v>
      </c>
      <c r="F145" s="78">
        <f>[2]自有船应收租金!V87</f>
        <v>0</v>
      </c>
      <c r="G145" s="66">
        <f>[2]自有船应收租金!AA87</f>
        <v>-1887.97110273972</v>
      </c>
      <c r="H145" s="75">
        <f>IF([2]自有船应收租金!AB87="","",[2]自有船应收租金!AB87)</f>
        <v>-179.7</v>
      </c>
      <c r="I145" s="79" t="str">
        <f>[2]自有船应收租金!Y87</f>
        <v>1.25%佣金/停租（2.23 05:06-2.27 11:00 SHA 4.24583天）/接还船检验费/停租（1.22 18:00-1.23 07:00LT 0.54167天）/返还船东费预估/1-4月船东费</v>
      </c>
    </row>
    <row r="146" spans="2:9" s="53" customFormat="1" ht="12" customHeight="1">
      <c r="B146" s="75" t="str">
        <f>[2]自有船应收租金!B88</f>
        <v>CONMAR HAWK</v>
      </c>
      <c r="C146" s="75" t="str">
        <f>[2]自有船应收租金!C88</f>
        <v>CMS</v>
      </c>
      <c r="D146" s="75" t="str">
        <f>[2]自有船应收租金!F88</f>
        <v>第10期</v>
      </c>
      <c r="E146" s="75" t="str">
        <f>[2]自有船应收租金!I88</f>
        <v>2018.06.12-2018.06.27</v>
      </c>
      <c r="F146" s="76">
        <f>[2]自有船应收租金!V88</f>
        <v>0</v>
      </c>
      <c r="G146" s="75">
        <f>[2]自有船应收租金!AA88</f>
        <v>74604.965753424694</v>
      </c>
      <c r="H146" s="75">
        <f>IF([2]自有船应收租金!AB88="","",[2]自有船应收租金!AB88)</f>
        <v>74584.97</v>
      </c>
      <c r="I146" s="77" t="str">
        <f>[2]自有船应收租金!Y88</f>
        <v>1.25%佣金</v>
      </c>
    </row>
    <row r="147" spans="2:9" s="53" customFormat="1" ht="12" customHeight="1">
      <c r="B147" s="75" t="str">
        <f>[2]自有船应收租金!B89</f>
        <v>JRS CARINA</v>
      </c>
      <c r="C147" s="75" t="str">
        <f>[2]自有船应收租金!C89</f>
        <v>CCL</v>
      </c>
      <c r="D147" s="75" t="str">
        <f>[2]自有船应收租金!F89</f>
        <v>第13期</v>
      </c>
      <c r="E147" s="75" t="str">
        <f>[2]自有船应收租金!I89</f>
        <v>2018.06.08-2018.06.23</v>
      </c>
      <c r="F147" s="76">
        <f>[2]自有船应收租金!V89</f>
        <v>0</v>
      </c>
      <c r="G147" s="75">
        <f>[2]自有船应收租金!AA89</f>
        <v>66943.75</v>
      </c>
      <c r="H147" s="75">
        <f>IF([2]自有船应收租金!AB89="","",[2]自有船应收租金!AB89)</f>
        <v>66941.350000000006</v>
      </c>
      <c r="I147" s="77">
        <f>[2]自有船应收租金!Y89</f>
        <v>0</v>
      </c>
    </row>
    <row r="148" spans="2:9" s="53" customFormat="1" ht="12" customHeight="1">
      <c r="B148" s="75" t="str">
        <f>[2]自有船应收租金!B90</f>
        <v>JRS CORVUS</v>
      </c>
      <c r="C148" s="75" t="str">
        <f>[2]自有船应收租金!C90</f>
        <v>ONE</v>
      </c>
      <c r="D148" s="75" t="str">
        <f>[2]自有船应收租金!F90</f>
        <v>第4期</v>
      </c>
      <c r="E148" s="75" t="str">
        <f>[2]自有船应收租金!I90</f>
        <v>2018.06.04-2018.06.19</v>
      </c>
      <c r="F148" s="76">
        <f>[2]自有船应收租金!V90</f>
        <v>0</v>
      </c>
      <c r="G148" s="75">
        <f>[2]自有船应收租金!AA90</f>
        <v>82307.1061643836</v>
      </c>
      <c r="H148" s="75">
        <f>IF([2]自有船应收租金!AB90="","",[2]自有船应收租金!AB90)</f>
        <v>82303.399999999994</v>
      </c>
      <c r="I148" s="77" t="str">
        <f>[2]自有船应收租金!Y90</f>
        <v>1.25%佣金</v>
      </c>
    </row>
    <row r="149" spans="2:9" s="53" customFormat="1" ht="12" customHeight="1">
      <c r="B149" s="75" t="str">
        <f>[2]自有船应收租金!B91</f>
        <v>ACACIA LAN</v>
      </c>
      <c r="C149" s="75" t="str">
        <f>[2]自有船应收租金!C91</f>
        <v>Heung-A</v>
      </c>
      <c r="D149" s="75" t="str">
        <f>[2]自有船应收租金!F91</f>
        <v>第4期</v>
      </c>
      <c r="E149" s="75" t="str">
        <f>[2]自有船应收租金!I91</f>
        <v>2018.06.13-2018.06.28</v>
      </c>
      <c r="F149" s="76">
        <f>[2]自有船应收租金!V91</f>
        <v>0</v>
      </c>
      <c r="G149" s="75">
        <f>[2]自有船应收租金!AA91</f>
        <v>60623.7</v>
      </c>
      <c r="H149" s="75">
        <f>IF([2]自有船应收租金!AB91="","",[2]自有船应收租金!AB91)</f>
        <v>60608.7</v>
      </c>
      <c r="I149" s="77" t="str">
        <f>[2]自有船应收租金!Y91</f>
        <v>停租18.05.18-5.20 2.0576天</v>
      </c>
    </row>
    <row r="150" spans="2:9" s="53" customFormat="1" ht="12" customHeight="1">
      <c r="B150" s="75" t="str">
        <f>[2]自有船应收租金!B92</f>
        <v>ACACIA LIBRA</v>
      </c>
      <c r="C150" s="75" t="str">
        <f>[2]自有船应收租金!C92</f>
        <v>HMM</v>
      </c>
      <c r="D150" s="75" t="str">
        <f>[2]自有船应收租金!F92</f>
        <v>prefinal</v>
      </c>
      <c r="E150" s="75" t="str">
        <f>[2]自有船应收租金!I92</f>
        <v>2018.06.07-2018.06.21</v>
      </c>
      <c r="F150" s="76">
        <f>[2]自有船应收租金!V92</f>
        <v>0</v>
      </c>
      <c r="G150" s="75">
        <f>[2]自有船应收租金!AA92</f>
        <v>-18971.115000000002</v>
      </c>
      <c r="H150" s="75">
        <f>IF([2]自有船应收租金!AB92="","",[2]自有船应收租金!AB92)</f>
        <v>-18971.11</v>
      </c>
      <c r="I150" s="77" t="str">
        <f>[2]自有船应收租金!Y92</f>
        <v>船东费预留/劳务费冷藏监管</v>
      </c>
    </row>
    <row r="151" spans="2:9" s="53" customFormat="1" ht="12" customHeight="1">
      <c r="B151" s="75" t="str">
        <f>[2]自有船应收租金!B93</f>
        <v>ACACIA MING</v>
      </c>
      <c r="C151" s="75" t="str">
        <f>[2]自有船应收租金!C93</f>
        <v>ONE</v>
      </c>
      <c r="D151" s="75" t="str">
        <f>[2]自有船应收租金!F93</f>
        <v>第4期</v>
      </c>
      <c r="E151" s="75" t="str">
        <f>[2]自有船应收租金!I93</f>
        <v>2018.06.09-2018.06.24</v>
      </c>
      <c r="F151" s="76">
        <f>[2]自有船应收租金!V93</f>
        <v>0</v>
      </c>
      <c r="G151" s="75">
        <f>[2]自有船应收租金!AA93</f>
        <v>86750.8561643836</v>
      </c>
      <c r="H151" s="75">
        <f>IF([2]自有船应收租金!AB93="","",[2]自有船应收租金!AB93)</f>
        <v>86747.13</v>
      </c>
      <c r="I151" s="77" t="str">
        <f>[2]自有船应收租金!Y93</f>
        <v>1.25%佣金</v>
      </c>
    </row>
    <row r="152" spans="2:9" s="53" customFormat="1" ht="12" customHeight="1">
      <c r="B152" s="75" t="str">
        <f>[2]自有船应收租金!B94</f>
        <v>OPDR LISBOA</v>
      </c>
      <c r="C152" s="75" t="str">
        <f>[2]自有船应收租金!C94</f>
        <v>HMM</v>
      </c>
      <c r="D152" s="75" t="str">
        <f>[2]自有船应收租金!F94</f>
        <v>final</v>
      </c>
      <c r="E152" s="75" t="str">
        <f>[2]自有船应收租金!I94</f>
        <v>2018.06.07-2018.06.28</v>
      </c>
      <c r="F152" s="76">
        <f>[2]自有船应收租金!V94</f>
        <v>0</v>
      </c>
      <c r="G152" s="75">
        <f>[2]自有船应收租金!AA94</f>
        <v>38887.1953333333</v>
      </c>
      <c r="H152" s="75">
        <f>IF([2]自有船应收租金!AB94="","",[2]自有船应收租金!AB94)</f>
        <v>38879.040000000001</v>
      </c>
      <c r="I152" s="77" t="str">
        <f>[2]自有船应收租金!Y94</f>
        <v>还船检验费/船东费/船员劳务费4.5.6月</v>
      </c>
    </row>
    <row r="153" spans="2:9" s="53" customFormat="1" ht="12" customHeight="1">
      <c r="B153" s="75" t="str">
        <f>[2]自有船应收租金!B95</f>
        <v>ACACIA VIRGO</v>
      </c>
      <c r="C153" s="75" t="str">
        <f>[2]自有船应收租金!C95</f>
        <v>APL</v>
      </c>
      <c r="D153" s="75" t="str">
        <f>[2]自有船应收租金!F95</f>
        <v>第6期</v>
      </c>
      <c r="E153" s="75" t="str">
        <f>[2]自有船应收租金!I95</f>
        <v>2018.06.02-2018.06.17</v>
      </c>
      <c r="F153" s="76">
        <f>[2]自有船应收租金!V95</f>
        <v>0</v>
      </c>
      <c r="G153" s="75">
        <f>[2]自有船应收租金!AA95</f>
        <v>114770.4</v>
      </c>
      <c r="H153" s="75">
        <f>IF([2]自有船应收租金!AB95="","",[2]自有船应收租金!AB95)</f>
        <v>114770.4</v>
      </c>
      <c r="I153" s="77" t="str">
        <f>[2]自有船应收租金!Y95</f>
        <v>交船检验费</v>
      </c>
    </row>
    <row r="154" spans="2:9" s="53" customFormat="1" ht="12" customHeight="1">
      <c r="B154" s="75" t="str">
        <f>[2]自有船应收租金!B96</f>
        <v>Heung-A Jakarta</v>
      </c>
      <c r="C154" s="75" t="str">
        <f>[2]自有船应收租金!C96</f>
        <v>Heung-A</v>
      </c>
      <c r="D154" s="75" t="str">
        <f>[2]自有船应收租金!F96</f>
        <v>第3期</v>
      </c>
      <c r="E154" s="75" t="str">
        <f>[2]自有船应收租金!I96</f>
        <v>2018.06.03-2018.06.18</v>
      </c>
      <c r="F154" s="76">
        <f>[2]自有船应收租金!V96</f>
        <v>0</v>
      </c>
      <c r="G154" s="75">
        <f>[2]自有船应收租金!AA96</f>
        <v>237300.489</v>
      </c>
      <c r="H154" s="75">
        <f>IF([2]自有船应收租金!AB96="","",[2]自有船应收租金!AB96)</f>
        <v>237281.78</v>
      </c>
      <c r="I154" s="77" t="str">
        <f>[2]自有船应收租金!Y96</f>
        <v>1.25%佣金</v>
      </c>
    </row>
    <row r="155" spans="2:9" s="53" customFormat="1" ht="12" customHeight="1">
      <c r="B155" s="75" t="str">
        <f>[2]自有船应收租金!B97</f>
        <v>Heung-A Manila</v>
      </c>
      <c r="C155" s="75" t="str">
        <f>[2]自有船应收租金!C97</f>
        <v>Heung-A</v>
      </c>
      <c r="D155" s="75" t="str">
        <f>[2]自有船应收租金!F97</f>
        <v>prefinal</v>
      </c>
      <c r="E155" s="75" t="str">
        <f>[2]自有船应收租金!I97</f>
        <v>2018.06.05-2018.07.03</v>
      </c>
      <c r="F155" s="76">
        <f>[2]自有船应收租金!V97</f>
        <v>0</v>
      </c>
      <c r="G155" s="75">
        <f>[2]自有船应收租金!AA97</f>
        <v>137967.70000000001</v>
      </c>
      <c r="H155" s="75">
        <f>IF([2]自有船应收租金!AB97="","",[2]自有船应收租金!AB97)</f>
        <v>137948.98000000001</v>
      </c>
      <c r="I155" s="77" t="str">
        <f>[2]自有船应收租金!Y97</f>
        <v>1.25%佣金/船东费预留</v>
      </c>
    </row>
    <row r="156" spans="2:9" s="53" customFormat="1" ht="12" customHeight="1">
      <c r="B156" s="75" t="str">
        <f>[2]自有船应收租金!B98</f>
        <v>Heung-A Singapore</v>
      </c>
      <c r="C156" s="75" t="str">
        <f>[2]自有船应收租金!C98</f>
        <v>SKR</v>
      </c>
      <c r="D156" s="75" t="str">
        <f>[2]自有船应收租金!F98</f>
        <v>第3期</v>
      </c>
      <c r="E156" s="75" t="str">
        <f>[2]自有船应收租金!I98</f>
        <v>2018.06.08-2018.06.23</v>
      </c>
      <c r="F156" s="76">
        <f>[2]自有船应收租金!V98</f>
        <v>0</v>
      </c>
      <c r="G156" s="75">
        <f>[2]自有船应收租金!AA98</f>
        <v>97500</v>
      </c>
      <c r="H156" s="75">
        <f>IF([2]自有船应收租金!AB98="","",[2]自有船应收租金!AB98)</f>
        <v>97496.28</v>
      </c>
      <c r="I156" s="77">
        <f>[2]自有船应收租金!Y98</f>
        <v>0</v>
      </c>
    </row>
    <row r="157" spans="2:9" s="53" customFormat="1" ht="12" customHeight="1">
      <c r="B157" s="75" t="str">
        <f>[2]自有船应收租金!B99</f>
        <v>ACACIA TAURUS</v>
      </c>
      <c r="C157" s="75" t="str">
        <f>[2]自有船应收租金!C99</f>
        <v>SNL</v>
      </c>
      <c r="D157" s="75" t="str">
        <f>[2]自有船应收租金!F99</f>
        <v>第1期</v>
      </c>
      <c r="E157" s="75" t="str">
        <f>[2]自有船应收租金!I99</f>
        <v>2018.06.08-2018.06.15</v>
      </c>
      <c r="F157" s="76">
        <f>[2]自有船应收租金!V99</f>
        <v>0</v>
      </c>
      <c r="G157" s="75">
        <f>[2]自有船应收租金!AA99</f>
        <v>37601.666666666701</v>
      </c>
      <c r="H157" s="75">
        <f>IF([2]自有船应收租金!AB99="","",[2]自有船应收租金!AB99)</f>
        <v>37580.67</v>
      </c>
      <c r="I157" s="77">
        <f>[2]自有船应收租金!Y99</f>
        <v>0</v>
      </c>
    </row>
    <row r="158" spans="2:9" s="53" customFormat="1" ht="12" customHeight="1">
      <c r="B158" s="75" t="str">
        <f>[2]自有船应收租金!B100</f>
        <v>ACACIA TAURUS</v>
      </c>
      <c r="C158" s="75" t="str">
        <f>[2]自有船应收租金!C100</f>
        <v>SNL</v>
      </c>
      <c r="D158" s="75" t="str">
        <f>[2]自有船应收租金!F100</f>
        <v>prefinal</v>
      </c>
      <c r="E158" s="75" t="str">
        <f>[2]自有船应收租金!I100</f>
        <v>2018.06.15-2018.06.24</v>
      </c>
      <c r="F158" s="76">
        <f>[2]自有船应收租金!V100</f>
        <v>0</v>
      </c>
      <c r="G158" s="75">
        <f>[2]自有船应收租金!AA100</f>
        <v>52582.883800000003</v>
      </c>
      <c r="H158" s="75">
        <f>IF([2]自有船应收租金!AB100="","",[2]自有船应收租金!AB100)</f>
        <v>52561.919999999998</v>
      </c>
      <c r="I158" s="77" t="str">
        <f>[2]自有船应收租金!Y100</f>
        <v>接还船检验费/船东费预留</v>
      </c>
    </row>
    <row r="159" spans="2:9" s="53" customFormat="1" ht="12" customHeight="1">
      <c r="B159" s="75" t="str">
        <f>[2]自有船应收租金!B101</f>
        <v>ACACIA VIRGO</v>
      </c>
      <c r="C159" s="75" t="str">
        <f>[2]自有船应收租金!C101</f>
        <v>APL</v>
      </c>
      <c r="D159" s="75" t="str">
        <f>[2]自有船应收租金!F101</f>
        <v>第7期</v>
      </c>
      <c r="E159" s="75" t="str">
        <f>[2]自有船应收租金!I101</f>
        <v>2018.06.17-2018.07.02</v>
      </c>
      <c r="F159" s="76">
        <f>[2]自有船应收租金!V101</f>
        <v>0</v>
      </c>
      <c r="G159" s="75">
        <f>[2]自有船应收租金!AA101</f>
        <v>115076.25</v>
      </c>
      <c r="H159" s="75">
        <f>IF([2]自有船应收租金!AB101="","",[2]自有船应收租金!AB101)</f>
        <v>115076.25</v>
      </c>
      <c r="I159" s="77">
        <f>[2]自有船应收租金!Y101</f>
        <v>0</v>
      </c>
    </row>
    <row r="160" spans="2:9" s="53" customFormat="1" ht="12" customHeight="1">
      <c r="B160" s="75" t="str">
        <f>[2]自有船应收租金!B102</f>
        <v>JRS CORVUS</v>
      </c>
      <c r="C160" s="75" t="str">
        <f>[2]自有船应收租金!C102</f>
        <v>ONE</v>
      </c>
      <c r="D160" s="75" t="str">
        <f>[2]自有船应收租金!F102</f>
        <v>第5期</v>
      </c>
      <c r="E160" s="75" t="str">
        <f>[2]自有船应收租金!I102</f>
        <v>2018.06.19-2018.07.04</v>
      </c>
      <c r="F160" s="76">
        <f>[2]自有船应收租金!V102</f>
        <v>0</v>
      </c>
      <c r="G160" s="75">
        <f>[2]自有船应收租金!AA102</f>
        <v>82307.1061643836</v>
      </c>
      <c r="H160" s="75">
        <f>IF([2]自有船应收租金!AB102="","",[2]自有船应收租金!AB102)</f>
        <v>82303.44</v>
      </c>
      <c r="I160" s="77" t="str">
        <f>[2]自有船应收租金!Y102</f>
        <v>1.25%佣金</v>
      </c>
    </row>
    <row r="161" spans="2:9" s="53" customFormat="1" ht="12" customHeight="1">
      <c r="B161" s="75" t="str">
        <f>[2]自有船应收租金!B103</f>
        <v>Heung-A Jakarta</v>
      </c>
      <c r="C161" s="75" t="str">
        <f>[2]自有船应收租金!C103</f>
        <v>Heung-A</v>
      </c>
      <c r="D161" s="75" t="str">
        <f>[2]自有船应收租金!F103</f>
        <v>第4期</v>
      </c>
      <c r="E161" s="75" t="str">
        <f>[2]自有船应收租金!I103</f>
        <v>2018.06.18-2018.07.03</v>
      </c>
      <c r="F161" s="76">
        <f>[2]自有船应收租金!V103</f>
        <v>0</v>
      </c>
      <c r="G161" s="75">
        <f>[2]自有船应收租金!AA103</f>
        <v>94578.47</v>
      </c>
      <c r="H161" s="75">
        <f>IF([2]自有船应收租金!AB103="","",[2]自有船应收租金!AB103)</f>
        <v>94559.81</v>
      </c>
      <c r="I161" s="77" t="str">
        <f>[2]自有船应收租金!Y103</f>
        <v>1.25%佣金/接船检验费/5月船东费</v>
      </c>
    </row>
    <row r="162" spans="2:9" s="53" customFormat="1" ht="12" customHeight="1">
      <c r="B162" s="75" t="str">
        <f>[2]自有船应收租金!B104</f>
        <v>ACACIA ARIES</v>
      </c>
      <c r="C162" s="75" t="str">
        <f>[2]自有船应收租金!C104</f>
        <v>JZS</v>
      </c>
      <c r="D162" s="75" t="str">
        <f>[2]自有船应收租金!F104</f>
        <v>第1期</v>
      </c>
      <c r="E162" s="75" t="str">
        <f>[2]自有船应收租金!I104</f>
        <v>2018.06.21-2018.07.06</v>
      </c>
      <c r="F162" s="76">
        <f>[2]自有船应收租金!V104</f>
        <v>0</v>
      </c>
      <c r="G162" s="75">
        <f>[2]自有船应收租金!AA104</f>
        <v>82894.520547945198</v>
      </c>
      <c r="H162" s="75">
        <f>IF([2]自有船应收租金!AB104="","",[2]自有船应收租金!AB104)</f>
        <v>82855.61</v>
      </c>
      <c r="I162" s="77">
        <f>[2]自有船应收租金!Y104</f>
        <v>0</v>
      </c>
    </row>
    <row r="163" spans="2:9" s="53" customFormat="1" ht="12" customHeight="1">
      <c r="B163" s="75" t="str">
        <f>[2]自有船应收租金!B105</f>
        <v>Heung-A Singapore</v>
      </c>
      <c r="C163" s="75" t="str">
        <f>[2]自有船应收租金!C105</f>
        <v>SKR</v>
      </c>
      <c r="D163" s="75" t="str">
        <f>[2]自有船应收租金!F105</f>
        <v>第4期</v>
      </c>
      <c r="E163" s="75" t="str">
        <f>[2]自有船应收租金!I105</f>
        <v>2018.06.23-2018.07.08</v>
      </c>
      <c r="F163" s="76">
        <f>[2]自有船应收租金!V105</f>
        <v>0</v>
      </c>
      <c r="G163" s="75">
        <f>[2]自有船应收租金!AA105</f>
        <v>97500</v>
      </c>
      <c r="H163" s="75">
        <f>IF([2]自有船应收租金!AB105="","",[2]自有船应收租金!AB105)</f>
        <v>97496.34</v>
      </c>
      <c r="I163" s="77">
        <f>[2]自有船应收租金!Y105</f>
        <v>0</v>
      </c>
    </row>
    <row r="164" spans="2:9" s="53" customFormat="1" ht="12" customHeight="1">
      <c r="B164" s="75" t="str">
        <f>[2]自有船应收租金!B106</f>
        <v>JRS CARINA</v>
      </c>
      <c r="C164" s="75" t="str">
        <f>[2]自有船应收租金!C106</f>
        <v>CCL</v>
      </c>
      <c r="D164" s="75" t="str">
        <f>[2]自有船应收租金!F106</f>
        <v>第14期</v>
      </c>
      <c r="E164" s="75" t="str">
        <f>[2]自有船应收租金!I106</f>
        <v>2018.06.23-2018.06.30</v>
      </c>
      <c r="F164" s="76">
        <f>[2]自有船应收租金!V106</f>
        <v>0</v>
      </c>
      <c r="G164" s="75">
        <f>[2]自有船应收租金!AA106</f>
        <v>3564.53033333333</v>
      </c>
      <c r="H164" s="75">
        <f>IF([2]自有船应收租金!AB106="","",[2]自有船应收租金!AB106)</f>
        <v>3562.13</v>
      </c>
      <c r="I164" s="77" t="str">
        <f>[2]自有船应收租金!Y106</f>
        <v>4月船东费/两次短油计入船东费/船东预留款</v>
      </c>
    </row>
    <row r="165" spans="2:9" s="53" customFormat="1" ht="12" customHeight="1">
      <c r="B165" s="75" t="str">
        <f>[2]自有船应收租金!B107</f>
        <v>ACACIA MING</v>
      </c>
      <c r="C165" s="75" t="str">
        <f>[2]自有船应收租金!C107</f>
        <v>ONE</v>
      </c>
      <c r="D165" s="75" t="str">
        <f>[2]自有船应收租金!F107</f>
        <v>第5期</v>
      </c>
      <c r="E165" s="75" t="str">
        <f>[2]自有船应收租金!I107</f>
        <v>2018.06.24-2018.07.09</v>
      </c>
      <c r="F165" s="76">
        <f>[2]自有船应收租金!V107</f>
        <v>0</v>
      </c>
      <c r="G165" s="75">
        <f>[2]自有船应收租金!AA107</f>
        <v>86750.8561643836</v>
      </c>
      <c r="H165" s="75">
        <f>IF([2]自有船应收租金!AB107="","",[2]自有船应收租金!AB107)</f>
        <v>86747.199999999997</v>
      </c>
      <c r="I165" s="77" t="str">
        <f>[2]自有船应收租金!Y107</f>
        <v>1.25%佣金</v>
      </c>
    </row>
    <row r="166" spans="2:9" s="53" customFormat="1" ht="12" customHeight="1">
      <c r="B166" s="75" t="str">
        <f>[2]自有船应收租金!B108</f>
        <v>ACACIA LEO</v>
      </c>
      <c r="C166" s="75" t="str">
        <f>[2]自有船应收租金!C108</f>
        <v>FESCO</v>
      </c>
      <c r="D166" s="75" t="str">
        <f>[2]自有船应收租金!F108</f>
        <v>第1期</v>
      </c>
      <c r="E166" s="75" t="str">
        <f>[2]自有船应收租金!I108</f>
        <v>2018.06.26-2018.07.11</v>
      </c>
      <c r="F166" s="76">
        <f>[2]自有船应收租金!V108</f>
        <v>0</v>
      </c>
      <c r="G166" s="75">
        <f>[2]自有船应收租金!AA108</f>
        <v>99275</v>
      </c>
      <c r="H166" s="75">
        <f>IF([2]自有船应收租金!AB108="","",[2]自有船应收租金!AB108)</f>
        <v>99275</v>
      </c>
      <c r="I166" s="77">
        <f>[2]自有船应收租金!Y108</f>
        <v>0</v>
      </c>
    </row>
    <row r="167" spans="2:9" s="53" customFormat="1" ht="12" customHeight="1">
      <c r="B167" s="75" t="str">
        <f>[2]自有船应收租金!B109</f>
        <v>ACACIA TAURUS</v>
      </c>
      <c r="C167" s="75" t="str">
        <f>[2]自有船应收租金!C109</f>
        <v>SKR</v>
      </c>
      <c r="D167" s="75" t="str">
        <f>[2]自有船应收租金!F109</f>
        <v>第1期</v>
      </c>
      <c r="E167" s="75" t="str">
        <f>[2]自有船应收租金!I109</f>
        <v>2018.06.24-2018.06.30</v>
      </c>
      <c r="F167" s="76">
        <f>[2]自有船应收租金!V109</f>
        <v>0</v>
      </c>
      <c r="G167" s="75">
        <f>[2]自有船应收租金!AA109</f>
        <v>30657.260273972599</v>
      </c>
      <c r="H167" s="75">
        <f>IF([2]自有船应收租金!AB109="","",[2]自有船应收租金!AB109)</f>
        <v>30607.26</v>
      </c>
      <c r="I167" s="77" t="str">
        <f>[2]自有船应收租金!Y109</f>
        <v>接船检验费/1.25%佣金</v>
      </c>
    </row>
    <row r="168" spans="2:9" s="53" customFormat="1" ht="12" customHeight="1">
      <c r="B168" s="75" t="str">
        <f>[2]自有船应收租金!B110</f>
        <v>OPDR LISBOA</v>
      </c>
      <c r="C168" s="75" t="str">
        <f>[2]自有船应收租金!C110</f>
        <v>CMS</v>
      </c>
      <c r="D168" s="75" t="str">
        <f>[2]自有船应收租金!F110</f>
        <v>第1期</v>
      </c>
      <c r="E168" s="75" t="str">
        <f>[2]自有船应收租金!I110</f>
        <v>2018.06.28-2018.07.13</v>
      </c>
      <c r="F168" s="76">
        <f>[2]自有船应收租金!V110</f>
        <v>0</v>
      </c>
      <c r="G168" s="75">
        <f>[2]自有船应收租金!AA110</f>
        <v>145736.49109589</v>
      </c>
      <c r="H168" s="75">
        <f>IF([2]自有船应收租金!AB110="","",[2]自有船应收租金!AB110)</f>
        <v>145708.21</v>
      </c>
      <c r="I168" s="77" t="str">
        <f>[2]自有船应收租金!Y110</f>
        <v>1.25%佣金</v>
      </c>
    </row>
    <row r="169" spans="2:9" s="53" customFormat="1" ht="12" customHeight="1">
      <c r="B169" s="75" t="str">
        <f>[2]自有船应收租金!B111</f>
        <v>CONMAR HAWK</v>
      </c>
      <c r="C169" s="75" t="str">
        <f>[2]自有船应收租金!C111</f>
        <v>CMS</v>
      </c>
      <c r="D169" s="75" t="str">
        <f>[2]自有船应收租金!F111</f>
        <v>第11期</v>
      </c>
      <c r="E169" s="75" t="str">
        <f>[2]自有船应收租金!I111</f>
        <v>2018.06.27-2018.07.12</v>
      </c>
      <c r="F169" s="76">
        <f>[2]自有船应收租金!V111</f>
        <v>0</v>
      </c>
      <c r="G169" s="75">
        <f>[2]自有船应收租金!AA111</f>
        <v>74604.965753424694</v>
      </c>
      <c r="H169" s="75">
        <f>IF([2]自有船应收租金!AB111="","",[2]自有船应收租金!AB111)</f>
        <v>74584.97</v>
      </c>
      <c r="I169" s="77" t="str">
        <f>[2]自有船应收租金!Y111</f>
        <v>1.25%佣金</v>
      </c>
    </row>
    <row r="170" spans="2:9" s="53" customFormat="1" ht="12" customHeight="1">
      <c r="B170" s="75" t="str">
        <f>[2]自有船应收租金!B112</f>
        <v>ACACIA LAN</v>
      </c>
      <c r="C170" s="75" t="str">
        <f>[2]自有船应收租金!C112</f>
        <v>Heung-A</v>
      </c>
      <c r="D170" s="75" t="str">
        <f>[2]自有船应收租金!F112</f>
        <v>第5期</v>
      </c>
      <c r="E170" s="75" t="str">
        <f>[2]自有船应收租金!I112</f>
        <v>2018.06.28-2018.07.13</v>
      </c>
      <c r="F170" s="76">
        <f>[2]自有船应收租金!V112</f>
        <v>0</v>
      </c>
      <c r="G170" s="75">
        <f>[2]自有船应收租金!AA112</f>
        <v>78861.570000000007</v>
      </c>
      <c r="H170" s="75">
        <f>IF([2]自有船应收租金!AB112="","",[2]自有船应收租金!AB112)</f>
        <v>78846.570000000007</v>
      </c>
      <c r="I170" s="77" t="str">
        <f>[2]自有船应收租金!Y112</f>
        <v>船东费用</v>
      </c>
    </row>
    <row r="171" spans="2:9" s="53" customFormat="1" ht="12" customHeight="1">
      <c r="B171" s="75" t="str">
        <f>[2]自有船应收租金!B113</f>
        <v>JRS CARINA</v>
      </c>
      <c r="C171" s="75" t="str">
        <f>[2]自有船应收租金!C113</f>
        <v>CCL</v>
      </c>
      <c r="D171" s="75" t="str">
        <f>[2]自有船应收租金!F113</f>
        <v>第1期</v>
      </c>
      <c r="E171" s="75" t="str">
        <f>[2]自有船应收租金!I113</f>
        <v>2018.06.30-2018.07.15</v>
      </c>
      <c r="F171" s="76">
        <f>[2]自有船应收租金!V113</f>
        <v>0</v>
      </c>
      <c r="G171" s="75">
        <f>[2]自有船应收租金!AA113</f>
        <v>85225</v>
      </c>
      <c r="H171" s="75">
        <f>IF([2]自有船应收租金!AB113="","",[2]自有船应收租金!AB113)</f>
        <v>85222.6</v>
      </c>
      <c r="I171" s="77">
        <f>[2]自有船应收租金!Y113</f>
        <v>0</v>
      </c>
    </row>
    <row r="172" spans="2:9">
      <c r="B172" s="75" t="str">
        <f>[2]自有船应收租金!B114</f>
        <v>ACACIA TAURUS</v>
      </c>
      <c r="C172" s="66" t="str">
        <f>[2]自有船应收租金!C114</f>
        <v>SKR</v>
      </c>
      <c r="D172" s="66" t="str">
        <f>[2]自有船应收租金!F114</f>
        <v>final</v>
      </c>
      <c r="E172" s="66" t="str">
        <f>[2]自有船应收租金!I114</f>
        <v>2018.06.30-2018.07.03</v>
      </c>
      <c r="F172" s="78">
        <f>[2]自有船应收租金!V114</f>
        <v>0</v>
      </c>
      <c r="G172" s="66">
        <f>[2]自有船应收租金!AA114</f>
        <v>4238.1001828767103</v>
      </c>
      <c r="H172" s="75">
        <f>IF([2]自有船应收租金!AB114="","",[2]自有船应收租金!AB114)</f>
        <v>4274.08</v>
      </c>
      <c r="I172" s="66" t="str">
        <f>[2]自有船应收租金!Y114</f>
        <v>还船检验费/1.25%佣金</v>
      </c>
    </row>
    <row r="173" spans="2:9" s="53" customFormat="1" ht="12" customHeight="1">
      <c r="B173" s="75" t="str">
        <f>[2]自有船应收租金!B115</f>
        <v>ACACIA LIBRA</v>
      </c>
      <c r="C173" s="75" t="str">
        <f>[2]自有船应收租金!C115</f>
        <v>DJS</v>
      </c>
      <c r="D173" s="75" t="str">
        <f>[2]自有船应收租金!F115</f>
        <v>第1期</v>
      </c>
      <c r="E173" s="75" t="str">
        <f>[2]自有船应收租金!I115</f>
        <v>2018.06.30-2018.07.13</v>
      </c>
      <c r="F173" s="76">
        <f>[2]自有船应收租金!V115</f>
        <v>0</v>
      </c>
      <c r="G173" s="75">
        <f>[2]自有船应收租金!AA115</f>
        <v>106866.980593607</v>
      </c>
      <c r="H173" s="75">
        <f>IF([2]自有船应收租金!AB115="","",[2]自有船应收租金!AB115)</f>
        <v>106853.41</v>
      </c>
      <c r="I173" s="77" t="str">
        <f>[2]自有船应收租金!Y115</f>
        <v>1.25%佣金/接船检验费</v>
      </c>
    </row>
    <row r="174" spans="2:9" s="53" customFormat="1" ht="12" customHeight="1">
      <c r="B174" s="75" t="str">
        <f>[2]自有船应收租金!B116</f>
        <v>Heung-A Manila</v>
      </c>
      <c r="C174" s="75" t="str">
        <f>[2]自有船应收租金!C116</f>
        <v>Heung-A</v>
      </c>
      <c r="D174" s="75" t="str">
        <f>[2]自有船应收租金!F116</f>
        <v>prefinal2</v>
      </c>
      <c r="E174" s="75" t="str">
        <f>[2]自有船应收租金!I116</f>
        <v>2018.07.03-2018.07.08</v>
      </c>
      <c r="F174" s="76">
        <f>[2]自有船应收租金!V116</f>
        <v>0</v>
      </c>
      <c r="G174" s="75">
        <f>[2]自有船应收租金!AA116</f>
        <v>56446.403875000004</v>
      </c>
      <c r="H174" s="75">
        <f>IF([2]自有船应收租金!AB116="","",[2]自有船应收租金!AB116)</f>
        <v>56412.51</v>
      </c>
      <c r="I174" s="77" t="str">
        <f>[2]自有船应收租金!Y116</f>
        <v>1.25%佣金/接还船检验费/船东费/停租6.18 16:24-6.19 12:34 0.8403天</v>
      </c>
    </row>
    <row r="175" spans="2:9" s="53" customFormat="1" ht="12" customHeight="1">
      <c r="B175" s="75" t="str">
        <f>[2]自有船应收租金!B117</f>
        <v>ACACIA VIRGO</v>
      </c>
      <c r="C175" s="75" t="str">
        <f>[2]自有船应收租金!C117</f>
        <v>APL</v>
      </c>
      <c r="D175" s="75" t="str">
        <f>[2]自有船应收租金!F117</f>
        <v>第8.9期</v>
      </c>
      <c r="E175" s="75" t="str">
        <f>[2]自有船应收租金!I117</f>
        <v>2018.07.02-2018.08.09</v>
      </c>
      <c r="F175" s="76">
        <f>[2]自有船应收租金!V117</f>
        <v>0</v>
      </c>
      <c r="G175" s="75">
        <f>[2]自有船应收租金!AA117</f>
        <v>85359.886822500004</v>
      </c>
      <c r="H175" s="75">
        <f>IF([2]自有船应收租金!AB117="","",[2]自有船应收租金!AB117)</f>
        <v>85359.86</v>
      </c>
      <c r="I175" s="77" t="str">
        <f>[2]自有船应收租金!Y117</f>
        <v>停租（5.18-5.19 0.45833天）/船东费/船东费预留</v>
      </c>
    </row>
    <row r="176" spans="2:9" s="53" customFormat="1" ht="12" customHeight="1">
      <c r="B176" s="75" t="str">
        <f>[2]自有船应收租金!B118</f>
        <v>JRS CORVUS</v>
      </c>
      <c r="C176" s="75" t="str">
        <f>[2]自有船应收租金!C118</f>
        <v>ONE</v>
      </c>
      <c r="D176" s="75" t="str">
        <f>[2]自有船应收租金!F118</f>
        <v>第6期</v>
      </c>
      <c r="E176" s="75" t="str">
        <f>[2]自有船应收租金!I118</f>
        <v>2018.07.04-2018.07.19</v>
      </c>
      <c r="F176" s="76">
        <f>[2]自有船应收租金!V118</f>
        <v>0</v>
      </c>
      <c r="G176" s="75">
        <f>[2]自有船应收租金!AA118</f>
        <v>82307.1061643836</v>
      </c>
      <c r="H176" s="75">
        <f>IF([2]自有船应收租金!AB118="","",[2]自有船应收租金!AB118)</f>
        <v>82303.48</v>
      </c>
      <c r="I176" s="77" t="str">
        <f>[2]自有船应收租金!Y118</f>
        <v>1.25%佣金</v>
      </c>
    </row>
    <row r="177" spans="2:9" s="53" customFormat="1" ht="12" customHeight="1">
      <c r="B177" s="75" t="str">
        <f>[2]自有船应收租金!B119</f>
        <v>Heung-A Jakarta</v>
      </c>
      <c r="C177" s="75" t="str">
        <f>[2]自有船应收租金!C119</f>
        <v>Heung-A</v>
      </c>
      <c r="D177" s="75" t="str">
        <f>[2]自有船应收租金!F119</f>
        <v>第5期</v>
      </c>
      <c r="E177" s="75" t="str">
        <f>[2]自有船应收租金!I119</f>
        <v>2018.07.03-2018.07.18</v>
      </c>
      <c r="F177" s="76">
        <f>[2]自有船应收租金!V119</f>
        <v>0</v>
      </c>
      <c r="G177" s="75">
        <f>[2]自有船应收租金!AA119</f>
        <v>94931.25</v>
      </c>
      <c r="H177" s="75">
        <f>IF([2]自有船应收租金!AB119="","",[2]自有船应收租金!AB119)</f>
        <v>94912.61</v>
      </c>
      <c r="I177" s="77" t="str">
        <f>[2]自有船应收租金!Y119</f>
        <v>1.25%佣金</v>
      </c>
    </row>
    <row r="178" spans="2:9" s="53" customFormat="1" ht="12" customHeight="1">
      <c r="B178" s="75" t="str">
        <f>[2]自有船应收租金!B120</f>
        <v>Heung-A Singapore</v>
      </c>
      <c r="C178" s="75" t="str">
        <f>[2]自有船应收租金!C120</f>
        <v>SKR</v>
      </c>
      <c r="D178" s="75" t="str">
        <f>[2]自有船应收租金!F120</f>
        <v>第5期</v>
      </c>
      <c r="E178" s="75" t="str">
        <f>[2]自有船应收租金!I120</f>
        <v>2018.07.08-2018.07.23</v>
      </c>
      <c r="F178" s="76">
        <f>[2]自有船应收租金!V120</f>
        <v>0</v>
      </c>
      <c r="G178" s="75">
        <f>[2]自有船应收租金!AA120</f>
        <v>84912.25</v>
      </c>
      <c r="H178" s="75">
        <f>IF([2]自有船应收租金!AB120="","",[2]自有船应收租金!AB120)</f>
        <v>84908.58</v>
      </c>
      <c r="I178" s="77" t="str">
        <f>[2]自有船应收租金!Y120</f>
        <v>停租 (June 13th 23:00-June 14th 15:50 )0.70134天</v>
      </c>
    </row>
    <row r="179" spans="2:9" s="53" customFormat="1" ht="12" customHeight="1">
      <c r="B179" s="75" t="str">
        <f>[2]自有船应收租金!B121</f>
        <v>ACACIA MING</v>
      </c>
      <c r="C179" s="75" t="str">
        <f>[2]自有船应收租金!C121</f>
        <v>ONE</v>
      </c>
      <c r="D179" s="75" t="str">
        <f>[2]自有船应收租金!F121</f>
        <v>第6期</v>
      </c>
      <c r="E179" s="75" t="str">
        <f>[2]自有船应收租金!I121</f>
        <v>2018.07.09-2018.07.24</v>
      </c>
      <c r="F179" s="76">
        <f>[2]自有船应收租金!V121</f>
        <v>0</v>
      </c>
      <c r="G179" s="75">
        <f>[2]自有船应收租金!AA121</f>
        <v>86750.8561643836</v>
      </c>
      <c r="H179" s="75">
        <f>IF([2]自有船应收租金!AB121="","",[2]自有船应收租金!AB121)</f>
        <v>86747.23</v>
      </c>
      <c r="I179" s="77" t="str">
        <f>[2]自有船应收租金!Y121</f>
        <v>1.25%佣金</v>
      </c>
    </row>
    <row r="180" spans="2:9" s="53" customFormat="1" ht="12" customHeight="1">
      <c r="B180" s="75" t="str">
        <f>[2]自有船应收租金!B122</f>
        <v>CONMAR HAWK</v>
      </c>
      <c r="C180" s="75" t="str">
        <f>[2]自有船应收租金!C122</f>
        <v>CMS</v>
      </c>
      <c r="D180" s="75" t="str">
        <f>[2]自有船应收租金!F122</f>
        <v>第12期</v>
      </c>
      <c r="E180" s="75" t="str">
        <f>[2]自有船应收租金!I122</f>
        <v>2018.07.12-2018.07.27</v>
      </c>
      <c r="F180" s="76">
        <f>[2]自有船应收租金!V122</f>
        <v>0</v>
      </c>
      <c r="G180" s="75">
        <f>[2]自有船应收租金!AA122</f>
        <v>74604.965753424694</v>
      </c>
      <c r="H180" s="75">
        <f>IF([2]自有船应收租金!AB122="","",[2]自有船应收租金!AB122)</f>
        <v>74584.97</v>
      </c>
      <c r="I180" s="77" t="str">
        <f>[2]自有船应收租金!Y122</f>
        <v>1.25%佣金</v>
      </c>
    </row>
    <row r="181" spans="2:9" s="53" customFormat="1" ht="12" customHeight="1">
      <c r="B181" s="75" t="str">
        <f>[2]自有船应收租金!B123</f>
        <v>ACACIA LAN</v>
      </c>
      <c r="C181" s="75" t="str">
        <f>[2]自有船应收租金!C123</f>
        <v>Heung-A</v>
      </c>
      <c r="D181" s="75" t="str">
        <f>[2]自有船应收租金!F123</f>
        <v>第6期</v>
      </c>
      <c r="E181" s="75" t="str">
        <f>[2]自有船应收租金!I123</f>
        <v>2018.07.13-2018.07.28</v>
      </c>
      <c r="F181" s="76">
        <f>[2]自有船应收租金!V123</f>
        <v>0</v>
      </c>
      <c r="G181" s="75">
        <f>[2]自有船应收租金!AA123</f>
        <v>78943.75</v>
      </c>
      <c r="H181" s="75">
        <f>IF([2]自有船应收租金!AB123="","",[2]自有船应收租金!AB123)</f>
        <v>78928.75</v>
      </c>
      <c r="I181" s="77">
        <f>[2]自有船应收租金!Y123</f>
        <v>0</v>
      </c>
    </row>
    <row r="182" spans="2:9" s="53" customFormat="1" ht="12" customHeight="1">
      <c r="B182" s="75" t="str">
        <f>[2]自有船应收租金!B124</f>
        <v>ACACIA ARIES</v>
      </c>
      <c r="C182" s="75" t="str">
        <f>[2]自有船应收租金!C124</f>
        <v>JZS</v>
      </c>
      <c r="D182" s="75" t="str">
        <f>[2]自有船应收租金!F124</f>
        <v>第2期</v>
      </c>
      <c r="E182" s="75" t="str">
        <f>[2]自有船应收租金!I124</f>
        <v>2018.07.06-2018.07.16</v>
      </c>
      <c r="F182" s="76">
        <f>[2]自有船应收租金!V124</f>
        <v>0</v>
      </c>
      <c r="G182" s="75">
        <f>[2]自有船应收租金!AA124</f>
        <v>55263.0136986301</v>
      </c>
      <c r="H182" s="75">
        <f>IF([2]自有船应收租金!AB124="","",[2]自有船应收租金!AB124)</f>
        <v>55255.56</v>
      </c>
      <c r="I182" s="77">
        <f>[2]自有船应收租金!Y124</f>
        <v>0</v>
      </c>
    </row>
    <row r="183" spans="2:9" s="53" customFormat="1" ht="12" customHeight="1">
      <c r="B183" s="75" t="str">
        <f>[2]自有船应收租金!B125</f>
        <v>ACACIA LEO</v>
      </c>
      <c r="C183" s="75" t="str">
        <f>[2]自有船应收租金!C125</f>
        <v>FESCO</v>
      </c>
      <c r="D183" s="75" t="str">
        <f>[2]自有船应收租金!F125</f>
        <v>第2期</v>
      </c>
      <c r="E183" s="75" t="str">
        <f>[2]自有船应收租金!I125</f>
        <v>2018.07.11-2018.07.26</v>
      </c>
      <c r="F183" s="76">
        <f>[2]自有船应收租金!V125</f>
        <v>0</v>
      </c>
      <c r="G183" s="75">
        <f>[2]自有船应收租金!AA125</f>
        <v>217262.962</v>
      </c>
      <c r="H183" s="75">
        <f>IF([2]自有船应收租金!AB125="","",[2]自有船应收租金!AB125)</f>
        <v>217262.96</v>
      </c>
      <c r="I183" s="77">
        <f>[2]自有船应收租金!Y125</f>
        <v>0</v>
      </c>
    </row>
    <row r="184" spans="2:9" s="53" customFormat="1" ht="12" customHeight="1">
      <c r="B184" s="75" t="str">
        <f>[2]自有船应收租金!B126</f>
        <v>JRS CARINA</v>
      </c>
      <c r="C184" s="75" t="str">
        <f>[2]自有船应收租金!C126</f>
        <v>CCL</v>
      </c>
      <c r="D184" s="75" t="str">
        <f>[2]自有船应收租金!F126</f>
        <v>第2期</v>
      </c>
      <c r="E184" s="75" t="str">
        <f>[2]自有船应收租金!I126</f>
        <v>2018.07.15-2018.07.30</v>
      </c>
      <c r="F184" s="76">
        <f>[2]自有船应收租金!V126</f>
        <v>0</v>
      </c>
      <c r="G184" s="75">
        <f>[2]自有船应收租金!AA126</f>
        <v>85225</v>
      </c>
      <c r="H184" s="75">
        <f>IF([2]自有船应收租金!AB126="","",[2]自有船应收租金!AB126)</f>
        <v>85222.6</v>
      </c>
      <c r="I184" s="77">
        <f>[2]自有船应收租金!Y126</f>
        <v>0</v>
      </c>
    </row>
    <row r="185" spans="2:9" s="53" customFormat="1" ht="12" customHeight="1">
      <c r="B185" s="75" t="str">
        <f>[2]自有船应收租金!B127</f>
        <v>Heung-A Manila</v>
      </c>
      <c r="C185" s="75" t="str">
        <f>[2]自有船应收租金!C127</f>
        <v>Heung-A</v>
      </c>
      <c r="D185" s="75" t="str">
        <f>[2]自有船应收租金!F127</f>
        <v>第1期</v>
      </c>
      <c r="E185" s="75" t="str">
        <f>[2]自有船应收租金!I127</f>
        <v>2018.07.13-2018.07.27</v>
      </c>
      <c r="F185" s="76">
        <f>[2]自有船应收租金!V127</f>
        <v>0</v>
      </c>
      <c r="G185" s="75">
        <f>[2]自有船应收租金!AA127</f>
        <v>49668.303625</v>
      </c>
      <c r="H185" s="75">
        <f>IF([2]自有船应收租金!AB127="","",[2]自有船应收租金!AB127)</f>
        <v>49649.54</v>
      </c>
      <c r="I185" s="77" t="str">
        <f>[2]自有船应收租金!Y127</f>
        <v>1.25%佣金/船东费预留</v>
      </c>
    </row>
    <row r="186" spans="2:9" s="53" customFormat="1" ht="12" customHeight="1">
      <c r="B186" s="75" t="str">
        <f>[2]自有船应收租金!B128</f>
        <v>OPDR LISBOA</v>
      </c>
      <c r="C186" s="75" t="str">
        <f>[2]自有船应收租金!C128</f>
        <v>CMS</v>
      </c>
      <c r="D186" s="75" t="str">
        <f>[2]自有船应收租金!F128</f>
        <v>第2期</v>
      </c>
      <c r="E186" s="75" t="str">
        <f>[2]自有船应收租金!I128</f>
        <v>2018.07.13-2018.07.28</v>
      </c>
      <c r="F186" s="76">
        <f>[2]自有船应收租金!V128</f>
        <v>0</v>
      </c>
      <c r="G186" s="75">
        <f>[2]自有船应收租金!AA128</f>
        <v>82257.791095890396</v>
      </c>
      <c r="H186" s="75">
        <f>IF([2]自有船应收租金!AB128="","",[2]自有船应收租金!AB128)</f>
        <v>82229.509999999995</v>
      </c>
      <c r="I186" s="77" t="str">
        <f>[2]自有船应收租金!Y128</f>
        <v>1.25%佣金</v>
      </c>
    </row>
    <row r="187" spans="2:9" s="53" customFormat="1" ht="12" customHeight="1">
      <c r="B187" s="75" t="str">
        <f>[2]自有船应收租金!B129</f>
        <v>JRS CORVUS</v>
      </c>
      <c r="C187" s="75" t="str">
        <f>[2]自有船应收租金!C129</f>
        <v>ONE</v>
      </c>
      <c r="D187" s="75" t="str">
        <f>[2]自有船应收租金!F129</f>
        <v>第7期</v>
      </c>
      <c r="E187" s="75" t="str">
        <f>[2]自有船应收租金!I129</f>
        <v>2018.07.19-2018.08.03</v>
      </c>
      <c r="F187" s="76">
        <f>[2]自有船应收租金!V129</f>
        <v>0</v>
      </c>
      <c r="G187" s="75">
        <f>[2]自有船应收租金!AA129</f>
        <v>80540.566164383607</v>
      </c>
      <c r="H187" s="75">
        <f>IF([2]自有船应收租金!AB129="","",[2]自有船应收租金!AB129)</f>
        <v>80536.92</v>
      </c>
      <c r="I187" s="77" t="str">
        <f>[2]自有船应收租金!Y129</f>
        <v>1.25%佣金/船东费用</v>
      </c>
    </row>
    <row r="188" spans="2:9" s="53" customFormat="1" ht="12" customHeight="1">
      <c r="B188" s="75" t="str">
        <f>[2]自有船应收租金!B130</f>
        <v>ACACIA LIBRA</v>
      </c>
      <c r="C188" s="75" t="str">
        <f>[2]自有船应收租金!C130</f>
        <v>DJS</v>
      </c>
      <c r="D188" s="75" t="str">
        <f>[2]自有船应收租金!F130</f>
        <v>prefinal</v>
      </c>
      <c r="E188" s="75" t="str">
        <f>[2]自有船应收租金!I130</f>
        <v>2018.07.13-2018.07.15</v>
      </c>
      <c r="F188" s="76">
        <f>[2]自有船应收租金!V130</f>
        <v>0</v>
      </c>
      <c r="G188" s="75">
        <f>[2]自有船应收租金!AA130</f>
        <v>15594.110091324201</v>
      </c>
      <c r="H188" s="75">
        <f>IF([2]自有船应收租金!AB130="","",[2]自有船应收租金!AB130)</f>
        <v>15575.53</v>
      </c>
      <c r="I188" s="77" t="str">
        <f>[2]自有船应收租金!Y130</f>
        <v>1.25%佣金/还船检验费/船东费</v>
      </c>
    </row>
    <row r="189" spans="2:9" s="53" customFormat="1" ht="12" customHeight="1">
      <c r="B189" s="75" t="str">
        <f>[2]自有船应收租金!B131</f>
        <v>ACACIA LIBRA</v>
      </c>
      <c r="C189" s="75" t="str">
        <f>[2]自有船应收租金!C131</f>
        <v>DJS</v>
      </c>
      <c r="D189" s="75" t="str">
        <f>[2]自有船应收租金!F131</f>
        <v>final</v>
      </c>
      <c r="E189" s="75" t="str">
        <f>[2]自有船应收租金!I131</f>
        <v>2018.07.13-2018.07.15</v>
      </c>
      <c r="F189" s="76">
        <f>[2]自有船应收租金!V131</f>
        <v>0</v>
      </c>
      <c r="G189" s="75">
        <f>[2]自有船应收租金!AA131</f>
        <v>35126.8949035388</v>
      </c>
      <c r="H189" s="75">
        <f>IF([2]自有船应收租金!AB131="","",[2]自有船应收租金!AB131)</f>
        <v>35108.720000000001</v>
      </c>
      <c r="I189" s="77" t="str">
        <f>[2]自有船应收租金!Y131</f>
        <v>1.25%佣金/还船检验费/船东费/已付款</v>
      </c>
    </row>
    <row r="190" spans="2:9" s="53" customFormat="1" ht="12" customHeight="1">
      <c r="B190" s="75" t="str">
        <f>[2]自有船应收租金!B132</f>
        <v>ACACIA ARIES</v>
      </c>
      <c r="C190" s="75" t="str">
        <f>[2]自有船应收租金!C132</f>
        <v>JZS</v>
      </c>
      <c r="D190" s="75" t="str">
        <f>[2]自有船应收租金!F132</f>
        <v>prefinal</v>
      </c>
      <c r="E190" s="75" t="str">
        <f>[2]自有船应收租金!I132</f>
        <v>2018.07.16-2018.07.21</v>
      </c>
      <c r="F190" s="76">
        <f>[2]自有船应收租金!V132</f>
        <v>0</v>
      </c>
      <c r="G190" s="75">
        <f>[2]自有船应收租金!AA132</f>
        <v>9707.9127534246309</v>
      </c>
      <c r="H190" s="75">
        <f>IF([2]自有船应收租金!AB132="","",[2]自有船应收租金!AB132)</f>
        <v>9707.91</v>
      </c>
      <c r="I190" s="77" t="str">
        <f>[2]自有船应收租金!Y132</f>
        <v>使用拖轮扣减劳务费/船长奖励金/船东费预留及垃圾费</v>
      </c>
    </row>
    <row r="191" spans="2:9" s="53" customFormat="1" ht="12" customHeight="1">
      <c r="B191" s="75" t="str">
        <f>[2]自有船应收租金!B133</f>
        <v>Heung-A Jakarta</v>
      </c>
      <c r="C191" s="75" t="str">
        <f>[2]自有船应收租金!C133</f>
        <v>Heung-A</v>
      </c>
      <c r="D191" s="75" t="str">
        <f>[2]自有船应收租金!F133</f>
        <v>第6期</v>
      </c>
      <c r="E191" s="75" t="str">
        <f>[2]自有船应收租金!I133</f>
        <v>2018.07.18-2018.08.02</v>
      </c>
      <c r="F191" s="76">
        <f>[2]自有船应收租金!V133</f>
        <v>0</v>
      </c>
      <c r="G191" s="75">
        <f>[2]自有船应收租金!AA133</f>
        <v>92758.83</v>
      </c>
      <c r="H191" s="75">
        <f>IF([2]自有船应收租金!AB133="","",[2]自有船应收租金!AB133)</f>
        <v>92740.11</v>
      </c>
      <c r="I191" s="77" t="str">
        <f>[2]自有船应收租金!Y133</f>
        <v>1.25%佣金/船东费</v>
      </c>
    </row>
    <row r="192" spans="2:9" s="53" customFormat="1" ht="12" customHeight="1">
      <c r="B192" s="75" t="str">
        <f>[2]自有船应收租金!B134</f>
        <v>Heung-A Singapore</v>
      </c>
      <c r="C192" s="75" t="str">
        <f>[2]自有船应收租金!C134</f>
        <v>SKR</v>
      </c>
      <c r="D192" s="75" t="str">
        <f>[2]自有船应收租金!F134</f>
        <v>第6期</v>
      </c>
      <c r="E192" s="75" t="str">
        <f>[2]自有船应收租金!I134</f>
        <v>2018.07.23-2018.08.07</v>
      </c>
      <c r="F192" s="76">
        <f>[2]自有船应收租金!V134</f>
        <v>0</v>
      </c>
      <c r="G192" s="75">
        <f>[2]自有船应收租金!AA134</f>
        <v>98100</v>
      </c>
      <c r="H192" s="75">
        <f>IF([2]自有船应收租金!AB134="","",[2]自有船应收租金!AB134)</f>
        <v>98096.36</v>
      </c>
      <c r="I192" s="77">
        <f>[2]自有船应收租金!Y134</f>
        <v>0</v>
      </c>
    </row>
    <row r="193" spans="2:9" s="53" customFormat="1" ht="12" customHeight="1">
      <c r="B193" s="75" t="str">
        <f>[2]自有船应收租金!B135</f>
        <v>ACACIA MING</v>
      </c>
      <c r="C193" s="75" t="str">
        <f>[2]自有船应收租金!C135</f>
        <v>ONE</v>
      </c>
      <c r="D193" s="75" t="str">
        <f>[2]自有船应收租金!F135</f>
        <v>第7期</v>
      </c>
      <c r="E193" s="75" t="str">
        <f>[2]自有船应收租金!I135</f>
        <v>2018.07.24-2018.08.08</v>
      </c>
      <c r="F193" s="76">
        <f>[2]自有船应收租金!V135</f>
        <v>0</v>
      </c>
      <c r="G193" s="75">
        <f>[2]自有船应收租金!AA135</f>
        <v>76750.8561643836</v>
      </c>
      <c r="H193" s="75">
        <f>IF([2]自有船应收租金!AB135="","",[2]自有船应收租金!AB135)</f>
        <v>42101.35</v>
      </c>
      <c r="I193" s="77" t="str">
        <f>[2]自有船应收租金!Y135</f>
        <v>1.25%佣金/船东费预留</v>
      </c>
    </row>
    <row r="194" spans="2:9" s="53" customFormat="1" ht="12" customHeight="1">
      <c r="B194" s="75" t="str">
        <f>[2]自有船应收租金!B136</f>
        <v>ACACIA LIBRA</v>
      </c>
      <c r="C194" s="75" t="str">
        <f>[2]自有船应收租金!C136</f>
        <v>STX PO</v>
      </c>
      <c r="D194" s="75" t="str">
        <f>[2]自有船应收租金!F136</f>
        <v>第1期</v>
      </c>
      <c r="E194" s="75" t="str">
        <f>[2]自有船应收租金!I136</f>
        <v>2018.07.24-2018.08.08</v>
      </c>
      <c r="F194" s="76">
        <f>[2]自有船应收租金!V136</f>
        <v>0</v>
      </c>
      <c r="G194" s="75">
        <f>[2]自有船应收租金!AA136</f>
        <v>276835.27899999998</v>
      </c>
      <c r="H194" s="75">
        <f>IF([2]自有船应收租金!AB136="","",[2]自有船应收租金!AB136)</f>
        <v>276815.28000000003</v>
      </c>
      <c r="I194" s="77">
        <f>[2]自有船应收租金!Y136</f>
        <v>0</v>
      </c>
    </row>
    <row r="195" spans="2:9" s="53" customFormat="1" ht="12" customHeight="1">
      <c r="B195" s="75" t="str">
        <f>[2]自有船应收租金!B137</f>
        <v>CONMAR HAWK</v>
      </c>
      <c r="C195" s="75" t="str">
        <f>[2]自有船应收租金!C137</f>
        <v>CMS</v>
      </c>
      <c r="D195" s="75" t="str">
        <f>[2]自有船应收租金!F137</f>
        <v>第13期</v>
      </c>
      <c r="E195" s="75" t="str">
        <f>[2]自有船应收租金!I137</f>
        <v>2018.07.27-2018.08.11</v>
      </c>
      <c r="F195" s="76">
        <f>[2]自有船应收租金!V137</f>
        <v>0</v>
      </c>
      <c r="G195" s="75">
        <f>[2]自有船应收租金!AA137</f>
        <v>79048.715753424694</v>
      </c>
      <c r="H195" s="75">
        <f>IF([2]自有船应收租金!AB137="","",[2]自有船应收租金!AB137)</f>
        <v>79028.72</v>
      </c>
      <c r="I195" s="77" t="str">
        <f>[2]自有船应收租金!Y137</f>
        <v>1.25%佣金</v>
      </c>
    </row>
    <row r="196" spans="2:9" s="53" customFormat="1" ht="12" customHeight="1">
      <c r="B196" s="75" t="str">
        <f>[2]自有船应收租金!B138</f>
        <v>ACACIA LEO</v>
      </c>
      <c r="C196" s="75" t="str">
        <f>[2]自有船应收租金!C138</f>
        <v>FESCO</v>
      </c>
      <c r="D196" s="75" t="str">
        <f>[2]自有船应收租金!F138</f>
        <v>第3期</v>
      </c>
      <c r="E196" s="75" t="str">
        <f>[2]自有船应收租金!I138</f>
        <v>2018.07.26-2018.08.10</v>
      </c>
      <c r="F196" s="76">
        <f>[2]自有船应收租金!V138</f>
        <v>0</v>
      </c>
      <c r="G196" s="75">
        <f>[2]自有船应收租金!AA138</f>
        <v>86481</v>
      </c>
      <c r="H196" s="75">
        <f>IF([2]自有船应收租金!AB138="","",[2]自有船应收租金!AB138)</f>
        <v>86481</v>
      </c>
      <c r="I196" s="77" t="str">
        <f>[2]自有船应收租金!Y138</f>
        <v>主机管泄漏烧轻油12.4吨差价/船舶故障，租家临时加油价差</v>
      </c>
    </row>
    <row r="197" spans="2:9" s="53" customFormat="1" ht="12" customHeight="1">
      <c r="B197" s="75" t="str">
        <f>[2]自有船应收租金!B139</f>
        <v>JRS CARINA</v>
      </c>
      <c r="C197" s="75" t="str">
        <f>[2]自有船应收租金!C139</f>
        <v>CCL</v>
      </c>
      <c r="D197" s="75" t="str">
        <f>[2]自有船应收租金!F139</f>
        <v>第3期</v>
      </c>
      <c r="E197" s="75" t="str">
        <f>[2]自有船应收租金!I139</f>
        <v>2018.07.30-2018.08.14</v>
      </c>
      <c r="F197" s="76">
        <f>[2]自有船应收租金!V139</f>
        <v>0</v>
      </c>
      <c r="G197" s="75">
        <f>[2]自有船应收租金!AA139</f>
        <v>85225</v>
      </c>
      <c r="H197" s="75">
        <f>IF([2]自有船应收租金!AB139="","",[2]自有船应收租金!AB139)</f>
        <v>85208.4</v>
      </c>
      <c r="I197" s="77">
        <f>[2]自有船应收租金!Y139</f>
        <v>0</v>
      </c>
    </row>
    <row r="198" spans="2:9" s="53" customFormat="1" ht="12" customHeight="1">
      <c r="B198" s="75" t="str">
        <f>[2]自有船应收租金!B140</f>
        <v>OPDR LISBOA</v>
      </c>
      <c r="C198" s="75" t="str">
        <f>[2]自有船应收租金!C140</f>
        <v>CMS</v>
      </c>
      <c r="D198" s="75" t="str">
        <f>[2]自有船应收租金!F140</f>
        <v>第3期</v>
      </c>
      <c r="E198" s="75" t="str">
        <f>[2]自有船应收租金!I140</f>
        <v>2018.07.28-2018.08.12</v>
      </c>
      <c r="F198" s="76">
        <f>[2]自有船应收租金!V140</f>
        <v>0</v>
      </c>
      <c r="G198" s="75">
        <f>[2]自有船应收租金!AA140</f>
        <v>82257.791095890396</v>
      </c>
      <c r="H198" s="75">
        <f>IF([2]自有船应收租金!AB140="","",[2]自有船应收租金!AB140)</f>
        <v>82229.509999999995</v>
      </c>
      <c r="I198" s="77" t="str">
        <f>[2]自有船应收租金!Y140</f>
        <v>1.25%佣金</v>
      </c>
    </row>
    <row r="199" spans="2:9" s="53" customFormat="1" ht="12" customHeight="1">
      <c r="B199" s="75" t="str">
        <f>[2]自有船应收租金!B141</f>
        <v>ACACIA MAKOTO</v>
      </c>
      <c r="C199" s="75" t="str">
        <f>[2]自有船应收租金!C141</f>
        <v>STM</v>
      </c>
      <c r="D199" s="75" t="str">
        <f>[2]自有船应收租金!F141</f>
        <v>第1期</v>
      </c>
      <c r="E199" s="75" t="str">
        <f>[2]自有船应收租金!I141</f>
        <v>2018.06.29-2018.07.14</v>
      </c>
      <c r="F199" s="76">
        <f>[2]自有船应收租金!V141</f>
        <v>0</v>
      </c>
      <c r="G199" s="75">
        <f>[2]自有船应收租金!AA141</f>
        <v>181209.8</v>
      </c>
      <c r="H199" s="75">
        <f>IF([2]自有船应收租金!AB141="","",[2]自有船应收租金!AB141)</f>
        <v>181209.8</v>
      </c>
      <c r="I199" s="77">
        <f>[2]自有船应收租金!Y141</f>
        <v>0</v>
      </c>
    </row>
    <row r="200" spans="2:9" s="53" customFormat="1" ht="12" customHeight="1">
      <c r="B200" s="75" t="str">
        <f>[2]自有船应收租金!B142</f>
        <v>ACACIA TAURUS</v>
      </c>
      <c r="C200" s="75" t="str">
        <f>[2]自有船应收租金!C142</f>
        <v>STM</v>
      </c>
      <c r="D200" s="75" t="str">
        <f>[2]自有船应收租金!F142</f>
        <v>第1期</v>
      </c>
      <c r="E200" s="75" t="str">
        <f>[2]自有船应收租金!I142</f>
        <v>2018.07.07-2018.07.22</v>
      </c>
      <c r="F200" s="76">
        <f>[2]自有船应收租金!V142</f>
        <v>0</v>
      </c>
      <c r="G200" s="75">
        <f>[2]自有船应收租金!AA142</f>
        <v>308102.62699999998</v>
      </c>
      <c r="H200" s="75">
        <f>IF([2]自有船应收租金!AB142="","",[2]自有船应收租金!AB142)</f>
        <v>308102.63</v>
      </c>
      <c r="I200" s="77">
        <f>[2]自有船应收租金!Y142</f>
        <v>0</v>
      </c>
    </row>
    <row r="201" spans="2:9" s="53" customFormat="1" ht="12" customHeight="1">
      <c r="B201" s="75" t="str">
        <f>[2]自有船应收租金!B143</f>
        <v>ACACIA MAKOTO</v>
      </c>
      <c r="C201" s="75" t="str">
        <f>[2]自有船应收租金!C143</f>
        <v>STM</v>
      </c>
      <c r="D201" s="75" t="str">
        <f>[2]自有船应收租金!F143</f>
        <v>第2期</v>
      </c>
      <c r="E201" s="75" t="str">
        <f>[2]自有船应收租金!I143</f>
        <v>2018.07.14-2018.07.29</v>
      </c>
      <c r="F201" s="76">
        <f>[2]自有船应收租金!V143</f>
        <v>0</v>
      </c>
      <c r="G201" s="75">
        <f>[2]自有船应收租金!AA143</f>
        <v>91200</v>
      </c>
      <c r="H201" s="75">
        <f>IF([2]自有船应收租金!AB143="","",[2]自有船应收租金!AB143)</f>
        <v>91200</v>
      </c>
      <c r="I201" s="77">
        <f>[2]自有船应收租金!Y143</f>
        <v>0</v>
      </c>
    </row>
    <row r="202" spans="2:9" s="53" customFormat="1" ht="12" customHeight="1">
      <c r="B202" s="75" t="str">
        <f>[2]自有船应收租金!B144</f>
        <v>ACACIA LAN</v>
      </c>
      <c r="C202" s="75" t="str">
        <f>[2]自有船应收租金!C144</f>
        <v>Heung-A</v>
      </c>
      <c r="D202" s="75" t="str">
        <f>[2]自有船应收租金!F144</f>
        <v>第7期</v>
      </c>
      <c r="E202" s="75" t="str">
        <f>[2]自有船应收租金!I144</f>
        <v>2018.07.28-2018.07.29</v>
      </c>
      <c r="F202" s="76">
        <f>[2]自有船应收租金!V144</f>
        <v>0</v>
      </c>
      <c r="G202" s="75">
        <f>[2]自有船应收租金!AA144</f>
        <v>5262.9166666666697</v>
      </c>
      <c r="H202" s="75">
        <f>IF([2]自有船应收租金!AB144="","",[2]自有船应收租金!AB144)</f>
        <v>5262.92</v>
      </c>
      <c r="I202" s="77">
        <f>[2]自有船应收租金!Y144</f>
        <v>0</v>
      </c>
    </row>
    <row r="203" spans="2:9" s="53" customFormat="1" ht="12" customHeight="1">
      <c r="B203" s="75" t="str">
        <f>[2]自有船应收租金!B145</f>
        <v>ACACIA LAN</v>
      </c>
      <c r="C203" s="75" t="str">
        <f>[2]自有船应收租金!C145</f>
        <v>Heung-A</v>
      </c>
      <c r="D203" s="75" t="str">
        <f>[2]自有船应收租金!F145</f>
        <v>第7期</v>
      </c>
      <c r="E203" s="75" t="str">
        <f>[2]自有船应收租金!I145</f>
        <v>2018.07.29-2018.08.12</v>
      </c>
      <c r="F203" s="76">
        <f>[2]自有船应收租金!V145</f>
        <v>0</v>
      </c>
      <c r="G203" s="75">
        <f>[2]自有船应收租金!AA145</f>
        <v>71633.333333333299</v>
      </c>
      <c r="H203" s="75">
        <f>IF([2]自有船应收租金!AB145="","",[2]自有船应收租金!AB145)</f>
        <v>71607.33</v>
      </c>
      <c r="I203" s="77">
        <f>[2]自有船应收租金!Y145</f>
        <v>0</v>
      </c>
    </row>
    <row r="204" spans="2:9" s="53" customFormat="1" ht="12" customHeight="1">
      <c r="B204" s="75" t="str">
        <f>[2]自有船应收租金!B146</f>
        <v>ACACIA TAURUS</v>
      </c>
      <c r="C204" s="75" t="str">
        <f>[2]自有船应收租金!C146</f>
        <v>STM</v>
      </c>
      <c r="D204" s="75" t="str">
        <f>[2]自有船应收租金!F146</f>
        <v>第2期</v>
      </c>
      <c r="E204" s="75" t="str">
        <f>[2]自有船应收租金!I146</f>
        <v>2018.07.22-2018.08.06</v>
      </c>
      <c r="F204" s="76">
        <f>[2]自有船应收租金!V146</f>
        <v>0</v>
      </c>
      <c r="G204" s="75">
        <f>[2]自有船应收租金!AA146</f>
        <v>60650</v>
      </c>
      <c r="H204" s="75">
        <f>IF([2]自有船应收租金!AB146="","",[2]自有船应收租金!AB146)</f>
        <v>60650</v>
      </c>
      <c r="I204" s="77">
        <f>[2]自有船应收租金!Y146</f>
        <v>0</v>
      </c>
    </row>
    <row r="205" spans="2:9" s="53" customFormat="1" ht="12" customHeight="1">
      <c r="B205" s="75" t="str">
        <f>[2]自有船应收租金!B147</f>
        <v>Heung-A Manila</v>
      </c>
      <c r="C205" s="75" t="str">
        <f>[2]自有船应收租金!C147</f>
        <v>Heung-A</v>
      </c>
      <c r="D205" s="75" t="str">
        <f>[2]自有船应收租金!F147</f>
        <v>第2期</v>
      </c>
      <c r="E205" s="75" t="str">
        <f>[2]自有船应收租金!I147</f>
        <v>2018.07.27-2018.08.03</v>
      </c>
      <c r="F205" s="76">
        <f>[2]自有船应收租金!V147</f>
        <v>0</v>
      </c>
      <c r="G205" s="75">
        <f>[2]自有船应收租金!AA147</f>
        <v>44301.25</v>
      </c>
      <c r="H205" s="75">
        <f>IF([2]自有船应收租金!AB147="","",[2]自有船应收租金!AB147)</f>
        <v>44279.6</v>
      </c>
      <c r="I205" s="77" t="str">
        <f>[2]自有船应收租金!Y147</f>
        <v>1.25%佣金</v>
      </c>
    </row>
    <row r="206" spans="2:9" s="53" customFormat="1" ht="12" customHeight="1">
      <c r="B206" s="75" t="str">
        <f>[2]自有船应收租金!B148</f>
        <v>ACACIA MAKOTO</v>
      </c>
      <c r="C206" s="75" t="str">
        <f>[2]自有船应收租金!C148</f>
        <v>STM</v>
      </c>
      <c r="D206" s="75" t="str">
        <f>[2]自有船应收租金!F148</f>
        <v>第3期</v>
      </c>
      <c r="E206" s="75" t="str">
        <f>[2]自有船应收租金!I148</f>
        <v>2018.07.29-2018.08.13</v>
      </c>
      <c r="F206" s="76">
        <f>[2]自有船应收租金!V148</f>
        <v>0</v>
      </c>
      <c r="G206" s="75">
        <f>[2]自有船应收租金!AA148</f>
        <v>91200</v>
      </c>
      <c r="H206" s="75">
        <f>IF([2]自有船应收租金!AB148="","",[2]自有船应收租金!AB148)</f>
        <v>91200</v>
      </c>
      <c r="I206" s="77">
        <f>[2]自有船应收租金!Y148</f>
        <v>0</v>
      </c>
    </row>
    <row r="207" spans="2:9" s="53" customFormat="1" ht="12" customHeight="1">
      <c r="B207" s="75" t="str">
        <f>[2]自有船应收租金!B149</f>
        <v>CONMAR HAWK</v>
      </c>
      <c r="C207" s="75" t="str">
        <f>[2]自有船应收租金!C149</f>
        <v>CMS</v>
      </c>
      <c r="D207" s="75" t="str">
        <f>[2]自有船应收租金!F149</f>
        <v>第14期</v>
      </c>
      <c r="E207" s="75" t="str">
        <f>[2]自有船应收租金!I149</f>
        <v>2018.08.11-2018.08.26</v>
      </c>
      <c r="F207" s="76">
        <f>[2]自有船应收租金!V149</f>
        <v>0</v>
      </c>
      <c r="G207" s="75">
        <f>[2]自有船应收租金!AA149</f>
        <v>79048.715753424694</v>
      </c>
      <c r="H207" s="75">
        <f>IF([2]自有船应收租金!AB149="","",[2]自有船应收租金!AB149)</f>
        <v>79028.72</v>
      </c>
      <c r="I207" s="77" t="str">
        <f>[2]自有船应收租金!Y149</f>
        <v>1.25%佣金</v>
      </c>
    </row>
    <row r="208" spans="2:9" s="53" customFormat="1" ht="12" customHeight="1">
      <c r="B208" s="75" t="str">
        <f>[2]自有船应收租金!B150</f>
        <v>JRS CORVUS</v>
      </c>
      <c r="C208" s="75" t="str">
        <f>[2]自有船应收租金!C150</f>
        <v>ONE</v>
      </c>
      <c r="D208" s="75" t="str">
        <f>[2]自有船应收租金!F150</f>
        <v>第8期</v>
      </c>
      <c r="E208" s="75" t="str">
        <f>[2]自有船应收租金!I150</f>
        <v>2018.08.03-2018.08.18</v>
      </c>
      <c r="F208" s="76">
        <f>[2]自有船应收租金!V150</f>
        <v>0</v>
      </c>
      <c r="G208" s="75">
        <f>[2]自有船应收租金!AA150</f>
        <v>84023.056164383597</v>
      </c>
      <c r="H208" s="75">
        <f>IF([2]自有船应收租金!AB150="","",[2]自有船应收租金!AB150)</f>
        <v>84019.41</v>
      </c>
      <c r="I208" s="77" t="str">
        <f>[2]自有船应收租金!Y150</f>
        <v>1.25%佣金/船东费用/返还船东费</v>
      </c>
    </row>
    <row r="209" spans="2:9" s="53" customFormat="1" ht="12" customHeight="1">
      <c r="B209" s="75" t="str">
        <f>[2]自有船应收租金!B151</f>
        <v>ACACIA LAN</v>
      </c>
      <c r="C209" s="75" t="str">
        <f>[2]自有船应收租金!C151</f>
        <v>Heung-A</v>
      </c>
      <c r="D209" s="75" t="str">
        <f>[2]自有船应收租金!F151</f>
        <v>第8期</v>
      </c>
      <c r="E209" s="75" t="str">
        <f>[2]自有船应收租金!I151</f>
        <v>2018.08.12-2018.08.27</v>
      </c>
      <c r="F209" s="76">
        <f>[2]自有船应收租金!V151</f>
        <v>0</v>
      </c>
      <c r="G209" s="75">
        <f>[2]自有船应收租金!AA151</f>
        <v>76667.820000000007</v>
      </c>
      <c r="H209" s="75">
        <f>IF([2]自有船应收租金!AB151="","",[2]自有船应收租金!AB151)</f>
        <v>76652.820000000007</v>
      </c>
      <c r="I209" s="77" t="str">
        <f>[2]自有船应收租金!Y151</f>
        <v>船东费用</v>
      </c>
    </row>
    <row r="210" spans="2:9" s="53" customFormat="1" ht="12" customHeight="1">
      <c r="B210" s="75" t="str">
        <f>[2]自有船应收租金!B152</f>
        <v>ACACIA LIBRA</v>
      </c>
      <c r="C210" s="75" t="str">
        <f>[2]自有船应收租金!C152</f>
        <v>STX PO</v>
      </c>
      <c r="D210" s="75" t="str">
        <f>[2]自有船应收租金!F152</f>
        <v>第2期</v>
      </c>
      <c r="E210" s="75" t="str">
        <f>[2]自有船应收租金!I152</f>
        <v>2018.08.08-2018.08.23</v>
      </c>
      <c r="F210" s="76">
        <f>[2]自有船应收租金!V152</f>
        <v>0</v>
      </c>
      <c r="G210" s="75">
        <f>[2]自有船应收租金!AA152</f>
        <v>117000</v>
      </c>
      <c r="H210" s="75">
        <f>IF([2]自有船应收租金!AB152="","",[2]自有船应收租金!AB152)</f>
        <v>116980</v>
      </c>
      <c r="I210" s="77">
        <f>[2]自有船应收租金!Y152</f>
        <v>0</v>
      </c>
    </row>
    <row r="211" spans="2:9" s="53" customFormat="1" ht="12" customHeight="1">
      <c r="B211" s="75" t="str">
        <f>[2]自有船应收租金!B153</f>
        <v>ACACIA MING</v>
      </c>
      <c r="C211" s="75" t="str">
        <f>[2]自有船应收租金!C153</f>
        <v>ONE</v>
      </c>
      <c r="D211" s="75" t="str">
        <f>[2]自有船应收租金!F153</f>
        <v>第8期</v>
      </c>
      <c r="E211" s="75" t="str">
        <f>[2]自有船应收租金!I153</f>
        <v>2018.08.08-2018.08.23</v>
      </c>
      <c r="F211" s="76">
        <f>[2]自有船应收租金!V153</f>
        <v>0</v>
      </c>
      <c r="G211" s="75">
        <f>[2]自有船应收租金!AA153</f>
        <v>86047.506164383594</v>
      </c>
      <c r="H211" s="75">
        <f>IF([2]自有船应收租金!AB153="","",[2]自有船应收租金!AB153)</f>
        <v>120689.78</v>
      </c>
      <c r="I211" s="77" t="str">
        <f>[2]自有船应收租金!Y153</f>
        <v>1.25%佣金/交船检验费/船东费</v>
      </c>
    </row>
    <row r="212" spans="2:9" s="53" customFormat="1" ht="12" customHeight="1">
      <c r="B212" s="75" t="str">
        <f>[2]自有船应收租金!B154</f>
        <v>OPDR LISBOA</v>
      </c>
      <c r="C212" s="75" t="str">
        <f>[2]自有船应收租金!C154</f>
        <v>CMS</v>
      </c>
      <c r="D212" s="75" t="str">
        <f>[2]自有船应收租金!F154</f>
        <v>第4期</v>
      </c>
      <c r="E212" s="75" t="str">
        <f>[2]自有船应收租金!I154</f>
        <v>2018.08.12-2018.08.27</v>
      </c>
      <c r="F212" s="76">
        <f>[2]自有船应收租金!V154</f>
        <v>0</v>
      </c>
      <c r="G212" s="75">
        <f>[2]自有船应收租金!AA154</f>
        <v>82257.791095890396</v>
      </c>
      <c r="H212" s="75">
        <f>IF([2]自有船应收租金!AB154="","",[2]自有船应收租金!AB154)</f>
        <v>82229.509999999995</v>
      </c>
      <c r="I212" s="77" t="str">
        <f>[2]自有船应收租金!Y154</f>
        <v>1.25%佣金</v>
      </c>
    </row>
    <row r="213" spans="2:9" s="53" customFormat="1" ht="12" customHeight="1">
      <c r="B213" s="75" t="str">
        <f>[2]自有船应收租金!B155</f>
        <v>Heung-A Singapore</v>
      </c>
      <c r="C213" s="75" t="str">
        <f>[2]自有船应收租金!C155</f>
        <v>SKR</v>
      </c>
      <c r="D213" s="75" t="str">
        <f>[2]自有船应收租金!F155</f>
        <v>第7期</v>
      </c>
      <c r="E213" s="75" t="str">
        <f>[2]自有船应收租金!I155</f>
        <v>2018.08.07-2018.08.22</v>
      </c>
      <c r="F213" s="76">
        <f>[2]自有船应收租金!V155</f>
        <v>0</v>
      </c>
      <c r="G213" s="75">
        <f>[2]自有船应收租金!AA155</f>
        <v>98100</v>
      </c>
      <c r="H213" s="75">
        <f>IF([2]自有船应收租金!AB155="","",[2]自有船应收租金!AB155)</f>
        <v>98096.37</v>
      </c>
      <c r="I213" s="77">
        <f>[2]自有船应收租金!Y155</f>
        <v>0</v>
      </c>
    </row>
    <row r="214" spans="2:9" s="53" customFormat="1" ht="12" customHeight="1">
      <c r="B214" s="75" t="str">
        <f>[2]自有船应收租金!B156</f>
        <v>JRS CARINA</v>
      </c>
      <c r="C214" s="75" t="str">
        <f>[2]自有船应收租金!C156</f>
        <v>CCL</v>
      </c>
      <c r="D214" s="75" t="str">
        <f>[2]自有船应收租金!F156</f>
        <v>第4期</v>
      </c>
      <c r="E214" s="75" t="str">
        <f>[2]自有船应收租金!I156</f>
        <v>2018.08.14-2018.08.29</v>
      </c>
      <c r="F214" s="76">
        <f>[2]自有船应收租金!V156</f>
        <v>0</v>
      </c>
      <c r="G214" s="75">
        <f>[2]自有船应收租金!AA156</f>
        <v>85225</v>
      </c>
      <c r="H214" s="75">
        <f>IF([2]自有船应收租金!AB156="","",[2]自有船应收租金!AB156)</f>
        <v>85222.6</v>
      </c>
      <c r="I214" s="77">
        <f>[2]自有船应收租金!Y156</f>
        <v>0</v>
      </c>
    </row>
    <row r="215" spans="2:9" s="53" customFormat="1" ht="12" customHeight="1">
      <c r="B215" s="75" t="str">
        <f>[2]自有船应收租金!B157</f>
        <v>ACACIA LEO</v>
      </c>
      <c r="C215" s="75" t="str">
        <f>[2]自有船应收租金!C157</f>
        <v>FESCO</v>
      </c>
      <c r="D215" s="75" t="str">
        <f>[2]自有船应收租金!F157</f>
        <v>第4期</v>
      </c>
      <c r="E215" s="75" t="str">
        <f>[2]自有船应收租金!I157</f>
        <v>2018.08.10-2018.08.25</v>
      </c>
      <c r="F215" s="76">
        <f>[2]自有船应收租金!V157</f>
        <v>0</v>
      </c>
      <c r="G215" s="75">
        <f>[2]自有船应收租金!AA157</f>
        <v>98170.55</v>
      </c>
      <c r="H215" s="75">
        <f>IF([2]自有船应收租金!AB157="","",[2]自有船应收租金!AB157)</f>
        <v>98170.55</v>
      </c>
      <c r="I215" s="77" t="str">
        <f>[2]自有船应收租金!Y157</f>
        <v>主机消耗轻油的差价</v>
      </c>
    </row>
    <row r="216" spans="2:9" s="53" customFormat="1" ht="12" customHeight="1">
      <c r="B216" s="75" t="str">
        <f>[2]自有船应收租金!B158</f>
        <v>ACACIA TAURUS</v>
      </c>
      <c r="C216" s="75" t="str">
        <f>[2]自有船应收租金!C158</f>
        <v>STM</v>
      </c>
      <c r="D216" s="75" t="str">
        <f>[2]自有船应收租金!F158</f>
        <v>第3期</v>
      </c>
      <c r="E216" s="75" t="str">
        <f>[2]自有船应收租金!I158</f>
        <v>2018.08.06-2018.08.21</v>
      </c>
      <c r="F216" s="76">
        <f>[2]自有船应收租金!V158</f>
        <v>0</v>
      </c>
      <c r="G216" s="75">
        <f>[2]自有船应收租金!AA158</f>
        <v>61055</v>
      </c>
      <c r="H216" s="75">
        <f>IF([2]自有船应收租金!AB158="","",[2]自有船应收租金!AB158)</f>
        <v>61055</v>
      </c>
      <c r="I216" s="77" t="str">
        <f>[2]自有船应收租金!Y158</f>
        <v>V.1828EW-1829EW 劳务费</v>
      </c>
    </row>
    <row r="217" spans="2:9" s="53" customFormat="1" ht="12" customHeight="1">
      <c r="B217" s="75" t="str">
        <f>[2]自有船应收租金!B159</f>
        <v>ACACIA MAKOTO</v>
      </c>
      <c r="C217" s="75" t="str">
        <f>[2]自有船应收租金!C159</f>
        <v>STM</v>
      </c>
      <c r="D217" s="75" t="str">
        <f>[2]自有船应收租金!F159</f>
        <v>第4期</v>
      </c>
      <c r="E217" s="75" t="str">
        <f>[2]自有船应收租金!I159</f>
        <v>2018.08.13-2018.08.28</v>
      </c>
      <c r="F217" s="76">
        <f>[2]自有船应收租金!V159</f>
        <v>0</v>
      </c>
      <c r="G217" s="75">
        <f>[2]自有船应收租金!AA159</f>
        <v>91200</v>
      </c>
      <c r="H217" s="75">
        <f>IF([2]自有船应收租金!AB159="","",[2]自有船应收租金!AB159)</f>
        <v>91200</v>
      </c>
      <c r="I217" s="77">
        <f>[2]自有船应收租金!Y159</f>
        <v>0</v>
      </c>
    </row>
    <row r="218" spans="2:9" s="53" customFormat="1" ht="12" customHeight="1">
      <c r="B218" s="75" t="str">
        <f>[2]自有船应收租金!B160</f>
        <v>Heung-A Jakarta</v>
      </c>
      <c r="C218" s="75" t="str">
        <f>[2]自有船应收租金!C160</f>
        <v>Heung-A</v>
      </c>
      <c r="D218" s="75" t="str">
        <f>[2]自有船应收租金!F160</f>
        <v>第7期</v>
      </c>
      <c r="E218" s="75" t="str">
        <f>[2]自有船应收租金!I160</f>
        <v>2018.08.02-2018.08.17</v>
      </c>
      <c r="F218" s="76">
        <f>[2]自有船应收租金!V160</f>
        <v>0</v>
      </c>
      <c r="G218" s="75">
        <f>[2]自有船应收租金!AA160</f>
        <v>93720.49</v>
      </c>
      <c r="H218" s="75">
        <f>IF([2]自有船应收租金!AB160="","",[2]自有船应收租金!AB160)</f>
        <v>93701.85</v>
      </c>
      <c r="I218" s="77" t="str">
        <f>[2]自有船应收租金!Y160</f>
        <v>1.25%佣金/修船，出港港口费</v>
      </c>
    </row>
    <row r="219" spans="2:9" s="53" customFormat="1" ht="12" customHeight="1">
      <c r="B219" s="75" t="str">
        <f>[2]自有船应收租金!B161</f>
        <v>ACACIA ARIES</v>
      </c>
      <c r="C219" s="75" t="str">
        <f>[2]自有船应收租金!C161</f>
        <v>JZS</v>
      </c>
      <c r="D219" s="75" t="str">
        <f>[2]自有船应收租金!F161</f>
        <v>第1期</v>
      </c>
      <c r="E219" s="75" t="str">
        <f>[2]自有船应收租金!I161</f>
        <v>2018.08.09-2018.08.24</v>
      </c>
      <c r="F219" s="76">
        <f>[2]自有船应收租金!V161</f>
        <v>0</v>
      </c>
      <c r="G219" s="75">
        <f>[2]自有船应收租金!AA161</f>
        <v>60239.417808219201</v>
      </c>
      <c r="H219" s="75">
        <f>IF([2]自有船应收租金!AB161="","",[2]自有船应收租金!AB161)</f>
        <v>60247.78</v>
      </c>
      <c r="I219" s="77">
        <f>[2]自有船应收租金!Y161</f>
        <v>0</v>
      </c>
    </row>
    <row r="220" spans="2:9" s="53" customFormat="1" ht="12" customHeight="1">
      <c r="B220" s="75" t="str">
        <f>[2]自有船应收租金!B162</f>
        <v>Heung-A Jakarta</v>
      </c>
      <c r="C220" s="75" t="str">
        <f>[2]自有船应收租金!C162</f>
        <v>Heung-A</v>
      </c>
      <c r="D220" s="75" t="str">
        <f>[2]自有船应收租金!F162</f>
        <v>第8.9期</v>
      </c>
      <c r="E220" s="75" t="str">
        <f>[2]自有船应收租金!I162</f>
        <v>2018.08.17-2018.09.16</v>
      </c>
      <c r="F220" s="76">
        <f>[2]自有船应收租金!V162</f>
        <v>0</v>
      </c>
      <c r="G220" s="75">
        <f>[2]自有船应收租金!AA162</f>
        <v>10471.86</v>
      </c>
      <c r="H220" s="75">
        <f>IF([2]自有船应收租金!AB162="","",[2]自有船应收租金!AB162)</f>
        <v>10453.23</v>
      </c>
      <c r="I220" s="77" t="str">
        <f>[2]自有船应收租金!Y162</f>
        <v>1.25%佣金/停租（07.16 16:48-8.10 9.30 24.6958天）</v>
      </c>
    </row>
    <row r="221" spans="2:9" s="53" customFormat="1" ht="12" customHeight="1">
      <c r="B221" s="75" t="str">
        <f>[2]自有船应收租金!B163</f>
        <v>Heung-A Manila</v>
      </c>
      <c r="C221" s="75" t="str">
        <f>[2]自有船应收租金!C163</f>
        <v>Heung-A</v>
      </c>
      <c r="D221" s="75" t="str">
        <f>[2]自有船应收租金!F163</f>
        <v>prefinal</v>
      </c>
      <c r="E221" s="75" t="str">
        <f>[2]自有船应收租金!I163</f>
        <v>2018.08.03-2018.08.12</v>
      </c>
      <c r="F221" s="76">
        <f>[2]自有船应收租金!V163</f>
        <v>0</v>
      </c>
      <c r="G221" s="75">
        <f>[2]自有船应收租金!AA163</f>
        <v>105247.13675000001</v>
      </c>
      <c r="H221" s="75">
        <f>IF([2]自有船应收租金!AB163="","",[2]自有船应收租金!AB163)</f>
        <v>105228.53</v>
      </c>
      <c r="I221" s="77" t="str">
        <f>[2]自有船应收租金!Y163</f>
        <v>1.25%佣金/船东费</v>
      </c>
    </row>
    <row r="222" spans="2:9" ht="12.75" customHeight="1">
      <c r="B222" s="75" t="str">
        <f>[2]自有船应收租金!B164</f>
        <v>JRS CORVUS</v>
      </c>
      <c r="C222" s="66" t="str">
        <f>[2]自有船应收租金!C164</f>
        <v>ONE</v>
      </c>
      <c r="D222" s="66" t="str">
        <f>[2]自有船应收租金!F164</f>
        <v>第9期</v>
      </c>
      <c r="E222" s="66" t="str">
        <f>[2]自有船应收租金!I164</f>
        <v>2018.08.18-2018.09.02</v>
      </c>
      <c r="F222" s="78">
        <f>[2]自有船应收租金!V164</f>
        <v>0</v>
      </c>
      <c r="G222" s="66">
        <f>[2]自有船应收租金!AA164</f>
        <v>-3.8356164441211101E-3</v>
      </c>
      <c r="H222" s="75">
        <f>IF([2]自有船应收租金!AB164="","",[2]自有船应收租金!AB164)</f>
        <v>0</v>
      </c>
      <c r="I222" s="79" t="str">
        <f>[2]自有船应收租金!Y164</f>
        <v>1.25%佣金/船东费预留</v>
      </c>
    </row>
    <row r="223" spans="2:9" ht="12.75" customHeight="1">
      <c r="B223" s="75" t="str">
        <f>[2]自有船应收租金!B165</f>
        <v>Heung-A Jakarta</v>
      </c>
      <c r="C223" s="66" t="str">
        <f>[2]自有船应收租金!C165</f>
        <v>Heung-A</v>
      </c>
      <c r="D223" s="66" t="str">
        <f>[2]自有船应收租金!F165</f>
        <v>第10期</v>
      </c>
      <c r="E223" s="66" t="str">
        <f>[2]自有船应收租金!I165</f>
        <v>2018.09.16-2018.10.01</v>
      </c>
      <c r="F223" s="78">
        <f>[2]自有船应收租金!V165</f>
        <v>0</v>
      </c>
      <c r="G223" s="66">
        <f>[2]自有船应收租金!AA165</f>
        <v>92996.92</v>
      </c>
      <c r="H223" s="75">
        <f>IF([2]自有船应收租金!AB165="","",[2]自有船应收租金!AB165)</f>
        <v>92978.31</v>
      </c>
      <c r="I223" s="79" t="str">
        <f>[2]自有船应收租金!Y165</f>
        <v>1.25%佣金/修船，进港港口费/接还船检验费</v>
      </c>
    </row>
    <row r="224" spans="2:9" s="53" customFormat="1" ht="12" customHeight="1">
      <c r="B224" s="75" t="str">
        <f>[2]自有船应收租金!B166</f>
        <v>ACACIA LIBRA</v>
      </c>
      <c r="C224" s="75" t="str">
        <f>[2]自有船应收租金!C166</f>
        <v>STX PO</v>
      </c>
      <c r="D224" s="75" t="str">
        <f>[2]自有船应收租金!F166</f>
        <v>第3期</v>
      </c>
      <c r="E224" s="75" t="str">
        <f>[2]自有船应收租金!I166</f>
        <v>2018.08.23-2018.09.07</v>
      </c>
      <c r="F224" s="76">
        <f>[2]自有船应收租金!V166</f>
        <v>0</v>
      </c>
      <c r="G224" s="75">
        <f>[2]自有船应收租金!AA166</f>
        <v>119589.04109589</v>
      </c>
      <c r="H224" s="75">
        <f>IF([2]自有船应收租金!AB166="","",[2]自有船应收租金!AB166)</f>
        <v>119569.04</v>
      </c>
      <c r="I224" s="77">
        <f>[2]自有船应收租金!Y166</f>
        <v>0</v>
      </c>
    </row>
    <row r="225" spans="2:9" s="53" customFormat="1" ht="12" customHeight="1">
      <c r="B225" s="75" t="str">
        <f>[2]自有船应收租金!B167</f>
        <v>Heung-A Singapore</v>
      </c>
      <c r="C225" s="75" t="str">
        <f>[2]自有船应收租金!C167</f>
        <v>SKR</v>
      </c>
      <c r="D225" s="75" t="str">
        <f>[2]自有船应收租金!F167</f>
        <v>第8期</v>
      </c>
      <c r="E225" s="75" t="str">
        <f>[2]自有船应收租金!I167</f>
        <v>2018.08.22-2018.09.06</v>
      </c>
      <c r="F225" s="76">
        <f>[2]自有船应收租金!V167</f>
        <v>0</v>
      </c>
      <c r="G225" s="75">
        <f>[2]自有船应收租金!AA167</f>
        <v>98100</v>
      </c>
      <c r="H225" s="75">
        <f>IF([2]自有船应收租金!AB167="","",[2]自有船应收租金!AB167)</f>
        <v>98096.37</v>
      </c>
      <c r="I225" s="77">
        <f>[2]自有船应收租金!Y167</f>
        <v>0</v>
      </c>
    </row>
    <row r="226" spans="2:9" s="53" customFormat="1" ht="12" customHeight="1">
      <c r="B226" s="75" t="str">
        <f>[2]自有船应收租金!B168</f>
        <v>ACACIA MING</v>
      </c>
      <c r="C226" s="75" t="str">
        <f>[2]自有船应收租金!C168</f>
        <v>ONE</v>
      </c>
      <c r="D226" s="75" t="str">
        <f>[2]自有船应收租金!F168</f>
        <v>第9期</v>
      </c>
      <c r="E226" s="75" t="str">
        <f>[2]自有船应收租金!I168</f>
        <v>2018.08.23-2018.09.07</v>
      </c>
      <c r="F226" s="76">
        <f>[2]自有船应收租金!V168</f>
        <v>0</v>
      </c>
      <c r="G226" s="75">
        <f>[2]自有船应收租金!AA168</f>
        <v>86409.596164383605</v>
      </c>
      <c r="H226" s="75">
        <f>IF([2]自有船应收租金!AB168="","",[2]自有船应收租金!AB168)</f>
        <v>86409.600000000006</v>
      </c>
      <c r="I226" s="77" t="str">
        <f>[2]自有船应收租金!Y168</f>
        <v>1.25%佣金/船东费</v>
      </c>
    </row>
    <row r="227" spans="2:9" s="53" customFormat="1" ht="12" customHeight="1">
      <c r="B227" s="75" t="str">
        <f>[2]自有船应收租金!B169</f>
        <v>ACACIA LEO</v>
      </c>
      <c r="C227" s="75" t="str">
        <f>[2]自有船应收租金!C169</f>
        <v>FESCO</v>
      </c>
      <c r="D227" s="75" t="str">
        <f>[2]自有船应收租金!F169</f>
        <v>第5期</v>
      </c>
      <c r="E227" s="75" t="str">
        <f>[2]自有船应收租金!I169</f>
        <v>2018.08.25-2018.09.09</v>
      </c>
      <c r="F227" s="76">
        <f>[2]自有船应收租金!V169</f>
        <v>0</v>
      </c>
      <c r="G227" s="75">
        <f>[2]自有船应收租金!AA169</f>
        <v>99275</v>
      </c>
      <c r="H227" s="75">
        <f>IF([2]自有船应收租金!AB169="","",[2]自有船应收租金!AB169)</f>
        <v>99275</v>
      </c>
      <c r="I227" s="77">
        <f>[2]自有船应收租金!Y169</f>
        <v>0</v>
      </c>
    </row>
    <row r="228" spans="2:9" s="53" customFormat="1" ht="12" customHeight="1">
      <c r="B228" s="75" t="str">
        <f>[2]自有船应收租金!B170</f>
        <v>CONMAR HAWK</v>
      </c>
      <c r="C228" s="75" t="str">
        <f>[2]自有船应收租金!C170</f>
        <v>CMS</v>
      </c>
      <c r="D228" s="75" t="str">
        <f>[2]自有船应收租金!F170</f>
        <v>第15期</v>
      </c>
      <c r="E228" s="75" t="str">
        <f>[2]自有船应收租金!I170</f>
        <v>2018.08.26-2018.09.10</v>
      </c>
      <c r="F228" s="76">
        <f>[2]自有船应收租金!V170</f>
        <v>0</v>
      </c>
      <c r="G228" s="75">
        <f>[2]自有船应收租金!AA170</f>
        <v>79048.715753424694</v>
      </c>
      <c r="H228" s="75">
        <f>IF([2]自有船应收租金!AB170="","",[2]自有船应收租金!AB170)</f>
        <v>79028.72</v>
      </c>
      <c r="I228" s="77" t="str">
        <f>[2]自有船应收租金!Y170</f>
        <v>1.25%佣金</v>
      </c>
    </row>
    <row r="229" spans="2:9" s="53" customFormat="1" ht="12" customHeight="1">
      <c r="B229" s="75" t="str">
        <f>[2]自有船应收租金!B171</f>
        <v>ACACIA LAN</v>
      </c>
      <c r="C229" s="75" t="str">
        <f>[2]自有船应收租金!C171</f>
        <v>Heung-A</v>
      </c>
      <c r="D229" s="75" t="str">
        <f>[2]自有船应收租金!F171</f>
        <v>第9期</v>
      </c>
      <c r="E229" s="75" t="str">
        <f>[2]自有船应收租金!I171</f>
        <v>2018.08.27-2018.09.11</v>
      </c>
      <c r="F229" s="76">
        <f>[2]自有船应收租金!V171</f>
        <v>0</v>
      </c>
      <c r="G229" s="75">
        <f>[2]自有船应收租金!AA171</f>
        <v>76750</v>
      </c>
      <c r="H229" s="75">
        <f>IF([2]自有船应收租金!AB171="","",[2]自有船应收租金!AB171)</f>
        <v>76735</v>
      </c>
      <c r="I229" s="77">
        <f>[2]自有船应收租金!Y171</f>
        <v>0</v>
      </c>
    </row>
    <row r="230" spans="2:9" ht="12.75" customHeight="1">
      <c r="B230" s="75" t="str">
        <f>[2]自有船应收租金!B172</f>
        <v>OPDR LISBOA</v>
      </c>
      <c r="C230" s="66" t="str">
        <f>[2]自有船应收租金!C172</f>
        <v>CMS</v>
      </c>
      <c r="D230" s="66" t="str">
        <f>[2]自有船应收租金!F172</f>
        <v>第5期</v>
      </c>
      <c r="E230" s="66" t="str">
        <f>[2]自有船应收租金!I172</f>
        <v>2018.08.27-2018.09.06</v>
      </c>
      <c r="F230" s="78">
        <f>[2]自有船应收租金!V172</f>
        <v>0</v>
      </c>
      <c r="G230" s="66">
        <f>[2]自有船应收租金!AA172</f>
        <v>54838.527397260303</v>
      </c>
      <c r="H230" s="75">
        <f>IF([2]自有船应收租金!AB172="","",[2]自有船应收租金!AB172)</f>
        <v>54810.25</v>
      </c>
      <c r="I230" s="79" t="str">
        <f>[2]自有船应收租金!Y172</f>
        <v>1.25%佣金</v>
      </c>
    </row>
    <row r="231" spans="2:9" s="53" customFormat="1" ht="12" customHeight="1">
      <c r="B231" s="75" t="str">
        <f>[2]自有船应收租金!B173</f>
        <v>JRS CARINA</v>
      </c>
      <c r="C231" s="75" t="str">
        <f>[2]自有船应收租金!C173</f>
        <v>CCL</v>
      </c>
      <c r="D231" s="75" t="str">
        <f>[2]自有船应收租金!F173</f>
        <v>第5期</v>
      </c>
      <c r="E231" s="75" t="str">
        <f>[2]自有船应收租金!I173</f>
        <v>2018.08.29-2018.09.13</v>
      </c>
      <c r="F231" s="76">
        <f>[2]自有船应收租金!V173</f>
        <v>0</v>
      </c>
      <c r="G231" s="75">
        <f>[2]自有船应收租金!AA173</f>
        <v>85225</v>
      </c>
      <c r="H231" s="75">
        <f>IF([2]自有船应收租金!AB173="","",[2]自有船应收租金!AB173)</f>
        <v>85216.72</v>
      </c>
      <c r="I231" s="77">
        <f>[2]自有船应收租金!Y173</f>
        <v>0</v>
      </c>
    </row>
    <row r="232" spans="2:9" s="53" customFormat="1" ht="12" customHeight="1">
      <c r="B232" s="75" t="str">
        <f>[2]自有船应收租金!B174</f>
        <v>ACACIA TAURUS</v>
      </c>
      <c r="C232" s="75" t="str">
        <f>[2]自有船应收租金!C174</f>
        <v>STM</v>
      </c>
      <c r="D232" s="75" t="str">
        <f>[2]自有船应收租金!F174</f>
        <v>第4期</v>
      </c>
      <c r="E232" s="75" t="str">
        <f>[2]自有船应收租金!I174</f>
        <v>2018.08.21-2018.09.05</v>
      </c>
      <c r="F232" s="76">
        <f>[2]自有船应收租金!V174</f>
        <v>0</v>
      </c>
      <c r="G232" s="75">
        <f>[2]自有船应收租金!AA174</f>
        <v>60650</v>
      </c>
      <c r="H232" s="75">
        <f>IF([2]自有船应收租金!AB174="","",[2]自有船应收租金!AB174)</f>
        <v>60650</v>
      </c>
      <c r="I232" s="77">
        <f>[2]自有船应收租金!Y174</f>
        <v>0</v>
      </c>
    </row>
    <row r="233" spans="2:9" s="53" customFormat="1" ht="12" customHeight="1">
      <c r="B233" s="75" t="str">
        <f>[2]自有船应收租金!B175</f>
        <v>ACACIA MAKOTO</v>
      </c>
      <c r="C233" s="75" t="str">
        <f>[2]自有船应收租金!C175</f>
        <v>STM</v>
      </c>
      <c r="D233" s="75" t="str">
        <f>[2]自有船应收租金!F175</f>
        <v>第5期</v>
      </c>
      <c r="E233" s="75" t="str">
        <f>[2]自有船应收租金!I175</f>
        <v>2018.08.28-2018.09.12</v>
      </c>
      <c r="F233" s="76">
        <f>[2]自有船应收租金!V175</f>
        <v>0</v>
      </c>
      <c r="G233" s="75">
        <f>[2]自有船应收租金!AA175</f>
        <v>91200</v>
      </c>
      <c r="H233" s="75">
        <f>IF([2]自有船应收租金!AB175="","",[2]自有船应收租金!AB175)</f>
        <v>91200</v>
      </c>
      <c r="I233" s="77">
        <f>[2]自有船应收租金!Y175</f>
        <v>0</v>
      </c>
    </row>
    <row r="234" spans="2:9" s="53" customFormat="1" ht="12" customHeight="1">
      <c r="B234" s="75" t="str">
        <f>[2]自有船应收租金!B176</f>
        <v>ACACIA TAURUS</v>
      </c>
      <c r="C234" s="75" t="str">
        <f>[2]自有船应收租金!C176</f>
        <v>STM</v>
      </c>
      <c r="D234" s="75" t="str">
        <f>[2]自有船应收租金!F176</f>
        <v>第5期</v>
      </c>
      <c r="E234" s="75" t="str">
        <f>[2]自有船应收租金!I176</f>
        <v>2018.09.05-2018.09.20</v>
      </c>
      <c r="F234" s="76">
        <f>[2]自有船应收租金!V176</f>
        <v>0</v>
      </c>
      <c r="G234" s="75">
        <f>[2]自有船应收租金!AA176</f>
        <v>60650</v>
      </c>
      <c r="H234" s="75">
        <f>IF([2]自有船应收租金!AB176="","",[2]自有船应收租金!AB176)</f>
        <v>60650</v>
      </c>
      <c r="I234" s="77">
        <f>[2]自有船应收租金!Y176</f>
        <v>0</v>
      </c>
    </row>
    <row r="235" spans="2:9" s="53" customFormat="1" ht="12" customHeight="1">
      <c r="B235" s="75" t="str">
        <f>[2]自有船应收租金!B177</f>
        <v>ACACIA TAURUS</v>
      </c>
      <c r="C235" s="75" t="str">
        <f>[2]自有船应收租金!C177</f>
        <v>STM</v>
      </c>
      <c r="D235" s="75" t="str">
        <f>[2]自有船应收租金!F177</f>
        <v>第6期</v>
      </c>
      <c r="E235" s="75" t="str">
        <f>[2]自有船应收租金!I177</f>
        <v>2018.09.20-2018.10.05</v>
      </c>
      <c r="F235" s="76">
        <f>[2]自有船应收租金!V177</f>
        <v>0</v>
      </c>
      <c r="G235" s="75">
        <f>[2]自有船应收租金!AA177</f>
        <v>60290.77</v>
      </c>
      <c r="H235" s="75">
        <f>IF([2]自有船应收租金!AB177="","",[2]自有船应收租金!AB177)</f>
        <v>60290.77</v>
      </c>
      <c r="I235" s="77" t="str">
        <f>[2]自有船应收租金!Y177</f>
        <v>船东费</v>
      </c>
    </row>
    <row r="236" spans="2:9" s="53" customFormat="1" ht="12" customHeight="1">
      <c r="B236" s="75" t="str">
        <f>[2]自有船应收租金!B178</f>
        <v>ACACIA TAURUS</v>
      </c>
      <c r="C236" s="75" t="str">
        <f>[2]自有船应收租金!C178</f>
        <v>STM</v>
      </c>
      <c r="D236" s="75" t="str">
        <f>[2]自有船应收租金!F178</f>
        <v>第7期</v>
      </c>
      <c r="E236" s="75" t="str">
        <f>[2]自有船应收租金!I178</f>
        <v>2018.10.05-2018.10.20</v>
      </c>
      <c r="F236" s="76">
        <f>[2]自有船应收租金!V178</f>
        <v>0</v>
      </c>
      <c r="G236" s="75">
        <f>[2]自有船应收租金!AA178</f>
        <v>60650</v>
      </c>
      <c r="H236" s="75">
        <f>IF([2]自有船应收租金!AB178="","",[2]自有船应收租金!AB178)</f>
        <v>60650</v>
      </c>
      <c r="I236" s="77">
        <f>[2]自有船应收租金!Y178</f>
        <v>0</v>
      </c>
    </row>
    <row r="237" spans="2:9" ht="12.75" customHeight="1">
      <c r="B237" s="75" t="str">
        <f>[2]自有船应收租金!B179</f>
        <v>Heung-A Manila</v>
      </c>
      <c r="C237" s="66" t="str">
        <f>[2]自有船应收租金!C179</f>
        <v>STM</v>
      </c>
      <c r="D237" s="66" t="str">
        <f>[2]自有船应收租金!F179</f>
        <v>第1期</v>
      </c>
      <c r="E237" s="66" t="str">
        <f>[2]自有船应收租金!I179</f>
        <v>2018.08.25-2018.09.09</v>
      </c>
      <c r="F237" s="78">
        <f>[2]自有船应收租金!V179</f>
        <v>0</v>
      </c>
      <c r="G237" s="66">
        <f>[2]自有船应收租金!AA179</f>
        <v>197476.58</v>
      </c>
      <c r="H237" s="75">
        <f>IF([2]自有船应收租金!AB179="","",[2]自有船应收租金!AB179)</f>
        <v>197476.58</v>
      </c>
      <c r="I237" s="79">
        <f>[2]自有船应收租金!Y179</f>
        <v>0</v>
      </c>
    </row>
    <row r="238" spans="2:9" s="53" customFormat="1" ht="12" customHeight="1">
      <c r="B238" s="75" t="str">
        <f>[2]自有船应收租金!B180</f>
        <v>ACACIA ARIES</v>
      </c>
      <c r="C238" s="75" t="str">
        <f>[2]自有船应收租金!C180</f>
        <v>JZS</v>
      </c>
      <c r="D238" s="75" t="str">
        <f>[2]自有船应收租金!F180</f>
        <v>prefinal</v>
      </c>
      <c r="E238" s="75" t="str">
        <f>[2]自有船应收租金!I180</f>
        <v>2018.08.24-2018.08.28</v>
      </c>
      <c r="F238" s="76">
        <f>[2]自有船应收租金!V180</f>
        <v>0</v>
      </c>
      <c r="G238" s="75">
        <f>[2]自有船应收租金!AA180</f>
        <v>120255.636909897</v>
      </c>
      <c r="H238" s="75">
        <f>IF([2]自有船应收租金!AB180="","",[2]自有船应收租金!AB180)</f>
        <v>119911.24</v>
      </c>
      <c r="I238" s="77" t="str">
        <f>[2]自有船应收租金!Y180</f>
        <v>自引自靠奖励</v>
      </c>
    </row>
    <row r="239" spans="2:9" s="53" customFormat="1" ht="12" customHeight="1">
      <c r="B239" s="75" t="str">
        <f>[2]自有船应收租金!B181</f>
        <v>ACACIA VIRGO</v>
      </c>
      <c r="C239" s="75" t="str">
        <f>[2]自有船应收租金!C181</f>
        <v>APL</v>
      </c>
      <c r="D239" s="75" t="str">
        <f>[2]自有船应收租金!F181</f>
        <v>第10.11期</v>
      </c>
      <c r="E239" s="75" t="str">
        <f>[2]自有船应收租金!I181</f>
        <v>2018.08.09-2018.08.26</v>
      </c>
      <c r="F239" s="76">
        <f>[2]自有船应收租金!V181</f>
        <v>0</v>
      </c>
      <c r="G239" s="75">
        <f>[2]自有船应收租金!AA181</f>
        <v>0</v>
      </c>
      <c r="H239" s="75">
        <f>IF([2]自有船应收租金!AB181="","",[2]自有船应收租金!AB181)</f>
        <v>4792.6400000000003</v>
      </c>
      <c r="I239" s="77">
        <f>[2]自有船应收租金!Y181</f>
        <v>0</v>
      </c>
    </row>
    <row r="240" spans="2:9" s="53" customFormat="1" ht="12" customHeight="1">
      <c r="B240" s="75" t="str">
        <f>[2]自有船应收租金!B182</f>
        <v>ACACIA VIRGO</v>
      </c>
      <c r="C240" s="75" t="str">
        <f>[2]自有船应收租金!C182</f>
        <v>APL</v>
      </c>
      <c r="D240" s="75" t="str">
        <f>[2]自有船应收租金!F182</f>
        <v>第10.11期</v>
      </c>
      <c r="E240" s="75" t="str">
        <f>[2]自有船应收租金!I182</f>
        <v>2018.08.09-2018.08.26</v>
      </c>
      <c r="F240" s="76">
        <f>[2]自有船应收租金!V182</f>
        <v>0</v>
      </c>
      <c r="G240" s="75">
        <f>[2]自有船应收租金!AA182</f>
        <v>237417.47166438401</v>
      </c>
      <c r="H240" s="75">
        <f>IF([2]自有船应收租金!AB182="","",[2]自有船应收租金!AB182)</f>
        <v>239439.04</v>
      </c>
      <c r="I240" s="77" t="str">
        <f>[2]自有船应收租金!Y182</f>
        <v>船员劳务费V.001-007/船东费/已收款/夏威夷航次费/OSRO服务费/返还预估船东费</v>
      </c>
    </row>
    <row r="241" spans="2:9" s="53" customFormat="1" ht="12" customHeight="1">
      <c r="B241" s="75" t="str">
        <f>[2]自有船应收租金!B183</f>
        <v>ACACIA VIRGO</v>
      </c>
      <c r="C241" s="75" t="str">
        <f>[2]自有船应收租金!C183</f>
        <v>APL</v>
      </c>
      <c r="D241" s="75" t="str">
        <f>[2]自有船应收租金!F183</f>
        <v>final</v>
      </c>
      <c r="E241" s="75" t="str">
        <f>[2]自有船应收租金!I183</f>
        <v>2018.08.09-2018.08.27</v>
      </c>
      <c r="F241" s="76">
        <f>[2]自有船应收租金!V183</f>
        <v>0</v>
      </c>
      <c r="G241" s="75">
        <f>[2]自有船应收租金!AA183</f>
        <v>11938.842377397301</v>
      </c>
      <c r="H241" s="75">
        <f>IF([2]自有船应收租金!AB183="","",[2]自有船应收租金!AB183)</f>
        <v>-37800</v>
      </c>
      <c r="I241" s="77" t="str">
        <f>[2]自有船应收租金!Y183</f>
        <v>船东费预留返还/已扣油款返还/劳务费V.001-007/已收款/夏威夷油污费/OSRO费/船东费6-7月/SLUDGE 35CBM</v>
      </c>
    </row>
    <row r="242" spans="2:9" ht="12.75" customHeight="1">
      <c r="B242" s="75" t="str">
        <f>[2]自有船应收租金!B184</f>
        <v>CONMAR HAWK</v>
      </c>
      <c r="C242" s="66" t="str">
        <f>[2]自有船应收租金!C184</f>
        <v>CMS</v>
      </c>
      <c r="D242" s="66" t="str">
        <f>[2]自有船应收租金!F184</f>
        <v>第16期</v>
      </c>
      <c r="E242" s="66" t="str">
        <f>[2]自有船应收租金!I184</f>
        <v>2018.09.10-2018.09.25</v>
      </c>
      <c r="F242" s="78">
        <f>[2]自有船应收租金!V184</f>
        <v>0</v>
      </c>
      <c r="G242" s="66">
        <f>[2]自有船应收租金!AA184</f>
        <v>79048.715753424694</v>
      </c>
      <c r="H242" s="75">
        <f>IF([2]自有船应收租金!AB184="","",[2]自有船应收租金!AB184)</f>
        <v>79028.72</v>
      </c>
      <c r="I242" s="79" t="str">
        <f>[2]自有船应收租金!Y184</f>
        <v>1.25%佣金</v>
      </c>
    </row>
    <row r="243" spans="2:9" s="53" customFormat="1" ht="12" customHeight="1">
      <c r="B243" s="75" t="str">
        <f>[2]自有船应收租金!B185</f>
        <v>CONMAR HAWK</v>
      </c>
      <c r="C243" s="75" t="str">
        <f>[2]自有船应收租金!C185</f>
        <v>CMS</v>
      </c>
      <c r="D243" s="75" t="str">
        <f>[2]自有船应收租金!F185</f>
        <v>第17期</v>
      </c>
      <c r="E243" s="75" t="str">
        <f>[2]自有船应收租金!I185</f>
        <v>2018.09.25-2018.10.10</v>
      </c>
      <c r="F243" s="76">
        <f>[2]自有船应收租金!V185</f>
        <v>0</v>
      </c>
      <c r="G243" s="75">
        <f>[2]自有船应收租金!AA185</f>
        <v>75052.915753424604</v>
      </c>
      <c r="H243" s="75">
        <f>IF([2]自有船应收租金!AB185="","",[2]自有船应收租金!AB185)</f>
        <v>75032.92</v>
      </c>
      <c r="I243" s="77" t="str">
        <f>[2]自有船应收租金!Y185</f>
        <v>1.25%佣金/船东费</v>
      </c>
    </row>
    <row r="244" spans="2:9" ht="12.75" customHeight="1">
      <c r="B244" s="75" t="str">
        <f>[2]自有船应收租金!B186</f>
        <v>ACACIA LIBRA</v>
      </c>
      <c r="C244" s="66" t="str">
        <f>[2]自有船应收租金!C186</f>
        <v>STX PO</v>
      </c>
      <c r="D244" s="66" t="str">
        <f>[2]自有船应收租金!F186</f>
        <v>第4期</v>
      </c>
      <c r="E244" s="66" t="str">
        <f>[2]自有船应收租金!I186</f>
        <v>2018.09.07-2018.09.22</v>
      </c>
      <c r="F244" s="78">
        <f>[2]自有船应收租金!V186</f>
        <v>0</v>
      </c>
      <c r="G244" s="66">
        <f>[2]自有船应收租金!AA186</f>
        <v>117863.01369863001</v>
      </c>
      <c r="H244" s="75">
        <f>IF([2]自有船应收租金!AB186="","",[2]自有船应收租金!AB186)</f>
        <v>117843.01</v>
      </c>
      <c r="I244" s="79">
        <f>[2]自有船应收租金!Y186</f>
        <v>0</v>
      </c>
    </row>
    <row r="245" spans="2:9" s="53" customFormat="1" ht="12">
      <c r="B245" s="75" t="str">
        <f>[2]自有船应收租金!B187</f>
        <v>ACACIA ARIES</v>
      </c>
      <c r="C245" s="75" t="str">
        <f>[2]自有船应收租金!C187</f>
        <v>JZS</v>
      </c>
      <c r="D245" s="75" t="str">
        <f>[2]自有船应收租金!F187</f>
        <v>final</v>
      </c>
      <c r="E245" s="75" t="str">
        <f>[2]自有船应收租金!I187</f>
        <v>2018.08.24-2018.08.29</v>
      </c>
      <c r="F245" s="76">
        <f>[2]自有船应收租金!V187</f>
        <v>0</v>
      </c>
      <c r="G245" s="75">
        <f>[2]自有船应收租金!AA187</f>
        <v>6100.5837776712096</v>
      </c>
      <c r="H245" s="75">
        <f>IF([2]自有船应收租金!AB187="","",[2]自有船应收租金!AB187)</f>
        <v>1428.57142857143</v>
      </c>
      <c r="I245" s="75" t="str">
        <f>[2]自有船应收租金!Y187</f>
        <v>船东费/返还船东预估/自引自靠奖励/向租家收还船检验费/租家已付款/租家押金/租家多付款</v>
      </c>
    </row>
    <row r="246" spans="2:9" s="53" customFormat="1" ht="12" customHeight="1">
      <c r="B246" s="75" t="str">
        <f>[2]自有船应收租金!B188</f>
        <v>ACACIA VIRGO</v>
      </c>
      <c r="C246" s="75" t="str">
        <f>[2]自有船应收租金!C188</f>
        <v>VASI</v>
      </c>
      <c r="D246" s="75" t="str">
        <f>[2]自有船应收租金!F188</f>
        <v>第1期</v>
      </c>
      <c r="E246" s="75" t="str">
        <f>[2]自有船应收租金!I188</f>
        <v>2018.08.29-2018.09.08</v>
      </c>
      <c r="F246" s="76">
        <f>[2]自有船应收租金!V188</f>
        <v>0</v>
      </c>
      <c r="G246" s="75">
        <f>[2]自有船应收租金!AA188</f>
        <v>63225.8</v>
      </c>
      <c r="H246" s="75">
        <f>IF([2]自有船应收租金!AB188="","",[2]自有船应收租金!AB188)</f>
        <v>63225.8</v>
      </c>
      <c r="I246" s="77" t="str">
        <f>[2]自有船应收租金!Y188</f>
        <v>船东承担一半的吨税</v>
      </c>
    </row>
    <row r="247" spans="2:9" s="53" customFormat="1" ht="12" customHeight="1">
      <c r="B247" s="75" t="str">
        <f>[2]自有船应收租金!B189</f>
        <v>Heung-A Singapore</v>
      </c>
      <c r="C247" s="75" t="str">
        <f>[2]自有船应收租金!C189</f>
        <v>SKR</v>
      </c>
      <c r="D247" s="75" t="str">
        <f>[2]自有船应收租金!F189</f>
        <v>第9期</v>
      </c>
      <c r="E247" s="75" t="str">
        <f>[2]自有船应收租金!I189</f>
        <v>2018.09.06-2018.09.21</v>
      </c>
      <c r="F247" s="76">
        <f>[2]自有船应收租金!V189</f>
        <v>0</v>
      </c>
      <c r="G247" s="75">
        <f>[2]自有船应收租金!AA189</f>
        <v>98100</v>
      </c>
      <c r="H247" s="75">
        <f>IF([2]自有船应收租金!AB189="","",[2]自有船应收租金!AB189)</f>
        <v>98096.4</v>
      </c>
      <c r="I247" s="77">
        <f>[2]自有船应收租金!Y189</f>
        <v>0</v>
      </c>
    </row>
    <row r="248" spans="2:9" ht="12.75" customHeight="1">
      <c r="B248" s="75" t="str">
        <f>[2]自有船应收租金!B190</f>
        <v>ACACIA LEO</v>
      </c>
      <c r="C248" s="66" t="str">
        <f>[2]自有船应收租金!C190</f>
        <v>FESCO</v>
      </c>
      <c r="D248" s="66" t="str">
        <f>[2]自有船应收租金!F190</f>
        <v>第6期</v>
      </c>
      <c r="E248" s="66" t="str">
        <f>[2]自有船应收租金!I190</f>
        <v>2018.09.09-2018.09.24</v>
      </c>
      <c r="F248" s="78">
        <f>[2]自有船应收租金!V190</f>
        <v>0</v>
      </c>
      <c r="G248" s="66">
        <f>[2]自有船应收租金!AA190</f>
        <v>97834.48</v>
      </c>
      <c r="H248" s="75">
        <f>IF([2]自有船应收租金!AB190="","",[2]自有船应收租金!AB190)</f>
        <v>97834.48</v>
      </c>
      <c r="I248" s="79" t="str">
        <f>[2]自有船应收租金!Y190</f>
        <v>船东费</v>
      </c>
    </row>
    <row r="249" spans="2:9" s="53" customFormat="1" ht="12" customHeight="1">
      <c r="B249" s="75" t="str">
        <f>[2]自有船应收租金!B191</f>
        <v>ACACIA LAN</v>
      </c>
      <c r="C249" s="75" t="str">
        <f>[2]自有船应收租金!C191</f>
        <v>Heung-A</v>
      </c>
      <c r="D249" s="75" t="str">
        <f>[2]自有船应收租金!F191</f>
        <v>第10期</v>
      </c>
      <c r="E249" s="75" t="str">
        <f>[2]自有船应收租金!I191</f>
        <v>2018.09.11-2018.09.26</v>
      </c>
      <c r="F249" s="76">
        <f>[2]自有船应收租金!V191</f>
        <v>0</v>
      </c>
      <c r="G249" s="75">
        <f>[2]自有船应收租金!AA191</f>
        <v>76750</v>
      </c>
      <c r="H249" s="75">
        <f>IF([2]自有船应收租金!AB191="","",[2]自有船应收租金!AB191)</f>
        <v>76735</v>
      </c>
      <c r="I249" s="77">
        <f>[2]自有船应收租金!Y191</f>
        <v>0</v>
      </c>
    </row>
    <row r="250" spans="2:9" ht="12.75" customHeight="1">
      <c r="B250" s="75" t="str">
        <f>[2]自有船应收租金!B192</f>
        <v>ACACIA MING</v>
      </c>
      <c r="C250" s="66" t="str">
        <f>[2]自有船应收租金!C192</f>
        <v>ONE</v>
      </c>
      <c r="D250" s="66" t="str">
        <f>[2]自有船应收租金!F192</f>
        <v>第10期</v>
      </c>
      <c r="E250" s="66" t="str">
        <f>[2]自有船应收租金!I192</f>
        <v>2018.09.07-2018.09.22</v>
      </c>
      <c r="F250" s="78">
        <f>[2]自有船应收租金!V192</f>
        <v>0</v>
      </c>
      <c r="G250" s="66">
        <f>[2]自有船应收租金!AA192</f>
        <v>86371.036164383506</v>
      </c>
      <c r="H250" s="75">
        <f>IF([2]自有船应收租金!AB192="","",[2]自有船应收租金!AB192)</f>
        <v>86367.43</v>
      </c>
      <c r="I250" s="79" t="str">
        <f>[2]自有船应收租金!Y192</f>
        <v>1.25%佣金/船东费</v>
      </c>
    </row>
    <row r="251" spans="2:9" ht="12.75" customHeight="1">
      <c r="B251" s="75" t="str">
        <f>[2]自有船应收租金!B193</f>
        <v>JRS CORVUS</v>
      </c>
      <c r="C251" s="66" t="str">
        <f>[2]自有船应收租金!C193</f>
        <v>ONE</v>
      </c>
      <c r="D251" s="66" t="str">
        <f>[2]自有船应收租金!F193</f>
        <v>第10期</v>
      </c>
      <c r="E251" s="66" t="str">
        <f>[2]自有船应收租金!I193</f>
        <v>2018.09.02-2018.09.17</v>
      </c>
      <c r="F251" s="78">
        <f>[2]自有船应收租金!V193</f>
        <v>0</v>
      </c>
      <c r="G251" s="66">
        <f>[2]自有船应收租金!AA193</f>
        <v>-3.8356164423021298E-3</v>
      </c>
      <c r="H251" s="75">
        <f>IF([2]自有船应收租金!AB193="","",[2]自有船应收租金!AB193)</f>
        <v>0</v>
      </c>
      <c r="I251" s="79" t="str">
        <f>[2]自有船应收租金!Y193</f>
        <v>1.25%佣金/接船检验费</v>
      </c>
    </row>
    <row r="252" spans="2:9" ht="12.75" customHeight="1">
      <c r="B252" s="75" t="str">
        <f>[2]自有船应收租金!B194</f>
        <v>ACACIA TAURUS</v>
      </c>
      <c r="C252" s="66" t="str">
        <f>[2]自有船应收租金!C194</f>
        <v>KMTC</v>
      </c>
      <c r="D252" s="66" t="str">
        <f>[2]自有船应收租金!F194</f>
        <v>final</v>
      </c>
      <c r="E252" s="66" t="str">
        <f>[2]自有船应收租金!I194</f>
        <v>2018.05.20-2018.06.03</v>
      </c>
      <c r="F252" s="78">
        <f>[2]自有船应收租金!V194</f>
        <v>0</v>
      </c>
      <c r="G252" s="66">
        <f>[2]自有船应收租金!AA194</f>
        <v>-349.84</v>
      </c>
      <c r="H252" s="75">
        <f>IF([2]自有船应收租金!AB194="","",[2]自有船应收租金!AB194)</f>
        <v>-349.84</v>
      </c>
      <c r="I252" s="79" t="str">
        <f>[2]自有船应收租金!Y194</f>
        <v>1.25%佣金/船东费/返回船东预留</v>
      </c>
    </row>
    <row r="253" spans="2:9" ht="12.75" customHeight="1">
      <c r="B253" s="75" t="str">
        <f>[2]自有船应收租金!B195</f>
        <v>ACACIA LEO</v>
      </c>
      <c r="C253" s="66" t="str">
        <f>[2]自有船应收租金!C195</f>
        <v>FESCO</v>
      </c>
      <c r="D253" s="66" t="str">
        <f>[2]自有船应收租金!F195</f>
        <v>第7期</v>
      </c>
      <c r="E253" s="66" t="str">
        <f>[2]自有船应收租金!I195</f>
        <v>2018.09.24-2018.09.30</v>
      </c>
      <c r="F253" s="78">
        <f>[2]自有船应收租金!V195</f>
        <v>0</v>
      </c>
      <c r="G253" s="66">
        <f>[2]自有船应收租金!AA195</f>
        <v>37508.484218333302</v>
      </c>
      <c r="H253" s="75">
        <f>IF([2]自有船应收租金!AB195="","",[2]自有船应收租金!AB195)</f>
        <v>37508.480000000003</v>
      </c>
      <c r="I253" s="79">
        <f>[2]自有船应收租金!Y195</f>
        <v>0</v>
      </c>
    </row>
    <row r="254" spans="2:9" ht="12.75" customHeight="1">
      <c r="B254" s="75" t="str">
        <f>[2]自有船应收租金!B196</f>
        <v>ACACIA LEO</v>
      </c>
      <c r="C254" s="66" t="str">
        <f>[2]自有船应收租金!C196</f>
        <v>FESCO</v>
      </c>
      <c r="D254" s="66" t="str">
        <f>[2]自有船应收租金!F196</f>
        <v>第7期</v>
      </c>
      <c r="E254" s="66" t="str">
        <f>[2]自有船应收租金!I196</f>
        <v>2018.09.30-2018.10.09</v>
      </c>
      <c r="F254" s="78">
        <f>[2]自有船应收租金!V196</f>
        <v>0</v>
      </c>
      <c r="G254" s="66">
        <f>[2]自有船应收租金!AA196</f>
        <v>55166.984456666702</v>
      </c>
      <c r="H254" s="75">
        <f>IF([2]自有船应收租金!AB196="","",[2]自有船应收租金!AB196)</f>
        <v>55166.99</v>
      </c>
      <c r="I254" s="79" t="str">
        <f>[2]自有船应收租金!Y196</f>
        <v>接船检验费</v>
      </c>
    </row>
    <row r="255" spans="2:9" ht="12.75" customHeight="1">
      <c r="B255" s="75" t="str">
        <f>[2]自有船应收租金!B197</f>
        <v>JRS CORVUS</v>
      </c>
      <c r="C255" s="66" t="str">
        <f>[2]自有船应收租金!C197</f>
        <v>ONE</v>
      </c>
      <c r="D255" s="66" t="str">
        <f>[2]自有船应收租金!F197</f>
        <v>第11期</v>
      </c>
      <c r="E255" s="66" t="str">
        <f>[2]自有船应收租金!I197</f>
        <v>2018.09.17-2018.10.02</v>
      </c>
      <c r="F255" s="78">
        <f>[2]自有船应收租金!V197</f>
        <v>0</v>
      </c>
      <c r="G255" s="66">
        <f>[2]自有船应收租金!AA197</f>
        <v>149312.266164384</v>
      </c>
      <c r="H255" s="75">
        <f>IF([2]自有船应收租金!AB197="","",[2]自有船应收租金!AB197)</f>
        <v>149308.65</v>
      </c>
      <c r="I255" s="79" t="str">
        <f>[2]自有船应收租金!Y197</f>
        <v>1.25%佣金</v>
      </c>
    </row>
    <row r="256" spans="2:9" ht="12.75" customHeight="1">
      <c r="B256" s="75" t="str">
        <f>[2]自有船应收租金!B198</f>
        <v>ACACIA MING</v>
      </c>
      <c r="C256" s="66" t="str">
        <f>[2]自有船应收租金!C198</f>
        <v>ONE</v>
      </c>
      <c r="D256" s="66" t="str">
        <f>[2]自有船应收租金!F198</f>
        <v>第11期</v>
      </c>
      <c r="E256" s="66" t="str">
        <f>[2]自有船应收租金!I198</f>
        <v>2018.09.22-2018.10.07</v>
      </c>
      <c r="F256" s="78">
        <f>[2]自有船应收租金!V198</f>
        <v>0</v>
      </c>
      <c r="G256" s="66">
        <f>[2]自有船应收租金!AA198</f>
        <v>86750.8561643836</v>
      </c>
      <c r="H256" s="75">
        <f>IF([2]自有船应收租金!AB198="","",[2]自有船应收租金!AB198)</f>
        <v>86750.86</v>
      </c>
      <c r="I256" s="79" t="str">
        <f>[2]自有船应收租金!Y198</f>
        <v>1.25%佣金</v>
      </c>
    </row>
    <row r="257" spans="2:9" ht="12.75" customHeight="1">
      <c r="B257" s="75" t="str">
        <f>[2]自有船应收租金!B199</f>
        <v>ACACIA VIRGO</v>
      </c>
      <c r="C257" s="66" t="str">
        <f>[2]自有船应收租金!C199</f>
        <v>SNL</v>
      </c>
      <c r="D257" s="66" t="str">
        <f>[2]自有船应收租金!F199</f>
        <v>第1期</v>
      </c>
      <c r="E257" s="66" t="str">
        <f>[2]自有船应收租金!I199</f>
        <v>2018.09.09-2018.09.14</v>
      </c>
      <c r="F257" s="78">
        <f>[2]自有船应收租金!V199</f>
        <v>0</v>
      </c>
      <c r="G257" s="66">
        <f>[2]自有船应收租金!AA199</f>
        <v>40324.199999999997</v>
      </c>
      <c r="H257" s="75">
        <f>IF([2]自有船应收租金!AB199="","",[2]自有船应收租金!AB199)</f>
        <v>40298.07</v>
      </c>
      <c r="I257" s="79" t="str">
        <f>[2]自有船应收租金!Y199</f>
        <v>租家承担1/2 吨税</v>
      </c>
    </row>
    <row r="258" spans="2:9" ht="12.75" customHeight="1">
      <c r="B258" s="75" t="str">
        <f>[2]自有船应收租金!B200</f>
        <v>ACACIA VIRGO</v>
      </c>
      <c r="C258" s="66" t="str">
        <f>[2]自有船应收租金!C200</f>
        <v>SNL</v>
      </c>
      <c r="D258" s="66" t="str">
        <f>[2]自有船应收租金!F200</f>
        <v>第2期</v>
      </c>
      <c r="E258" s="66" t="str">
        <f>[2]自有船应收租金!I200</f>
        <v>2018.09.14-2018.09.19</v>
      </c>
      <c r="F258" s="78">
        <f>[2]自有船应收租金!V200</f>
        <v>0</v>
      </c>
      <c r="G258" s="66">
        <f>[2]自有船应收租金!AA200</f>
        <v>39200</v>
      </c>
      <c r="H258" s="75">
        <f>IF([2]自有船应收租金!AB200="","",[2]自有船应收租金!AB200)</f>
        <v>39173.879999999997</v>
      </c>
      <c r="I258" s="79">
        <f>[2]自有船应收租金!Y200</f>
        <v>0</v>
      </c>
    </row>
    <row r="259" spans="2:9" ht="12.75" customHeight="1">
      <c r="B259" s="75" t="str">
        <f>[2]自有船应收租金!B201</f>
        <v>ACACIA VIRGO</v>
      </c>
      <c r="C259" s="66" t="str">
        <f>[2]自有船应收租金!C201</f>
        <v>SNL</v>
      </c>
      <c r="D259" s="66" t="str">
        <f>[2]自有船应收租金!F201</f>
        <v>prefinal</v>
      </c>
      <c r="E259" s="66" t="str">
        <f>[2]自有船应收租金!I201</f>
        <v>2018.09.19-2018.09.26</v>
      </c>
      <c r="F259" s="78">
        <f>[2]自有船应收租金!V201</f>
        <v>0</v>
      </c>
      <c r="G259" s="66">
        <f>[2]自有船应收租金!AA201</f>
        <v>34452.467400000001</v>
      </c>
      <c r="H259" s="75">
        <f>IF([2]自有船应收租金!AB201="","",[2]自有船应收租金!AB201)</f>
        <v>34426.39</v>
      </c>
      <c r="I259" s="79" t="str">
        <f>[2]自有船应收租金!Y201</f>
        <v>接还船检验/船东费预留/冷箱劳务费</v>
      </c>
    </row>
    <row r="260" spans="2:9" s="53" customFormat="1" ht="12" customHeight="1">
      <c r="B260" s="75" t="str">
        <f>[2]自有船应收租金!B202</f>
        <v>JRS CARINA</v>
      </c>
      <c r="C260" s="75" t="str">
        <f>[2]自有船应收租金!C202</f>
        <v>CCL</v>
      </c>
      <c r="D260" s="75" t="str">
        <f>[2]自有船应收租金!F202</f>
        <v>第6期</v>
      </c>
      <c r="E260" s="75" t="str">
        <f>[2]自有船应收租金!I202</f>
        <v>2018.09.13-2018.09.28</v>
      </c>
      <c r="F260" s="76">
        <f>[2]自有船应收租金!V202</f>
        <v>0</v>
      </c>
      <c r="G260" s="75">
        <f>[2]自有船应收租金!AA202</f>
        <v>84773.9</v>
      </c>
      <c r="H260" s="75">
        <f>IF([2]自有船应收租金!AB202="","",[2]自有船应收租金!AB202)</f>
        <v>84765.61</v>
      </c>
      <c r="I260" s="77" t="str">
        <f>[2]自有船应收租金!Y202</f>
        <v>船东费</v>
      </c>
    </row>
    <row r="261" spans="2:9" s="53" customFormat="1" ht="12" customHeight="1">
      <c r="B261" s="75" t="str">
        <f>[2]自有船应收租金!B203</f>
        <v>ACACIA LIBRA</v>
      </c>
      <c r="C261" s="75" t="str">
        <f>[2]自有船应收租金!C203</f>
        <v>STX PO</v>
      </c>
      <c r="D261" s="75" t="str">
        <f>[2]自有船应收租金!F203</f>
        <v>prefinal</v>
      </c>
      <c r="E261" s="75" t="str">
        <f>[2]自有船应收租金!I203</f>
        <v>2018.09.22-2018.10.24</v>
      </c>
      <c r="F261" s="76">
        <f>[2]自有船应收租金!V203</f>
        <v>0</v>
      </c>
      <c r="G261" s="75">
        <f>[2]自有船应收租金!AA203</f>
        <v>54241.095890411001</v>
      </c>
      <c r="H261" s="75">
        <f>IF([2]自有船应收租金!AB203="","",[2]自有船应收租金!AB203)</f>
        <v>54221.1</v>
      </c>
      <c r="I261" s="77" t="str">
        <f>[2]自有船应收租金!Y203</f>
        <v>接船检验费/船东费预留</v>
      </c>
    </row>
    <row r="262" spans="2:9" s="53" customFormat="1" ht="12" customHeight="1">
      <c r="B262" s="75" t="str">
        <f>[2]自有船应收租金!B204</f>
        <v>ACACIA ARIES</v>
      </c>
      <c r="C262" s="75" t="str">
        <f>[2]自有船应收租金!C204</f>
        <v>SCP</v>
      </c>
      <c r="D262" s="75" t="str">
        <f>[2]自有船应收租金!F204</f>
        <v>第1期</v>
      </c>
      <c r="E262" s="75" t="str">
        <f>[2]自有船应收租金!I204</f>
        <v>2018.09.13-2018.09.28</v>
      </c>
      <c r="F262" s="76">
        <f>[2]自有船应收租金!V204</f>
        <v>0</v>
      </c>
      <c r="G262" s="75">
        <f>[2]自有船应收租金!AA204</f>
        <v>195585.38699999999</v>
      </c>
      <c r="H262" s="75">
        <f>IF([2]自有船应收租金!AB204="","",[2]自有船应收租金!AB204)</f>
        <v>191231.34</v>
      </c>
      <c r="I262" s="77" t="str">
        <f>[2]自有船应收租金!Y204</f>
        <v>1.25%佣金</v>
      </c>
    </row>
    <row r="263" spans="2:9" s="53" customFormat="1" ht="12" customHeight="1">
      <c r="B263" s="75" t="str">
        <f>[2]自有船应收租金!B205</f>
        <v>ACACIA LAN</v>
      </c>
      <c r="C263" s="75" t="str">
        <f>[2]自有船应收租金!C205</f>
        <v>Heung-A</v>
      </c>
      <c r="D263" s="75" t="str">
        <f>[2]自有船应收租金!F205</f>
        <v>第11期</v>
      </c>
      <c r="E263" s="75" t="str">
        <f>[2]自有船应收租金!I205</f>
        <v>2018.09.26-2018.10.11</v>
      </c>
      <c r="F263" s="76">
        <f>[2]自有船应收租金!V205</f>
        <v>0</v>
      </c>
      <c r="G263" s="75">
        <f>[2]自有船应收租金!AA205</f>
        <v>76750</v>
      </c>
      <c r="H263" s="75">
        <f>IF([2]自有船应收租金!AB205="","",[2]自有船应收租金!AB205)</f>
        <v>76735</v>
      </c>
      <c r="I263" s="77">
        <f>[2]自有船应收租金!Y205</f>
        <v>0</v>
      </c>
    </row>
    <row r="264" spans="2:9" s="53" customFormat="1" ht="12" customHeight="1">
      <c r="B264" s="75" t="str">
        <f>[2]自有船应收租金!B206</f>
        <v>ACACIA LAN</v>
      </c>
      <c r="C264" s="75" t="str">
        <f>[2]自有船应收租金!C206</f>
        <v>Heung-A</v>
      </c>
      <c r="D264" s="75" t="str">
        <f>[2]自有船应收租金!F206</f>
        <v>第12期</v>
      </c>
      <c r="E264" s="75" t="str">
        <f>[2]自有船应收租金!I206</f>
        <v>2018.10.11-2018.10.26</v>
      </c>
      <c r="F264" s="76">
        <f>[2]自有船应收租金!V206</f>
        <v>0</v>
      </c>
      <c r="G264" s="75">
        <f>[2]自有船应收租金!AA206</f>
        <v>76750</v>
      </c>
      <c r="H264" s="75">
        <f>IF([2]自有船应收租金!AB206="","",[2]自有船应收租金!AB206)</f>
        <v>76735</v>
      </c>
      <c r="I264" s="77">
        <f>[2]自有船应收租金!Y206</f>
        <v>0</v>
      </c>
    </row>
    <row r="265" spans="2:9" s="53" customFormat="1" ht="12" customHeight="1">
      <c r="B265" s="75" t="str">
        <f>[2]自有船应收租金!B207</f>
        <v>Heung-A Singapore</v>
      </c>
      <c r="C265" s="75" t="str">
        <f>[2]自有船应收租金!C207</f>
        <v>SKR</v>
      </c>
      <c r="D265" s="75" t="str">
        <f>[2]自有船应收租金!F207</f>
        <v>prefinal</v>
      </c>
      <c r="E265" s="75" t="str">
        <f>[2]自有船应收租金!I207</f>
        <v>2018.09.21-2018.10.09</v>
      </c>
      <c r="F265" s="76">
        <f>[2]自有船应收租金!V207</f>
        <v>0</v>
      </c>
      <c r="G265" s="75">
        <f>[2]自有船应收租金!AA207</f>
        <v>45720</v>
      </c>
      <c r="H265" s="75">
        <f>IF([2]自有船应收租金!AB207="","",[2]自有船应收租金!AB207)</f>
        <v>45716.39</v>
      </c>
      <c r="I265" s="77" t="str">
        <f>[2]自有船应收租金!Y207</f>
        <v>船东费预留</v>
      </c>
    </row>
    <row r="266" spans="2:9" s="53" customFormat="1" ht="12" customHeight="1">
      <c r="B266" s="75" t="str">
        <f>[2]自有船应收租金!B208</f>
        <v>ACACIA MAKOTO</v>
      </c>
      <c r="C266" s="75" t="str">
        <f>[2]自有船应收租金!C208</f>
        <v>STM</v>
      </c>
      <c r="D266" s="75" t="str">
        <f>[2]自有船应收租金!F208</f>
        <v>第6期</v>
      </c>
      <c r="E266" s="75" t="str">
        <f>[2]自有船应收租金!I208</f>
        <v>2018.09.12-2018.09.27</v>
      </c>
      <c r="F266" s="76">
        <f>[2]自有船应收租金!V208</f>
        <v>0</v>
      </c>
      <c r="G266" s="75">
        <f>[2]自有船应收租金!AA208</f>
        <v>91200</v>
      </c>
      <c r="H266" s="75">
        <f>IF([2]自有船应收租金!AB208="","",[2]自有船应收租金!AB208)</f>
        <v>91200</v>
      </c>
      <c r="I266" s="77">
        <f>[2]自有船应收租金!Y208</f>
        <v>0</v>
      </c>
    </row>
    <row r="267" spans="2:9" s="53" customFormat="1" ht="12" customHeight="1">
      <c r="B267" s="75" t="str">
        <f>[2]自有船应收租金!B209</f>
        <v>CONMAR HAWK</v>
      </c>
      <c r="C267" s="75" t="str">
        <f>[2]自有船应收租金!C209</f>
        <v>CMS</v>
      </c>
      <c r="D267" s="75" t="str">
        <f>[2]自有船应收租金!F209</f>
        <v>第18期</v>
      </c>
      <c r="E267" s="75" t="str">
        <f>[2]自有船应收租金!I209</f>
        <v>2018.10.10-2018.10.25</v>
      </c>
      <c r="F267" s="76">
        <f>[2]自有船应收租金!V209</f>
        <v>0</v>
      </c>
      <c r="G267" s="75">
        <f>[2]自有船应收租金!AA209</f>
        <v>79048.715753424694</v>
      </c>
      <c r="H267" s="75">
        <f>IF([2]自有船应收租金!AB209="","",[2]自有船应收租金!AB209)</f>
        <v>79028.72</v>
      </c>
      <c r="I267" s="77" t="str">
        <f>[2]自有船应收租金!Y209</f>
        <v>1.25%佣金</v>
      </c>
    </row>
    <row r="268" spans="2:9" s="53" customFormat="1" ht="12" customHeight="1">
      <c r="B268" s="75" t="str">
        <f>[2]自有船应收租金!B210</f>
        <v>CONMAR HAWK</v>
      </c>
      <c r="C268" s="75" t="str">
        <f>[2]自有船应收租金!C210</f>
        <v>CMS</v>
      </c>
      <c r="D268" s="75" t="str">
        <f>[2]自有船应收租金!F210</f>
        <v>第19期</v>
      </c>
      <c r="E268" s="75" t="str">
        <f>[2]自有船应收租金!I210</f>
        <v>2018.10.25-2018.11.09</v>
      </c>
      <c r="F268" s="76">
        <f>[2]自有船应收租金!V210</f>
        <v>0</v>
      </c>
      <c r="G268" s="75">
        <f>[2]自有船应收租金!AA210</f>
        <v>79048.715753424694</v>
      </c>
      <c r="H268" s="75">
        <f>IF([2]自有船应收租金!AB210="","",[2]自有船应收租金!AB210)</f>
        <v>79028.72</v>
      </c>
      <c r="I268" s="77" t="str">
        <f>[2]自有船应收租金!Y210</f>
        <v>1.25%佣金</v>
      </c>
    </row>
    <row r="269" spans="2:9" s="53" customFormat="1" ht="12" customHeight="1">
      <c r="B269" s="75" t="str">
        <f>[2]自有船应收租金!B211</f>
        <v>Heung-A Jakarta</v>
      </c>
      <c r="C269" s="75" t="str">
        <f>[2]自有船应收租金!C211</f>
        <v>Heung-A</v>
      </c>
      <c r="D269" s="75" t="str">
        <f>[2]自有船应收租金!F211</f>
        <v>第11期</v>
      </c>
      <c r="E269" s="75" t="str">
        <f>[2]自有船应收租金!I211</f>
        <v>2018.10.01-2018.10.04</v>
      </c>
      <c r="F269" s="76">
        <f>[2]自有船应收租金!V211</f>
        <v>0</v>
      </c>
      <c r="G269" s="75">
        <f>[2]自有船应收租金!AA211</f>
        <v>18986.25</v>
      </c>
      <c r="H269" s="75">
        <f>IF([2]自有船应收租金!AB211="","",[2]自有船应收租金!AB211)</f>
        <v>18986.25</v>
      </c>
      <c r="I269" s="77" t="str">
        <f>[2]自有船应收租金!Y211</f>
        <v>1.25%佣金</v>
      </c>
    </row>
    <row r="270" spans="2:9" s="53" customFormat="1" ht="12" customHeight="1">
      <c r="B270" s="75" t="str">
        <f>[2]自有船应收租金!B212</f>
        <v>Heung-A Jakarta</v>
      </c>
      <c r="C270" s="75" t="str">
        <f>[2]自有船应收租金!C212</f>
        <v>Heung-A</v>
      </c>
      <c r="D270" s="75" t="str">
        <f>[2]自有船应收租金!F212</f>
        <v>第11期</v>
      </c>
      <c r="E270" s="75" t="str">
        <f>[2]自有船应收租金!I212</f>
        <v>2018.10.04-2018.10.16</v>
      </c>
      <c r="F270" s="76">
        <f>[2]自有船应收租金!V212</f>
        <v>0</v>
      </c>
      <c r="G270" s="75">
        <f>[2]自有船应收租金!AA212</f>
        <v>70935</v>
      </c>
      <c r="H270" s="75">
        <f>IF([2]自有船应收租金!AB212="","",[2]自有船应收租金!AB212)</f>
        <v>70916.38</v>
      </c>
      <c r="I270" s="77" t="str">
        <f>[2]自有船应收租金!Y212</f>
        <v>1.25%佣金</v>
      </c>
    </row>
    <row r="271" spans="2:9" s="53" customFormat="1" ht="12" customHeight="1">
      <c r="B271" s="75" t="str">
        <f>[2]自有船应收租金!B213</f>
        <v>OPDR LISBOA</v>
      </c>
      <c r="C271" s="75" t="str">
        <f>[2]自有船应收租金!C213</f>
        <v>CMS</v>
      </c>
      <c r="D271" s="75" t="str">
        <f>[2]自有船应收租金!F213</f>
        <v>prefinal</v>
      </c>
      <c r="E271" s="75" t="str">
        <f>[2]自有船应收租金!I213</f>
        <v>2018.09.06-2018.09.25</v>
      </c>
      <c r="F271" s="76">
        <f>[2]自有船应收租金!V213</f>
        <v>0</v>
      </c>
      <c r="G271" s="75">
        <f>[2]自有船应收租金!AA213</f>
        <v>30871.412364725998</v>
      </c>
      <c r="H271" s="75">
        <f>IF([2]自有船应收租金!AB213="","",[2]自有船应收租金!AB213)</f>
        <v>30843</v>
      </c>
      <c r="I271" s="77" t="str">
        <f>[2]自有船应收租金!Y213</f>
        <v>1.25%佣金/船东费预留</v>
      </c>
    </row>
    <row r="272" spans="2:9" s="53" customFormat="1" ht="12" customHeight="1">
      <c r="B272" s="75" t="str">
        <f>[2]自有船应收租金!B214</f>
        <v>ACACIA ARIES</v>
      </c>
      <c r="C272" s="75" t="str">
        <f>[2]自有船应收租金!C214</f>
        <v>SCP</v>
      </c>
      <c r="D272" s="75" t="str">
        <f>[2]自有船应收租金!F214</f>
        <v>第2期</v>
      </c>
      <c r="E272" s="75" t="str">
        <f>[2]自有船应收租金!I214</f>
        <v>2018.09.28-2018.10.13</v>
      </c>
      <c r="F272" s="76">
        <f>[2]自有船应收租金!V214</f>
        <v>0</v>
      </c>
      <c r="G272" s="75">
        <f>[2]自有船应收租金!AA214</f>
        <v>75075</v>
      </c>
      <c r="H272" s="75">
        <f>IF([2]自有船应收租金!AB214="","",[2]自有船应收租金!AB214)</f>
        <v>75067.63</v>
      </c>
      <c r="I272" s="77" t="str">
        <f>[2]自有船应收租金!Y214</f>
        <v>1.25%佣金</v>
      </c>
    </row>
    <row r="273" spans="2:9" s="53" customFormat="1" ht="12" customHeight="1">
      <c r="B273" s="75" t="str">
        <f>[2]自有船应收租金!B215</f>
        <v>JRS CARINA</v>
      </c>
      <c r="C273" s="75" t="str">
        <f>[2]自有船应收租金!C215</f>
        <v>CCL</v>
      </c>
      <c r="D273" s="75" t="str">
        <f>[2]自有船应收租金!F215</f>
        <v>第7期</v>
      </c>
      <c r="E273" s="75" t="str">
        <f>[2]自有船应收租金!I215</f>
        <v>2018.09.28-2018.10.13</v>
      </c>
      <c r="F273" s="76">
        <f>[2]自有船应收租金!V215</f>
        <v>0</v>
      </c>
      <c r="G273" s="75">
        <f>[2]自有船应收租金!AA215</f>
        <v>103366.74</v>
      </c>
      <c r="H273" s="75">
        <f>IF([2]自有船应收租金!AB215="","",[2]自有船应收租金!AB215)</f>
        <v>103364.34</v>
      </c>
      <c r="I273" s="77" t="str">
        <f>[2]自有船应收租金!Y215</f>
        <v>与马士基broker 的尾帐（船东费/船东预留款返还）</v>
      </c>
    </row>
    <row r="274" spans="2:9" s="53" customFormat="1" ht="12" customHeight="1">
      <c r="B274" s="75" t="str">
        <f>[2]自有船应收租金!B216</f>
        <v>JRS CORVUS</v>
      </c>
      <c r="C274" s="75" t="str">
        <f>[2]自有船应收租金!C216</f>
        <v>ONE</v>
      </c>
      <c r="D274" s="75" t="str">
        <f>[2]自有船应收租金!F216</f>
        <v>第12期</v>
      </c>
      <c r="E274" s="75" t="str">
        <f>[2]自有船应收租金!I216</f>
        <v>2018.10.02-2018.10.17</v>
      </c>
      <c r="F274" s="76">
        <f>[2]自有船应收租金!V216</f>
        <v>0</v>
      </c>
      <c r="G274" s="75">
        <f>[2]自有船应收租金!AA216</f>
        <v>82307.1061643836</v>
      </c>
      <c r="H274" s="75">
        <f>IF([2]自有船应收租金!AB216="","",[2]自有船应收租金!AB216)</f>
        <v>82303.48</v>
      </c>
      <c r="I274" s="77" t="str">
        <f>[2]自有船应收租金!Y216</f>
        <v>1.25%佣金</v>
      </c>
    </row>
    <row r="275" spans="2:9" s="53" customFormat="1" ht="12" customHeight="1">
      <c r="B275" s="75" t="str">
        <f>[2]自有船应收租金!B217</f>
        <v>ACACIA LEO</v>
      </c>
      <c r="C275" s="75" t="str">
        <f>[2]自有船应收租金!C217</f>
        <v>FESCO</v>
      </c>
      <c r="D275" s="75" t="str">
        <f>[2]自有船应收租金!F217</f>
        <v>第8期</v>
      </c>
      <c r="E275" s="75" t="str">
        <f>[2]自有船应收租金!I217</f>
        <v>2018.10.09-2018.10.24</v>
      </c>
      <c r="F275" s="76">
        <f>[2]自有船应收租金!V217</f>
        <v>0</v>
      </c>
      <c r="G275" s="75">
        <f>[2]自有船应收租金!AA217</f>
        <v>89150</v>
      </c>
      <c r="H275" s="75">
        <f>IF([2]自有船应收租金!AB217="","",[2]自有船应收租金!AB217)</f>
        <v>89130.69</v>
      </c>
      <c r="I275" s="77">
        <f>[2]自有船应收租金!Y217</f>
        <v>0</v>
      </c>
    </row>
    <row r="276" spans="2:9" s="53" customFormat="1" ht="12" customHeight="1">
      <c r="B276" s="75" t="str">
        <f>[2]自有船应收租金!B218</f>
        <v>ACACIA MAKOTO</v>
      </c>
      <c r="C276" s="75" t="str">
        <f>[2]自有船应收租金!C218</f>
        <v>STM</v>
      </c>
      <c r="D276" s="75" t="str">
        <f>[2]自有船应收租金!F218</f>
        <v>第7期</v>
      </c>
      <c r="E276" s="75" t="str">
        <f>[2]自有船应收租金!I218</f>
        <v>2018.09.27-2018.10.12</v>
      </c>
      <c r="F276" s="76">
        <f>[2]自有船应收租金!V218</f>
        <v>0</v>
      </c>
      <c r="G276" s="75">
        <f>[2]自有船应收租金!AA218</f>
        <v>89144.43</v>
      </c>
      <c r="H276" s="75">
        <f>IF([2]自有船应收租金!AB218="","",[2]自有船应收租金!AB218)</f>
        <v>89144.436000000002</v>
      </c>
      <c r="I276" s="77" t="str">
        <f>[2]自有船应收租金!Y218</f>
        <v>船东费</v>
      </c>
    </row>
    <row r="277" spans="2:9" s="53" customFormat="1" ht="12" customHeight="1">
      <c r="B277" s="75" t="str">
        <f>[2]自有船应收租金!B219</f>
        <v>ACACIA MAKOTO</v>
      </c>
      <c r="C277" s="75" t="str">
        <f>[2]自有船应收租金!C219</f>
        <v>STM</v>
      </c>
      <c r="D277" s="75" t="str">
        <f>[2]自有船应收租金!F219</f>
        <v>第8期</v>
      </c>
      <c r="E277" s="75" t="str">
        <f>[2]自有船应收租金!I219</f>
        <v>2018.10.12-2018.10.27</v>
      </c>
      <c r="F277" s="76">
        <f>[2]自有船应收租金!V219</f>
        <v>0</v>
      </c>
      <c r="G277" s="75">
        <f>[2]自有船应收租金!AA219</f>
        <v>91200</v>
      </c>
      <c r="H277" s="75">
        <f>IF([2]自有船应收租金!AB219="","",[2]自有船应收租金!AB219)</f>
        <v>91200</v>
      </c>
      <c r="I277" s="77">
        <f>[2]自有船应收租金!Y219</f>
        <v>0</v>
      </c>
    </row>
    <row r="278" spans="2:9" s="53" customFormat="1" ht="12" customHeight="1">
      <c r="B278" s="75" t="str">
        <f>[2]自有船应收租金!B220</f>
        <v>ACACIA TAURUS</v>
      </c>
      <c r="C278" s="75" t="str">
        <f>[2]自有船应收租金!C220</f>
        <v>STM</v>
      </c>
      <c r="D278" s="75" t="str">
        <f>[2]自有船应收租金!F220</f>
        <v>第8期</v>
      </c>
      <c r="E278" s="75" t="str">
        <f>[2]自有船应收租金!I220</f>
        <v>2018.10.20-2018.11.04</v>
      </c>
      <c r="F278" s="76">
        <f>[2]自有船应收租金!V220</f>
        <v>0</v>
      </c>
      <c r="G278" s="75">
        <f>[2]自有船应收租金!AA220</f>
        <v>60650</v>
      </c>
      <c r="H278" s="75">
        <f>IF([2]自有船应收租金!AB220="","",[2]自有船应收租金!AB220)</f>
        <v>60650</v>
      </c>
      <c r="I278" s="77">
        <f>[2]自有船应收租金!Y220</f>
        <v>0</v>
      </c>
    </row>
    <row r="279" spans="2:9" s="53" customFormat="1" ht="12" customHeight="1">
      <c r="B279" s="75" t="str">
        <f>[2]自有船应收租金!B221</f>
        <v>JRS CARINA</v>
      </c>
      <c r="C279" s="75" t="str">
        <f>[2]自有船应收租金!C221</f>
        <v>CCL</v>
      </c>
      <c r="D279" s="75" t="str">
        <f>[2]自有船应收租金!F221</f>
        <v>第8期</v>
      </c>
      <c r="E279" s="75" t="str">
        <f>[2]自有船应收租金!I221</f>
        <v>2018.10.13-2018.10.28</v>
      </c>
      <c r="F279" s="76">
        <f>[2]自有船应收租金!V221</f>
        <v>0</v>
      </c>
      <c r="G279" s="75">
        <f>[2]自有船应收租金!AA221</f>
        <v>85225</v>
      </c>
      <c r="H279" s="75">
        <f>IF([2]自有船应收租金!AB221="","",[2]自有船应收租金!AB221)</f>
        <v>85222.6</v>
      </c>
      <c r="I279" s="77">
        <f>[2]自有船应收租金!Y221</f>
        <v>0</v>
      </c>
    </row>
    <row r="280" spans="2:9" s="53" customFormat="1" ht="12" customHeight="1">
      <c r="B280" s="75" t="str">
        <f>[2]自有船应收租金!B222</f>
        <v>ACACIA ARIES</v>
      </c>
      <c r="C280" s="75" t="str">
        <f>[2]自有船应收租金!C222</f>
        <v>SCP</v>
      </c>
      <c r="D280" s="75" t="str">
        <f>[2]自有船应收租金!F222</f>
        <v>第3期</v>
      </c>
      <c r="E280" s="75" t="str">
        <f>[2]自有船应收租金!I222</f>
        <v>2018.10.13-2018.10.28</v>
      </c>
      <c r="F280" s="76">
        <f>[2]自有船应收租金!V222</f>
        <v>0</v>
      </c>
      <c r="G280" s="75">
        <f>[2]自有船应收租金!AA222</f>
        <v>75075</v>
      </c>
      <c r="H280" s="75">
        <f>IF([2]自有船应收租金!AB222="","",[2]自有船应收租金!AB222)</f>
        <v>75067.679999999993</v>
      </c>
      <c r="I280" s="77" t="str">
        <f>[2]自有船应收租金!Y222</f>
        <v>1.25%佣金</v>
      </c>
    </row>
    <row r="281" spans="2:9" s="53" customFormat="1" ht="12" customHeight="1">
      <c r="B281" s="75" t="str">
        <f>[2]自有船应收租金!B223</f>
        <v>Heung-A Jakarta</v>
      </c>
      <c r="C281" s="75" t="str">
        <f>[2]自有船应收租金!C223</f>
        <v>Heung-A</v>
      </c>
      <c r="D281" s="75" t="str">
        <f>[2]自有船应收租金!F223</f>
        <v>第12期</v>
      </c>
      <c r="E281" s="75" t="str">
        <f>[2]自有船应收租金!I223</f>
        <v>2018.10.16-2018.10.31</v>
      </c>
      <c r="F281" s="76">
        <f>[2]自有船应收租金!V223</f>
        <v>0</v>
      </c>
      <c r="G281" s="75">
        <f>[2]自有船应收租金!AA223</f>
        <v>88668.75</v>
      </c>
      <c r="H281" s="75">
        <f>IF([2]自有船应收租金!AB223="","",[2]自有船应收租金!AB223)</f>
        <v>88650.15</v>
      </c>
      <c r="I281" s="77" t="str">
        <f>[2]自有船应收租金!Y223</f>
        <v>1.25%佣金</v>
      </c>
    </row>
    <row r="282" spans="2:9" s="53" customFormat="1" ht="12">
      <c r="B282" s="75" t="str">
        <f>[2]自有船应收租金!B224</f>
        <v>Heung-A Singapore</v>
      </c>
      <c r="C282" s="75" t="str">
        <f>[2]自有船应收租金!C224</f>
        <v>SKR</v>
      </c>
      <c r="D282" s="75" t="str">
        <f>[2]自有船应收租金!F224</f>
        <v>final</v>
      </c>
      <c r="E282" s="75" t="str">
        <f>[2]自有船应收租金!I224</f>
        <v>2018.10.09-2018.10.11</v>
      </c>
      <c r="F282" s="76">
        <f>[2]自有船应收租金!V224</f>
        <v>0</v>
      </c>
      <c r="G282" s="75">
        <f>[2]自有船应收租金!AA224</f>
        <v>-1387.2456</v>
      </c>
      <c r="H282" s="75">
        <f>IF([2]自有船应收租金!AB224="","",[2]自有船应收租金!AB224)</f>
        <v>-1387.25</v>
      </c>
      <c r="I282" s="75" t="str">
        <f>[2]自有船应收租金!Y224</f>
        <v>接还船检验费/船东费/返还船东预留</v>
      </c>
    </row>
    <row r="283" spans="2:9" s="53" customFormat="1" ht="12" customHeight="1">
      <c r="B283" s="75" t="str">
        <f>[2]自有船应收租金!B225</f>
        <v>ACACIA MAKOTO</v>
      </c>
      <c r="C283" s="75" t="str">
        <f>[2]自有船应收租金!C225</f>
        <v>STM</v>
      </c>
      <c r="D283" s="75" t="str">
        <f>[2]自有船应收租金!F225</f>
        <v>第9期</v>
      </c>
      <c r="E283" s="75" t="str">
        <f>[2]自有船应收租金!I225</f>
        <v>2018.10.27-2018.11.11</v>
      </c>
      <c r="F283" s="76">
        <f>[2]自有船应收租金!V225</f>
        <v>0</v>
      </c>
      <c r="G283" s="75">
        <f>[2]自有船应收租金!AA225</f>
        <v>91200</v>
      </c>
      <c r="H283" s="75">
        <f>IF([2]自有船应收租金!AB225="","",[2]自有船应收租金!AB225)</f>
        <v>91200</v>
      </c>
      <c r="I283" s="77">
        <f>[2]自有船应收租金!Y225</f>
        <v>0</v>
      </c>
    </row>
    <row r="284" spans="2:9" s="53" customFormat="1" ht="12" customHeight="1">
      <c r="B284" s="75" t="str">
        <f>[2]自有船应收租金!B226</f>
        <v>OPDR LISBOA</v>
      </c>
      <c r="C284" s="75" t="str">
        <f>[2]自有船应收租金!C226</f>
        <v>MIS</v>
      </c>
      <c r="D284" s="75" t="str">
        <f>[2]自有船应收租金!F226</f>
        <v>第1期</v>
      </c>
      <c r="E284" s="75" t="str">
        <f>[2]自有船应收租金!I226</f>
        <v>2018.10.12-2018.10.27</v>
      </c>
      <c r="F284" s="76">
        <f>[2]自有船应收租金!V226</f>
        <v>0</v>
      </c>
      <c r="G284" s="75">
        <f>[2]自有船应收租金!AA226</f>
        <v>179874.655684931</v>
      </c>
      <c r="H284" s="75">
        <f>IF([2]自有船应收租金!AB226="","",[2]自有船应收租金!AB226)</f>
        <v>179874.66</v>
      </c>
      <c r="I284" s="77" t="str">
        <f>[2]自有船应收租金!Y226</f>
        <v>1.25%佣金</v>
      </c>
    </row>
    <row r="285" spans="2:9" s="53" customFormat="1" ht="12" customHeight="1">
      <c r="B285" s="75" t="str">
        <f>[2]自有船应收租金!B227</f>
        <v>JRS CORVUS</v>
      </c>
      <c r="C285" s="75" t="str">
        <f>[2]自有船应收租金!C227</f>
        <v>ONE</v>
      </c>
      <c r="D285" s="75" t="str">
        <f>[2]自有船应收租金!F227</f>
        <v>第13期</v>
      </c>
      <c r="E285" s="75" t="str">
        <f>[2]自有船应收租金!I227</f>
        <v>2018.10.17-2018.11.01</v>
      </c>
      <c r="F285" s="76">
        <f>[2]自有船应收租金!V227</f>
        <v>0</v>
      </c>
      <c r="G285" s="75">
        <f>[2]自有船应收租金!AA227</f>
        <v>82307.1061643836</v>
      </c>
      <c r="H285" s="75">
        <f>IF([2]自有船应收租金!AB227="","",[2]自有船应收租金!AB227)</f>
        <v>82303.490000000005</v>
      </c>
      <c r="I285" s="77" t="str">
        <f>[2]自有船应收租金!Y227</f>
        <v>1.25%佣金</v>
      </c>
    </row>
    <row r="286" spans="2:9" s="53" customFormat="1" ht="12" customHeight="1">
      <c r="B286" s="75" t="str">
        <f>[2]自有船应收租金!B228</f>
        <v>ACACIA VIRGO</v>
      </c>
      <c r="C286" s="75" t="str">
        <f>[2]自有船应收租金!C228</f>
        <v>CMS</v>
      </c>
      <c r="D286" s="75" t="str">
        <f>[2]自有船应收租金!F228</f>
        <v>第1期</v>
      </c>
      <c r="E286" s="75" t="str">
        <f>[2]自有船应收租金!I228</f>
        <v>2018.10.13-2018.10.28</v>
      </c>
      <c r="F286" s="76">
        <f>[2]自有船应收租金!V228</f>
        <v>0</v>
      </c>
      <c r="G286" s="75">
        <f>[2]自有船应收租金!AA228</f>
        <v>266089.02616438398</v>
      </c>
      <c r="H286" s="75">
        <f>IF([2]自有船应收租金!AB228="","",[2]自有船应收租金!AB228)</f>
        <v>266065.43</v>
      </c>
      <c r="I286" s="77" t="str">
        <f>[2]自有船应收租金!Y228</f>
        <v>1.25%佣金</v>
      </c>
    </row>
    <row r="287" spans="2:9" s="53" customFormat="1" ht="12" customHeight="1">
      <c r="B287" s="75" t="str">
        <f>[2]自有船应收租金!B229</f>
        <v>ACACIA LEO</v>
      </c>
      <c r="C287" s="75" t="str">
        <f>[2]自有船应收租金!C229</f>
        <v>FESCO</v>
      </c>
      <c r="D287" s="75" t="str">
        <f>[2]自有船应收租金!F229</f>
        <v>第9期</v>
      </c>
      <c r="E287" s="75" t="str">
        <f>[2]自有船应收租金!I229</f>
        <v>2018.10.24-2018.11.08</v>
      </c>
      <c r="F287" s="76">
        <f>[2]自有船应收租金!V229</f>
        <v>0</v>
      </c>
      <c r="G287" s="75">
        <f>[2]自有船应收租金!AA229</f>
        <v>87458.91</v>
      </c>
      <c r="H287" s="75">
        <f>IF([2]自有船应收租金!AB229="","",[2]自有船应收租金!AB229)</f>
        <v>87439.59</v>
      </c>
      <c r="I287" s="77" t="str">
        <f>[2]自有船应收租金!Y229</f>
        <v>船东费</v>
      </c>
    </row>
    <row r="288" spans="2:9" s="53" customFormat="1" ht="12" customHeight="1">
      <c r="B288" s="75" t="str">
        <f>[2]自有船应收租金!B230</f>
        <v>JRS CARINA</v>
      </c>
      <c r="C288" s="75" t="str">
        <f>[2]自有船应收租金!C230</f>
        <v>CCL</v>
      </c>
      <c r="D288" s="75" t="str">
        <f>[2]自有船应收租金!F230</f>
        <v>第9期</v>
      </c>
      <c r="E288" s="75" t="str">
        <f>[2]自有船应收租金!I230</f>
        <v>2018.10.28-2018.11.12</v>
      </c>
      <c r="F288" s="76">
        <f>[2]自有船应收租金!V230</f>
        <v>0</v>
      </c>
      <c r="G288" s="75">
        <f>[2]自有船应收租金!AA230</f>
        <v>84516.17</v>
      </c>
      <c r="H288" s="75">
        <f>IF([2]自有船应收租金!AB230="","",[2]自有船应收租金!AB230)</f>
        <v>84513.77</v>
      </c>
      <c r="I288" s="77">
        <f>[2]自有船应收租金!Y230</f>
        <v>0</v>
      </c>
    </row>
    <row r="289" spans="2:9" s="53" customFormat="1" ht="12" customHeight="1">
      <c r="B289" s="75" t="str">
        <f>[2]自有船应收租金!B231</f>
        <v>ACACIA LIBRA</v>
      </c>
      <c r="C289" s="75" t="str">
        <f>[2]自有船应收租金!C231</f>
        <v>HMM</v>
      </c>
      <c r="D289" s="75" t="str">
        <f>[2]自有船应收租金!F231</f>
        <v>final</v>
      </c>
      <c r="E289" s="75" t="str">
        <f>[2]自有船应收租金!I231</f>
        <v>2018.06.07-2018.06.21</v>
      </c>
      <c r="F289" s="76">
        <f>[2]自有船应收租金!V231</f>
        <v>0</v>
      </c>
      <c r="G289" s="75">
        <f>[2]自有船应收租金!AA231</f>
        <v>3925.35</v>
      </c>
      <c r="H289" s="75">
        <f>IF([2]自有船应收租金!AB231="","",[2]自有船应收租金!AB231)</f>
        <v>3925.35</v>
      </c>
      <c r="I289" s="77" t="str">
        <f>[2]自有船应收租金!Y231</f>
        <v>返还船东费预留/船东费</v>
      </c>
    </row>
    <row r="290" spans="2:9" s="53" customFormat="1" ht="12" customHeight="1">
      <c r="B290" s="75" t="str">
        <f>[2]自有船应收租金!B232</f>
        <v>ACACIA MING</v>
      </c>
      <c r="C290" s="75" t="str">
        <f>[2]自有船应收租金!C232</f>
        <v>ONE</v>
      </c>
      <c r="D290" s="75" t="str">
        <f>[2]自有船应收租金!F232</f>
        <v>第12期</v>
      </c>
      <c r="E290" s="75" t="str">
        <f>[2]自有船应收租金!I232</f>
        <v>2018.10.07-2018.10.20</v>
      </c>
      <c r="F290" s="76">
        <f>[2]自有船应收租金!V232</f>
        <v>0</v>
      </c>
      <c r="G290" s="75">
        <f>[2]自有船应收租金!AA232</f>
        <v>75184.075342465701</v>
      </c>
      <c r="H290" s="75">
        <f>IF([2]自有船应收租金!AB232="","",[2]自有船应收租金!AB232)</f>
        <v>75184.08</v>
      </c>
      <c r="I290" s="77" t="str">
        <f>[2]自有船应收租金!Y232</f>
        <v>1.25%佣金</v>
      </c>
    </row>
    <row r="291" spans="2:9" s="53" customFormat="1" ht="12" customHeight="1">
      <c r="B291" s="75" t="str">
        <f>[2]自有船应收租金!B233</f>
        <v>ACACIA MING</v>
      </c>
      <c r="C291" s="75" t="str">
        <f>[2]自有船应收租金!C233</f>
        <v>ONE</v>
      </c>
      <c r="D291" s="75" t="str">
        <f>[2]自有船应收租金!F233</f>
        <v>第12期</v>
      </c>
      <c r="E291" s="75" t="str">
        <f>[2]自有船应收租金!I233</f>
        <v>2018.10.20-2018.10.22</v>
      </c>
      <c r="F291" s="76">
        <f>[2]自有船应收租金!V233</f>
        <v>0</v>
      </c>
      <c r="G291" s="75">
        <f>[2]自有船应收租金!AA233</f>
        <v>10579.2808219178</v>
      </c>
      <c r="H291" s="75">
        <f>IF([2]自有船应收租金!AB233="","",[2]自有船应收租金!AB233)</f>
        <v>10579.28</v>
      </c>
      <c r="I291" s="77" t="str">
        <f>[2]自有船应收租金!Y233</f>
        <v>1.25%佣金</v>
      </c>
    </row>
    <row r="292" spans="2:9" s="53" customFormat="1" ht="12" customHeight="1">
      <c r="B292" s="75" t="str">
        <f>[2]自有船应收租金!B234</f>
        <v>JRS CORVUS</v>
      </c>
      <c r="C292" s="75" t="str">
        <f>[2]自有船应收租金!C234</f>
        <v>ONE</v>
      </c>
      <c r="D292" s="75" t="str">
        <f>[2]自有船应收租金!F234</f>
        <v>第14期</v>
      </c>
      <c r="E292" s="75" t="str">
        <f>[2]自有船应收租金!I234</f>
        <v>2018.11.01-2018.11.16</v>
      </c>
      <c r="F292" s="76">
        <f>[2]自有船应收租金!V234</f>
        <v>0</v>
      </c>
      <c r="G292" s="75">
        <f>[2]自有船应收租金!AA234</f>
        <v>174027.336164384</v>
      </c>
      <c r="H292" s="75">
        <f>IF([2]自有船应收租金!AB234="","",[2]自有船应收租金!AB234)</f>
        <v>174023.74</v>
      </c>
      <c r="I292" s="77" t="str">
        <f>[2]自有船应收租金!Y234</f>
        <v>1.25%佣金/返还船东预留款/返还租家13期多付的租金</v>
      </c>
    </row>
    <row r="293" spans="2:9" s="53" customFormat="1" ht="12" customHeight="1">
      <c r="B293" s="75" t="str">
        <f>[2]自有船应收租金!B235</f>
        <v>Heung-A Manila</v>
      </c>
      <c r="C293" s="75" t="str">
        <f>[2]自有船应收租金!C235</f>
        <v>STM</v>
      </c>
      <c r="D293" s="75" t="str">
        <f>[2]自有船应收租金!F235</f>
        <v>prefinal</v>
      </c>
      <c r="E293" s="75" t="str">
        <f>[2]自有船应收租金!I235</f>
        <v>2018.09.09-2018.09.13</v>
      </c>
      <c r="F293" s="76">
        <f>[2]自有船应收租金!V235</f>
        <v>0</v>
      </c>
      <c r="G293" s="75">
        <f>[2]自有船应收租金!AA235</f>
        <v>-161262.850416667</v>
      </c>
      <c r="H293" s="75">
        <f>IF([2]自有船应收租金!AB235="","",[2]自有船应收租金!AB235)</f>
        <v>-161262.85</v>
      </c>
      <c r="I293" s="77">
        <f>[2]自有船应收租金!Y235</f>
        <v>0</v>
      </c>
    </row>
    <row r="294" spans="2:9" s="53" customFormat="1" ht="12" customHeight="1">
      <c r="B294" s="75" t="str">
        <f>[2]自有船应收租金!B236</f>
        <v>Heung-A Manila</v>
      </c>
      <c r="C294" s="75" t="str">
        <f>[2]自有船应收租金!C236</f>
        <v>STM</v>
      </c>
      <c r="D294" s="75" t="str">
        <f>[2]自有船应收租金!F236</f>
        <v>第1期</v>
      </c>
      <c r="E294" s="75" t="str">
        <f>[2]自有船应收租金!I236</f>
        <v>2018.09.29-2018.10.14</v>
      </c>
      <c r="F294" s="76">
        <f>[2]自有船应收租金!V236</f>
        <v>0</v>
      </c>
      <c r="G294" s="75">
        <f>[2]自有船应收租金!AA236</f>
        <v>245678.11</v>
      </c>
      <c r="H294" s="75">
        <f>IF([2]自有船应收租金!AB236="","",[2]自有船应收租金!AB236)</f>
        <v>245678.11</v>
      </c>
      <c r="I294" s="77" t="str">
        <f>[2]自有船应收租金!Y236</f>
        <v>船东费</v>
      </c>
    </row>
    <row r="295" spans="2:9" s="53" customFormat="1" ht="12" customHeight="1">
      <c r="B295" s="75" t="str">
        <f>[2]自有船应收租金!B237</f>
        <v>ACACIA LIBRA</v>
      </c>
      <c r="C295" s="75" t="str">
        <f>[2]自有船应收租金!C237</f>
        <v>STX PO</v>
      </c>
      <c r="D295" s="75" t="str">
        <f>[2]自有船应收租金!F237</f>
        <v>prefinal2</v>
      </c>
      <c r="E295" s="75" t="str">
        <f>[2]自有船应收租金!I237</f>
        <v>2018.09.22-2018.11.09</v>
      </c>
      <c r="F295" s="76">
        <f>[2]自有船应收租金!V237</f>
        <v>0</v>
      </c>
      <c r="G295" s="75">
        <f>[2]自有船应收租金!AA237</f>
        <v>69479.900054794503</v>
      </c>
      <c r="H295" s="75">
        <f>IF([2]自有船应收租金!AB237="","",[2]自有船应收租金!AB237)</f>
        <v>69459.89</v>
      </c>
      <c r="I295" s="77" t="str">
        <f>[2]自有船应收租金!Y237</f>
        <v>接还船检验费/船东费预留/已付款</v>
      </c>
    </row>
    <row r="296" spans="2:9" s="53" customFormat="1" ht="12" customHeight="1">
      <c r="B296" s="75" t="str">
        <f>[2]自有船应收租金!B238</f>
        <v>ACACIA MING</v>
      </c>
      <c r="C296" s="75" t="str">
        <f>[2]自有船应收租金!C238</f>
        <v>ONE</v>
      </c>
      <c r="D296" s="75" t="str">
        <f>[2]自有船应收租金!F238</f>
        <v>第13期</v>
      </c>
      <c r="E296" s="75" t="str">
        <f>[2]自有船应收租金!I238</f>
        <v>2018.10.22-2018.11.06</v>
      </c>
      <c r="F296" s="76">
        <f>[2]自有船应收租金!V238</f>
        <v>0</v>
      </c>
      <c r="G296" s="75">
        <f>[2]自有船应收租金!AA238</f>
        <v>60502.216164383601</v>
      </c>
      <c r="H296" s="75">
        <f>IF([2]自有船应收租金!AB238="","",[2]自有船应收租金!AB238)</f>
        <v>53706.98</v>
      </c>
      <c r="I296" s="77" t="str">
        <f>[2]自有船应收租金!Y238</f>
        <v>1.25%佣金/已付租金</v>
      </c>
    </row>
    <row r="297" spans="2:9" s="53" customFormat="1" ht="12" customHeight="1">
      <c r="B297" s="75" t="str">
        <f>[2]自有船应收租金!B239</f>
        <v>ACACIA MING</v>
      </c>
      <c r="C297" s="75" t="str">
        <f>[2]自有船应收租金!C239</f>
        <v>ONE</v>
      </c>
      <c r="D297" s="75" t="str">
        <f>[2]自有船应收租金!F239</f>
        <v>第13期</v>
      </c>
      <c r="E297" s="75" t="str">
        <f>[2]自有船应收租金!I239</f>
        <v>2018.10.22-2018.11.06</v>
      </c>
      <c r="F297" s="76">
        <f>[2]自有船应收租金!V239</f>
        <v>0</v>
      </c>
      <c r="G297" s="75">
        <f>[2]自有船应收租金!AA239</f>
        <v>18842.39</v>
      </c>
      <c r="H297" s="75">
        <f>IF([2]自有船应收租金!AB239="","",[2]自有船应收租金!AB239)</f>
        <v>18838.78</v>
      </c>
      <c r="I297" s="77" t="str">
        <f>[2]自有船应收租金!Y239</f>
        <v>1.25%佣金/已付租金</v>
      </c>
    </row>
    <row r="298" spans="2:9" s="53" customFormat="1" ht="12" customHeight="1">
      <c r="B298" s="75" t="str">
        <f>[2]自有船应收租金!B240</f>
        <v>ACACIA MING</v>
      </c>
      <c r="C298" s="75" t="str">
        <f>[2]自有船应收租金!C240</f>
        <v>ONE</v>
      </c>
      <c r="D298" s="75" t="str">
        <f>[2]自有船应收租金!F240</f>
        <v>第14期</v>
      </c>
      <c r="E298" s="75" t="str">
        <f>[2]自有船应收租金!I240</f>
        <v>2018.11.06-2018.11.21</v>
      </c>
      <c r="F298" s="76">
        <f>[2]自有船应收租金!V240</f>
        <v>0</v>
      </c>
      <c r="G298" s="75">
        <f>[2]自有船应收租金!AA240</f>
        <v>80454.6061643836</v>
      </c>
      <c r="H298" s="75">
        <f>IF([2]自有船应收租金!AB240="","",[2]自有船应收租金!AB240)</f>
        <v>87242.66</v>
      </c>
      <c r="I298" s="77" t="str">
        <f>[2]自有船应收租金!Y240</f>
        <v>1.25%佣金/冷箱劳务费（18.04-18.08）</v>
      </c>
    </row>
    <row r="299" spans="2:9" s="53" customFormat="1" ht="12" customHeight="1">
      <c r="B299" s="75" t="str">
        <f>[2]自有船应收租金!B241</f>
        <v>OPDR LISBOA</v>
      </c>
      <c r="C299" s="75" t="str">
        <f>[2]自有船应收租金!C241</f>
        <v>MIS</v>
      </c>
      <c r="D299" s="75" t="str">
        <f>[2]自有船应收租金!F241</f>
        <v>第2期</v>
      </c>
      <c r="E299" s="75" t="str">
        <f>[2]自有船应收租金!I241</f>
        <v>2018.10.27-2018.11.11</v>
      </c>
      <c r="F299" s="76">
        <f>[2]自有船应收租金!V241</f>
        <v>0</v>
      </c>
      <c r="G299" s="75">
        <f>[2]自有船应收租金!AA241</f>
        <v>76036.900684931505</v>
      </c>
      <c r="H299" s="75">
        <f>IF([2]自有船应收租金!AB241="","",[2]自有船应收租金!AB241)</f>
        <v>76036.899999999994</v>
      </c>
      <c r="I299" s="77" t="str">
        <f>[2]自有船应收租金!Y241</f>
        <v>1.25%佣金</v>
      </c>
    </row>
    <row r="300" spans="2:9" s="53" customFormat="1" ht="12" customHeight="1">
      <c r="B300" s="75" t="str">
        <f>[2]自有船应收租金!B242</f>
        <v>ACACIA VIRGO</v>
      </c>
      <c r="C300" s="75" t="str">
        <f>[2]自有船应收租金!C242</f>
        <v>CMS</v>
      </c>
      <c r="D300" s="75" t="str">
        <f>[2]自有船应收租金!F242</f>
        <v>第2期</v>
      </c>
      <c r="E300" s="75" t="str">
        <f>[2]自有船应收租金!I242</f>
        <v>2018.10.28-2018.11.12</v>
      </c>
      <c r="F300" s="76">
        <f>[2]自有船应收租金!V242</f>
        <v>0</v>
      </c>
      <c r="G300" s="75">
        <f>[2]自有船应收租金!AA242</f>
        <v>114894.60616438399</v>
      </c>
      <c r="H300" s="75">
        <f>IF([2]自有船应收租金!AB242="","",[2]自有船应收租金!AB242)</f>
        <v>114871.02</v>
      </c>
      <c r="I300" s="77" t="str">
        <f>[2]自有船应收租金!Y242</f>
        <v>1.25%佣金</v>
      </c>
    </row>
    <row r="301" spans="2:9" s="53" customFormat="1" ht="12" customHeight="1">
      <c r="B301" s="75" t="str">
        <f>[2]自有船应收租金!B243</f>
        <v>ACACIA ARIES</v>
      </c>
      <c r="C301" s="75" t="str">
        <f>[2]自有船应收租金!C243</f>
        <v>SCP</v>
      </c>
      <c r="D301" s="75" t="str">
        <f>[2]自有船应收租金!F243</f>
        <v>第4期</v>
      </c>
      <c r="E301" s="75" t="str">
        <f>[2]自有船应收租金!I243</f>
        <v>2018.10.28-2018.11.12</v>
      </c>
      <c r="F301" s="76">
        <f>[2]自有船应收租金!V243</f>
        <v>0</v>
      </c>
      <c r="G301" s="75">
        <f>[2]自有船应收租金!AA243</f>
        <v>75075</v>
      </c>
      <c r="H301" s="75">
        <f>IF([2]自有船应收租金!AB243="","",[2]自有船应收租金!AB243)</f>
        <v>75067.67</v>
      </c>
      <c r="I301" s="77" t="str">
        <f>[2]自有船应收租金!Y243</f>
        <v>1.25%佣金</v>
      </c>
    </row>
    <row r="302" spans="2:9" s="53" customFormat="1" ht="12" customHeight="1">
      <c r="B302" s="75" t="str">
        <f>[2]自有船应收租金!B244</f>
        <v>Heung-A Jakarta</v>
      </c>
      <c r="C302" s="75" t="str">
        <f>[2]自有船应收租金!C244</f>
        <v>Heung-A</v>
      </c>
      <c r="D302" s="75" t="str">
        <f>[2]自有船应收租金!F244</f>
        <v>第13期</v>
      </c>
      <c r="E302" s="75" t="str">
        <f>[2]自有船应收租金!I244</f>
        <v>2018.10.31-2018.11.15</v>
      </c>
      <c r="F302" s="76">
        <f>[2]自有船应收租金!V244</f>
        <v>0</v>
      </c>
      <c r="G302" s="75">
        <f>[2]自有船应收租金!AA244</f>
        <v>87530.79</v>
      </c>
      <c r="H302" s="75">
        <f>IF([2]自有船应收租金!AB244="","",[2]自有船应收租金!AB244)</f>
        <v>87512.2</v>
      </c>
      <c r="I302" s="77" t="str">
        <f>[2]自有船应收租金!Y244</f>
        <v>1.25%佣金/船东费</v>
      </c>
    </row>
    <row r="303" spans="2:9" s="53" customFormat="1" ht="12" customHeight="1">
      <c r="B303" s="75" t="str">
        <f>[2]自有船应收租金!B245</f>
        <v>ACACIA TAURUS</v>
      </c>
      <c r="C303" s="75" t="str">
        <f>[2]自有船应收租金!C245</f>
        <v>STM</v>
      </c>
      <c r="D303" s="75" t="str">
        <f>[2]自有船应收租金!F245</f>
        <v>第9期</v>
      </c>
      <c r="E303" s="75" t="str">
        <f>[2]自有船应收租金!I245</f>
        <v>2018.11.04-2018.11.19</v>
      </c>
      <c r="F303" s="76">
        <f>[2]自有船应收租金!V245</f>
        <v>0</v>
      </c>
      <c r="G303" s="75">
        <f>[2]自有船应收租金!AA245</f>
        <v>60300.06</v>
      </c>
      <c r="H303" s="75">
        <f>IF([2]自有船应收租金!AB245="","",[2]自有船应收租金!AB245)</f>
        <v>60300.06</v>
      </c>
      <c r="I303" s="77" t="str">
        <f>[2]自有船应收租金!Y245</f>
        <v>船东费</v>
      </c>
    </row>
    <row r="304" spans="2:9" s="53" customFormat="1" ht="12" customHeight="1">
      <c r="B304" s="75" t="str">
        <f>[2]自有船应收租金!B246</f>
        <v>ACACIA LEO</v>
      </c>
      <c r="C304" s="75" t="str">
        <f>[2]自有船应收租金!C246</f>
        <v>FESCO</v>
      </c>
      <c r="D304" s="75" t="str">
        <f>[2]自有船应收租金!F246</f>
        <v>第10期</v>
      </c>
      <c r="E304" s="75" t="str">
        <f>[2]自有船应收租金!I246</f>
        <v>2018.11.08-2018.11.23</v>
      </c>
      <c r="F304" s="76">
        <f>[2]自有船应收租金!V246</f>
        <v>0</v>
      </c>
      <c r="G304" s="75">
        <f>[2]自有船应收租金!AA246</f>
        <v>88722.74</v>
      </c>
      <c r="H304" s="75">
        <f>IF([2]自有船应收租金!AB246="","",[2]自有船应收租金!AB246)</f>
        <v>88703.4</v>
      </c>
      <c r="I304" s="77" t="str">
        <f>[2]自有船应收租金!Y246</f>
        <v>船东费</v>
      </c>
    </row>
    <row r="305" spans="2:9" s="53" customFormat="1" ht="12" customHeight="1">
      <c r="B305" s="75" t="str">
        <f>[2]自有船应收租金!B247</f>
        <v>CONMAR HAWK</v>
      </c>
      <c r="C305" s="75" t="str">
        <f>[2]自有船应收租金!C247</f>
        <v>CMS</v>
      </c>
      <c r="D305" s="75" t="str">
        <f>[2]自有船应收租金!F247</f>
        <v>第20期</v>
      </c>
      <c r="E305" s="75" t="str">
        <f>[2]自有船应收租金!I247</f>
        <v>2018.11.09-2018.11.24</v>
      </c>
      <c r="F305" s="76">
        <f>[2]自有船应收租金!V247</f>
        <v>0</v>
      </c>
      <c r="G305" s="75">
        <f>[2]自有船应收租金!AA247</f>
        <v>79048.715753424694</v>
      </c>
      <c r="H305" s="75">
        <f>IF([2]自有船应收租金!AB247="","",[2]自有船应收租金!AB247)</f>
        <v>79028.72</v>
      </c>
      <c r="I305" s="77" t="str">
        <f>[2]自有船应收租金!Y247</f>
        <v>1.25%佣金</v>
      </c>
    </row>
    <row r="306" spans="2:9" s="53" customFormat="1" ht="12" customHeight="1">
      <c r="B306" s="75" t="str">
        <f>[2]自有船应收租金!B248</f>
        <v>JRS CARINA</v>
      </c>
      <c r="C306" s="75" t="str">
        <f>[2]自有船应收租金!C248</f>
        <v>CCL</v>
      </c>
      <c r="D306" s="75" t="str">
        <f>[2]自有船应收租金!F248</f>
        <v>第10期</v>
      </c>
      <c r="E306" s="75" t="str">
        <f>[2]自有船应收租金!I248</f>
        <v>2018.11.12-2018.11.27</v>
      </c>
      <c r="F306" s="76">
        <f>[2]自有船应收租金!V248</f>
        <v>0</v>
      </c>
      <c r="G306" s="75">
        <f>[2]自有船应收租金!AA248</f>
        <v>85225</v>
      </c>
      <c r="H306" s="75">
        <f>IF([2]自有船应收租金!AB248="","",[2]自有船应收租金!AB248)</f>
        <v>85208.4</v>
      </c>
      <c r="I306" s="77">
        <f>[2]自有船应收租金!Y248</f>
        <v>0</v>
      </c>
    </row>
    <row r="307" spans="2:9" s="53" customFormat="1" ht="12" customHeight="1">
      <c r="B307" s="75" t="str">
        <f>[2]自有船应收租金!B249</f>
        <v>ACACIA LAN</v>
      </c>
      <c r="C307" s="75" t="str">
        <f>[2]自有船应收租金!C249</f>
        <v>Heung-A</v>
      </c>
      <c r="D307" s="75" t="str">
        <f>[2]自有船应收租金!F249</f>
        <v>第13期</v>
      </c>
      <c r="E307" s="75" t="str">
        <f>[2]自有船应收租金!I249</f>
        <v>2018.10.26-2018.11.10</v>
      </c>
      <c r="F307" s="76">
        <f>[2]自有船应收租金!V249</f>
        <v>0</v>
      </c>
      <c r="G307" s="75">
        <f>[2]自有船应收租金!AA249</f>
        <v>76750</v>
      </c>
      <c r="H307" s="75">
        <f>IF([2]自有船应收租金!AB249="","",[2]自有船应收租金!AB249)</f>
        <v>76735</v>
      </c>
      <c r="I307" s="77">
        <f>[2]自有船应收租金!Y249</f>
        <v>0</v>
      </c>
    </row>
    <row r="308" spans="2:9" s="53" customFormat="1" ht="12" customHeight="1">
      <c r="B308" s="75" t="str">
        <f>[2]自有船应收租金!B250</f>
        <v>ACACIA TAURUS</v>
      </c>
      <c r="C308" s="75" t="str">
        <f>[2]自有船应收租金!C250</f>
        <v>DYS</v>
      </c>
      <c r="D308" s="75" t="str">
        <f>[2]自有船应收租金!F250</f>
        <v>final</v>
      </c>
      <c r="E308" s="75" t="str">
        <f>[2]自有船应收租金!I250</f>
        <v>2018.04.20-2018.04.24</v>
      </c>
      <c r="F308" s="76">
        <f>[2]自有船应收租金!V250</f>
        <v>0</v>
      </c>
      <c r="G308" s="75">
        <f>[2]自有船应收租金!AA250</f>
        <v>2521.9499999999998</v>
      </c>
      <c r="H308" s="75">
        <f>IF([2]自有船应收租金!AB250="","",[2]自有船应收租金!AB250)</f>
        <v>2501.9499999999998</v>
      </c>
      <c r="I308" s="77" t="str">
        <f>[2]自有船应收租金!Y250</f>
        <v>1.25%佣金/返还预估船东费/船东费</v>
      </c>
    </row>
    <row r="309" spans="2:9" s="53" customFormat="1" ht="12" customHeight="1">
      <c r="B309" s="75" t="str">
        <f>[2]自有船应收租金!B251</f>
        <v>CONMAR HAWK</v>
      </c>
      <c r="C309" s="75" t="str">
        <f>[2]自有船应收租金!C251</f>
        <v>CMS</v>
      </c>
      <c r="D309" s="75" t="str">
        <f>[2]自有船应收租金!F251</f>
        <v>第21期</v>
      </c>
      <c r="E309" s="75" t="str">
        <f>[2]自有船应收租金!I251</f>
        <v>2018.11.24-2018.12.09</v>
      </c>
      <c r="F309" s="76">
        <f>[2]自有船应收租金!V251</f>
        <v>0</v>
      </c>
      <c r="G309" s="75">
        <f>[2]自有船应收租金!AA251</f>
        <v>79048.715753424694</v>
      </c>
      <c r="H309" s="75">
        <f>IF([2]自有船应收租金!AB251="","",[2]自有船应收租金!AB251)</f>
        <v>79028.72</v>
      </c>
      <c r="I309" s="75" t="str">
        <f>[2]自有船应收租金!Y251</f>
        <v>1.25%佣金</v>
      </c>
    </row>
    <row r="310" spans="2:9" s="53" customFormat="1" ht="12" customHeight="1">
      <c r="B310" s="75" t="str">
        <f>[2]自有船应收租金!B252</f>
        <v>ACACIA VIRGO</v>
      </c>
      <c r="C310" s="75" t="str">
        <f>[2]自有船应收租金!C252</f>
        <v>CMS</v>
      </c>
      <c r="D310" s="75" t="str">
        <f>[2]自有船应收租金!F252</f>
        <v>第3期</v>
      </c>
      <c r="E310" s="75" t="str">
        <f>[2]自有船应收租金!I252</f>
        <v>2018.11.12-2018.11.27</v>
      </c>
      <c r="F310" s="76">
        <f>[2]自有船应收租金!V252</f>
        <v>0</v>
      </c>
      <c r="G310" s="75">
        <f>[2]自有船应收租金!AA252</f>
        <v>114894.60616438399</v>
      </c>
      <c r="H310" s="75">
        <f>IF([2]自有船应收租金!AB252="","",[2]自有船应收租金!AB252)</f>
        <v>114870.99</v>
      </c>
      <c r="I310" s="77" t="str">
        <f>[2]自有船应收租金!Y252</f>
        <v>1.25%佣金</v>
      </c>
    </row>
    <row r="311" spans="2:9" s="53" customFormat="1" ht="12" customHeight="1">
      <c r="B311" s="75" t="str">
        <f>[2]自有船应收租金!B253</f>
        <v>Heung-A Manila</v>
      </c>
      <c r="C311" s="75" t="str">
        <f>[2]自有船应收租金!C253</f>
        <v>STM</v>
      </c>
      <c r="D311" s="75" t="str">
        <f>[2]自有船应收租金!F253</f>
        <v>第2期</v>
      </c>
      <c r="E311" s="75" t="str">
        <f>[2]自有船应收租金!I253</f>
        <v>2018.10.14-2018.10.29</v>
      </c>
      <c r="F311" s="76">
        <f>[2]自有船应收租金!V253</f>
        <v>0</v>
      </c>
      <c r="G311" s="75">
        <f>[2]自有船应收租金!AA253</f>
        <v>82027.5</v>
      </c>
      <c r="H311" s="75">
        <f>IF([2]自有船应收租金!AB253="","",[2]自有船应收租金!AB253)</f>
        <v>82027.5</v>
      </c>
      <c r="I311" s="77" t="str">
        <f>[2]自有船应收租金!Y253</f>
        <v>1842E/W劳务费</v>
      </c>
    </row>
    <row r="312" spans="2:9" s="53" customFormat="1" ht="12" customHeight="1">
      <c r="B312" s="75" t="str">
        <f>[2]自有船应收租金!B254</f>
        <v>OPDR LISBOA</v>
      </c>
      <c r="C312" s="75" t="str">
        <f>[2]自有船应收租金!C254</f>
        <v>MIS</v>
      </c>
      <c r="D312" s="75" t="str">
        <f>[2]自有船应收租金!F254</f>
        <v>第3期</v>
      </c>
      <c r="E312" s="75" t="str">
        <f>[2]自有船应收租金!I254</f>
        <v>2018.11.11-2018.11.26</v>
      </c>
      <c r="F312" s="76">
        <f>[2]自有船应收租金!V254</f>
        <v>0</v>
      </c>
      <c r="G312" s="75">
        <f>[2]自有船应收租金!AA254</f>
        <v>76036.900684931505</v>
      </c>
      <c r="H312" s="75">
        <f>IF([2]自有船应收租金!AB254="","",[2]自有船应收租金!AB254)</f>
        <v>76036.899999999994</v>
      </c>
      <c r="I312" s="77" t="str">
        <f>[2]自有船应收租金!Y254</f>
        <v>1.25%佣金</v>
      </c>
    </row>
    <row r="313" spans="2:9" s="53" customFormat="1" ht="12" customHeight="1">
      <c r="B313" s="75" t="str">
        <f>[2]自有船应收租金!B255</f>
        <v>Heung-A Singapore</v>
      </c>
      <c r="C313" s="75" t="str">
        <f>[2]自有船应收租金!C255</f>
        <v>STM</v>
      </c>
      <c r="D313" s="75" t="str">
        <f>[2]自有船应收租金!F255</f>
        <v>第1期</v>
      </c>
      <c r="E313" s="75" t="str">
        <f>[2]自有船应收租金!I255</f>
        <v>2018.10.20-2018.11.04</v>
      </c>
      <c r="F313" s="76">
        <f>[2]自有船应收租金!V255</f>
        <v>0</v>
      </c>
      <c r="G313" s="75">
        <f>[2]自有船应收租金!AA255</f>
        <v>204650.3</v>
      </c>
      <c r="H313" s="75">
        <f>IF([2]自有船应收租金!AB255="","",[2]自有船应收租金!AB255)</f>
        <v>204650.3</v>
      </c>
      <c r="I313" s="77" t="str">
        <f>[2]自有船应收租金!Y255</f>
        <v>1843ew/1845ew 劳务费</v>
      </c>
    </row>
    <row r="314" spans="2:9" s="53" customFormat="1" ht="12" customHeight="1">
      <c r="B314" s="75" t="str">
        <f>[2]自有船应收租金!B256</f>
        <v>ACACIA LAN</v>
      </c>
      <c r="C314" s="75" t="str">
        <f>[2]自有船应收租金!C256</f>
        <v>ONE</v>
      </c>
      <c r="D314" s="75" t="str">
        <f>[2]自有船应收租金!F256</f>
        <v>final</v>
      </c>
      <c r="E314" s="75" t="str">
        <f>[2]自有船应收租金!I256</f>
        <v>2018.04.26-2018.04.29</v>
      </c>
      <c r="F314" s="76">
        <f>[2]自有船应收租金!V256</f>
        <v>0</v>
      </c>
      <c r="G314" s="75">
        <f>[2]自有船应收租金!AA256</f>
        <v>1028.3800000000001</v>
      </c>
      <c r="H314" s="75">
        <f>IF([2]自有船应收租金!AB256="","",[2]自有船应收租金!AB256)</f>
        <v>1028.3599999999999</v>
      </c>
      <c r="I314" s="75" t="str">
        <f>[2]自有船应收租金!Y256</f>
        <v>1.25%佣金/返还预估船东费/船东费/停租4.24 06：00-15:20 LT PUS 0.38889天/接还船检验费</v>
      </c>
    </row>
    <row r="315" spans="2:9" s="53" customFormat="1" ht="12" customHeight="1">
      <c r="B315" s="75" t="str">
        <f>[2]自有船应收租金!B257</f>
        <v>ACACIA MAKOTO</v>
      </c>
      <c r="C315" s="75" t="str">
        <f>[2]自有船应收租金!C257</f>
        <v>STM</v>
      </c>
      <c r="D315" s="75" t="str">
        <f>[2]自有船应收租金!F257</f>
        <v>第10期</v>
      </c>
      <c r="E315" s="75" t="str">
        <f>[2]自有船应收租金!I257</f>
        <v>2018.11.11-2018.11.26</v>
      </c>
      <c r="F315" s="76">
        <f>[2]自有船应收租金!V257</f>
        <v>0</v>
      </c>
      <c r="G315" s="75">
        <f>[2]自有船应收租金!AA257</f>
        <v>90908.53</v>
      </c>
      <c r="H315" s="75">
        <f>IF([2]自有船应收租金!AB257="","",[2]自有船应收租金!AB257)</f>
        <v>90908.53</v>
      </c>
      <c r="I315" s="77" t="str">
        <f>[2]自有船应收租金!Y257</f>
        <v>船东费</v>
      </c>
    </row>
    <row r="316" spans="2:9" s="53" customFormat="1" ht="12" customHeight="1">
      <c r="B316" s="75" t="str">
        <f>[2]自有船应收租金!B258</f>
        <v>ACACIA MING</v>
      </c>
      <c r="C316" s="75" t="str">
        <f>[2]自有船应收租金!C258</f>
        <v>ONE</v>
      </c>
      <c r="D316" s="75" t="str">
        <f>[2]自有船应收租金!F258</f>
        <v>第15期</v>
      </c>
      <c r="E316" s="75" t="str">
        <f>[2]自有船应收租金!I258</f>
        <v>2018.11.21-2018.12.06</v>
      </c>
      <c r="F316" s="76">
        <f>[2]自有船应收租金!V258</f>
        <v>0</v>
      </c>
      <c r="G316" s="75">
        <f>[2]自有船应收租金!AA258</f>
        <v>88269.116164383595</v>
      </c>
      <c r="H316" s="75">
        <f>IF([2]自有船应收租金!AB258="","",[2]自有船应收租金!AB258)</f>
        <v>88265.51</v>
      </c>
      <c r="I316" s="77" t="str">
        <f>[2]自有船应收租金!Y258</f>
        <v>1.25%佣金/返还船东费预留/船东费</v>
      </c>
    </row>
    <row r="317" spans="2:9" s="53" customFormat="1" ht="12" customHeight="1">
      <c r="B317" s="75" t="str">
        <f>[2]自有船应收租金!B259</f>
        <v>JRS CORVUS</v>
      </c>
      <c r="C317" s="75" t="str">
        <f>[2]自有船应收租金!C259</f>
        <v>ONE</v>
      </c>
      <c r="D317" s="75" t="str">
        <f>[2]自有船应收租金!F259</f>
        <v>第15期</v>
      </c>
      <c r="E317" s="75" t="str">
        <f>[2]自有船应收租金!I259</f>
        <v>2018.11.16-2018.12.01</v>
      </c>
      <c r="F317" s="76">
        <f>[2]自有船应收租金!V259</f>
        <v>0</v>
      </c>
      <c r="G317" s="75">
        <f>[2]自有船应收租金!AA259</f>
        <v>79344.6061643836</v>
      </c>
      <c r="H317" s="75">
        <f>IF([2]自有船应收租金!AB259="","",[2]自有船应收租金!AB259)</f>
        <v>79341</v>
      </c>
      <c r="I317" s="77" t="str">
        <f>[2]自有船应收租金!Y259</f>
        <v>1.25%佣金</v>
      </c>
    </row>
    <row r="318" spans="2:9" s="53" customFormat="1" ht="12" customHeight="1">
      <c r="B318" s="75" t="str">
        <f>[2]自有船应收租金!B260</f>
        <v>ACACIA ARIES</v>
      </c>
      <c r="C318" s="75" t="str">
        <f>[2]自有船应收租金!C260</f>
        <v>SCP</v>
      </c>
      <c r="D318" s="75" t="str">
        <f>[2]自有船应收租金!F260</f>
        <v>第5期</v>
      </c>
      <c r="E318" s="75" t="str">
        <f>[2]自有船应收租金!I260</f>
        <v>2018.11.12-2018.11.27</v>
      </c>
      <c r="F318" s="76">
        <f>[2]自有船应收租金!V260</f>
        <v>0</v>
      </c>
      <c r="G318" s="75">
        <f>[2]自有船应收租金!AA260</f>
        <v>45075</v>
      </c>
      <c r="H318" s="75">
        <f>IF([2]自有船应收租金!AB260="","",[2]自有船应收租金!AB260)</f>
        <v>45067.68</v>
      </c>
      <c r="I318" s="75" t="str">
        <f>[2]自有船应收租金!Y260</f>
        <v>1.25%佣金</v>
      </c>
    </row>
    <row r="319" spans="2:9" s="53" customFormat="1" ht="12" customHeight="1">
      <c r="B319" s="75" t="str">
        <f>[2]自有船应收租金!B261</f>
        <v>Heung-A Jakarta</v>
      </c>
      <c r="C319" s="75" t="str">
        <f>[2]自有船应收租金!C261</f>
        <v>Heung-A</v>
      </c>
      <c r="D319" s="75" t="str">
        <f>[2]自有船应收租金!F261</f>
        <v>第14期</v>
      </c>
      <c r="E319" s="75" t="str">
        <f>[2]自有船应收租金!I261</f>
        <v>2018.11.15-2018.11.30</v>
      </c>
      <c r="F319" s="76">
        <f>[2]自有船应收租金!V261</f>
        <v>0</v>
      </c>
      <c r="G319" s="75">
        <f>[2]自有船应收租金!AA261</f>
        <v>88668.75</v>
      </c>
      <c r="H319" s="75">
        <f>IF([2]自有船应收租金!AB261="","",[2]自有船应收租金!AB261)</f>
        <v>88650.13</v>
      </c>
      <c r="I319" s="75" t="str">
        <f>[2]自有船应收租金!Y261</f>
        <v>1.25%佣金</v>
      </c>
    </row>
    <row r="320" spans="2:9" s="53" customFormat="1" ht="12" customHeight="1">
      <c r="B320" s="75" t="str">
        <f>[2]自有船应收租金!B262</f>
        <v>ACACIA LEO</v>
      </c>
      <c r="C320" s="75" t="str">
        <f>[2]自有船应收租金!C262</f>
        <v>FESCO</v>
      </c>
      <c r="D320" s="75" t="str">
        <f>[2]自有船应收租金!F262</f>
        <v>第11期</v>
      </c>
      <c r="E320" s="75" t="str">
        <f>[2]自有船应收租金!I262</f>
        <v>2018.11.23-2018.12.08</v>
      </c>
      <c r="F320" s="76">
        <f>[2]自有船应收租金!V262</f>
        <v>0</v>
      </c>
      <c r="G320" s="75">
        <f>[2]自有船应收租金!AA262</f>
        <v>89150</v>
      </c>
      <c r="H320" s="75">
        <f>IF([2]自有船应收租金!AB262="","",[2]自有船应收租金!AB262)</f>
        <v>89130.68</v>
      </c>
      <c r="I320" s="75">
        <f>[2]自有船应收租金!Y262</f>
        <v>0</v>
      </c>
    </row>
    <row r="321" spans="2:9" s="53" customFormat="1" ht="12" customHeight="1">
      <c r="B321" s="75" t="str">
        <f>[2]自有船应收租金!B263</f>
        <v>ACACIA LAN</v>
      </c>
      <c r="C321" s="75" t="str">
        <f>[2]自有船应收租金!C263</f>
        <v>Heung-A</v>
      </c>
      <c r="D321" s="75" t="str">
        <f>[2]自有船应收租金!F263</f>
        <v>第14期</v>
      </c>
      <c r="E321" s="75" t="str">
        <f>[2]自有船应收租金!I263</f>
        <v>2018.11.10-2018.11.25</v>
      </c>
      <c r="F321" s="76">
        <f>[2]自有船应收租金!V263</f>
        <v>0</v>
      </c>
      <c r="G321" s="75">
        <f>[2]自有船应收租金!AA263</f>
        <v>76750</v>
      </c>
      <c r="H321" s="75">
        <f>IF([2]自有船应收租金!AB263="","",[2]自有船应收租金!AB263)</f>
        <v>76735</v>
      </c>
      <c r="I321" s="75">
        <f>[2]自有船应收租金!Y263</f>
        <v>0</v>
      </c>
    </row>
    <row r="322" spans="2:9" s="53" customFormat="1" ht="12" customHeight="1">
      <c r="B322" s="75" t="str">
        <f>[2]自有船应收租金!B264</f>
        <v>ACACIA TAURUS</v>
      </c>
      <c r="C322" s="75" t="str">
        <f>[2]自有船应收租金!C264</f>
        <v>STM</v>
      </c>
      <c r="D322" s="75" t="str">
        <f>[2]自有船应收租金!F264</f>
        <v>第10期</v>
      </c>
      <c r="E322" s="75" t="str">
        <f>[2]自有船应收租金!I264</f>
        <v>2018.11.19-2018.12.04</v>
      </c>
      <c r="F322" s="76">
        <f>[2]自有船应收租金!V264</f>
        <v>0</v>
      </c>
      <c r="G322" s="75">
        <f>[2]自有船应收租金!AA264</f>
        <v>60061.54</v>
      </c>
      <c r="H322" s="75">
        <f>IF([2]自有船应收租金!AB264="","",[2]自有船应收租金!AB264)</f>
        <v>60061.54</v>
      </c>
      <c r="I322" s="75" t="str">
        <f>[2]自有船应收租金!Y264</f>
        <v>船东费</v>
      </c>
    </row>
    <row r="323" spans="2:9" s="53" customFormat="1" ht="12" customHeight="1">
      <c r="B323" s="75" t="str">
        <f>[2]自有船应收租金!B265</f>
        <v>JRS CARINA</v>
      </c>
      <c r="C323" s="75" t="str">
        <f>[2]自有船应收租金!C265</f>
        <v>CCL</v>
      </c>
      <c r="D323" s="75" t="str">
        <f>[2]自有船应收租金!F265</f>
        <v>第11期</v>
      </c>
      <c r="E323" s="75" t="str">
        <f>[2]自有船应收租金!I265</f>
        <v>2018.11.27-2018.11.30</v>
      </c>
      <c r="F323" s="76">
        <f>[2]自有船应收租金!V265</f>
        <v>0</v>
      </c>
      <c r="G323" s="75">
        <f>[2]自有船应收租金!AA265</f>
        <v>16571.689999999999</v>
      </c>
      <c r="H323" s="75">
        <f>IF([2]自有船应收租金!AB265="","",[2]自有船应收租金!AB265)</f>
        <v>16571.689999999999</v>
      </c>
      <c r="I323" s="75" t="str">
        <f>[2]自有船应收租金!Y265</f>
        <v>船东费</v>
      </c>
    </row>
    <row r="324" spans="2:9" s="53" customFormat="1" ht="12" customHeight="1">
      <c r="B324" s="75" t="str">
        <f>[2]自有船应收租金!B266</f>
        <v>JRS CARINA</v>
      </c>
      <c r="C324" s="75" t="str">
        <f>[2]自有船应收租金!C266</f>
        <v>CCL</v>
      </c>
      <c r="D324" s="75" t="str">
        <f>[2]自有船应收租金!F266</f>
        <v>第11期</v>
      </c>
      <c r="E324" s="75" t="str">
        <f>[2]自有船应收租金!I266</f>
        <v>2018.11.30-2018.12.12</v>
      </c>
      <c r="F324" s="76">
        <f>[2]自有船应收租金!V266</f>
        <v>0</v>
      </c>
      <c r="G324" s="75">
        <f>[2]自有船应收租金!AA266</f>
        <v>58820</v>
      </c>
      <c r="H324" s="75">
        <f>IF([2]自有船应收租金!AB266="","",[2]自有船应收租金!AB266)</f>
        <v>58817.599999999999</v>
      </c>
      <c r="I324" s="75">
        <f>[2]自有船应收租金!Y266</f>
        <v>0</v>
      </c>
    </row>
    <row r="325" spans="2:9" s="53" customFormat="1" ht="12" customHeight="1">
      <c r="B325" s="75" t="str">
        <f>[2]自有船应收租金!B267</f>
        <v>ACACIA LAN</v>
      </c>
      <c r="C325" s="75" t="str">
        <f>[2]自有船应收租金!C267</f>
        <v>Heung-A</v>
      </c>
      <c r="D325" s="75" t="str">
        <f>[2]自有船应收租金!F267</f>
        <v>第15期</v>
      </c>
      <c r="E325" s="75" t="str">
        <f>[2]自有船应收租金!I267</f>
        <v>2018.11.25-2018.11.29</v>
      </c>
      <c r="F325" s="76">
        <f>[2]自有船应收租金!V267</f>
        <v>0</v>
      </c>
      <c r="G325" s="75">
        <f>[2]自有船应收租金!AA267</f>
        <v>20466.666666666701</v>
      </c>
      <c r="H325" s="75">
        <f>IF([2]自有船应收租金!AB267="","",[2]自有船应收租金!AB267)</f>
        <v>20466.669999999998</v>
      </c>
      <c r="I325" s="75">
        <f>[2]自有船应收租金!Y267</f>
        <v>0</v>
      </c>
    </row>
    <row r="326" spans="2:9" s="53" customFormat="1" ht="12" customHeight="1">
      <c r="B326" s="75" t="str">
        <f>[2]自有船应收租金!B268</f>
        <v>ACACIA LAN</v>
      </c>
      <c r="C326" s="75" t="str">
        <f>[2]自有船应收租金!C268</f>
        <v>Heung-A</v>
      </c>
      <c r="D326" s="75" t="str">
        <f>[2]自有船应收租金!F268</f>
        <v>第15期</v>
      </c>
      <c r="E326" s="75" t="str">
        <f>[2]自有船应收租金!I268</f>
        <v>2018.11.29-2018.12.10</v>
      </c>
      <c r="F326" s="76">
        <f>[2]自有船应收租金!V268</f>
        <v>0</v>
      </c>
      <c r="G326" s="75">
        <f>[2]自有船应收租金!AA268</f>
        <v>50920.833333333299</v>
      </c>
      <c r="H326" s="75">
        <f>IF([2]自有船应收租金!AB268="","",[2]自有船应收租金!AB268)</f>
        <v>50905.83</v>
      </c>
      <c r="I326" s="75">
        <f>[2]自有船应收租金!Y268</f>
        <v>0</v>
      </c>
    </row>
    <row r="327" spans="2:9" s="53" customFormat="1" ht="12" customHeight="1">
      <c r="B327" s="75" t="str">
        <f>[2]自有船应收租金!B269</f>
        <v>Heung-A Singapore</v>
      </c>
      <c r="C327" s="75" t="str">
        <f>[2]自有船应收租金!C269</f>
        <v>STM</v>
      </c>
      <c r="D327" s="75" t="str">
        <f>[2]自有船应收租金!F269</f>
        <v>prefinal</v>
      </c>
      <c r="E327" s="75" t="str">
        <f>[2]自有船应收租金!I269</f>
        <v>2018.11.04-2018.11.18</v>
      </c>
      <c r="F327" s="76">
        <f>[2]自有船应收租金!V269</f>
        <v>0</v>
      </c>
      <c r="G327" s="75">
        <f>[2]自有船应收租金!AA269</f>
        <v>-5339.4894541666599</v>
      </c>
      <c r="H327" s="75">
        <f>IF([2]自有船应收租金!AB269="","",[2]自有船应收租金!AB269)</f>
        <v>-5339.49</v>
      </c>
      <c r="I327" s="75">
        <f>[2]自有船应收租金!Y269</f>
        <v>0</v>
      </c>
    </row>
    <row r="328" spans="2:9" s="53" customFormat="1" ht="12" customHeight="1">
      <c r="B328" s="75" t="str">
        <f>[2]自有船应收租金!B270</f>
        <v>ACACIA MAKOTO</v>
      </c>
      <c r="C328" s="75" t="str">
        <f>[2]自有船应收租金!C270</f>
        <v>STM</v>
      </c>
      <c r="D328" s="75" t="str">
        <f>[2]自有船应收租金!F270</f>
        <v>第11期</v>
      </c>
      <c r="E328" s="75" t="str">
        <f>[2]自有船应收租金!I270</f>
        <v>2018.11.26-2018.12.11</v>
      </c>
      <c r="F328" s="76">
        <f>[2]自有船应收租金!V270</f>
        <v>0</v>
      </c>
      <c r="G328" s="75">
        <f>[2]自有船应收租金!AA270</f>
        <v>87793.37</v>
      </c>
      <c r="H328" s="75">
        <f>IF([2]自有船应收租金!AB270="","",[2]自有船应收租金!AB270)</f>
        <v>87793.37</v>
      </c>
      <c r="I328" s="75" t="str">
        <f>[2]自有船应收租金!Y270</f>
        <v>船东费</v>
      </c>
    </row>
    <row r="329" spans="2:9" s="53" customFormat="1" ht="12" customHeight="1">
      <c r="B329" s="75" t="str">
        <f>[2]自有船应收租金!B271</f>
        <v>ACACIA VIRGO</v>
      </c>
      <c r="C329" s="75" t="str">
        <f>[2]自有船应收租金!C271</f>
        <v>CMS</v>
      </c>
      <c r="D329" s="75" t="str">
        <f>[2]自有船应收租金!F271</f>
        <v>第4期</v>
      </c>
      <c r="E329" s="75" t="str">
        <f>[2]自有船应收租金!I271</f>
        <v>2018.11.27-2018.12.12</v>
      </c>
      <c r="F329" s="76">
        <f>[2]自有船应收租金!V271</f>
        <v>0</v>
      </c>
      <c r="G329" s="75">
        <f>[2]自有船应收租金!AA271</f>
        <v>116338.35616438399</v>
      </c>
      <c r="H329" s="75">
        <f>IF([2]自有船应收租金!AB271="","",[2]自有船应收租金!AB271)</f>
        <v>116314.75</v>
      </c>
      <c r="I329" s="75">
        <f>[2]自有船应收租金!Y271</f>
        <v>0</v>
      </c>
    </row>
    <row r="330" spans="2:9" s="53" customFormat="1" ht="12" customHeight="1">
      <c r="B330" s="75" t="str">
        <f>[2]自有船应收租金!B272</f>
        <v>OPDR LISBOA</v>
      </c>
      <c r="C330" s="75" t="str">
        <f>[2]自有船应收租金!C272</f>
        <v>MIS</v>
      </c>
      <c r="D330" s="75" t="str">
        <f>[2]自有船应收租金!F272</f>
        <v>第4期</v>
      </c>
      <c r="E330" s="75" t="str">
        <f>[2]自有船应收租金!I272</f>
        <v>2018.11.26-2018.12.11</v>
      </c>
      <c r="F330" s="76">
        <f>[2]自有船应收租金!V272</f>
        <v>0</v>
      </c>
      <c r="G330" s="75">
        <f>[2]自有船应收租金!AA272</f>
        <v>76036.900684931505</v>
      </c>
      <c r="H330" s="75">
        <f>IF([2]自有船应收租金!AB272="","",[2]自有船应收租金!AB272)</f>
        <v>76036.899999999994</v>
      </c>
      <c r="I330" s="77" t="str">
        <f>[2]自有船应收租金!Y272</f>
        <v>1.25%佣金</v>
      </c>
    </row>
    <row r="331" spans="2:9" s="53" customFormat="1" ht="12" customHeight="1">
      <c r="B331" s="75" t="str">
        <f>[2]自有船应收租金!B273</f>
        <v>ACACIA ARIES</v>
      </c>
      <c r="C331" s="75" t="str">
        <f>[2]自有船应收租金!C273</f>
        <v>SCP</v>
      </c>
      <c r="D331" s="75" t="str">
        <f>[2]自有船应收租金!F273</f>
        <v>第6期</v>
      </c>
      <c r="E331" s="75" t="str">
        <f>[2]自有船应收租金!I273</f>
        <v>2018.11.27-2018.12.12</v>
      </c>
      <c r="F331" s="76">
        <f>[2]自有船应收租金!V273</f>
        <v>0</v>
      </c>
      <c r="G331" s="75">
        <f>[2]自有船应收租金!AA273</f>
        <v>8613.75</v>
      </c>
      <c r="H331" s="75">
        <f>IF([2]自有船应收租金!AB273="","",[2]自有船应收租金!AB273)</f>
        <v>8606.3700000000008</v>
      </c>
      <c r="I331" s="75" t="str">
        <f>[2]自有船应收租金!Y273</f>
        <v>1.25%佣金/船东费预留</v>
      </c>
    </row>
    <row r="332" spans="2:9" s="53" customFormat="1" ht="12" customHeight="1">
      <c r="B332" s="75" t="str">
        <f>[2]自有船应收租金!B274</f>
        <v>Heung-A Manila</v>
      </c>
      <c r="C332" s="75" t="str">
        <f>[2]自有船应收租金!C274</f>
        <v>STM</v>
      </c>
      <c r="D332" s="75" t="str">
        <f>[2]自有船应收租金!F274</f>
        <v>prefinal</v>
      </c>
      <c r="E332" s="75" t="str">
        <f>[2]自有船应收租金!I274</f>
        <v>2018.10.29-2018.11.06</v>
      </c>
      <c r="F332" s="76">
        <f>[2]自有船应收租金!V274</f>
        <v>0</v>
      </c>
      <c r="G332" s="75">
        <f>[2]自有船应收租金!AA274</f>
        <v>-84704.417499999996</v>
      </c>
      <c r="H332" s="75">
        <f>IF([2]自有船应收租金!AB274="","",[2]自有船应收租金!AB274)</f>
        <v>-84704.42</v>
      </c>
      <c r="I332" s="77" t="str">
        <f>[2]自有船应收租金!Y274</f>
        <v>1835EW-1840EW劳务费/船东费</v>
      </c>
    </row>
    <row r="333" spans="2:9" s="53" customFormat="1" ht="12" customHeight="1">
      <c r="B333" s="75" t="str">
        <f>[2]自有船应收租金!B275</f>
        <v>Heung-A Manila</v>
      </c>
      <c r="C333" s="75" t="str">
        <f>[2]自有船应收租金!C275</f>
        <v>STM</v>
      </c>
      <c r="D333" s="75" t="str">
        <f>[2]自有船应收租金!F275</f>
        <v>第1期</v>
      </c>
      <c r="E333" s="75" t="str">
        <f>[2]自有船应收租金!I275</f>
        <v>2018.11.16-2018.12.01</v>
      </c>
      <c r="F333" s="76">
        <f>[2]自有船应收租金!V275</f>
        <v>0</v>
      </c>
      <c r="G333" s="75">
        <f>[2]自有船应收租金!AA275</f>
        <v>188502.19</v>
      </c>
      <c r="H333" s="75">
        <f>IF([2]自有船应收租金!AB275="","",[2]自有船应收租金!AB275)</f>
        <v>188502.19</v>
      </c>
      <c r="I333" s="77">
        <f>[2]自有船应收租金!Y275</f>
        <v>0</v>
      </c>
    </row>
    <row r="334" spans="2:9" s="53" customFormat="1" ht="12" customHeight="1">
      <c r="B334" s="75" t="str">
        <f>[2]自有船应收租金!B276</f>
        <v>Heung-A Jakarta</v>
      </c>
      <c r="C334" s="75" t="str">
        <f>[2]自有船应收租金!C276</f>
        <v>Heung-A</v>
      </c>
      <c r="D334" s="75" t="str">
        <f>[2]自有船应收租金!F276</f>
        <v>第15期</v>
      </c>
      <c r="E334" s="75" t="str">
        <f>[2]自有船应收租金!I276</f>
        <v>2018.11.30-2018.12.15</v>
      </c>
      <c r="F334" s="76">
        <f>[2]自有船应收租金!V276</f>
        <v>0</v>
      </c>
      <c r="G334" s="75">
        <f>[2]自有船应收租金!AA276</f>
        <v>88078.44</v>
      </c>
      <c r="H334" s="75">
        <f>IF([2]自有船应收租金!AB276="","",[2]自有船应收租金!AB276)</f>
        <v>88059.82</v>
      </c>
      <c r="I334" s="77" t="str">
        <f>[2]自有船应收租金!Y276</f>
        <v>1.25%佣金/船东费</v>
      </c>
    </row>
    <row r="335" spans="2:9" s="53" customFormat="1" ht="12" customHeight="1">
      <c r="B335" s="75" t="str">
        <f>[2]自有船应收租金!B277</f>
        <v>ACACIA MING</v>
      </c>
      <c r="C335" s="75" t="str">
        <f>[2]自有船应收租金!C277</f>
        <v>ONE</v>
      </c>
      <c r="D335" s="75" t="str">
        <f>[2]自有船应收租金!F277</f>
        <v>第16期</v>
      </c>
      <c r="E335" s="75" t="str">
        <f>[2]自有船应收租金!I277</f>
        <v>2018.12.06-2018.12.21</v>
      </c>
      <c r="F335" s="76">
        <f>[2]自有船应收租金!V277</f>
        <v>0</v>
      </c>
      <c r="G335" s="75">
        <f>[2]自有船应收租金!AA277</f>
        <v>79344.6061643836</v>
      </c>
      <c r="H335" s="75">
        <f>IF([2]自有船应收租金!AB277="","",[2]自有船应收租金!AB277)</f>
        <v>79344.61</v>
      </c>
      <c r="I335" s="77" t="str">
        <f>[2]自有船应收租金!Y277</f>
        <v>1.25%佣金</v>
      </c>
    </row>
    <row r="336" spans="2:9" s="53" customFormat="1" ht="12" customHeight="1">
      <c r="B336" s="75" t="str">
        <f>[2]自有船应收租金!B278</f>
        <v>JRS CORVUS</v>
      </c>
      <c r="C336" s="75" t="str">
        <f>[2]自有船应收租金!C278</f>
        <v>ONE</v>
      </c>
      <c r="D336" s="75" t="str">
        <f>[2]自有船应收租金!F278</f>
        <v>第16期</v>
      </c>
      <c r="E336" s="75" t="str">
        <f>[2]自有船应收租金!I278</f>
        <v>2018.12.01-2018.12.16</v>
      </c>
      <c r="F336" s="76">
        <f>[2]自有船应收租金!V278</f>
        <v>0</v>
      </c>
      <c r="G336" s="75">
        <f>[2]自有船应收租金!AA278</f>
        <v>79344.6061643836</v>
      </c>
      <c r="H336" s="75">
        <f>IF([2]自有船应收租金!AB278="","",[2]自有船应收租金!AB278)</f>
        <v>79340.98</v>
      </c>
      <c r="I336" s="77" t="str">
        <f>[2]自有船应收租金!Y278</f>
        <v>1.25%佣金</v>
      </c>
    </row>
    <row r="337" spans="2:9" s="53" customFormat="1" ht="12" customHeight="1">
      <c r="B337" s="75" t="str">
        <f>[2]自有船应收租金!B279</f>
        <v>ACACIA VIRGO</v>
      </c>
      <c r="C337" s="75" t="str">
        <f>[2]自有船应收租金!C279</f>
        <v>CMS</v>
      </c>
      <c r="D337" s="75" t="str">
        <f>[2]自有船应收租金!F279</f>
        <v>第5期</v>
      </c>
      <c r="E337" s="75" t="str">
        <f>[2]自有船应收租金!I279</f>
        <v>2018.12.12-2018.12.27</v>
      </c>
      <c r="F337" s="76">
        <f>[2]自有船应收租金!V279</f>
        <v>0</v>
      </c>
      <c r="G337" s="75">
        <f>[2]自有船应收租金!AA279</f>
        <v>116338.35616438399</v>
      </c>
      <c r="H337" s="75">
        <f>IF([2]自有船应收租金!AB279="","",[2]自有船应收租金!AB279)</f>
        <v>116314.73</v>
      </c>
      <c r="I337" s="77">
        <f>[2]自有船应收租金!Y279</f>
        <v>0</v>
      </c>
    </row>
    <row r="338" spans="2:9" s="53" customFormat="1" ht="12">
      <c r="B338" s="75" t="str">
        <f>[2]自有船应收租金!B280</f>
        <v>ACACIA LEO</v>
      </c>
      <c r="C338" s="75" t="str">
        <f>[2]自有船应收租金!C280</f>
        <v>WHL</v>
      </c>
      <c r="D338" s="75" t="str">
        <f>[2]自有船应收租金!F280</f>
        <v>final</v>
      </c>
      <c r="E338" s="75" t="str">
        <f>[2]自有船应收租金!I280</f>
        <v>2018.05.13-2018.06.12</v>
      </c>
      <c r="F338" s="76">
        <f>[2]自有船应收租金!V280</f>
        <v>0</v>
      </c>
      <c r="G338" s="75">
        <f>[2]自有船应收租金!AA280</f>
        <v>12996.77</v>
      </c>
      <c r="H338" s="75">
        <f>IF([2]自有船应收租金!AB280="","",[2]自有船应收租金!AB280)</f>
        <v>12989.71</v>
      </c>
      <c r="I338" s="77" t="str">
        <f>[2]自有船应收租金!Y280</f>
        <v>船东费预留</v>
      </c>
    </row>
    <row r="339" spans="2:9" s="53" customFormat="1" ht="12">
      <c r="B339" s="75" t="str">
        <f>[2]自有船应收租金!B281</f>
        <v>ACACIA TAURUS</v>
      </c>
      <c r="C339" s="75" t="str">
        <f>[2]自有船应收租金!C281</f>
        <v>COSCO</v>
      </c>
      <c r="D339" s="75" t="str">
        <f>[2]自有船应收租金!F281</f>
        <v>final</v>
      </c>
      <c r="E339" s="75" t="str">
        <f>[2]自有船应收租金!I281</f>
        <v>2018.05.13-2018.05.14</v>
      </c>
      <c r="F339" s="76">
        <f>[2]自有船应收租金!V281</f>
        <v>0</v>
      </c>
      <c r="G339" s="75">
        <f>[2]自有船应收租金!AA281</f>
        <v>1857.26</v>
      </c>
      <c r="H339" s="75">
        <f>IF([2]自有船应收租金!AB281="","",[2]自有船应收租金!AB281)</f>
        <v>1857.26</v>
      </c>
      <c r="I339" s="77" t="str">
        <f>[2]自有船应收租金!Y281</f>
        <v>船东费预留/船东费</v>
      </c>
    </row>
    <row r="340" spans="2:9" s="53" customFormat="1" ht="12">
      <c r="B340" s="75" t="str">
        <f>[2]自有船应收租金!B282</f>
        <v>ACACIA TAURUS</v>
      </c>
      <c r="C340" s="75" t="str">
        <f>[2]自有船应收租金!C282</f>
        <v>SNL</v>
      </c>
      <c r="D340" s="75" t="str">
        <f>[2]自有船应收租金!F282</f>
        <v>final</v>
      </c>
      <c r="E340" s="75" t="str">
        <f>[2]自有船应收租金!I282</f>
        <v>2018.06.15-2018.06.24</v>
      </c>
      <c r="F340" s="76">
        <f>[2]自有船应收租金!V282</f>
        <v>0</v>
      </c>
      <c r="G340" s="75">
        <f>[2]自有船应收租金!AA282</f>
        <v>4142.13</v>
      </c>
      <c r="H340" s="75">
        <f>IF([2]自有船应收租金!AB282="","",[2]自有船应收租金!AB282)</f>
        <v>4102.3</v>
      </c>
      <c r="I340" s="77" t="str">
        <f>[2]自有船应收租金!Y282</f>
        <v>船东费预留/船东费</v>
      </c>
    </row>
    <row r="341" spans="2:9" s="53" customFormat="1" ht="12">
      <c r="B341" s="75" t="str">
        <f>[2]自有船应收租金!B283</f>
        <v>ACACIA VIRGO</v>
      </c>
      <c r="C341" s="75" t="str">
        <f>[2]自有船应收租金!C283</f>
        <v>SNL</v>
      </c>
      <c r="D341" s="75" t="str">
        <f>[2]自有船应收租金!F283</f>
        <v>final</v>
      </c>
      <c r="E341" s="75" t="str">
        <f>[2]自有船应收租金!I283</f>
        <v>2018.09.19-2018.09.26</v>
      </c>
      <c r="F341" s="76">
        <f>[2]自有船应收租金!V283</f>
        <v>0</v>
      </c>
      <c r="G341" s="75">
        <f>[2]自有船应收租金!AA283</f>
        <v>2759.9</v>
      </c>
      <c r="H341" s="75">
        <f>IF([2]自有船应收租金!AB283="","",[2]自有船应收租金!AB283)</f>
        <v>2735.26</v>
      </c>
      <c r="I341" s="77" t="str">
        <f>[2]自有船应收租金!Y283</f>
        <v>船东费预留/船东费</v>
      </c>
    </row>
    <row r="342" spans="2:9" s="53" customFormat="1" ht="12" customHeight="1">
      <c r="B342" s="75" t="str">
        <f>[2]自有船应收租金!B284</f>
        <v>Heung-A Manila</v>
      </c>
      <c r="C342" s="75" t="str">
        <f>[2]自有船应收租金!C284</f>
        <v>Heung-A</v>
      </c>
      <c r="D342" s="75" t="str">
        <f>[2]自有船应收租金!F284</f>
        <v>final</v>
      </c>
      <c r="E342" s="75" t="str">
        <f>[2]自有船应收租金!I284</f>
        <v>2018.07.03-2018.07.08</v>
      </c>
      <c r="F342" s="76">
        <f>[2]自有船应收租金!V284</f>
        <v>0</v>
      </c>
      <c r="G342" s="75">
        <f>[2]自有船应收租金!AA284</f>
        <v>5000</v>
      </c>
      <c r="H342" s="75">
        <f>IF([2]自有船应收租金!AB284="","",[2]自有船应收租金!AB284)</f>
        <v>5000</v>
      </c>
      <c r="I342" s="77" t="str">
        <f>[2]自有船应收租金!Y284</f>
        <v>船东费预留</v>
      </c>
    </row>
    <row r="343" spans="2:9" s="53" customFormat="1" ht="12" customHeight="1">
      <c r="B343" s="75" t="str">
        <f>[2]自有船应收租金!B285</f>
        <v>Heung-A Manila</v>
      </c>
      <c r="C343" s="75" t="str">
        <f>[2]自有船应收租金!C285</f>
        <v>Heung-A</v>
      </c>
      <c r="D343" s="75" t="str">
        <f>[2]自有船应收租金!F285</f>
        <v>final</v>
      </c>
      <c r="E343" s="75" t="str">
        <f>[2]自有船应收租金!I285</f>
        <v>2018.08.03-2018.08.12</v>
      </c>
      <c r="F343" s="76">
        <f>[2]自有船应收租金!V285</f>
        <v>0</v>
      </c>
      <c r="G343" s="75">
        <f>[2]自有船应收租金!AA285</f>
        <v>2444.62</v>
      </c>
      <c r="H343" s="75">
        <f>IF([2]自有船应收租金!AB285="","",[2]自有船应收租金!AB285)</f>
        <v>2425.9499999999998</v>
      </c>
      <c r="I343" s="77" t="str">
        <f>[2]自有船应收租金!Y285</f>
        <v>船东费预留/船东费/接还船检验费</v>
      </c>
    </row>
    <row r="344" spans="2:9" s="53" customFormat="1" ht="12" customHeight="1">
      <c r="B344" s="75" t="str">
        <f>[2]自有船应收租金!B286</f>
        <v>ACACIA LIBRA</v>
      </c>
      <c r="C344" s="75" t="str">
        <f>[2]自有船应收租金!C286</f>
        <v>STX PO</v>
      </c>
      <c r="D344" s="75" t="str">
        <f>[2]自有船应收租金!F286</f>
        <v>final</v>
      </c>
      <c r="E344" s="75" t="str">
        <f>[2]自有船应收租金!I286</f>
        <v>2018.09.22-2018.11.09</v>
      </c>
      <c r="F344" s="76">
        <f>[2]自有船应收租金!V286</f>
        <v>0</v>
      </c>
      <c r="G344" s="75">
        <f>[2]自有船应收租金!AA286</f>
        <v>8000</v>
      </c>
      <c r="H344" s="75">
        <f>IF([2]自有船应收租金!AB286="","",[2]自有船应收租金!AB286)</f>
        <v>7980</v>
      </c>
      <c r="I344" s="77" t="str">
        <f>[2]自有船应收租金!Y286</f>
        <v>船东费预留</v>
      </c>
    </row>
    <row r="345" spans="2:9" s="53" customFormat="1" ht="12" customHeight="1">
      <c r="B345" s="75" t="str">
        <f>[2]自有船应收租金!B287</f>
        <v>OPDR LISBOA</v>
      </c>
      <c r="C345" s="75" t="str">
        <f>[2]自有船应收租金!C287</f>
        <v>CMS</v>
      </c>
      <c r="D345" s="75" t="str">
        <f>[2]自有船应收租金!F287</f>
        <v>final</v>
      </c>
      <c r="E345" s="75" t="str">
        <f>[2]自有船应收租金!I287</f>
        <v>2018.09.06-2018.09.25</v>
      </c>
      <c r="F345" s="76">
        <f>[2]自有船应收租金!V287</f>
        <v>0</v>
      </c>
      <c r="G345" s="75">
        <f>[2]自有船应收租金!AA287</f>
        <v>4100</v>
      </c>
      <c r="H345" s="75">
        <f>IF([2]自有船应收租金!AB287="","",[2]自有船应收租金!AB287)</f>
        <v>4071.72</v>
      </c>
      <c r="I345" s="77" t="str">
        <f>[2]自有船应收租金!Y287</f>
        <v>船东费预留/接还船检验费</v>
      </c>
    </row>
    <row r="346" spans="2:9" s="53" customFormat="1" ht="12" customHeight="1">
      <c r="B346" s="75" t="str">
        <f>[2]自有船应收租金!B288</f>
        <v>ACACIA LEO</v>
      </c>
      <c r="C346" s="75" t="str">
        <f>[2]自有船应收租金!C288</f>
        <v>FESCO</v>
      </c>
      <c r="D346" s="75" t="str">
        <f>[2]自有船应收租金!F288</f>
        <v>第12期</v>
      </c>
      <c r="E346" s="75" t="str">
        <f>[2]自有船应收租金!I288</f>
        <v>2018.12.08-2018.12.23</v>
      </c>
      <c r="F346" s="76">
        <f>[2]自有船应收租金!V288</f>
        <v>0</v>
      </c>
      <c r="G346" s="75">
        <f>[2]自有船应收租金!AA288</f>
        <v>89150</v>
      </c>
      <c r="H346" s="75">
        <f>IF([2]自有船应收租金!AB288="","",[2]自有船应收租金!AB288)</f>
        <v>89130.64</v>
      </c>
      <c r="I346" s="77">
        <f>[2]自有船应收租金!Y288</f>
        <v>0</v>
      </c>
    </row>
    <row r="347" spans="2:9" s="53" customFormat="1" ht="12" customHeight="1">
      <c r="B347" s="75" t="str">
        <f>[2]自有船应收租金!B289</f>
        <v>ACACIA TAURUS</v>
      </c>
      <c r="C347" s="75" t="str">
        <f>[2]自有船应收租金!C289</f>
        <v>STM</v>
      </c>
      <c r="D347" s="75" t="str">
        <f>[2]自有船应收租金!F289</f>
        <v>第11期</v>
      </c>
      <c r="E347" s="75" t="str">
        <f>[2]自有船应收租金!I289</f>
        <v>2018.12.04-2018.12.19</v>
      </c>
      <c r="F347" s="76">
        <f>[2]自有船应收租金!V289</f>
        <v>0</v>
      </c>
      <c r="G347" s="75">
        <f>[2]自有船应收租金!AA289</f>
        <v>60650</v>
      </c>
      <c r="H347" s="75">
        <f>IF([2]自有船应收租金!AB289="","",[2]自有船应收租金!AB289)</f>
        <v>60650</v>
      </c>
      <c r="I347" s="77">
        <f>[2]自有船应收租金!Y289</f>
        <v>0</v>
      </c>
    </row>
    <row r="348" spans="2:9" s="53" customFormat="1" ht="12" customHeight="1">
      <c r="B348" s="75" t="str">
        <f>[2]自有船应收租金!B290</f>
        <v>CONMAR HAWK</v>
      </c>
      <c r="C348" s="75" t="str">
        <f>[2]自有船应收租金!C290</f>
        <v>CMS</v>
      </c>
      <c r="D348" s="75" t="str">
        <f>[2]自有船应收租金!F290</f>
        <v>第22期</v>
      </c>
      <c r="E348" s="75" t="str">
        <f>[2]自有船应收租金!I290</f>
        <v>2018.12.09-2018.12.24</v>
      </c>
      <c r="F348" s="76">
        <f>[2]自有船应收租金!V290</f>
        <v>0</v>
      </c>
      <c r="G348" s="75">
        <f>[2]自有船应收租金!AA290</f>
        <v>79048.715753424694</v>
      </c>
      <c r="H348" s="75">
        <f>IF([2]自有船应收租金!AB290="","",[2]自有船应收租金!AB290)</f>
        <v>79028.72</v>
      </c>
      <c r="I348" s="77" t="str">
        <f>[2]自有船应收租金!Y290</f>
        <v>1.25%佣金</v>
      </c>
    </row>
    <row r="349" spans="2:9" s="53" customFormat="1" ht="12" customHeight="1">
      <c r="B349" s="75" t="str">
        <f>[2]自有船应收租金!B291</f>
        <v>OPDR LISBOA</v>
      </c>
      <c r="C349" s="75" t="str">
        <f>[2]自有船应收租金!C291</f>
        <v>MIS</v>
      </c>
      <c r="D349" s="75" t="str">
        <f>[2]自有船应收租金!F291</f>
        <v>第5期</v>
      </c>
      <c r="E349" s="75" t="str">
        <f>[2]自有船应收租金!I291</f>
        <v>2018.12.11-2018.12.26</v>
      </c>
      <c r="F349" s="76">
        <f>[2]自有船应收租金!V291</f>
        <v>0</v>
      </c>
      <c r="G349" s="75">
        <f>[2]自有船应收租金!AA291</f>
        <v>75652.281454162294</v>
      </c>
      <c r="H349" s="75">
        <f>IF([2]自有船应收租金!AB291="","",[2]自有船应收租金!AB291)</f>
        <v>75652.28</v>
      </c>
      <c r="I349" s="77" t="str">
        <f>[2]自有船应收租金!Y291</f>
        <v>1.25%佣金/船东费/交船检验费</v>
      </c>
    </row>
    <row r="350" spans="2:9" s="53" customFormat="1" ht="12" customHeight="1">
      <c r="B350" s="75" t="str">
        <f>[2]自有船应收租金!B292</f>
        <v>JRS CARINA</v>
      </c>
      <c r="C350" s="75" t="str">
        <f>[2]自有船应收租金!C292</f>
        <v>CCL</v>
      </c>
      <c r="D350" s="75" t="str">
        <f>[2]自有船应收租金!F292</f>
        <v>第12期</v>
      </c>
      <c r="E350" s="75" t="str">
        <f>[2]自有船应收租金!I292</f>
        <v>2018.12.12-2018.12.27</v>
      </c>
      <c r="F350" s="76">
        <f>[2]自有船应收租金!V292</f>
        <v>0</v>
      </c>
      <c r="G350" s="75">
        <f>[2]自有船应收租金!AA292</f>
        <v>73149.919999999998</v>
      </c>
      <c r="H350" s="75">
        <f>IF([2]自有船应收租金!AB292="","",[2]自有船应收租金!AB292)</f>
        <v>73147.520000000004</v>
      </c>
      <c r="I350" s="77" t="str">
        <f>[2]自有船应收租金!Y292</f>
        <v>船东费</v>
      </c>
    </row>
    <row r="351" spans="2:9" s="53" customFormat="1" ht="12" customHeight="1">
      <c r="B351" s="75" t="str">
        <f>[2]自有船应收租金!B293</f>
        <v>ACACIA LAN</v>
      </c>
      <c r="C351" s="75" t="str">
        <f>[2]自有船应收租金!C293</f>
        <v>Heung-A</v>
      </c>
      <c r="D351" s="75" t="str">
        <f>[2]自有船应收租金!F293</f>
        <v>第16期</v>
      </c>
      <c r="E351" s="75" t="str">
        <f>[2]自有船应收租金!I293</f>
        <v>2018.12.10-2018.12.25</v>
      </c>
      <c r="F351" s="76">
        <f>[2]自有船应收租金!V293</f>
        <v>0</v>
      </c>
      <c r="G351" s="75">
        <f>[2]自有船应收租金!AA293</f>
        <v>69437.5</v>
      </c>
      <c r="H351" s="75">
        <f>IF([2]自有船应收租金!AB293="","",[2]自有船应收租金!AB293)</f>
        <v>69422.5</v>
      </c>
      <c r="I351" s="77">
        <f>[2]自有船应收租金!Y293</f>
        <v>0</v>
      </c>
    </row>
    <row r="352" spans="2:9" s="53" customFormat="1" ht="12" customHeight="1">
      <c r="B352" s="75" t="str">
        <f>[2]自有船应收租金!B294</f>
        <v>ACACIA MAKOTO</v>
      </c>
      <c r="C352" s="75" t="str">
        <f>[2]自有船应收租金!C294</f>
        <v>STM</v>
      </c>
      <c r="D352" s="75" t="str">
        <f>[2]自有船应收租金!F294</f>
        <v>第12期</v>
      </c>
      <c r="E352" s="75" t="str">
        <f>[2]自有船应收租金!I294</f>
        <v>2018.12.11-2018.12.26</v>
      </c>
      <c r="F352" s="76">
        <f>[2]自有船应收租金!V294</f>
        <v>0</v>
      </c>
      <c r="G352" s="75">
        <f>[2]自有船应收租金!AA294</f>
        <v>91200</v>
      </c>
      <c r="H352" s="75">
        <f>IF([2]自有船应收租金!AB294="","",[2]自有船应收租金!AB294)</f>
        <v>91200</v>
      </c>
      <c r="I352" s="77">
        <f>[2]自有船应收租金!Y294</f>
        <v>0</v>
      </c>
    </row>
    <row r="353" spans="2:9" s="53" customFormat="1" ht="12" customHeight="1">
      <c r="B353" s="75" t="str">
        <f>[2]自有船应收租金!B295</f>
        <v>CONMAR HAWK</v>
      </c>
      <c r="C353" s="75" t="str">
        <f>[2]自有船应收租金!C295</f>
        <v>CMS</v>
      </c>
      <c r="D353" s="75" t="str">
        <f>[2]自有船应收租金!F295</f>
        <v>第23期</v>
      </c>
      <c r="E353" s="75" t="str">
        <f>[2]自有船应收租金!I295</f>
        <v>2018.12.24-2019.01.08</v>
      </c>
      <c r="F353" s="76">
        <f>[2]自有船应收租金!V295</f>
        <v>0</v>
      </c>
      <c r="G353" s="75">
        <f>[2]自有船应收租金!AA295</f>
        <v>79048.715753424694</v>
      </c>
      <c r="H353" s="75">
        <f>IF([2]自有船应收租金!AB295="","",[2]自有船应收租金!AB295)</f>
        <v>79028.72</v>
      </c>
      <c r="I353" s="77" t="str">
        <f>[2]自有船应收租金!Y295</f>
        <v>1.25%佣金</v>
      </c>
    </row>
    <row r="354" spans="2:9" s="53" customFormat="1" ht="12" customHeight="1">
      <c r="B354" s="75" t="str">
        <f>[2]自有船应收租金!B296</f>
        <v>ACACIA MING</v>
      </c>
      <c r="C354" s="75" t="str">
        <f>[2]自有船应收租金!C296</f>
        <v>ONE</v>
      </c>
      <c r="D354" s="75" t="str">
        <f>[2]自有船应收租金!F296</f>
        <v>第17期</v>
      </c>
      <c r="E354" s="75" t="str">
        <f>[2]自有船应收租金!I296</f>
        <v>2018.12.21-2019.01.05</v>
      </c>
      <c r="F354" s="76">
        <f>[2]自有船应收租金!V296</f>
        <v>0</v>
      </c>
      <c r="G354" s="75">
        <f>[2]自有船应收租金!AA296</f>
        <v>78617.586164383596</v>
      </c>
      <c r="H354" s="75">
        <f>IF([2]自有船应收租金!AB296="","",[2]自有船应收租金!AB296)</f>
        <v>78617.59</v>
      </c>
      <c r="I354" s="77" t="str">
        <f>[2]自有船应收租金!Y296</f>
        <v>1.25%佣金/冷箱劳务费（18.08.30-18.10.25）/停租2018.11.07 0.10139天</v>
      </c>
    </row>
    <row r="355" spans="2:9" s="53" customFormat="1" ht="12" customHeight="1">
      <c r="B355" s="75" t="str">
        <f>[2]自有船应收租金!B297</f>
        <v>ACACIA ARIES</v>
      </c>
      <c r="C355" s="75" t="str">
        <f>[2]自有船应收租金!C297</f>
        <v>SCP</v>
      </c>
      <c r="D355" s="75" t="str">
        <f>[2]自有船应收租金!F297</f>
        <v>第7期</v>
      </c>
      <c r="E355" s="75" t="str">
        <f>[2]自有船应收租金!I297</f>
        <v>2018.12.12-2018.12.13</v>
      </c>
      <c r="F355" s="76">
        <f>[2]自有船应收租金!V297</f>
        <v>0</v>
      </c>
      <c r="G355" s="75">
        <f>[2]自有船应收租金!AA297</f>
        <v>2193.14095</v>
      </c>
      <c r="H355" s="75">
        <f>IF([2]自有船应收租金!AB297="","",[2]自有船应收租金!AB297)</f>
        <v>1272.27</v>
      </c>
      <c r="I355" s="77" t="str">
        <f>[2]自有船应收租金!Y297</f>
        <v>1.25%佣金</v>
      </c>
    </row>
    <row r="356" spans="2:9" s="53" customFormat="1" ht="12" customHeight="1">
      <c r="B356" s="75" t="str">
        <f>[2]自有船应收租金!B298</f>
        <v>ACACIA ARIES</v>
      </c>
      <c r="C356" s="75" t="str">
        <f>[2]自有船应收租金!C298</f>
        <v>SCP</v>
      </c>
      <c r="D356" s="75" t="str">
        <f>[2]自有船应收租金!F298</f>
        <v>第7期</v>
      </c>
      <c r="E356" s="75" t="str">
        <f>[2]自有船应收租金!I298</f>
        <v>2018.12.13-2018.12.27</v>
      </c>
      <c r="F356" s="76">
        <f>[2]自有船应收租金!V298</f>
        <v>0</v>
      </c>
      <c r="G356" s="75">
        <f>[2]自有船应收租金!AA298</f>
        <v>63070.839562499998</v>
      </c>
      <c r="H356" s="75">
        <f>IF([2]自有船应收租金!AB298="","",[2]自有船应收租金!AB298)</f>
        <v>59529.16</v>
      </c>
      <c r="I356" s="77" t="str">
        <f>[2]自有船应收租金!Y298</f>
        <v>1.25%佣金</v>
      </c>
    </row>
    <row r="357" spans="2:9" s="53" customFormat="1" ht="12" customHeight="1">
      <c r="B357" s="75" t="str">
        <f>[2]自有船应收租金!B299</f>
        <v>ACACIA LIBRA</v>
      </c>
      <c r="C357" s="75" t="str">
        <f>[2]自有船应收租金!C299</f>
        <v>STM</v>
      </c>
      <c r="D357" s="75" t="str">
        <f>[2]自有船应收租金!F299</f>
        <v>第1期</v>
      </c>
      <c r="E357" s="75" t="str">
        <f>[2]自有船应收租金!I299</f>
        <v>2018.12.01-2018.12.16</v>
      </c>
      <c r="F357" s="76">
        <f>[2]自有船应收租金!V299</f>
        <v>0</v>
      </c>
      <c r="G357" s="75">
        <f>[2]自有船应收租金!AA299</f>
        <v>262534.2</v>
      </c>
      <c r="H357" s="75">
        <f>IF([2]自有船应收租金!AB299="","",[2]自有船应收租金!AB299)</f>
        <v>262534.2</v>
      </c>
      <c r="I357" s="77">
        <f>[2]自有船应收租金!Y299</f>
        <v>0</v>
      </c>
    </row>
    <row r="358" spans="2:9" s="53" customFormat="1" ht="12" customHeight="1">
      <c r="B358" s="75" t="str">
        <f>[2]自有船应收租金!B300</f>
        <v>Heung-A Singapore</v>
      </c>
      <c r="C358" s="75" t="str">
        <f>[2]自有船应收租金!C300</f>
        <v>SNL</v>
      </c>
      <c r="D358" s="75" t="str">
        <f>[2]自有船应收租金!F300</f>
        <v>第1期</v>
      </c>
      <c r="E358" s="75" t="str">
        <f>[2]自有船应收租金!I300</f>
        <v>2018.12.10-2018.12.25</v>
      </c>
      <c r="F358" s="76">
        <f>[2]自有船应收租金!V300</f>
        <v>0</v>
      </c>
      <c r="G358" s="75">
        <f>[2]自有船应收租金!AA300</f>
        <v>67825</v>
      </c>
      <c r="H358" s="75">
        <f>IF([2]自有船应收租金!AB300="","",[2]自有船应收租金!AB300)</f>
        <v>67798.880000000005</v>
      </c>
      <c r="I358" s="77">
        <f>[2]自有船应收租金!Y300</f>
        <v>0</v>
      </c>
    </row>
    <row r="359" spans="2:9" s="53" customFormat="1" ht="12" customHeight="1">
      <c r="B359" s="75" t="str">
        <f>[2]自有船应收租金!B301</f>
        <v>JRS CORVUS</v>
      </c>
      <c r="C359" s="75" t="str">
        <f>[2]自有船应收租金!C301</f>
        <v>ONE</v>
      </c>
      <c r="D359" s="75" t="str">
        <f>[2]自有船应收租金!F301</f>
        <v>第17期</v>
      </c>
      <c r="E359" s="75" t="str">
        <f>[2]自有船应收租金!I301</f>
        <v>2018.12.16-2018.12.31</v>
      </c>
      <c r="F359" s="76">
        <f>[2]自有船应收租金!V301</f>
        <v>0</v>
      </c>
      <c r="G359" s="75">
        <f>[2]自有船应收租金!AA301</f>
        <v>79344.6061643836</v>
      </c>
      <c r="H359" s="75">
        <f>IF([2]自有船应收租金!AB301="","",[2]自有船应收租金!AB301)</f>
        <v>79340.990000000005</v>
      </c>
      <c r="I359" s="77" t="str">
        <f>[2]自有船应收租金!Y301</f>
        <v>1.25%佣金</v>
      </c>
    </row>
    <row r="360" spans="2:9" s="53" customFormat="1" ht="12" customHeight="1">
      <c r="B360" s="75" t="str">
        <f>[2]自有船应收租金!B302</f>
        <v>Heung-A Manila</v>
      </c>
      <c r="C360" s="75" t="str">
        <f>[2]自有船应收租金!C302</f>
        <v>STM</v>
      </c>
      <c r="D360" s="75" t="str">
        <f>[2]自有船应收租金!F302</f>
        <v>prefinal</v>
      </c>
      <c r="E360" s="75" t="str">
        <f>[2]自有船应收租金!I302</f>
        <v>2018.12.01-2018.12.02</v>
      </c>
      <c r="F360" s="76">
        <f>[2]自有船应收租金!V302</f>
        <v>0</v>
      </c>
      <c r="G360" s="75">
        <f>[2]自有船应收租金!AA302</f>
        <v>-128570.3645</v>
      </c>
      <c r="H360" s="75">
        <f>IF([2]自有船应收租金!AB302="","",[2]自有船应收租金!AB302)</f>
        <v>-128570.36</v>
      </c>
      <c r="I360" s="77" t="str">
        <f>[2]自有船应收租金!Y302</f>
        <v>船东费</v>
      </c>
    </row>
    <row r="361" spans="2:9" s="53" customFormat="1" ht="12" customHeight="1">
      <c r="B361" s="75" t="str">
        <f>[2]自有船应收租金!B303</f>
        <v>Heung-A Singapore</v>
      </c>
      <c r="C361" s="75" t="str">
        <f>[2]自有船应收租金!C303</f>
        <v>STM</v>
      </c>
      <c r="D361" s="75" t="str">
        <f>[2]自有船应收租金!F303</f>
        <v>prefinal2</v>
      </c>
      <c r="E361" s="75" t="str">
        <f>[2]自有船应收租金!I303</f>
        <v>2018.11.04-2018.11.18</v>
      </c>
      <c r="F361" s="76">
        <f>[2]自有船应收租金!V303</f>
        <v>0</v>
      </c>
      <c r="G361" s="75">
        <f>[2]自有船应收租金!AA303</f>
        <v>150.03</v>
      </c>
      <c r="H361" s="75">
        <f>IF([2]自有船应收租金!AB303="","",[2]自有船应收租金!AB303)</f>
        <v>150.03</v>
      </c>
      <c r="I361" s="77" t="str">
        <f>[2]自有船应收租金!Y303</f>
        <v>船东费/v.1846ew 劳务费</v>
      </c>
    </row>
    <row r="362" spans="2:9" s="53" customFormat="1" ht="12" customHeight="1">
      <c r="B362" s="75" t="str">
        <f>[2]自有船应收租金!B304</f>
        <v>ACACIA TAURUS</v>
      </c>
      <c r="C362" s="75" t="str">
        <f>[2]自有船应收租金!C304</f>
        <v>STM</v>
      </c>
      <c r="D362" s="75" t="str">
        <f>[2]自有船应收租金!F304</f>
        <v>第12期</v>
      </c>
      <c r="E362" s="75" t="str">
        <f>[2]自有船应收租金!I304</f>
        <v>2018.12.19-2019.01.03</v>
      </c>
      <c r="F362" s="76">
        <f>[2]自有船应收租金!V304</f>
        <v>0</v>
      </c>
      <c r="G362" s="75">
        <f>[2]自有船应收租金!AA304</f>
        <v>60343.87</v>
      </c>
      <c r="H362" s="75">
        <f>IF([2]自有船应收租金!AB304="","",[2]自有船应收租金!AB304)</f>
        <v>60343.87</v>
      </c>
      <c r="I362" s="77" t="str">
        <f>[2]自有船应收租金!Y304</f>
        <v>船东费</v>
      </c>
    </row>
    <row r="363" spans="2:9" s="53" customFormat="1" ht="12" customHeight="1">
      <c r="B363" s="75" t="str">
        <f>[2]自有船应收租金!B305</f>
        <v>ACACIA LEO</v>
      </c>
      <c r="C363" s="75" t="str">
        <f>[2]自有船应收租金!C305</f>
        <v>FESCO</v>
      </c>
      <c r="D363" s="75" t="str">
        <f>[2]自有船应收租金!F305</f>
        <v>第13期</v>
      </c>
      <c r="E363" s="75" t="str">
        <f>[2]自有船应收租金!I305</f>
        <v>2018.12.23-2019.01.01</v>
      </c>
      <c r="F363" s="76">
        <f>[2]自有船应收租金!V305</f>
        <v>0</v>
      </c>
      <c r="G363" s="75">
        <f>[2]自有船应收租金!AA305</f>
        <v>51137.66</v>
      </c>
      <c r="H363" s="75">
        <f>IF([2]自有船应收租金!AB305="","",[2]自有船应收租金!AB305)</f>
        <v>51137.66</v>
      </c>
      <c r="I363" s="77">
        <f>[2]自有船应收租金!Y305</f>
        <v>0</v>
      </c>
    </row>
    <row r="364" spans="2:9" s="53" customFormat="1" ht="12" customHeight="1">
      <c r="B364" s="75" t="str">
        <f>[2]自有船应收租金!B306</f>
        <v>ACACIA LEO</v>
      </c>
      <c r="C364" s="75" t="str">
        <f>[2]自有船应收租金!C306</f>
        <v>FESCO</v>
      </c>
      <c r="D364" s="75" t="str">
        <f>[2]自有船应收租金!F306</f>
        <v>第13期</v>
      </c>
      <c r="E364" s="75" t="str">
        <f>[2]自有船应收租金!I306</f>
        <v>2019.01.01-2019.01.07</v>
      </c>
      <c r="F364" s="76">
        <f>[2]自有船应收租金!V306</f>
        <v>0</v>
      </c>
      <c r="G364" s="75">
        <f>[2]自有船应收租金!AA306</f>
        <v>34846.04</v>
      </c>
      <c r="H364" s="75">
        <f>IF([2]自有船应收租金!AB306="","",[2]自有船应收租金!AB306)</f>
        <v>34826.67</v>
      </c>
      <c r="I364" s="77">
        <f>[2]自有船应收租金!Y306</f>
        <v>0</v>
      </c>
    </row>
    <row r="365" spans="2:9" s="53" customFormat="1" ht="12" customHeight="1">
      <c r="B365" s="75" t="str">
        <f>[2]自有船应收租金!B307</f>
        <v>Heung-A Jakarta</v>
      </c>
      <c r="C365" s="75" t="str">
        <f>[2]自有船应收租金!C307</f>
        <v>Heung-A</v>
      </c>
      <c r="D365" s="75" t="str">
        <f>[2]自有船应收租金!F307</f>
        <v>第16期</v>
      </c>
      <c r="E365" s="75" t="str">
        <f>[2]自有船应收租金!I307</f>
        <v>2018.12.15-2018.12.30</v>
      </c>
      <c r="F365" s="76">
        <f>[2]自有船应收租金!V307</f>
        <v>0</v>
      </c>
      <c r="G365" s="75">
        <f>[2]自有船应收租金!AA307</f>
        <v>88668.75</v>
      </c>
      <c r="H365" s="75">
        <f>IF([2]自有船应收租金!AB307="","",[2]自有船应收租金!AB307)</f>
        <v>88650.13</v>
      </c>
      <c r="I365" s="77" t="str">
        <f>[2]自有船应收租金!Y307</f>
        <v>1.25%佣金</v>
      </c>
    </row>
    <row r="366" spans="2:9" s="53" customFormat="1" ht="12" customHeight="1">
      <c r="B366" s="75" t="str">
        <f>[2]自有船应收租金!B308</f>
        <v>ACACIA LIBRA</v>
      </c>
      <c r="C366" s="75" t="str">
        <f>[2]自有船应收租金!C308</f>
        <v>STM</v>
      </c>
      <c r="D366" s="75" t="str">
        <f>[2]自有船应收租金!F308</f>
        <v>第2期</v>
      </c>
      <c r="E366" s="75" t="str">
        <f>[2]自有船应收租金!I308</f>
        <v>2018.12.16-2018.12.31</v>
      </c>
      <c r="F366" s="76">
        <f>[2]自有船应收租金!V308</f>
        <v>0</v>
      </c>
      <c r="G366" s="75">
        <f>[2]自有船应收租金!AA308</f>
        <v>90650</v>
      </c>
      <c r="H366" s="75">
        <f>IF([2]自有船应收租金!AB308="","",[2]自有船应收租金!AB308)</f>
        <v>90650</v>
      </c>
      <c r="I366" s="77">
        <f>[2]自有船应收租金!Y308</f>
        <v>0</v>
      </c>
    </row>
    <row r="367" spans="2:9" s="53" customFormat="1" ht="12" customHeight="1">
      <c r="B367" s="75" t="str">
        <f>[2]自有船应收租金!B309</f>
        <v>ACACIA VIRGO</v>
      </c>
      <c r="C367" s="75" t="str">
        <f>[2]自有船应收租金!C309</f>
        <v>CMS</v>
      </c>
      <c r="D367" s="75" t="str">
        <f>[2]自有船应收租金!F309</f>
        <v>第6期</v>
      </c>
      <c r="E367" s="75" t="str">
        <f>[2]自有船应收租金!I309</f>
        <v>2018.12.27-2019.01.11</v>
      </c>
      <c r="F367" s="76">
        <f>[2]自有船应收租金!V309</f>
        <v>0</v>
      </c>
      <c r="G367" s="75">
        <f>[2]自有船应收租金!AA309</f>
        <v>116038.35616438399</v>
      </c>
      <c r="H367" s="75">
        <f>IF([2]自有船应收租金!AB309="","",[2]自有船应收租金!AB309)</f>
        <v>116314.68</v>
      </c>
      <c r="I367" s="77" t="str">
        <f>[2]自有船应收租金!Y309</f>
        <v>接船检验费/船东费</v>
      </c>
    </row>
    <row r="368" spans="2:9" s="53" customFormat="1" ht="12" customHeight="1">
      <c r="B368" s="75" t="str">
        <f>[2]自有船应收租金!B310</f>
        <v>Heung-A Singapore</v>
      </c>
      <c r="C368" s="75" t="str">
        <f>[2]自有船应收租金!C310</f>
        <v>SNL</v>
      </c>
      <c r="D368" s="75" t="str">
        <f>[2]自有船应收租金!F310</f>
        <v>第2期</v>
      </c>
      <c r="E368" s="75" t="str">
        <f>[2]自有船应收租金!I310</f>
        <v>2018.12.25-2019.01.09</v>
      </c>
      <c r="F368" s="76">
        <f>[2]自有船应收租金!V310</f>
        <v>0</v>
      </c>
      <c r="G368" s="75">
        <f>[2]自有船应收租金!AA310</f>
        <v>67825</v>
      </c>
      <c r="H368" s="75">
        <f>IF([2]自有船应收租金!AB310="","",[2]自有船应收租金!AB310)</f>
        <v>67800.37</v>
      </c>
      <c r="I368" s="77">
        <f>[2]自有船应收租金!Y310</f>
        <v>0</v>
      </c>
    </row>
    <row r="369" spans="2:9" s="53" customFormat="1" ht="12" customHeight="1">
      <c r="B369" s="75" t="str">
        <f>[2]自有船应收租金!B311</f>
        <v>ACACIA MAKOTO</v>
      </c>
      <c r="C369" s="75" t="str">
        <f>[2]自有船应收租金!C311</f>
        <v>STM</v>
      </c>
      <c r="D369" s="75" t="str">
        <f>[2]自有船应收租金!F311</f>
        <v>第13期</v>
      </c>
      <c r="E369" s="75" t="str">
        <f>[2]自有船应收租金!I311</f>
        <v>2018.12.26-2019.01.10</v>
      </c>
      <c r="F369" s="76">
        <f>[2]自有船应收租金!V311</f>
        <v>0</v>
      </c>
      <c r="G369" s="75">
        <f>[2]自有船应收租金!AA311</f>
        <v>90421.71</v>
      </c>
      <c r="H369" s="75">
        <f>IF([2]自有船应收租金!AB311="","",[2]自有船应收租金!AB311)</f>
        <v>90421.71</v>
      </c>
      <c r="I369" s="77" t="str">
        <f>[2]自有船应收租金!Y311</f>
        <v>船东费</v>
      </c>
    </row>
    <row r="370" spans="2:9" s="53" customFormat="1" ht="12" customHeight="1">
      <c r="B370" s="75" t="str">
        <f>[2]自有船应收租金!B312</f>
        <v>ACACIA LAN</v>
      </c>
      <c r="C370" s="75" t="str">
        <f>[2]自有船应收租金!C312</f>
        <v>Heung-A</v>
      </c>
      <c r="D370" s="75" t="str">
        <f>[2]自有船应收租金!F312</f>
        <v>第17期</v>
      </c>
      <c r="E370" s="75" t="str">
        <f>[2]自有船应收租金!I312</f>
        <v>2018.12.25-2019.01.09</v>
      </c>
      <c r="F370" s="76">
        <f>[2]自有船应收租金!V312</f>
        <v>0</v>
      </c>
      <c r="G370" s="75">
        <f>[2]自有船应收租金!AA312</f>
        <v>69437.5</v>
      </c>
      <c r="H370" s="75">
        <f>IF([2]自有船应收租金!AB312="","",[2]自有船应收租金!AB312)</f>
        <v>69422.5</v>
      </c>
      <c r="I370" s="77">
        <f>[2]自有船应收租金!Y312</f>
        <v>0</v>
      </c>
    </row>
    <row r="371" spans="2:9" s="53" customFormat="1" ht="12" customHeight="1">
      <c r="B371" s="75" t="str">
        <f>[2]自有船应收租金!B313</f>
        <v>OPDR LISBOA</v>
      </c>
      <c r="C371" s="75" t="str">
        <f>[2]自有船应收租金!C313</f>
        <v>MIS</v>
      </c>
      <c r="D371" s="75" t="str">
        <f>[2]自有船应收租金!F313</f>
        <v>第6期</v>
      </c>
      <c r="E371" s="75" t="str">
        <f>[2]自有船应收租金!I313</f>
        <v>2018.12.26-2019.01.10</v>
      </c>
      <c r="F371" s="76">
        <f>[2]自有船应收租金!V313</f>
        <v>0</v>
      </c>
      <c r="G371" s="75">
        <f>[2]自有船应收租金!AA313</f>
        <v>76036.900684931505</v>
      </c>
      <c r="H371" s="75">
        <f>IF([2]自有船应收租金!AB313="","",[2]自有船应收租金!AB313)</f>
        <v>76036.899999999994</v>
      </c>
      <c r="I371" s="77" t="str">
        <f>[2]自有船应收租金!Y313</f>
        <v>1.25%佣金</v>
      </c>
    </row>
    <row r="372" spans="2:9" s="53" customFormat="1" ht="12" customHeight="1">
      <c r="B372" s="75" t="str">
        <f>[2]自有船应收租金!B314</f>
        <v>JRS CORVUS</v>
      </c>
      <c r="C372" s="75" t="str">
        <f>[2]自有船应收租金!C314</f>
        <v>ONE</v>
      </c>
      <c r="D372" s="75" t="str">
        <f>[2]自有船应收租金!F314</f>
        <v>第18期</v>
      </c>
      <c r="E372" s="75" t="str">
        <f>[2]自有船应收租金!I314</f>
        <v>2018.12.31-2019.01.15</v>
      </c>
      <c r="F372" s="76">
        <f>[2]自有船应收租金!V314</f>
        <v>0</v>
      </c>
      <c r="G372" s="75">
        <f>[2]自有船应收租金!AA314</f>
        <v>79344.6061643836</v>
      </c>
      <c r="H372" s="75">
        <f>IF([2]自有船应收租金!AB314="","",[2]自有船应收租金!AB314)</f>
        <v>79340.990000000005</v>
      </c>
      <c r="I372" s="77" t="str">
        <f>[2]自有船应收租金!Y314</f>
        <v>1.25%佣金</v>
      </c>
    </row>
    <row r="373" spans="2:9" s="53" customFormat="1" ht="12" customHeight="1">
      <c r="B373" s="75" t="str">
        <f>[2]自有船应收租金!B315</f>
        <v>JRS CARINA</v>
      </c>
      <c r="C373" s="75" t="str">
        <f>[2]自有船应收租金!C315</f>
        <v>CCL</v>
      </c>
      <c r="D373" s="75" t="str">
        <f>[2]自有船应收租金!F315</f>
        <v>第13期</v>
      </c>
      <c r="E373" s="75" t="str">
        <f>[2]自有船应收租金!I315</f>
        <v>2018.12.27-2019.01.11</v>
      </c>
      <c r="F373" s="76">
        <f>[2]自有船应收租金!V315</f>
        <v>0</v>
      </c>
      <c r="G373" s="75">
        <f>[2]自有船应收租金!AA315</f>
        <v>73525</v>
      </c>
      <c r="H373" s="75">
        <f>IF([2]自有船应收租金!AB315="","",[2]自有船应收租金!AB315)</f>
        <v>73522.3</v>
      </c>
      <c r="I373" s="77">
        <f>[2]自有船应收租金!Y315</f>
        <v>0</v>
      </c>
    </row>
    <row r="374" spans="2:9" s="53" customFormat="1" ht="12" customHeight="1">
      <c r="B374" s="75" t="str">
        <f>[2]自有船应收租金!B316</f>
        <v>ACACIA VIRGO</v>
      </c>
      <c r="C374" s="75" t="str">
        <f>[2]自有船应收租金!C316</f>
        <v>CMS</v>
      </c>
      <c r="D374" s="75" t="str">
        <f>[2]自有船应收租金!F316</f>
        <v>prefinal</v>
      </c>
      <c r="E374" s="75" t="str">
        <f>[2]自有船应收租金!I316</f>
        <v>2019.01.11-2019.02.02</v>
      </c>
      <c r="F374" s="76">
        <f>[2]自有船应收租金!V316</f>
        <v>0</v>
      </c>
      <c r="G374" s="75">
        <f>[2]自有船应收租金!AA316</f>
        <v>17037.322328767099</v>
      </c>
      <c r="H374" s="75">
        <f>IF([2]自有船应收租金!AB316="","",[2]自有船应收租金!AB316)</f>
        <v>16713.939999999999</v>
      </c>
      <c r="I374" s="77" t="str">
        <f>[2]自有船应收租金!Y316</f>
        <v>船东费预估/还船检验费</v>
      </c>
    </row>
    <row r="375" spans="2:9" s="53" customFormat="1" ht="12" customHeight="1">
      <c r="B375" s="75" t="str">
        <f>[2]自有船应收租金!B317</f>
        <v>ACACIA LEO</v>
      </c>
      <c r="C375" s="75" t="str">
        <f>[2]自有船应收租金!C317</f>
        <v>FESCO</v>
      </c>
      <c r="D375" s="75" t="str">
        <f>[2]自有船应收租金!F317</f>
        <v>第14期</v>
      </c>
      <c r="E375" s="75" t="str">
        <f>[2]自有船应收租金!I317</f>
        <v>2019.01.07-2019.01.22</v>
      </c>
      <c r="F375" s="76">
        <f>[2]自有船应收租金!V317</f>
        <v>0</v>
      </c>
      <c r="G375" s="75">
        <f>[2]自有船应收租金!AA317</f>
        <v>81650</v>
      </c>
      <c r="H375" s="75">
        <f>IF([2]自有船应收租金!AB317="","",[2]自有船应收租金!AB317)</f>
        <v>81630.649999999994</v>
      </c>
      <c r="I375" s="77">
        <f>[2]自有船应收租金!Y317</f>
        <v>0</v>
      </c>
    </row>
    <row r="376" spans="2:9" s="53" customFormat="1" ht="12" customHeight="1">
      <c r="B376" s="75" t="str">
        <f>[2]自有船应收租金!B318</f>
        <v>ACACIA MING</v>
      </c>
      <c r="C376" s="75" t="str">
        <f>[2]自有船应收租金!C318</f>
        <v>ONE</v>
      </c>
      <c r="D376" s="75" t="str">
        <f>[2]自有船应收租金!F318</f>
        <v>第18期</v>
      </c>
      <c r="E376" s="75" t="str">
        <f>[2]自有船应收租金!I318</f>
        <v>2019.01.05-2019.01.20</v>
      </c>
      <c r="F376" s="76">
        <f>[2]自有船应收租金!V318</f>
        <v>0</v>
      </c>
      <c r="G376" s="75">
        <f>[2]自有船应收租金!AA318</f>
        <v>79344.6061643836</v>
      </c>
      <c r="H376" s="75">
        <f>IF([2]自有船应收租金!AB318="","",[2]自有船应收租金!AB318)</f>
        <v>79340.75</v>
      </c>
      <c r="I376" s="77" t="str">
        <f>[2]自有船应收租金!Y318</f>
        <v>1.25%佣金</v>
      </c>
    </row>
    <row r="377" spans="2:9" s="53" customFormat="1" ht="12" customHeight="1">
      <c r="B377" s="75" t="str">
        <f>[2]自有船应收租金!B319</f>
        <v>ACACIA TAURUS</v>
      </c>
      <c r="C377" s="75" t="str">
        <f>[2]自有船应收租金!C319</f>
        <v>STM</v>
      </c>
      <c r="D377" s="75" t="str">
        <f>[2]自有船应收租金!F319</f>
        <v>第13期</v>
      </c>
      <c r="E377" s="75" t="str">
        <f>[2]自有船应收租金!I319</f>
        <v>2019.01.03-2019.01.18</v>
      </c>
      <c r="F377" s="76">
        <f>[2]自有船应收租金!V319</f>
        <v>0</v>
      </c>
      <c r="G377" s="75">
        <f>[2]自有船应收租金!AA319</f>
        <v>60650</v>
      </c>
      <c r="H377" s="75">
        <f>IF([2]自有船应收租金!AB319="","",[2]自有船应收租金!AB319)</f>
        <v>60650</v>
      </c>
      <c r="I377" s="77">
        <f>[2]自有船应收租金!Y319</f>
        <v>0</v>
      </c>
    </row>
    <row r="378" spans="2:9" s="53" customFormat="1" ht="12" customHeight="1">
      <c r="B378" s="75" t="str">
        <f>[2]自有船应收租金!B320</f>
        <v>Heung-A Jakarta</v>
      </c>
      <c r="C378" s="75" t="str">
        <f>[2]自有船应收租金!C320</f>
        <v>Heung-A</v>
      </c>
      <c r="D378" s="75" t="str">
        <f>[2]自有船应收租金!F320</f>
        <v>第17期</v>
      </c>
      <c r="E378" s="75" t="str">
        <f>[2]自有船应收租金!I320</f>
        <v>2018.12.30-2019.01.14</v>
      </c>
      <c r="F378" s="76">
        <f>[2]自有船应收租金!V320</f>
        <v>0</v>
      </c>
      <c r="G378" s="75">
        <f>[2]自有船应收租金!AA320</f>
        <v>88668.75</v>
      </c>
      <c r="H378" s="75">
        <f>IF([2]自有船应收租金!AB320="","",[2]自有船应收租金!AB320)</f>
        <v>88650.11</v>
      </c>
      <c r="I378" s="77" t="str">
        <f>[2]自有船应收租金!Y320</f>
        <v>1.25%佣金</v>
      </c>
    </row>
    <row r="379" spans="2:9" s="53" customFormat="1" ht="12" customHeight="1">
      <c r="B379" s="75" t="str">
        <f>[2]自有船应收租金!B321</f>
        <v>ACACIA LIBRA</v>
      </c>
      <c r="C379" s="75" t="str">
        <f>[2]自有船应收租金!C321</f>
        <v>STM</v>
      </c>
      <c r="D379" s="75" t="str">
        <f>[2]自有船应收租金!F321</f>
        <v>第3期</v>
      </c>
      <c r="E379" s="75" t="str">
        <f>[2]自有船应收租金!I321</f>
        <v>2018.12.31-2019.01.15</v>
      </c>
      <c r="F379" s="76">
        <f>[2]自有船应收租金!V321</f>
        <v>0</v>
      </c>
      <c r="G379" s="75">
        <f>[2]自有船应收租金!AA321</f>
        <v>90650</v>
      </c>
      <c r="H379" s="75">
        <f>IF([2]自有船应收租金!AB321="","",[2]自有船应收租金!AB321)</f>
        <v>90650</v>
      </c>
      <c r="I379" s="77">
        <f>[2]自有船应收租金!Y321</f>
        <v>0</v>
      </c>
    </row>
    <row r="380" spans="2:9" s="53" customFormat="1" ht="12" customHeight="1">
      <c r="B380" s="75" t="str">
        <f>[2]自有船应收租金!B322</f>
        <v>ACACIA MAKOTO</v>
      </c>
      <c r="C380" s="75" t="str">
        <f>[2]自有船应收租金!C322</f>
        <v>STM</v>
      </c>
      <c r="D380" s="75" t="str">
        <f>[2]自有船应收租金!F322</f>
        <v>第14期</v>
      </c>
      <c r="E380" s="75" t="str">
        <f>[2]自有船应收租金!I322</f>
        <v>2019.01.10-2019.01.25</v>
      </c>
      <c r="F380" s="76">
        <f>[2]自有船应收租金!V322</f>
        <v>0</v>
      </c>
      <c r="G380" s="75">
        <f>[2]自有船应收租金!AA322</f>
        <v>91200</v>
      </c>
      <c r="H380" s="75">
        <f>IF([2]自有船应收租金!AB322="","",[2]自有船应收租金!AB322)</f>
        <v>91200</v>
      </c>
      <c r="I380" s="77">
        <f>[2]自有船应收租金!Y322</f>
        <v>0</v>
      </c>
    </row>
    <row r="381" spans="2:9" s="53" customFormat="1" ht="12" customHeight="1">
      <c r="B381" s="75" t="str">
        <f>[2]自有船应收租金!B323</f>
        <v>Heung-A Singapore</v>
      </c>
      <c r="C381" s="75" t="str">
        <f>[2]自有船应收租金!C323</f>
        <v>SNL</v>
      </c>
      <c r="D381" s="75" t="str">
        <f>[2]自有船应收租金!F323</f>
        <v>第3期</v>
      </c>
      <c r="E381" s="75" t="str">
        <f>[2]自有船应收租金!I323</f>
        <v>2019.01.09-2019.01.24</v>
      </c>
      <c r="F381" s="76">
        <f>[2]自有船应收租金!V323</f>
        <v>0</v>
      </c>
      <c r="G381" s="75">
        <f>[2]自有船应收租金!AA323</f>
        <v>67825</v>
      </c>
      <c r="H381" s="75">
        <f>IF([2]自有船应收租金!AB323="","",[2]自有船应收租金!AB323)</f>
        <v>67800.33</v>
      </c>
      <c r="I381" s="77">
        <f>[2]自有船应收租金!Y323</f>
        <v>0</v>
      </c>
    </row>
    <row r="382" spans="2:9" s="53" customFormat="1" ht="12" customHeight="1">
      <c r="B382" s="75" t="str">
        <f>[2]自有船应收租金!B324</f>
        <v>CONMAR HAWK</v>
      </c>
      <c r="C382" s="75" t="str">
        <f>[2]自有船应收租金!C324</f>
        <v>CMS</v>
      </c>
      <c r="D382" s="75" t="str">
        <f>[2]自有船应收租金!F324</f>
        <v>第24期</v>
      </c>
      <c r="E382" s="75" t="str">
        <f>[2]自有船应收租金!I324</f>
        <v>2019.01.08-2019.01.23</v>
      </c>
      <c r="F382" s="76">
        <f>[2]自有船应收租金!V324</f>
        <v>0</v>
      </c>
      <c r="G382" s="75">
        <f>[2]自有船应收租金!AA324</f>
        <v>79048.715753424694</v>
      </c>
      <c r="H382" s="75">
        <f>IF([2]自有船应收租金!AB324="","",[2]自有船应收租金!AB324)</f>
        <v>79028.72</v>
      </c>
      <c r="I382" s="77" t="str">
        <f>[2]自有船应收租金!Y324</f>
        <v>1.25%佣金</v>
      </c>
    </row>
    <row r="383" spans="2:9" s="53" customFormat="1" ht="12" customHeight="1">
      <c r="B383" s="75" t="str">
        <f>[2]自有船应收租金!B325</f>
        <v>ACACIA ARIES</v>
      </c>
      <c r="C383" s="75" t="str">
        <f>[2]自有船应收租金!C325</f>
        <v>DYS</v>
      </c>
      <c r="D383" s="75" t="str">
        <f>[2]自有船应收租金!F325</f>
        <v>第1期</v>
      </c>
      <c r="E383" s="75" t="str">
        <f>[2]自有船应收租金!I325</f>
        <v>2019.01.02-2019.01.06</v>
      </c>
      <c r="F383" s="76">
        <f>[2]自有船应收租金!V325</f>
        <v>0</v>
      </c>
      <c r="G383" s="75">
        <f>[2]自有船应收租金!AA325</f>
        <v>34199.006849315097</v>
      </c>
      <c r="H383" s="75">
        <f>IF([2]自有船应收租金!AB325="","",[2]自有船应收租金!AB325)</f>
        <v>34171.61</v>
      </c>
      <c r="I383" s="77" t="str">
        <f>[2]自有船应收租金!Y325</f>
        <v>1.25%佣金</v>
      </c>
    </row>
    <row r="384" spans="2:9" s="53" customFormat="1" ht="12" customHeight="1">
      <c r="B384" s="75" t="str">
        <f>[2]自有船应收租金!B326</f>
        <v>Heung-A Manila</v>
      </c>
      <c r="C384" s="75" t="str">
        <f>[2]自有船应收租金!C326</f>
        <v>SCP</v>
      </c>
      <c r="D384" s="75" t="str">
        <f>[2]自有船应收租金!F326</f>
        <v>第1期</v>
      </c>
      <c r="E384" s="75" t="str">
        <f>[2]自有船应收租金!I326</f>
        <v>2019.01.03-2019.01.18</v>
      </c>
      <c r="F384" s="76">
        <f>[2]自有船应收租金!V326</f>
        <v>0</v>
      </c>
      <c r="G384" s="75">
        <f>[2]自有船应收租金!AA326</f>
        <v>212582.10449999999</v>
      </c>
      <c r="H384" s="75">
        <f>IF([2]自有船应收租金!AB326="","",[2]自有船应收租金!AB326)</f>
        <v>212324.96</v>
      </c>
      <c r="I384" s="77" t="str">
        <f>[2]自有船应收租金!Y326</f>
        <v>1.25%佣金</v>
      </c>
    </row>
    <row r="385" spans="2:9" s="53" customFormat="1" ht="12" customHeight="1">
      <c r="B385" s="75" t="str">
        <f>[2]自有船应收租金!B327</f>
        <v>CONMAR HAWK</v>
      </c>
      <c r="C385" s="75" t="str">
        <f>[2]自有船应收租金!C327</f>
        <v>CMS</v>
      </c>
      <c r="D385" s="75" t="str">
        <f>[2]自有船应收租金!F327</f>
        <v>第25期</v>
      </c>
      <c r="E385" s="75" t="str">
        <f>[2]自有船应收租金!I327</f>
        <v>2019.01.23-2019.02.07</v>
      </c>
      <c r="F385" s="76">
        <f>[2]自有船应收租金!V327</f>
        <v>0</v>
      </c>
      <c r="G385" s="75">
        <f>[2]自有船应收租金!AA327</f>
        <v>39292.835753424602</v>
      </c>
      <c r="H385" s="75">
        <f>IF([2]自有船应收租金!AB327="","",[2]自有船应收租金!AB327)</f>
        <v>39272.85</v>
      </c>
      <c r="I385" s="77" t="str">
        <f>[2]自有船应收租金!Y327</f>
        <v>1.25%佣金/停租（10.30-11.04 4.8125天）/船东费</v>
      </c>
    </row>
    <row r="386" spans="2:9" s="53" customFormat="1" ht="12" customHeight="1">
      <c r="B386" s="75" t="str">
        <f>[2]自有船应收租金!B328</f>
        <v>JRS CORVUS</v>
      </c>
      <c r="C386" s="75" t="str">
        <f>[2]自有船应收租金!C328</f>
        <v>ONE</v>
      </c>
      <c r="D386" s="75" t="str">
        <f>[2]自有船应收租金!F328</f>
        <v>第19期</v>
      </c>
      <c r="E386" s="75" t="str">
        <f>[2]自有船应收租金!I328</f>
        <v>2019.01.15-2019.01.30</v>
      </c>
      <c r="F386" s="76">
        <f>[2]自有船应收租金!V328</f>
        <v>0</v>
      </c>
      <c r="G386" s="75">
        <f>[2]自有船应收租金!AA328</f>
        <v>79344.6061643836</v>
      </c>
      <c r="H386" s="75">
        <f>IF([2]自有船应收租金!AB328="","",[2]自有船应收租金!AB328)</f>
        <v>79344.61</v>
      </c>
      <c r="I386" s="77" t="str">
        <f>[2]自有船应收租金!Y328</f>
        <v>1.25%佣金</v>
      </c>
    </row>
    <row r="387" spans="2:9" s="53" customFormat="1" ht="12" customHeight="1">
      <c r="B387" s="75" t="str">
        <f>[2]自有船应收租金!B329</f>
        <v>ACACIA LEO</v>
      </c>
      <c r="C387" s="75" t="str">
        <f>[2]自有船应收租金!C329</f>
        <v>FESCO</v>
      </c>
      <c r="D387" s="75" t="str">
        <f>[2]自有船应收租金!F329</f>
        <v>第15期</v>
      </c>
      <c r="E387" s="75" t="str">
        <f>[2]自有船应收租金!I329</f>
        <v>2019.01.22-2019.02.06</v>
      </c>
      <c r="F387" s="76">
        <f>[2]自有船应收租金!V329</f>
        <v>0</v>
      </c>
      <c r="G387" s="75">
        <f>[2]自有船应收租金!AA329</f>
        <v>81054.429999999993</v>
      </c>
      <c r="H387" s="75">
        <f>IF([2]自有船应收租金!AB329="","",[2]自有船应收租金!AB329)</f>
        <v>81035</v>
      </c>
      <c r="I387" s="77" t="str">
        <f>[2]自有船应收租金!Y329</f>
        <v>船东费</v>
      </c>
    </row>
    <row r="388" spans="2:9" s="53" customFormat="1" ht="12" customHeight="1">
      <c r="B388" s="75" t="str">
        <f>[2]自有船应收租金!B330</f>
        <v>ACACIA LAN</v>
      </c>
      <c r="C388" s="75" t="str">
        <f>[2]自有船应收租金!C330</f>
        <v>Heung-A</v>
      </c>
      <c r="D388" s="75" t="str">
        <f>[2]自有船应收租金!F330</f>
        <v>第18期</v>
      </c>
      <c r="E388" s="75" t="str">
        <f>[2]自有船应收租金!I330</f>
        <v>2019.01.09-2019.01.24</v>
      </c>
      <c r="F388" s="76">
        <f>[2]自有船应收租金!V330</f>
        <v>0</v>
      </c>
      <c r="G388" s="75">
        <f>[2]自有船应收租金!AA330</f>
        <v>53830.13</v>
      </c>
      <c r="H388" s="75">
        <f>IF([2]自有船应收租金!AB330="","",[2]自有船应收租金!AB330)</f>
        <v>53815.13</v>
      </c>
      <c r="I388" s="77" t="str">
        <f>[2]自有船应收租金!Y330</f>
        <v>停租2018.12.10-12.13  2.8694天</v>
      </c>
    </row>
    <row r="389" spans="2:9" s="53" customFormat="1" ht="12" customHeight="1">
      <c r="B389" s="75" t="str">
        <f>[2]自有船应收租金!B331</f>
        <v>OPDR LISBOA</v>
      </c>
      <c r="C389" s="75" t="str">
        <f>[2]自有船应收租金!C331</f>
        <v>MIS</v>
      </c>
      <c r="D389" s="75" t="str">
        <f>[2]自有船应收租金!F331</f>
        <v>final</v>
      </c>
      <c r="E389" s="75" t="str">
        <f>[2]自有船应收租金!I331</f>
        <v>2019.01.10-2019.01.31</v>
      </c>
      <c r="F389" s="76">
        <f>[2]自有船应收租金!V331</f>
        <v>0</v>
      </c>
      <c r="G389" s="75">
        <f>[2]自有船应收租金!AA331</f>
        <v>858.57887772654101</v>
      </c>
      <c r="H389" s="75">
        <f>IF([2]自有船应收租金!AB331="","",[2]自有船应收租金!AB331)</f>
        <v>858.56</v>
      </c>
      <c r="I389" s="77" t="str">
        <f>[2]自有船应收租金!Y331</f>
        <v>1.25%佣金/还船检验费/船东费</v>
      </c>
    </row>
    <row r="390" spans="2:9" s="53" customFormat="1" ht="12" customHeight="1">
      <c r="B390" s="75" t="str">
        <f>[2]自有船应收租金!B332</f>
        <v>Heung-A Jakarta</v>
      </c>
      <c r="C390" s="75" t="str">
        <f>[2]自有船应收租金!C332</f>
        <v>Heung-A</v>
      </c>
      <c r="D390" s="75" t="str">
        <f>[2]自有船应收租金!F332</f>
        <v>第18期</v>
      </c>
      <c r="E390" s="75" t="str">
        <f>[2]自有船应收租金!I332</f>
        <v>2019.01.14-2019.01.29</v>
      </c>
      <c r="F390" s="76">
        <f>[2]自有船应收租金!V332</f>
        <v>0</v>
      </c>
      <c r="G390" s="75">
        <f>[2]自有船应收租金!AA332</f>
        <v>88668.75</v>
      </c>
      <c r="H390" s="75">
        <f>IF([2]自有船应收租金!AB332="","",[2]自有船应收租金!AB332)</f>
        <v>88650.08</v>
      </c>
      <c r="I390" s="77" t="str">
        <f>[2]自有船应收租金!Y332</f>
        <v>1.25%佣金</v>
      </c>
    </row>
    <row r="391" spans="2:9" s="53" customFormat="1" ht="12" customHeight="1">
      <c r="B391" s="75" t="str">
        <f>[2]自有船应收租金!B333</f>
        <v>ACACIA LIBRA</v>
      </c>
      <c r="C391" s="75" t="str">
        <f>[2]自有船应收租金!C333</f>
        <v>STM</v>
      </c>
      <c r="D391" s="75" t="str">
        <f>[2]自有船应收租金!F333</f>
        <v>第4期</v>
      </c>
      <c r="E391" s="75" t="str">
        <f>[2]自有船应收租金!I333</f>
        <v>2019.01.15-2019.01.30</v>
      </c>
      <c r="F391" s="76">
        <f>[2]自有船应收租金!V333</f>
        <v>0</v>
      </c>
      <c r="G391" s="75">
        <f>[2]自有船应收租金!AA333</f>
        <v>90650</v>
      </c>
      <c r="H391" s="75">
        <f>IF([2]自有船应收租金!AB333="","",[2]自有船应收租金!AB333)</f>
        <v>90650</v>
      </c>
      <c r="I391" s="77">
        <f>[2]自有船应收租金!Y333</f>
        <v>0</v>
      </c>
    </row>
    <row r="392" spans="2:9" s="53" customFormat="1" ht="12" customHeight="1">
      <c r="B392" s="75" t="str">
        <f>[2]自有船应收租金!B334</f>
        <v>ACACIA TAURUS</v>
      </c>
      <c r="C392" s="75" t="str">
        <f>[2]自有船应收租金!C334</f>
        <v>STM</v>
      </c>
      <c r="D392" s="75" t="str">
        <f>[2]自有船应收租金!F334</f>
        <v>第14期</v>
      </c>
      <c r="E392" s="75" t="str">
        <f>[2]自有船应收租金!I334</f>
        <v>2019.01.18-2019.02.02</v>
      </c>
      <c r="F392" s="76">
        <f>[2]自有船应收租金!V334</f>
        <v>0</v>
      </c>
      <c r="G392" s="75">
        <f>[2]自有船应收租金!AA334</f>
        <v>60650</v>
      </c>
      <c r="H392" s="75">
        <f>IF([2]自有船应收租金!AB334="","",[2]自有船应收租金!AB334)</f>
        <v>60650</v>
      </c>
      <c r="I392" s="77">
        <f>[2]自有船应收租金!Y334</f>
        <v>0</v>
      </c>
    </row>
    <row r="393" spans="2:9" s="53" customFormat="1" ht="12" customHeight="1">
      <c r="B393" s="75" t="str">
        <f>[2]自有船应收租金!B335</f>
        <v>JRS CARINA</v>
      </c>
      <c r="C393" s="75" t="str">
        <f>[2]自有船应收租金!C335</f>
        <v>CCL</v>
      </c>
      <c r="D393" s="75" t="str">
        <f>[2]自有船应收租金!F335</f>
        <v>第14期</v>
      </c>
      <c r="E393" s="75" t="str">
        <f>[2]自有船应收租金!I335</f>
        <v>2019.01.11-2019.01.26</v>
      </c>
      <c r="F393" s="76">
        <f>[2]自有船应收租金!V335</f>
        <v>0</v>
      </c>
      <c r="G393" s="75">
        <f>[2]自有船应收租金!AA335</f>
        <v>73525</v>
      </c>
      <c r="H393" s="75">
        <f>IF([2]自有船应收租金!AB335="","",[2]自有船应收租金!AB335)</f>
        <v>73522.600000000006</v>
      </c>
      <c r="I393" s="77">
        <f>[2]自有船应收租金!Y335</f>
        <v>0</v>
      </c>
    </row>
    <row r="394" spans="2:9" s="53" customFormat="1" ht="12" customHeight="1">
      <c r="B394" s="75" t="str">
        <f>[2]自有船应收租金!B336</f>
        <v>ACACIA ARIES</v>
      </c>
      <c r="C394" s="75" t="str">
        <f>[2]自有船应收租金!C336</f>
        <v>SCP</v>
      </c>
      <c r="D394" s="75" t="str">
        <f>[2]自有船应收租金!F336</f>
        <v>prefinal</v>
      </c>
      <c r="E394" s="75" t="str">
        <f>[2]自有船应收租金!I336</f>
        <v>2018.12.27-2018.12.28</v>
      </c>
      <c r="F394" s="76">
        <f>[2]自有船应收租金!V336</f>
        <v>0</v>
      </c>
      <c r="G394" s="75">
        <f>[2]自有船应收租金!AA336</f>
        <v>19256.353276027399</v>
      </c>
      <c r="H394" s="75">
        <f>IF([2]自有船应收租金!AB336="","",[2]自有船应收租金!AB336)</f>
        <v>19249</v>
      </c>
      <c r="I394" s="77" t="str">
        <f>[2]自有船应收租金!Y336</f>
        <v>1.25%佣金/第1期差额/第7期差额/船东费改为索赔预留</v>
      </c>
    </row>
    <row r="395" spans="2:9" s="53" customFormat="1" ht="12" customHeight="1">
      <c r="B395" s="75" t="str">
        <f>[2]自有船应收租金!B337</f>
        <v>ACACIA ARIES</v>
      </c>
      <c r="C395" s="75" t="str">
        <f>[2]自有船应收租金!C337</f>
        <v>DYS</v>
      </c>
      <c r="D395" s="75" t="str">
        <f>[2]自有船应收租金!F337</f>
        <v>prefinal</v>
      </c>
      <c r="E395" s="75" t="str">
        <f>[2]自有船应收租金!I337</f>
        <v>2019.01.06-2019.01.07</v>
      </c>
      <c r="F395" s="76">
        <f>[2]自有船应收租金!V337</f>
        <v>0</v>
      </c>
      <c r="G395" s="75">
        <f>[2]自有船应收租金!AA337</f>
        <v>7016.8626883561701</v>
      </c>
      <c r="H395" s="75">
        <f>IF([2]自有船应收租金!AB337="","",[2]自有船应收租金!AB337)</f>
        <v>6989.49</v>
      </c>
      <c r="I395" s="77" t="str">
        <f>[2]自有船应收租金!Y337</f>
        <v>1.25%佣金/v.1862ew 劳务费/船东费预留</v>
      </c>
    </row>
    <row r="396" spans="2:9" s="53" customFormat="1" ht="12" customHeight="1">
      <c r="B396" s="75" t="str">
        <f>[2]自有船应收租金!B338</f>
        <v>ACACIA MING</v>
      </c>
      <c r="C396" s="75" t="str">
        <f>[2]自有船应收租金!C338</f>
        <v>ONE</v>
      </c>
      <c r="D396" s="75" t="str">
        <f>[2]自有船应收租金!F338</f>
        <v>第19期</v>
      </c>
      <c r="E396" s="75" t="str">
        <f>[2]自有船应收租金!I338</f>
        <v>2019.01.20-2019.02.04</v>
      </c>
      <c r="F396" s="76">
        <f>[2]自有船应收租金!V338</f>
        <v>0</v>
      </c>
      <c r="G396" s="75">
        <f>[2]自有船应收租金!AA338</f>
        <v>79653.6061643836</v>
      </c>
      <c r="H396" s="75">
        <f>IF([2]自有船应收租金!AB338="","",[2]自有船应收租金!AB338)</f>
        <v>79649.95</v>
      </c>
      <c r="I396" s="77" t="str">
        <f>[2]自有船应收租金!Y338</f>
        <v>1.25%佣金/冷箱劳务费（18.11.01-18.12.12）</v>
      </c>
    </row>
    <row r="397" spans="2:9" s="53" customFormat="1" ht="12" customHeight="1">
      <c r="B397" s="75" t="str">
        <f>[2]自有船应收租金!B339</f>
        <v>Heung-A Jakarta</v>
      </c>
      <c r="C397" s="75" t="str">
        <f>[2]自有船应收租金!C339</f>
        <v>Heung-A</v>
      </c>
      <c r="D397" s="75" t="str">
        <f>[2]自有船应收租金!F339</f>
        <v>第19期</v>
      </c>
      <c r="E397" s="75" t="str">
        <f>[2]自有船应收租金!I339</f>
        <v>2019.01.29-2019.02.04</v>
      </c>
      <c r="F397" s="76">
        <f>[2]自有船应收租金!V339</f>
        <v>0</v>
      </c>
      <c r="G397" s="75">
        <f>[2]自有船应收租金!AA339</f>
        <v>35467.5</v>
      </c>
      <c r="H397" s="75">
        <f>IF([2]自有船应收租金!AB339="","",[2]自有船应收租金!AB339)</f>
        <v>35467.5</v>
      </c>
      <c r="I397" s="77" t="str">
        <f>[2]自有船应收租金!Y339</f>
        <v>1.25%佣金</v>
      </c>
    </row>
    <row r="398" spans="2:9" s="53" customFormat="1" ht="12" customHeight="1">
      <c r="B398" s="75" t="str">
        <f>[2]自有船应收租金!B340</f>
        <v>Heung-A Jakarta</v>
      </c>
      <c r="C398" s="75" t="str">
        <f>[2]自有船应收租金!C340</f>
        <v>Heung-A</v>
      </c>
      <c r="D398" s="75" t="str">
        <f>[2]自有船应收租金!F340</f>
        <v>第19期</v>
      </c>
      <c r="E398" s="75" t="str">
        <f>[2]自有船应收租金!I340</f>
        <v>2019.02.04-2019.02.13</v>
      </c>
      <c r="F398" s="76">
        <f>[2]自有船应收租金!V340</f>
        <v>0</v>
      </c>
      <c r="G398" s="75">
        <f>[2]自有船应收租金!AA340</f>
        <v>49129.875</v>
      </c>
      <c r="H398" s="75">
        <f>IF([2]自有船应收租金!AB340="","",[2]自有船应收租金!AB340)</f>
        <v>49111.19</v>
      </c>
      <c r="I398" s="77" t="str">
        <f>[2]自有船应收租金!Y340</f>
        <v>1.25%佣金</v>
      </c>
    </row>
    <row r="399" spans="2:9" s="53" customFormat="1" ht="12" customHeight="1">
      <c r="B399" s="75" t="str">
        <f>[2]自有船应收租金!B341</f>
        <v>JRS CARINA</v>
      </c>
      <c r="C399" s="75" t="str">
        <f>[2]自有船应收租金!C341</f>
        <v>CCL</v>
      </c>
      <c r="D399" s="75" t="str">
        <f>[2]自有船应收租金!F341</f>
        <v>第15期</v>
      </c>
      <c r="E399" s="75" t="str">
        <f>[2]自有船应收租金!I341</f>
        <v>2019.01.26-2019.02.10</v>
      </c>
      <c r="F399" s="76">
        <f>[2]自有船应收租金!V341</f>
        <v>0</v>
      </c>
      <c r="G399" s="75">
        <f>[2]自有船应收租金!AA341</f>
        <v>73326.070000000007</v>
      </c>
      <c r="H399" s="75">
        <f>IF([2]自有船应收租金!AB341="","",[2]自有船应收租金!AB341)</f>
        <v>73317.789999999994</v>
      </c>
      <c r="I399" s="77" t="str">
        <f>[2]自有船应收租金!Y341</f>
        <v>船东费</v>
      </c>
    </row>
    <row r="400" spans="2:9" s="53" customFormat="1" ht="12" customHeight="1">
      <c r="B400" s="75" t="str">
        <f>[2]自有船应收租金!B342</f>
        <v>ACACIA LAN</v>
      </c>
      <c r="C400" s="75" t="str">
        <f>[2]自有船应收租金!C342</f>
        <v>Heung-A</v>
      </c>
      <c r="D400" s="75" t="str">
        <f>[2]自有船应收租金!F342</f>
        <v>第19期</v>
      </c>
      <c r="E400" s="75" t="str">
        <f>[2]自有船应收租金!I342</f>
        <v>2019.01.24-2019.02.08</v>
      </c>
      <c r="F400" s="76">
        <f>[2]自有船应收租金!V342</f>
        <v>0</v>
      </c>
      <c r="G400" s="75">
        <f>[2]自有船应收租金!AA342</f>
        <v>69437.5</v>
      </c>
      <c r="H400" s="75">
        <f>IF([2]自有船应收租金!AB342="","",[2]自有船应收租金!AB342)</f>
        <v>69422.5</v>
      </c>
      <c r="I400" s="77">
        <f>[2]自有船应收租金!Y342</f>
        <v>0</v>
      </c>
    </row>
    <row r="401" spans="2:9" s="53" customFormat="1" ht="12" customHeight="1">
      <c r="B401" s="75" t="str">
        <f>[2]自有船应收租金!B343</f>
        <v>ACACIA MAKOTO</v>
      </c>
      <c r="C401" s="75" t="str">
        <f>[2]自有船应收租金!C343</f>
        <v>STM</v>
      </c>
      <c r="D401" s="75" t="str">
        <f>[2]自有船应收租金!F343</f>
        <v>第15期</v>
      </c>
      <c r="E401" s="75" t="str">
        <f>[2]自有船应收租金!I343</f>
        <v>2019.01.25-2019.02.09</v>
      </c>
      <c r="F401" s="76">
        <f>[2]自有船应收租金!V343</f>
        <v>0</v>
      </c>
      <c r="G401" s="75">
        <f>[2]自有船应收租金!AA343</f>
        <v>89011.71</v>
      </c>
      <c r="H401" s="75">
        <f>IF([2]自有船应收租金!AB343="","",[2]自有船应收租金!AB343)</f>
        <v>89011.71</v>
      </c>
      <c r="I401" s="77" t="str">
        <f>[2]自有船应收租金!Y343</f>
        <v>船东费</v>
      </c>
    </row>
    <row r="402" spans="2:9" s="53" customFormat="1" ht="12" customHeight="1">
      <c r="B402" s="75" t="str">
        <f>[2]自有船应收租金!B344</f>
        <v>Heung-A Singapore</v>
      </c>
      <c r="C402" s="75" t="str">
        <f>[2]自有船应收租金!C344</f>
        <v>SNL</v>
      </c>
      <c r="D402" s="75" t="str">
        <f>[2]自有船应收租金!F344</f>
        <v>第4期</v>
      </c>
      <c r="E402" s="75" t="str">
        <f>[2]自有船应收租金!I344</f>
        <v>2019.01.24-2019.02.05</v>
      </c>
      <c r="F402" s="76">
        <f>[2]自有船应收租金!V344</f>
        <v>0</v>
      </c>
      <c r="G402" s="75">
        <f>[2]自有船应收租金!AA344</f>
        <v>53503.072999999997</v>
      </c>
      <c r="H402" s="75">
        <f>IF([2]自有船应收租金!AB344="","",[2]自有船应收租金!AB344)</f>
        <v>53478.58</v>
      </c>
      <c r="I402" s="77">
        <f>[2]自有船应收租金!Y344</f>
        <v>0</v>
      </c>
    </row>
    <row r="403" spans="2:9" s="53" customFormat="1" ht="12" customHeight="1">
      <c r="B403" s="75" t="str">
        <f>[2]自有船应收租金!B345</f>
        <v>Heung-A Manila</v>
      </c>
      <c r="C403" s="75" t="str">
        <f>[2]自有船应收租金!C345</f>
        <v>SCP</v>
      </c>
      <c r="D403" s="75" t="str">
        <f>[2]自有船应收租金!F345</f>
        <v>第2期</v>
      </c>
      <c r="E403" s="75" t="str">
        <f>[2]自有船应收租金!I345</f>
        <v>2019.01.18-2019.02.02</v>
      </c>
      <c r="F403" s="76">
        <f>[2]自有船应收租金!V345</f>
        <v>0</v>
      </c>
      <c r="G403" s="75">
        <f>[2]自有船应收租金!AA345</f>
        <v>74431.143949486301</v>
      </c>
      <c r="H403" s="75">
        <f>IF([2]自有船应收租金!AB345="","",[2]自有船应收租金!AB345)</f>
        <v>74446.47</v>
      </c>
      <c r="I403" s="77" t="str">
        <f>[2]自有船应收租金!Y345</f>
        <v>1.25%佣金/租家补0.04167天租金及C+L扣佣金</v>
      </c>
    </row>
    <row r="404" spans="2:9" s="53" customFormat="1" ht="12" customHeight="1">
      <c r="B404" s="75" t="str">
        <f>[2]自有船应收租金!B346</f>
        <v>ACACIA TAURUS</v>
      </c>
      <c r="C404" s="75" t="str">
        <f>[2]自有船应收租金!C346</f>
        <v>STM</v>
      </c>
      <c r="D404" s="75" t="str">
        <f>[2]自有船应收租金!F346</f>
        <v>第15期</v>
      </c>
      <c r="E404" s="75" t="str">
        <f>[2]自有船应收租金!I346</f>
        <v>2019.02.02-2019.02.17</v>
      </c>
      <c r="F404" s="76">
        <f>[2]自有船应收租金!V346</f>
        <v>0</v>
      </c>
      <c r="G404" s="75">
        <f>[2]自有船应收租金!AA346</f>
        <v>60108.09</v>
      </c>
      <c r="H404" s="75">
        <f>IF([2]自有船应收租金!AB346="","",[2]自有船应收租金!AB346)</f>
        <v>60108.09</v>
      </c>
      <c r="I404" s="77" t="str">
        <f>[2]自有船应收租金!Y346</f>
        <v>船东费</v>
      </c>
    </row>
    <row r="405" spans="2:9" s="53" customFormat="1" ht="12" customHeight="1">
      <c r="B405" s="75" t="str">
        <f>[2]自有船应收租金!B347</f>
        <v>ACACIA LIBRA</v>
      </c>
      <c r="C405" s="75" t="str">
        <f>[2]自有船应收租金!C347</f>
        <v>STM</v>
      </c>
      <c r="D405" s="75" t="str">
        <f>[2]自有船应收租金!F347</f>
        <v>prefinal</v>
      </c>
      <c r="E405" s="75" t="str">
        <f>[2]自有船应收租金!I347</f>
        <v>2019.01.30-2019.02.09</v>
      </c>
      <c r="F405" s="76">
        <f>[2]自有船应收租金!V347</f>
        <v>0</v>
      </c>
      <c r="G405" s="75">
        <f>[2]自有船应收租金!AA347</f>
        <v>-144962.968333333</v>
      </c>
      <c r="H405" s="75">
        <f>IF([2]自有船应收租金!AB347="","",[2]自有船应收租金!AB347)</f>
        <v>-144962.97</v>
      </c>
      <c r="I405" s="77" t="str">
        <f>[2]自有船应收租金!Y347</f>
        <v>船东费</v>
      </c>
    </row>
    <row r="406" spans="2:9" s="53" customFormat="1" ht="12" customHeight="1">
      <c r="B406" s="75" t="str">
        <f>[2]自有船应收租金!B348</f>
        <v>ACACIA MING</v>
      </c>
      <c r="C406" s="75" t="str">
        <f>[2]自有船应收租金!C348</f>
        <v>ONE</v>
      </c>
      <c r="D406" s="75" t="str">
        <f>[2]自有船应收租金!F348</f>
        <v>第20期</v>
      </c>
      <c r="E406" s="75" t="str">
        <f>[2]自有船应收租金!I348</f>
        <v>2019.02.04-2019.02.19</v>
      </c>
      <c r="F406" s="76">
        <f>[2]自有船应收租金!V348</f>
        <v>0</v>
      </c>
      <c r="G406" s="75">
        <f>[2]自有船应收租金!AA348</f>
        <v>79344.6061643836</v>
      </c>
      <c r="H406" s="75">
        <f>IF([2]自有船应收租金!AB348="","",[2]自有船应收租金!AB348)</f>
        <v>79344.61</v>
      </c>
      <c r="I406" s="77" t="str">
        <f>[2]自有船应收租金!Y348</f>
        <v>1.25%佣金</v>
      </c>
    </row>
    <row r="407" spans="2:9" s="53" customFormat="1" ht="12" customHeight="1">
      <c r="B407" s="75" t="str">
        <f>[2]自有船应收租金!B349</f>
        <v>Heung-A Manila</v>
      </c>
      <c r="C407" s="75" t="str">
        <f>[2]自有船应收租金!C349</f>
        <v>SCP</v>
      </c>
      <c r="D407" s="75" t="str">
        <f>[2]自有船应收租金!F349</f>
        <v>第3期</v>
      </c>
      <c r="E407" s="75" t="str">
        <f>[2]自有船应收租金!I349</f>
        <v>2019.02.02-2019.02.17</v>
      </c>
      <c r="F407" s="76">
        <f>[2]自有船应收租金!V349</f>
        <v>0</v>
      </c>
      <c r="G407" s="75">
        <f>[2]自有船应收租金!AA349</f>
        <v>73928.510273972599</v>
      </c>
      <c r="H407" s="75">
        <f>IF([2]自有船应收租金!AB349="","",[2]自有船应收租金!AB349)</f>
        <v>74159.31</v>
      </c>
      <c r="I407" s="77" t="str">
        <f>[2]自有船应收租金!Y349</f>
        <v>1.25%佣金</v>
      </c>
    </row>
    <row r="408" spans="2:9" s="53" customFormat="1" ht="12" customHeight="1">
      <c r="B408" s="75" t="str">
        <f>[2]自有船应收租金!B350</f>
        <v>ACACIA LEO</v>
      </c>
      <c r="C408" s="75" t="str">
        <f>[2]自有船应收租金!C350</f>
        <v>FESCO</v>
      </c>
      <c r="D408" s="75" t="str">
        <f>[2]自有船应收租金!F350</f>
        <v>第16期</v>
      </c>
      <c r="E408" s="75" t="str">
        <f>[2]自有船应收租金!I350</f>
        <v>2019.02.06-2019.02.21</v>
      </c>
      <c r="F408" s="76">
        <f>[2]自有船应收租金!V350</f>
        <v>0</v>
      </c>
      <c r="G408" s="75">
        <f>[2]自有船应收租金!AA350</f>
        <v>81650</v>
      </c>
      <c r="H408" s="75">
        <f>IF([2]自有船应收租金!AB350="","",[2]自有船应收租金!AB350)</f>
        <v>81630.52</v>
      </c>
      <c r="I408" s="77">
        <f>[2]自有船应收租金!Y350</f>
        <v>0</v>
      </c>
    </row>
    <row r="409" spans="2:9" s="53" customFormat="1" ht="12" customHeight="1">
      <c r="B409" s="75" t="str">
        <f>[2]自有船应收租金!B351</f>
        <v>ACACIA HAWK</v>
      </c>
      <c r="C409" s="75" t="str">
        <f>[2]自有船应收租金!C351</f>
        <v>CMS</v>
      </c>
      <c r="D409" s="75" t="str">
        <f>[2]自有船应收租金!F351</f>
        <v>第26期</v>
      </c>
      <c r="E409" s="75" t="str">
        <f>[2]自有船应收租金!I351</f>
        <v>2019.02.07-2019.02.22</v>
      </c>
      <c r="F409" s="76">
        <f>[2]自有船应收租金!V351</f>
        <v>0</v>
      </c>
      <c r="G409" s="75">
        <f>[2]自有船应收租金!AA351</f>
        <v>79048.715753424694</v>
      </c>
      <c r="H409" s="75">
        <f>IF([2]自有船应收租金!AB351="","",[2]自有船应收租金!AB351)</f>
        <v>79028.72</v>
      </c>
      <c r="I409" s="77" t="str">
        <f>[2]自有船应收租金!Y351</f>
        <v>1.25%佣金</v>
      </c>
    </row>
    <row r="410" spans="2:9" s="53" customFormat="1" ht="12" customHeight="1">
      <c r="B410" s="75" t="str">
        <f>[2]自有船应收租金!B352</f>
        <v>JRS CORVUS</v>
      </c>
      <c r="C410" s="75" t="str">
        <f>[2]自有船应收租金!C352</f>
        <v>ONE</v>
      </c>
      <c r="D410" s="75" t="str">
        <f>[2]自有船应收租金!F352</f>
        <v>第20期</v>
      </c>
      <c r="E410" s="75" t="str">
        <f>[2]自有船应收租金!I352</f>
        <v>2019.01.30-2019.02.14</v>
      </c>
      <c r="F410" s="76">
        <f>[2]自有船应收租金!V352</f>
        <v>0</v>
      </c>
      <c r="G410" s="75">
        <f>[2]自有船应收租金!AA352</f>
        <v>79344.6061643836</v>
      </c>
      <c r="H410" s="75">
        <f>IF([2]自有船应收租金!AB352="","",[2]自有船应收租金!AB352)</f>
        <v>79344.61</v>
      </c>
      <c r="I410" s="77" t="str">
        <f>[2]自有船应收租金!Y352</f>
        <v>1.25%佣金</v>
      </c>
    </row>
    <row r="411" spans="2:9" s="53" customFormat="1" ht="12" customHeight="1">
      <c r="B411" s="75" t="str">
        <f>[2]自有船应收租金!B353</f>
        <v>ACACIA LAN</v>
      </c>
      <c r="C411" s="75" t="str">
        <f>[2]自有船应收租金!C353</f>
        <v>Heung-A</v>
      </c>
      <c r="D411" s="75" t="str">
        <f>[2]自有船应收租金!F353</f>
        <v>第20期</v>
      </c>
      <c r="E411" s="75" t="str">
        <f>[2]自有船应收租金!I353</f>
        <v>2019.02.08-2019.02.23</v>
      </c>
      <c r="F411" s="76">
        <f>[2]自有船应收租金!V353</f>
        <v>0</v>
      </c>
      <c r="G411" s="75">
        <f>[2]自有船应收租金!AA353</f>
        <v>69437.5</v>
      </c>
      <c r="H411" s="75">
        <f>IF([2]自有船应收租金!AB353="","",[2]自有船应收租金!AB353)</f>
        <v>69422.5</v>
      </c>
      <c r="I411" s="77">
        <f>[2]自有船应收租金!Y353</f>
        <v>0</v>
      </c>
    </row>
    <row r="412" spans="2:9" s="53" customFormat="1" ht="12" customHeight="1">
      <c r="B412" s="75" t="str">
        <f>[2]自有船应收租金!B354</f>
        <v>Heung-A Jakarta</v>
      </c>
      <c r="C412" s="75" t="str">
        <f>[2]自有船应收租金!C354</f>
        <v>Heung-A</v>
      </c>
      <c r="D412" s="75" t="str">
        <f>[2]自有船应收租金!F354</f>
        <v>第20期</v>
      </c>
      <c r="E412" s="75" t="str">
        <f>[2]自有船应收租金!I354</f>
        <v>2019.02.13-2019.02.28</v>
      </c>
      <c r="F412" s="76">
        <f>[2]自有船应收租金!V354</f>
        <v>0</v>
      </c>
      <c r="G412" s="75">
        <f>[2]自有船应收租金!AA354</f>
        <v>79737.514999999999</v>
      </c>
      <c r="H412" s="75">
        <f>IF([2]自有船应收租金!AB354="","",[2]自有船应收租金!AB354)</f>
        <v>79718.850000000006</v>
      </c>
      <c r="I412" s="77" t="str">
        <f>[2]自有船应收租金!Y354</f>
        <v>1.25%佣金/船东费</v>
      </c>
    </row>
    <row r="413" spans="2:9" s="53" customFormat="1" ht="12" customHeight="1">
      <c r="B413" s="75" t="str">
        <f>[2]自有船应收租金!B355</f>
        <v>JRS CARINA</v>
      </c>
      <c r="C413" s="75" t="str">
        <f>[2]自有船应收租金!C355</f>
        <v>CCL</v>
      </c>
      <c r="D413" s="75" t="str">
        <f>[2]自有船应收租金!F355</f>
        <v>第16期</v>
      </c>
      <c r="E413" s="75" t="str">
        <f>[2]自有船应收租金!I355</f>
        <v>2019.02.10-2019.02.25</v>
      </c>
      <c r="F413" s="76">
        <f>[2]自有船应收租金!V355</f>
        <v>0</v>
      </c>
      <c r="G413" s="75">
        <f>[2]自有船应收租金!AA355</f>
        <v>39406.824999999997</v>
      </c>
      <c r="H413" s="75">
        <f>IF([2]自有船应收租金!AB355="","",[2]自有船应收租金!AB355)</f>
        <v>39404.43</v>
      </c>
      <c r="I413" s="77">
        <f>[2]自有船应收租金!Y355</f>
        <v>0</v>
      </c>
    </row>
    <row r="414" spans="2:9" s="53" customFormat="1" ht="12" customHeight="1">
      <c r="B414" s="75" t="str">
        <f>[2]自有船应收租金!B356</f>
        <v>ACACIA MAKOTO</v>
      </c>
      <c r="C414" s="75" t="str">
        <f>[2]自有船应收租金!C356</f>
        <v>STM</v>
      </c>
      <c r="D414" s="75" t="str">
        <f>[2]自有船应收租金!F356</f>
        <v>第16期</v>
      </c>
      <c r="E414" s="75" t="str">
        <f>[2]自有船应收租金!I356</f>
        <v>2019.02.09-2019.02.24</v>
      </c>
      <c r="F414" s="76">
        <f>[2]自有船应收租金!V356</f>
        <v>0</v>
      </c>
      <c r="G414" s="75">
        <f>[2]自有船应收租金!AA356</f>
        <v>91200</v>
      </c>
      <c r="H414" s="75">
        <f>IF([2]自有船应收租金!AB356="","",[2]自有船应收租金!AB356)</f>
        <v>91200</v>
      </c>
      <c r="I414" s="77">
        <f>[2]自有船应收租金!Y356</f>
        <v>0</v>
      </c>
    </row>
    <row r="415" spans="2:9" s="53" customFormat="1" ht="12" customHeight="1">
      <c r="B415" s="75" t="str">
        <f>[2]自有船应收租金!B357</f>
        <v>ACACIA ARIES</v>
      </c>
      <c r="C415" s="75" t="str">
        <f>[2]自有船应收租金!C357</f>
        <v>STM</v>
      </c>
      <c r="D415" s="75" t="str">
        <f>[2]自有船应收租金!F357</f>
        <v>第1期</v>
      </c>
      <c r="E415" s="75" t="str">
        <f>[2]自有船应收租金!I357</f>
        <v>2019.01.10-2019.01.25</v>
      </c>
      <c r="F415" s="76">
        <f>[2]自有船应收租金!V357</f>
        <v>0</v>
      </c>
      <c r="G415" s="75">
        <f>[2]自有船应收租金!AA357</f>
        <v>280882.5</v>
      </c>
      <c r="H415" s="75">
        <f>IF([2]自有船应收租金!AB357="","",[2]自有船应收租金!AB357)</f>
        <v>280882.5</v>
      </c>
      <c r="I415" s="77">
        <f>[2]自有船应收租金!Y357</f>
        <v>0</v>
      </c>
    </row>
    <row r="416" spans="2:9" s="53" customFormat="1" ht="12" customHeight="1">
      <c r="B416" s="75" t="str">
        <f>[2]自有船应收租金!B358</f>
        <v>Heung-A Manila</v>
      </c>
      <c r="C416" s="75" t="str">
        <f>[2]自有船应收租金!C358</f>
        <v>STM</v>
      </c>
      <c r="D416" s="75" t="str">
        <f>[2]自有船应收租金!F358</f>
        <v>第1期</v>
      </c>
      <c r="E416" s="75" t="str">
        <f>[2]自有船应收租金!I358</f>
        <v>2018.12.13-2018.12.30</v>
      </c>
      <c r="F416" s="76">
        <f>[2]自有船应收租金!V358</f>
        <v>0</v>
      </c>
      <c r="G416" s="75">
        <f>[2]自有船应收租金!AA358</f>
        <v>48046.953583333299</v>
      </c>
      <c r="H416" s="75">
        <f>IF([2]自有船应收租金!AB358="","",[2]自有船应收租金!AB358)</f>
        <v>48046.95</v>
      </c>
      <c r="I416" s="77" t="str">
        <f>[2]自有船应收租金!Y358</f>
        <v>船东费/V.1851EW-1852EW 劳务费</v>
      </c>
    </row>
    <row r="417" spans="2:9" s="53" customFormat="1" ht="12" customHeight="1">
      <c r="B417" s="75" t="str">
        <f>[2]自有船应收租金!B359</f>
        <v>Heung-A Singapore</v>
      </c>
      <c r="C417" s="75" t="str">
        <f>[2]自有船应收租金!C359</f>
        <v>STM</v>
      </c>
      <c r="D417" s="75" t="str">
        <f>[2]自有船应收租金!F359</f>
        <v>final</v>
      </c>
      <c r="E417" s="75" t="str">
        <f>[2]自有船应收租金!I359</f>
        <v>2018.11.04-2018.11.18</v>
      </c>
      <c r="F417" s="76">
        <f>[2]自有船应收租金!V359</f>
        <v>0</v>
      </c>
      <c r="G417" s="75">
        <f>[2]自有船应收租金!AA359</f>
        <v>-405.35</v>
      </c>
      <c r="H417" s="75">
        <f>IF([2]自有船应收租金!AB359="","",[2]自有船应收租金!AB359)</f>
        <v>-405.35</v>
      </c>
      <c r="I417" s="77" t="str">
        <f>[2]自有船应收租金!Y359</f>
        <v>船东费</v>
      </c>
    </row>
    <row r="418" spans="2:9" s="53" customFormat="1" ht="12">
      <c r="B418" s="75" t="str">
        <f>[2]自有船应收租金!B360</f>
        <v>ACACIA ARIES</v>
      </c>
      <c r="C418" s="75" t="str">
        <f>[2]自有船应收租金!C360</f>
        <v>DYS</v>
      </c>
      <c r="D418" s="75" t="str">
        <f>[2]自有船应收租金!F360</f>
        <v>final</v>
      </c>
      <c r="E418" s="75" t="str">
        <f>[2]自有船应收租金!I360</f>
        <v>2019.01.06-2019.01.07</v>
      </c>
      <c r="F418" s="76">
        <f>[2]自有船应收租金!V360</f>
        <v>0</v>
      </c>
      <c r="G418" s="75">
        <f>[2]自有船应收租金!AA360</f>
        <v>3000</v>
      </c>
      <c r="H418" s="75">
        <f>IF([2]自有船应收租金!AB360="","",[2]自有船应收租金!AB360)</f>
        <v>2972.65</v>
      </c>
      <c r="I418" s="77" t="str">
        <f>[2]自有船应收租金!Y360</f>
        <v>船东费预留返还</v>
      </c>
    </row>
    <row r="419" spans="2:9" s="53" customFormat="1" ht="12" customHeight="1">
      <c r="B419" s="75" t="str">
        <f>[2]自有船应收租金!B361</f>
        <v>ACACIA LIBRA</v>
      </c>
      <c r="C419" s="75" t="str">
        <f>[2]自有船应收租金!C361</f>
        <v>CNC</v>
      </c>
      <c r="D419" s="75" t="str">
        <f>[2]自有船应收租金!F361</f>
        <v>第1期</v>
      </c>
      <c r="E419" s="75" t="str">
        <f>[2]自有船应收租金!I361</f>
        <v>2019.02.13-2019.02.18</v>
      </c>
      <c r="F419" s="76">
        <f>[2]自有船应收租金!V361</f>
        <v>0</v>
      </c>
      <c r="G419" s="75">
        <f>[2]自有船应收租金!AA361</f>
        <v>37963.767123287696</v>
      </c>
      <c r="H419" s="75">
        <f>IF([2]自有船应收租金!AB361="","",[2]自有船应收租金!AB361)</f>
        <v>37963.769999999997</v>
      </c>
      <c r="I419" s="77">
        <f>[2]自有船应收租金!Y361</f>
        <v>0</v>
      </c>
    </row>
    <row r="420" spans="2:9" s="53" customFormat="1" ht="12" customHeight="1">
      <c r="B420" s="75" t="str">
        <f>[2]自有船应收租金!B362</f>
        <v>ACACIA LEO</v>
      </c>
      <c r="C420" s="75" t="str">
        <f>[2]自有船应收租金!C362</f>
        <v>FESCO</v>
      </c>
      <c r="D420" s="75" t="str">
        <f>[2]自有船应收租金!F362</f>
        <v>第17期</v>
      </c>
      <c r="E420" s="75" t="str">
        <f>[2]自有船应收租金!I362</f>
        <v>2019.02.21-2019.03.08</v>
      </c>
      <c r="F420" s="76">
        <f>[2]自有船应收租金!V362</f>
        <v>0</v>
      </c>
      <c r="G420" s="75">
        <f>[2]自有船应收租金!AA362</f>
        <v>81650</v>
      </c>
      <c r="H420" s="75">
        <f>IF([2]自有船应收租金!AB362="","",[2]自有船应收租金!AB362)</f>
        <v>81630.55</v>
      </c>
      <c r="I420" s="77">
        <f>[2]自有船应收租金!Y362</f>
        <v>0</v>
      </c>
    </row>
    <row r="421" spans="2:9" s="53" customFormat="1" ht="12" customHeight="1">
      <c r="B421" s="75" t="str">
        <f>[2]自有船应收租金!B363</f>
        <v>ACACIA ARIES</v>
      </c>
      <c r="C421" s="75" t="str">
        <f>[2]自有船应收租金!C363</f>
        <v>STM</v>
      </c>
      <c r="D421" s="75" t="str">
        <f>[2]自有船应收租金!F363</f>
        <v>第2期</v>
      </c>
      <c r="E421" s="75" t="str">
        <f>[2]自有船应收租金!I363</f>
        <v>2019.01.25-2019.02.09</v>
      </c>
      <c r="F421" s="76">
        <f>[2]自有船应收租金!V363</f>
        <v>0</v>
      </c>
      <c r="G421" s="75">
        <f>[2]自有船应收租金!AA363</f>
        <v>60650</v>
      </c>
      <c r="H421" s="75">
        <f>IF([2]自有船应收租金!AB363="","",[2]自有船应收租金!AB363)</f>
        <v>60650</v>
      </c>
      <c r="I421" s="77">
        <f>[2]自有船应收租金!Y363</f>
        <v>0</v>
      </c>
    </row>
    <row r="422" spans="2:9" s="53" customFormat="1" ht="12" customHeight="1">
      <c r="B422" s="75" t="str">
        <f>[2]自有船应收租金!B364</f>
        <v>ACACIA LAN</v>
      </c>
      <c r="C422" s="75" t="str">
        <f>[2]自有船应收租金!C364</f>
        <v>Heung-A</v>
      </c>
      <c r="D422" s="75" t="str">
        <f>[2]自有船应收租金!F364</f>
        <v>第21期</v>
      </c>
      <c r="E422" s="75" t="str">
        <f>[2]自有船应收租金!I364</f>
        <v>2019.02.23-2019.03.10</v>
      </c>
      <c r="F422" s="76">
        <f>[2]自有船应收租金!V364</f>
        <v>0</v>
      </c>
      <c r="G422" s="75">
        <f>[2]自有船应收租金!AA364</f>
        <v>69437.5</v>
      </c>
      <c r="H422" s="75">
        <f>IF([2]自有船应收租金!AB364="","",[2]自有船应收租金!AB364)</f>
        <v>69422.5</v>
      </c>
      <c r="I422" s="77">
        <f>[2]自有船应收租金!Y364</f>
        <v>0</v>
      </c>
    </row>
    <row r="423" spans="2:9" s="53" customFormat="1" ht="12" customHeight="1">
      <c r="B423" s="75" t="str">
        <f>[2]自有船应收租金!B365</f>
        <v>ACACIA HAWK</v>
      </c>
      <c r="C423" s="75" t="str">
        <f>[2]自有船应收租金!C365</f>
        <v>CMS</v>
      </c>
      <c r="D423" s="75" t="str">
        <f>[2]自有船应收租金!F365</f>
        <v>第27期</v>
      </c>
      <c r="E423" s="75" t="str">
        <f>[2]自有船应收租金!I365</f>
        <v>2019.02.22-2019.03.09</v>
      </c>
      <c r="F423" s="76">
        <f>[2]自有船应收租金!V365</f>
        <v>0</v>
      </c>
      <c r="G423" s="75">
        <f>[2]自有船应收租金!AA365</f>
        <v>79048.715753424694</v>
      </c>
      <c r="H423" s="75">
        <f>IF([2]自有船应收租金!AB365="","",[2]自有船应收租金!AB365)</f>
        <v>79028.72</v>
      </c>
      <c r="I423" s="77" t="str">
        <f>[2]自有船应收租金!Y365</f>
        <v>1.25%佣金</v>
      </c>
    </row>
    <row r="424" spans="2:9" s="53" customFormat="1" ht="12" customHeight="1">
      <c r="B424" s="75" t="str">
        <f>[2]自有船应收租金!B366</f>
        <v>ACACIA ARIES</v>
      </c>
      <c r="C424" s="75" t="str">
        <f>[2]自有船应收租金!C366</f>
        <v>STM</v>
      </c>
      <c r="D424" s="75" t="str">
        <f>[2]自有船应收租金!F366</f>
        <v>第3期</v>
      </c>
      <c r="E424" s="75" t="str">
        <f>[2]自有船应收租金!I366</f>
        <v>2019.02.09-2019.02.24</v>
      </c>
      <c r="F424" s="76">
        <f>[2]自有船应收租金!V366</f>
        <v>0</v>
      </c>
      <c r="G424" s="75">
        <f>[2]自有船应收租金!AA366</f>
        <v>60650</v>
      </c>
      <c r="H424" s="75">
        <f>IF([2]自有船应收租金!AB366="","",[2]自有船应收租金!AB366)</f>
        <v>60650</v>
      </c>
      <c r="I424" s="77">
        <f>[2]自有船应收租金!Y366</f>
        <v>0</v>
      </c>
    </row>
    <row r="425" spans="2:9" s="53" customFormat="1" ht="12" customHeight="1">
      <c r="B425" s="75" t="str">
        <f>[2]自有船应收租金!B367</f>
        <v>JRS CORVUS</v>
      </c>
      <c r="C425" s="75" t="str">
        <f>[2]自有船应收租金!C367</f>
        <v>ONE</v>
      </c>
      <c r="D425" s="75" t="str">
        <f>[2]自有船应收租金!F367</f>
        <v>第21期</v>
      </c>
      <c r="E425" s="75" t="str">
        <f>[2]自有船应收租金!I367</f>
        <v>2019.02.14-2019.02.28</v>
      </c>
      <c r="F425" s="76">
        <f>[2]自有船应收租金!V367</f>
        <v>0</v>
      </c>
      <c r="G425" s="75">
        <f>[2]自有船应收租金!AA367</f>
        <v>74054.965753424694</v>
      </c>
      <c r="H425" s="75">
        <f>IF([2]自有船应收租金!AB367="","",[2]自有船应收租金!AB367)</f>
        <v>74054.97</v>
      </c>
      <c r="I425" s="77" t="str">
        <f>[2]自有船应收租金!Y367</f>
        <v>1.25%佣金</v>
      </c>
    </row>
    <row r="426" spans="2:9" s="53" customFormat="1" ht="12" customHeight="1">
      <c r="B426" s="75" t="str">
        <f>[2]自有船应收租金!B368</f>
        <v>JRS CORVUS</v>
      </c>
      <c r="C426" s="75" t="str">
        <f>[2]自有船应收租金!C368</f>
        <v>ONE</v>
      </c>
      <c r="D426" s="75" t="str">
        <f>[2]自有船应收租金!F368</f>
        <v>第21期</v>
      </c>
      <c r="E426" s="75" t="str">
        <f>[2]自有船应收租金!I368</f>
        <v>2019.02.28-2019.03.01</v>
      </c>
      <c r="F426" s="76">
        <f>[2]自有船应收租金!V368</f>
        <v>0</v>
      </c>
      <c r="G426" s="75">
        <f>[2]自有船应收租金!AA368</f>
        <v>4993.3904109589002</v>
      </c>
      <c r="H426" s="75">
        <f>IF([2]自有船应收租金!AB368="","",[2]自有船应收租金!AB368)</f>
        <v>4989.7299999999996</v>
      </c>
      <c r="I426" s="77" t="str">
        <f>[2]自有船应收租金!Y368</f>
        <v>1.25%佣金</v>
      </c>
    </row>
    <row r="427" spans="2:9" s="53" customFormat="1" ht="12" customHeight="1">
      <c r="B427" s="75" t="str">
        <f>[2]自有船应收租金!B369</f>
        <v>ACACIA MING</v>
      </c>
      <c r="C427" s="75" t="str">
        <f>[2]自有船应收租金!C369</f>
        <v>ONE</v>
      </c>
      <c r="D427" s="75" t="str">
        <f>[2]自有船应收租金!F369</f>
        <v>第21期</v>
      </c>
      <c r="E427" s="75" t="str">
        <f>[2]自有船应收租金!I369</f>
        <v>2019.02.19-2019.03.01</v>
      </c>
      <c r="F427" s="76">
        <f>[2]自有船应收租金!V369</f>
        <v>0</v>
      </c>
      <c r="G427" s="75">
        <f>[2]自有船应收租金!AA369</f>
        <v>52896.404109588999</v>
      </c>
      <c r="H427" s="75">
        <f>IF([2]自有船应收租金!AB369="","",[2]自有船应收租金!AB369)</f>
        <v>52896.4</v>
      </c>
      <c r="I427" s="77" t="str">
        <f>[2]自有船应收租金!Y369</f>
        <v>1.25%佣金</v>
      </c>
    </row>
    <row r="428" spans="2:9" s="53" customFormat="1" ht="12" customHeight="1">
      <c r="B428" s="75" t="str">
        <f>[2]自有船应收租金!B370</f>
        <v>ACACIA MING</v>
      </c>
      <c r="C428" s="75" t="str">
        <f>[2]自有船应收租金!C370</f>
        <v>ONE</v>
      </c>
      <c r="D428" s="75" t="str">
        <f>[2]自有船应收租金!F370</f>
        <v>第21期</v>
      </c>
      <c r="E428" s="75" t="str">
        <f>[2]自有船应收租金!I370</f>
        <v>2019.03.01-2019.03.06</v>
      </c>
      <c r="F428" s="76">
        <f>[2]自有船应收租金!V370</f>
        <v>0</v>
      </c>
      <c r="G428" s="75">
        <f>[2]自有船应收租金!AA370</f>
        <v>24966.952054794499</v>
      </c>
      <c r="H428" s="75">
        <f>IF([2]自有船应收租金!AB370="","",[2]自有船应收租金!AB370)</f>
        <v>24963.3</v>
      </c>
      <c r="I428" s="77" t="str">
        <f>[2]自有船应收租金!Y370</f>
        <v>1.25%佣金</v>
      </c>
    </row>
    <row r="429" spans="2:9" s="53" customFormat="1" ht="12" customHeight="1">
      <c r="B429" s="75" t="str">
        <f>[2]自有船应收租金!B371</f>
        <v>Heung-A Manila</v>
      </c>
      <c r="C429" s="75" t="str">
        <f>[2]自有船应收租金!C371</f>
        <v>SCP</v>
      </c>
      <c r="D429" s="75" t="str">
        <f>[2]自有船应收租金!F371</f>
        <v>第4期</v>
      </c>
      <c r="E429" s="75" t="str">
        <f>[2]自有船应收租金!I371</f>
        <v>2019.02.17-2019.03.04</v>
      </c>
      <c r="F429" s="76">
        <f>[2]自有船应收租金!V371</f>
        <v>0</v>
      </c>
      <c r="G429" s="75">
        <f>[2]自有船应收租金!AA371</f>
        <v>73928.510273972599</v>
      </c>
      <c r="H429" s="75">
        <f>IF([2]自有船应收租金!AB371="","",[2]自有船应收租金!AB371)</f>
        <v>73924.850000000006</v>
      </c>
      <c r="I429" s="77" t="str">
        <f>[2]自有船应收租金!Y371</f>
        <v>1.25%佣金</v>
      </c>
    </row>
    <row r="430" spans="2:9" s="53" customFormat="1" ht="12" customHeight="1">
      <c r="B430" s="75" t="str">
        <f>[2]自有船应收租金!B372</f>
        <v>JRS CARINA</v>
      </c>
      <c r="C430" s="75" t="str">
        <f>[2]自有船应收租金!C372</f>
        <v>CCL</v>
      </c>
      <c r="D430" s="75" t="str">
        <f>[2]自有船应收租金!F372</f>
        <v>第17期</v>
      </c>
      <c r="E430" s="75" t="str">
        <f>[2]自有船应收租金!I372</f>
        <v>2019.02.25-2019.03.12</v>
      </c>
      <c r="F430" s="76">
        <f>[2]自有船应收租金!V372</f>
        <v>0</v>
      </c>
      <c r="G430" s="75">
        <f>[2]自有船应收租金!AA372</f>
        <v>95913.303799999994</v>
      </c>
      <c r="H430" s="75">
        <f>IF([2]自有船应收租金!AB372="","",[2]自有船应收租金!AB372)</f>
        <v>95905.02</v>
      </c>
      <c r="I430" s="77" t="str">
        <f>[2]自有船应收租金!Y372</f>
        <v>船东费</v>
      </c>
    </row>
    <row r="431" spans="2:9" s="53" customFormat="1" ht="12" customHeight="1">
      <c r="B431" s="75" t="str">
        <f>[2]自有船应收租金!B373</f>
        <v>ACACIA LIBRA</v>
      </c>
      <c r="C431" s="75" t="str">
        <f>[2]自有船应收租金!C373</f>
        <v>CNC</v>
      </c>
      <c r="D431" s="75" t="str">
        <f>[2]自有船应收租金!F373</f>
        <v>第2期</v>
      </c>
      <c r="E431" s="75" t="str">
        <f>[2]自有船应收租金!I373</f>
        <v>2019.02.18-2019.02.23</v>
      </c>
      <c r="F431" s="76">
        <f>[2]自有船应收租金!V373</f>
        <v>0</v>
      </c>
      <c r="G431" s="75">
        <f>[2]自有船应收租金!AA373</f>
        <v>37563.767123287696</v>
      </c>
      <c r="H431" s="75">
        <f>IF([2]自有船应收租金!AB373="","",[2]自有船应收租金!AB373)</f>
        <v>37563.769999999997</v>
      </c>
      <c r="I431" s="77" t="str">
        <f>[2]自有船应收租金!Y373</f>
        <v>接船检验费</v>
      </c>
    </row>
    <row r="432" spans="2:9" s="53" customFormat="1" ht="12" customHeight="1">
      <c r="B432" s="75" t="str">
        <f>[2]自有船应收租金!B374</f>
        <v>ACACIA LIBRA</v>
      </c>
      <c r="C432" s="75" t="str">
        <f>[2]自有船应收租金!C374</f>
        <v>CNC</v>
      </c>
      <c r="D432" s="75" t="str">
        <f>[2]自有船应收租金!F374</f>
        <v>第3期</v>
      </c>
      <c r="E432" s="75" t="str">
        <f>[2]自有船应收租金!I374</f>
        <v>2019.02.23-2019.02.27</v>
      </c>
      <c r="F432" s="76">
        <f>[2]自有船应收租金!V374</f>
        <v>0</v>
      </c>
      <c r="G432" s="75">
        <f>[2]自有船应收租金!AA374</f>
        <v>30371.0136986301</v>
      </c>
      <c r="H432" s="75">
        <f>IF([2]自有船应收租金!AB374="","",[2]自有船应收租金!AB374)</f>
        <v>30371.01</v>
      </c>
      <c r="I432" s="77">
        <f>[2]自有船应收租金!Y374</f>
        <v>0</v>
      </c>
    </row>
    <row r="433" spans="2:9" s="53" customFormat="1" ht="12" customHeight="1">
      <c r="B433" s="75" t="str">
        <f>[2]自有船应收租金!B375</f>
        <v>ACACIA ARIES</v>
      </c>
      <c r="C433" s="75" t="str">
        <f>[2]自有船应收租金!C375</f>
        <v>STM</v>
      </c>
      <c r="D433" s="75" t="str">
        <f>[2]自有船应收租金!F375</f>
        <v>第4期</v>
      </c>
      <c r="E433" s="75" t="str">
        <f>[2]自有船应收租金!I375</f>
        <v>2019.02.24-2019.03.11</v>
      </c>
      <c r="F433" s="76">
        <f>[2]自有船应收租金!V375</f>
        <v>0</v>
      </c>
      <c r="G433" s="75">
        <f>[2]自有船应收租金!AA375</f>
        <v>60650</v>
      </c>
      <c r="H433" s="75">
        <f>IF([2]自有船应收租金!AB375="","",[2]自有船应收租金!AB375)</f>
        <v>60650</v>
      </c>
      <c r="I433" s="77">
        <f>[2]自有船应收租金!Y375</f>
        <v>0</v>
      </c>
    </row>
    <row r="434" spans="2:9" s="53" customFormat="1" ht="12" customHeight="1">
      <c r="B434" s="75" t="str">
        <f>[2]自有船应收租金!B376</f>
        <v>Heung-A Jakarta</v>
      </c>
      <c r="C434" s="75" t="str">
        <f>[2]自有船应收租金!C376</f>
        <v>Heung-A</v>
      </c>
      <c r="D434" s="75" t="str">
        <f>[2]自有船应收租金!F376</f>
        <v>第21期</v>
      </c>
      <c r="E434" s="75" t="str">
        <f>[2]自有船应收租金!I376</f>
        <v>2019.02.28-2019.03.15</v>
      </c>
      <c r="F434" s="76">
        <f>[2]自有船应收租金!V376</f>
        <v>0</v>
      </c>
      <c r="G434" s="75">
        <f>[2]自有船应收租金!AA376</f>
        <v>81883.125</v>
      </c>
      <c r="H434" s="75">
        <f>IF([2]自有船应收租金!AB376="","",[2]自有船应收租金!AB376)</f>
        <v>81864.45</v>
      </c>
      <c r="I434" s="77" t="str">
        <f>[2]自有船应收租金!Y376</f>
        <v>1.25%佣金</v>
      </c>
    </row>
    <row r="435" spans="2:9" s="53" customFormat="1" ht="12" customHeight="1">
      <c r="B435" s="75" t="str">
        <f>[2]自有船应收租金!B377</f>
        <v>ACACIA MAKOTO</v>
      </c>
      <c r="C435" s="75" t="str">
        <f>[2]自有船应收租金!C377</f>
        <v>STM</v>
      </c>
      <c r="D435" s="75" t="str">
        <f>[2]自有船应收租金!F377</f>
        <v>第17期</v>
      </c>
      <c r="E435" s="75" t="str">
        <f>[2]自有船应收租金!I377</f>
        <v>2019.02.24-2019.03.11</v>
      </c>
      <c r="F435" s="76">
        <f>[2]自有船应收租金!V377</f>
        <v>0</v>
      </c>
      <c r="G435" s="75">
        <f>[2]自有船应收租金!AA377</f>
        <v>91200</v>
      </c>
      <c r="H435" s="75">
        <f>IF([2]自有船应收租金!AB377="","",[2]自有船应收租金!AB377)</f>
        <v>91200</v>
      </c>
      <c r="I435" s="77">
        <f>[2]自有船应收租金!Y377</f>
        <v>0</v>
      </c>
    </row>
    <row r="436" spans="2:9" s="53" customFormat="1" ht="12" customHeight="1">
      <c r="B436" s="75" t="str">
        <f>[2]自有船应收租金!B378</f>
        <v>OPDR LISBOA</v>
      </c>
      <c r="C436" s="75" t="str">
        <f>[2]自有船应收租金!C378</f>
        <v>HEDE</v>
      </c>
      <c r="D436" s="75" t="str">
        <f>[2]自有船应收租金!F378</f>
        <v>第1期</v>
      </c>
      <c r="E436" s="75" t="str">
        <f>[2]自有船应收租金!I378</f>
        <v>2019.02.21-2019.03.08</v>
      </c>
      <c r="F436" s="76">
        <f>[2]自有船应收租金!V378</f>
        <v>0</v>
      </c>
      <c r="G436" s="75">
        <f>[2]自有船应收租金!AA378</f>
        <v>74100</v>
      </c>
      <c r="H436" s="75">
        <f>IF([2]自有船应收租金!AB378="","",[2]自有船应收租金!AB378)</f>
        <v>74100</v>
      </c>
      <c r="I436" s="77">
        <f>[2]自有船应收租金!Y378</f>
        <v>0</v>
      </c>
    </row>
    <row r="437" spans="2:9" s="53" customFormat="1" ht="12" customHeight="1">
      <c r="B437" s="75" t="str">
        <f>[2]自有船应收租金!B379</f>
        <v>Heung-A Singapore</v>
      </c>
      <c r="C437" s="75" t="str">
        <f>[2]自有船应收租金!C379</f>
        <v>SNL</v>
      </c>
      <c r="D437" s="75" t="str">
        <f>[2]自有船应收租金!F379</f>
        <v>第5期</v>
      </c>
      <c r="E437" s="75" t="str">
        <f>[2]自有船应收租金!I379</f>
        <v>2019.02.05-2019.02.23</v>
      </c>
      <c r="F437" s="76">
        <f>[2]自有船应收租金!V379</f>
        <v>0</v>
      </c>
      <c r="G437" s="75">
        <f>[2]自有船应收租金!AA379</f>
        <v>2537.3758333333199</v>
      </c>
      <c r="H437" s="75">
        <f>IF([2]自有船应收租金!AB379="","",[2]自有船应收租金!AB379)</f>
        <v>2537.38</v>
      </c>
      <c r="I437" s="77" t="str">
        <f>[2]自有船应收租金!Y379</f>
        <v>春节停租（2.05 1745lt-2.19 1317lt 13.8139天）</v>
      </c>
    </row>
    <row r="438" spans="2:9" s="53" customFormat="1" ht="12" customHeight="1">
      <c r="B438" s="75" t="str">
        <f>[2]自有船应收租金!B380</f>
        <v>Heung-A Singapore</v>
      </c>
      <c r="C438" s="75" t="str">
        <f>[2]自有船应收租金!C380</f>
        <v>SNL</v>
      </c>
      <c r="D438" s="75" t="str">
        <f>[2]自有船应收租金!F380</f>
        <v>第6期</v>
      </c>
      <c r="E438" s="75" t="str">
        <f>[2]自有船应收租金!I380</f>
        <v>2019.02.23-2019.03.10</v>
      </c>
      <c r="F438" s="76">
        <f>[2]自有船应收租金!V380</f>
        <v>0</v>
      </c>
      <c r="G438" s="75">
        <f>[2]自有船应收租金!AA380</f>
        <v>67825</v>
      </c>
      <c r="H438" s="75">
        <f>IF([2]自有船应收租金!AB380="","",[2]自有船应收租金!AB380)</f>
        <v>67799.399999999994</v>
      </c>
      <c r="I438" s="77">
        <f>[2]自有船应收租金!Y380</f>
        <v>0</v>
      </c>
    </row>
    <row r="439" spans="2:9" s="53" customFormat="1" ht="12" customHeight="1">
      <c r="B439" s="75" t="str">
        <f>[2]自有船应收租金!B381</f>
        <v>ACACIA TAURUS</v>
      </c>
      <c r="C439" s="75" t="str">
        <f>[2]自有船应收租金!C381</f>
        <v>STM</v>
      </c>
      <c r="D439" s="75" t="str">
        <f>[2]自有船应收租金!F381</f>
        <v>第16期</v>
      </c>
      <c r="E439" s="75" t="str">
        <f>[2]自有船应收租金!I381</f>
        <v>2019.02.17-2019.03.04</v>
      </c>
      <c r="F439" s="76">
        <f>[2]自有船应收租金!V381</f>
        <v>0</v>
      </c>
      <c r="G439" s="75">
        <f>[2]自有船应收租金!AA381</f>
        <v>60650</v>
      </c>
      <c r="H439" s="75">
        <f>IF([2]自有船应收租金!AB381="","",[2]自有船应收租金!AB381)</f>
        <v>60650</v>
      </c>
      <c r="I439" s="77">
        <f>[2]自有船应收租金!Y381</f>
        <v>0</v>
      </c>
    </row>
    <row r="440" spans="2:9" s="53" customFormat="1" ht="12" customHeight="1">
      <c r="B440" s="75" t="str">
        <f>[2]自有船应收租金!B382</f>
        <v>ACACIA VIRGO</v>
      </c>
      <c r="C440" s="75" t="str">
        <f>[2]自有船应收租金!C382</f>
        <v>STM</v>
      </c>
      <c r="D440" s="75" t="str">
        <f>[2]自有船应收租金!F382</f>
        <v>第1期</v>
      </c>
      <c r="E440" s="75" t="str">
        <f>[2]自有船应收租金!I382</f>
        <v>2019.02.16-2019.02.17</v>
      </c>
      <c r="F440" s="76">
        <f>[2]自有船应收租金!V382</f>
        <v>0</v>
      </c>
      <c r="G440" s="75">
        <f>[2]自有船应收租金!AA382</f>
        <v>-112854.4338</v>
      </c>
      <c r="H440" s="75">
        <f>IF([2]自有船应收租金!AB382="","",[2]自有船应收租金!AB382)</f>
        <v>-112854.43</v>
      </c>
      <c r="I440" s="77">
        <f>[2]自有船应收租金!Y382</f>
        <v>0</v>
      </c>
    </row>
    <row r="441" spans="2:9" s="53" customFormat="1" ht="12" customHeight="1">
      <c r="B441" s="75" t="str">
        <f>[2]自有船应收租金!B383</f>
        <v>ACACIA MING</v>
      </c>
      <c r="C441" s="75" t="str">
        <f>[2]自有船应收租金!C383</f>
        <v>ONE</v>
      </c>
      <c r="D441" s="75" t="str">
        <f>[2]自有船应收租金!F383</f>
        <v>第22期</v>
      </c>
      <c r="E441" s="75" t="str">
        <f>[2]自有船应收租金!I383</f>
        <v>2019.03.06-2019.03.21</v>
      </c>
      <c r="F441" s="76">
        <f>[2]自有船应收租金!V383</f>
        <v>0</v>
      </c>
      <c r="G441" s="75">
        <f>[2]自有船应收租金!AA383</f>
        <v>74900.8561643836</v>
      </c>
      <c r="H441" s="75">
        <f>IF([2]自有船应收租金!AB383="","",[2]自有船应收租金!AB383)</f>
        <v>74897.2</v>
      </c>
      <c r="I441" s="77" t="str">
        <f>[2]自有船应收租金!Y383</f>
        <v>1.25%佣金</v>
      </c>
    </row>
    <row r="442" spans="2:9" s="53" customFormat="1" ht="12" customHeight="1">
      <c r="B442" s="75" t="str">
        <f>[2]自有船应收租金!B384</f>
        <v>JRS CORVUS</v>
      </c>
      <c r="C442" s="75" t="str">
        <f>[2]自有船应收租金!C384</f>
        <v>ONE</v>
      </c>
      <c r="D442" s="75" t="str">
        <f>[2]自有船应收租金!F384</f>
        <v>第22期</v>
      </c>
      <c r="E442" s="75" t="str">
        <f>[2]自有船应收租金!I384</f>
        <v>2019.03.01-2019.03.16</v>
      </c>
      <c r="F442" s="76">
        <f>[2]自有船应收租金!V384</f>
        <v>0</v>
      </c>
      <c r="G442" s="75">
        <f>[2]自有船应收租金!AA384</f>
        <v>74900.8561643836</v>
      </c>
      <c r="H442" s="75">
        <f>IF([2]自有船应收租金!AB384="","",[2]自有船应收租金!AB384)</f>
        <v>74897.19</v>
      </c>
      <c r="I442" s="77" t="str">
        <f>[2]自有船应收租金!Y384</f>
        <v>1.25%佣金</v>
      </c>
    </row>
    <row r="443" spans="2:9" s="53" customFormat="1" ht="12">
      <c r="B443" s="75" t="str">
        <f>[2]自有船应收租金!B385</f>
        <v>ACACIA VIRGO</v>
      </c>
      <c r="C443" s="75" t="str">
        <f>[2]自有船应收租金!C385</f>
        <v>CMS</v>
      </c>
      <c r="D443" s="75" t="str">
        <f>[2]自有船应收租金!F385</f>
        <v>final</v>
      </c>
      <c r="E443" s="75" t="str">
        <f>[2]自有船应收租金!I385</f>
        <v>2019.01.11-2019.02.02</v>
      </c>
      <c r="F443" s="76">
        <f>[2]自有船应收租金!V385</f>
        <v>0</v>
      </c>
      <c r="G443" s="75">
        <f>[2]自有船应收租金!AA385</f>
        <v>3331.96</v>
      </c>
      <c r="H443" s="75">
        <f>IF([2]自有船应收租金!AB385="","",[2]自有船应收租金!AB385)</f>
        <v>3308.36</v>
      </c>
      <c r="I443" s="77" t="s">
        <v>189</v>
      </c>
    </row>
    <row r="444" spans="2:9" s="53" customFormat="1" ht="12" customHeight="1">
      <c r="B444" s="75" t="str">
        <f>[2]自有船应收租金!B386</f>
        <v>OPDR LISBOA</v>
      </c>
      <c r="C444" s="75" t="str">
        <f>[2]自有船应收租金!C386</f>
        <v>HEDE</v>
      </c>
      <c r="D444" s="75" t="str">
        <f>[2]自有船应收租金!F386</f>
        <v>第2期</v>
      </c>
      <c r="E444" s="75" t="str">
        <f>[2]自有船应收租金!I386</f>
        <v>2019.03.08-2019.03.23</v>
      </c>
      <c r="F444" s="76">
        <f>[2]自有船应收租金!V386</f>
        <v>0</v>
      </c>
      <c r="G444" s="75">
        <f>[2]自有船应收租金!AA386</f>
        <v>208851.86799999999</v>
      </c>
      <c r="H444" s="75">
        <f>IF([2]自有船应收租金!AB386="","",[2]自有船应收租金!AB386)</f>
        <v>208851.87</v>
      </c>
      <c r="I444" s="77" t="str">
        <f>[2]自有船应收租金!Y386</f>
        <v>接船检验费</v>
      </c>
    </row>
    <row r="445" spans="2:9" s="53" customFormat="1" ht="12" customHeight="1">
      <c r="B445" s="75" t="str">
        <f>[2]自有船应收租金!B387</f>
        <v>ACACIA ARIES</v>
      </c>
      <c r="C445" s="75" t="str">
        <f>[2]自有船应收租金!C387</f>
        <v>STM</v>
      </c>
      <c r="D445" s="75" t="str">
        <f>[2]自有船应收租金!F387</f>
        <v>第5期</v>
      </c>
      <c r="E445" s="75" t="str">
        <f>[2]自有船应收租金!I387</f>
        <v>2019.03.11-2019.03.26</v>
      </c>
      <c r="F445" s="76">
        <f>[2]自有船应收租金!V387</f>
        <v>0</v>
      </c>
      <c r="G445" s="75">
        <f>[2]自有船应收租金!AA387</f>
        <v>60650</v>
      </c>
      <c r="H445" s="75">
        <f>IF([2]自有船应收租金!AB387="","",[2]自有船应收租金!AB387)</f>
        <v>60650</v>
      </c>
      <c r="I445" s="77">
        <f>[2]自有船应收租金!Y387</f>
        <v>0</v>
      </c>
    </row>
    <row r="446" spans="2:9" s="53" customFormat="1" ht="12" customHeight="1">
      <c r="B446" s="75" t="str">
        <f>[2]自有船应收租金!B388</f>
        <v>ACACIA HAWK</v>
      </c>
      <c r="C446" s="75" t="str">
        <f>[2]自有船应收租金!C388</f>
        <v>CMS</v>
      </c>
      <c r="D446" s="75" t="str">
        <f>[2]自有船应收租金!F388</f>
        <v>第28期</v>
      </c>
      <c r="E446" s="75" t="str">
        <f>[2]自有船应收租金!I388</f>
        <v>2019.03.09-2019.03.24</v>
      </c>
      <c r="F446" s="76">
        <f>[2]自有船应收租金!V388</f>
        <v>0</v>
      </c>
      <c r="G446" s="75">
        <f>[2]自有船应收租金!AA388</f>
        <v>79048.715753424694</v>
      </c>
      <c r="H446" s="75">
        <f>IF([2]自有船应收租金!AB388="","",[2]自有船应收租金!AB388)</f>
        <v>79028.72</v>
      </c>
      <c r="I446" s="77" t="str">
        <f>[2]自有船应收租金!Y388</f>
        <v>1.25%佣金</v>
      </c>
    </row>
    <row r="447" spans="2:9" s="53" customFormat="1" ht="12" customHeight="1">
      <c r="B447" s="75" t="str">
        <f>[2]自有船应收租金!B389</f>
        <v>Heung-A Jakarta</v>
      </c>
      <c r="C447" s="75" t="str">
        <f>[2]自有船应收租金!C389</f>
        <v>Heung-A</v>
      </c>
      <c r="D447" s="75" t="str">
        <f>[2]自有船应收租金!F389</f>
        <v>第22期</v>
      </c>
      <c r="E447" s="75" t="str">
        <f>[2]自有船应收租金!I389</f>
        <v>2019.03.15-2019.03.30</v>
      </c>
      <c r="F447" s="76">
        <f>[2]自有船应收租金!V389</f>
        <v>0</v>
      </c>
      <c r="G447" s="75">
        <f>[2]自有船应收租金!AA389</f>
        <v>81483.384999999995</v>
      </c>
      <c r="H447" s="75">
        <f>IF([2]自有船应收租金!AB389="","",[2]自有船应收租金!AB389)</f>
        <v>81464.710000000006</v>
      </c>
      <c r="I447" s="77" t="str">
        <f>[2]自有船应收租金!Y389</f>
        <v>1.25%佣金/船东费</v>
      </c>
    </row>
    <row r="448" spans="2:9" s="53" customFormat="1" ht="12" customHeight="1">
      <c r="B448" s="75" t="str">
        <f>[2]自有船应收租金!B390</f>
        <v>JRS CARINA</v>
      </c>
      <c r="C448" s="75" t="str">
        <f>[2]自有船应收租金!C390</f>
        <v>CCL</v>
      </c>
      <c r="D448" s="75" t="str">
        <f>[2]自有船应收租金!F390</f>
        <v>第18期</v>
      </c>
      <c r="E448" s="75" t="str">
        <f>[2]自有船应收租金!I390</f>
        <v>2019.03.12-2019.03.27</v>
      </c>
      <c r="F448" s="76">
        <f>[2]自有船应收租金!V390</f>
        <v>0</v>
      </c>
      <c r="G448" s="75">
        <f>[2]自有船应收租金!AA390</f>
        <v>73103.97</v>
      </c>
      <c r="H448" s="75">
        <f>IF([2]自有船应收租金!AB390="","",[2]自有船应收租金!AB390)</f>
        <v>73103.97</v>
      </c>
      <c r="I448" s="77" t="str">
        <f>[2]自有船应收租金!Y390</f>
        <v>船东费</v>
      </c>
    </row>
    <row r="449" spans="2:9" s="53" customFormat="1" ht="12" customHeight="1">
      <c r="B449" s="75" t="str">
        <f>[2]自有船应收租金!B391</f>
        <v>ACACIA LAN</v>
      </c>
      <c r="C449" s="75" t="str">
        <f>[2]自有船应收租金!C391</f>
        <v>Heung-A</v>
      </c>
      <c r="D449" s="75" t="str">
        <f>[2]自有船应收租金!F391</f>
        <v>第22期</v>
      </c>
      <c r="E449" s="75" t="str">
        <f>[2]自有船应收租金!I391</f>
        <v>2019.03.10-2019.03.25</v>
      </c>
      <c r="F449" s="76">
        <f>[2]自有船应收租金!V391</f>
        <v>0</v>
      </c>
      <c r="G449" s="75">
        <f>[2]自有船应收租金!AA391</f>
        <v>69437.5</v>
      </c>
      <c r="H449" s="75">
        <f>IF([2]自有船应收租金!AB391="","",[2]自有船应收租金!AB391)</f>
        <v>69422.5</v>
      </c>
      <c r="I449" s="77">
        <f>[2]自有船应收租金!Y391</f>
        <v>0</v>
      </c>
    </row>
    <row r="450" spans="2:9" s="53" customFormat="1" ht="12" customHeight="1">
      <c r="B450" s="75" t="str">
        <f>[2]自有船应收租金!B392</f>
        <v>ACACIA LEO</v>
      </c>
      <c r="C450" s="75" t="str">
        <f>[2]自有船应收租金!C392</f>
        <v>FESCO</v>
      </c>
      <c r="D450" s="75" t="str">
        <f>[2]自有船应收租金!F392</f>
        <v>第18期</v>
      </c>
      <c r="E450" s="75" t="str">
        <f>[2]自有船应收租金!I392</f>
        <v>2019.03.08-2019.03.23</v>
      </c>
      <c r="F450" s="76">
        <f>[2]自有船应收租金!V392</f>
        <v>0</v>
      </c>
      <c r="G450" s="75">
        <f>[2]自有船应收租金!AA392</f>
        <v>81650</v>
      </c>
      <c r="H450" s="75">
        <f>IF([2]自有船应收租金!AB392="","",[2]自有船应收租金!AB392)</f>
        <v>81630.59</v>
      </c>
      <c r="I450" s="77">
        <f>[2]自有船应收租金!Y392</f>
        <v>0</v>
      </c>
    </row>
    <row r="451" spans="2:9" s="53" customFormat="1" ht="12" customHeight="1">
      <c r="B451" s="75" t="str">
        <f>[2]自有船应收租金!B393</f>
        <v>ACACIA LIBRA</v>
      </c>
      <c r="C451" s="75" t="str">
        <f>[2]自有船应收租金!C393</f>
        <v>CNC</v>
      </c>
      <c r="D451" s="75" t="str">
        <f>[2]自有船应收租金!F393</f>
        <v>prefinal</v>
      </c>
      <c r="E451" s="75" t="str">
        <f>[2]自有船应收租金!I393</f>
        <v>2019.02.27-2019.03.01</v>
      </c>
      <c r="F451" s="76">
        <f>[2]自有船应收租金!V393</f>
        <v>0</v>
      </c>
      <c r="G451" s="75">
        <f>[2]自有船应收租金!AA393</f>
        <v>40097.758162602702</v>
      </c>
      <c r="H451" s="75">
        <f>IF([2]自有船应收租金!AB393="","",[2]自有船应收租金!AB393)</f>
        <v>40097.78</v>
      </c>
      <c r="I451" s="77" t="str">
        <f>[2]自有船应收租金!Y393</f>
        <v>还船检验费/劳务费/船东费预留</v>
      </c>
    </row>
    <row r="452" spans="2:9" s="53" customFormat="1" ht="12" customHeight="1">
      <c r="B452" s="75" t="str">
        <f>[2]自有船应收租金!B394</f>
        <v>ACACIA MAKOTO</v>
      </c>
      <c r="C452" s="75" t="str">
        <f>[2]自有船应收租金!C394</f>
        <v>STM</v>
      </c>
      <c r="D452" s="75" t="str">
        <f>[2]自有船应收租金!F394</f>
        <v>第18期</v>
      </c>
      <c r="E452" s="75" t="str">
        <f>[2]自有船应收租金!I394</f>
        <v>2019.03.11-2019.03.26</v>
      </c>
      <c r="F452" s="76">
        <f>[2]自有船应收租金!V394</f>
        <v>0</v>
      </c>
      <c r="G452" s="75">
        <f>[2]自有船应收租金!AA394</f>
        <v>91200</v>
      </c>
      <c r="H452" s="75">
        <f>IF([2]自有船应收租金!AB394="","",[2]自有船应收租金!AB394)</f>
        <v>91200</v>
      </c>
      <c r="I452" s="77">
        <f>[2]自有船应收租金!Y394</f>
        <v>0</v>
      </c>
    </row>
    <row r="453" spans="2:9" s="53" customFormat="1" ht="12" customHeight="1">
      <c r="B453" s="75" t="str">
        <f>[2]自有船应收租金!B395</f>
        <v>Heung-A Manila</v>
      </c>
      <c r="C453" s="75" t="str">
        <f>[2]自有船应收租金!C395</f>
        <v>SCP</v>
      </c>
      <c r="D453" s="75" t="str">
        <f>[2]自有船应收租金!F395</f>
        <v>第5期</v>
      </c>
      <c r="E453" s="75" t="str">
        <f>[2]自有船应收租金!I395</f>
        <v>2019.03.04-2019.03.19</v>
      </c>
      <c r="F453" s="76">
        <f>[2]自有船应收租金!V395</f>
        <v>0</v>
      </c>
      <c r="G453" s="75">
        <f>[2]自有船应收租金!AA395</f>
        <v>73928.510273972599</v>
      </c>
      <c r="H453" s="75">
        <f>IF([2]自有船应收租金!AB395="","",[2]自有船应收租金!AB395)</f>
        <v>73924.84</v>
      </c>
      <c r="I453" s="77" t="str">
        <f>[2]自有船应收租金!Y395</f>
        <v>1.25%佣金</v>
      </c>
    </row>
    <row r="454" spans="2:9" s="53" customFormat="1" ht="12" customHeight="1">
      <c r="B454" s="75" t="str">
        <f>[2]自有船应收租金!B396</f>
        <v>Heung-A Singapore</v>
      </c>
      <c r="C454" s="75" t="str">
        <f>[2]自有船应收租金!C396</f>
        <v>SNL</v>
      </c>
      <c r="D454" s="75" t="str">
        <f>[2]自有船应收租金!F396</f>
        <v>第7期</v>
      </c>
      <c r="E454" s="75" t="str">
        <f>[2]自有船应收租金!I396</f>
        <v>2019.03.10-2019.03.25</v>
      </c>
      <c r="F454" s="76">
        <f>[2]自有船应收租金!V396</f>
        <v>0</v>
      </c>
      <c r="G454" s="75">
        <f>[2]自有船应收租金!AA396</f>
        <v>67825</v>
      </c>
      <c r="H454" s="75">
        <f>IF([2]自有船应收租金!AB396="","",[2]自有船应收租金!AB396)</f>
        <v>67800.34</v>
      </c>
      <c r="I454" s="77">
        <f>[2]自有船应收租金!Y396</f>
        <v>0</v>
      </c>
    </row>
    <row r="455" spans="2:9" s="53" customFormat="1" ht="12" customHeight="1">
      <c r="B455" s="75" t="str">
        <f>[2]自有船应收租金!B397</f>
        <v>ACACIA TAURUS</v>
      </c>
      <c r="C455" s="75" t="str">
        <f>[2]自有船应收租金!C397</f>
        <v>STM</v>
      </c>
      <c r="D455" s="75" t="str">
        <f>[2]自有船应收租金!F397</f>
        <v>第17期</v>
      </c>
      <c r="E455" s="75" t="str">
        <f>[2]自有船应收租金!I397</f>
        <v>2019.03.04-2019.03.19</v>
      </c>
      <c r="F455" s="76">
        <f>[2]自有船应收租金!V397</f>
        <v>0</v>
      </c>
      <c r="G455" s="75">
        <f>[2]自有船应收租金!AA397</f>
        <v>60170.82</v>
      </c>
      <c r="H455" s="75">
        <f>IF([2]自有船应收租金!AB397="","",[2]自有船应收租金!AB397)</f>
        <v>60170.82</v>
      </c>
      <c r="I455" s="77" t="str">
        <f>[2]自有船应收租金!Y397</f>
        <v>船东费</v>
      </c>
    </row>
    <row r="456" spans="2:9" s="53" customFormat="1" ht="12" customHeight="1">
      <c r="B456" s="75" t="str">
        <f>[2]自有船应收租金!B398</f>
        <v>ACACIA LIBRA</v>
      </c>
      <c r="C456" s="75" t="str">
        <f>[2]自有船应收租金!C398</f>
        <v>STM</v>
      </c>
      <c r="D456" s="75" t="str">
        <f>[2]自有船应收租金!F398</f>
        <v>第1期</v>
      </c>
      <c r="E456" s="75" t="str">
        <f>[2]自有船应收租金!I398</f>
        <v>2019.03.02-2019.03.17</v>
      </c>
      <c r="F456" s="76">
        <f>[2]自有船应收租金!V398</f>
        <v>0</v>
      </c>
      <c r="G456" s="75">
        <f>[2]自有船应收租金!AA398</f>
        <v>250973.2</v>
      </c>
      <c r="H456" s="75">
        <f>IF([2]自有船应收租金!AB398="","",[2]自有船应收租金!AB398)</f>
        <v>250973.2</v>
      </c>
      <c r="I456" s="77">
        <f>[2]自有船应收租金!Y398</f>
        <v>0</v>
      </c>
    </row>
    <row r="457" spans="2:9" s="53" customFormat="1" ht="12" customHeight="1">
      <c r="B457" s="75" t="str">
        <f>[2]自有船应收租金!B399</f>
        <v>Heung-A Manila</v>
      </c>
      <c r="C457" s="75" t="str">
        <f>[2]自有船应收租金!C399</f>
        <v>SCP</v>
      </c>
      <c r="D457" s="75" t="str">
        <f>[2]自有船应收租金!F399</f>
        <v>第6期</v>
      </c>
      <c r="E457" s="75" t="str">
        <f>[2]自有船应收租金!I399</f>
        <v>2019.03.19-2019.04.03</v>
      </c>
      <c r="F457" s="76">
        <f>[2]自有船应收租金!V399</f>
        <v>0</v>
      </c>
      <c r="G457" s="75">
        <f>[2]自有船应收租金!AA399</f>
        <v>13928.510273972601</v>
      </c>
      <c r="H457" s="75">
        <f>IF([2]自有船应收租金!AB399="","",[2]自有船应收租金!AB399)</f>
        <v>13924.83</v>
      </c>
      <c r="I457" s="77" t="str">
        <f>[2]自有船应收租金!Y399</f>
        <v>1.25%佣金</v>
      </c>
    </row>
    <row r="458" spans="2:9" s="53" customFormat="1" ht="12" customHeight="1">
      <c r="B458" s="75" t="str">
        <f>[2]自有船应收租金!B400</f>
        <v>JRS CORVUS</v>
      </c>
      <c r="C458" s="75" t="str">
        <f>[2]自有船应收租金!C400</f>
        <v>ONE</v>
      </c>
      <c r="D458" s="75" t="str">
        <f>[2]自有船应收租金!F400</f>
        <v>第23期</v>
      </c>
      <c r="E458" s="75" t="str">
        <f>[2]自有船应收租金!I400</f>
        <v>2019.03.16-2019.03.31</v>
      </c>
      <c r="F458" s="76">
        <f>[2]自有船应收租金!V400</f>
        <v>0</v>
      </c>
      <c r="G458" s="75">
        <f>[2]自有船应收租金!AA400</f>
        <v>74900.8561643836</v>
      </c>
      <c r="H458" s="75">
        <f>IF([2]自有船应收租金!AB400="","",[2]自有船应收租金!AB400)</f>
        <v>74897.2</v>
      </c>
      <c r="I458" s="77" t="str">
        <f>[2]自有船应收租金!Y400</f>
        <v>1.25%佣金</v>
      </c>
    </row>
    <row r="459" spans="2:9" s="53" customFormat="1" ht="12" customHeight="1">
      <c r="B459" s="75" t="str">
        <f>[2]自有船应收租金!B401</f>
        <v>ACACIA LIBRA</v>
      </c>
      <c r="C459" s="75" t="str">
        <f>[2]自有船应收租金!C401</f>
        <v>STM</v>
      </c>
      <c r="D459" s="75" t="str">
        <f>[2]自有船应收租金!F401</f>
        <v>第2期</v>
      </c>
      <c r="E459" s="75" t="str">
        <f>[2]自有船应收租金!I401</f>
        <v>2019.03.17-2019.04.01</v>
      </c>
      <c r="F459" s="76">
        <f>[2]自有船应收租金!V401</f>
        <v>0</v>
      </c>
      <c r="G459" s="75">
        <f>[2]自有船应收租金!AA401</f>
        <v>90650</v>
      </c>
      <c r="H459" s="75">
        <f>IF([2]自有船应收租金!AB401="","",[2]自有船应收租金!AB401)</f>
        <v>90650</v>
      </c>
      <c r="I459" s="77">
        <f>[2]自有船应收租金!Y401</f>
        <v>0</v>
      </c>
    </row>
    <row r="460" spans="2:9" s="53" customFormat="1" ht="12" customHeight="1">
      <c r="B460" s="75" t="str">
        <f>[2]自有船应收租金!B402</f>
        <v>ACACIA TAURUS</v>
      </c>
      <c r="C460" s="75" t="str">
        <f>[2]自有船应收租金!C402</f>
        <v>STM</v>
      </c>
      <c r="D460" s="75" t="str">
        <f>[2]自有船应收租金!F402</f>
        <v>第18期</v>
      </c>
      <c r="E460" s="75" t="str">
        <f>[2]自有船应收租金!I402</f>
        <v>2019.03.19-2019.04.03</v>
      </c>
      <c r="F460" s="76">
        <f>[2]自有船应收租金!V402</f>
        <v>0</v>
      </c>
      <c r="G460" s="75">
        <f>[2]自有船应收租金!AA402</f>
        <v>60650</v>
      </c>
      <c r="H460" s="75">
        <f>IF([2]自有船应收租金!AB402="","",[2]自有船应收租金!AB402)</f>
        <v>60650</v>
      </c>
      <c r="I460" s="77">
        <f>[2]自有船应收租金!Y402</f>
        <v>0</v>
      </c>
    </row>
    <row r="461" spans="2:9" s="53" customFormat="1" ht="12" customHeight="1">
      <c r="B461" s="75" t="str">
        <f>[2]自有船应收租金!B403</f>
        <v>ACACIA MING</v>
      </c>
      <c r="C461" s="75" t="str">
        <f>[2]自有船应收租金!C403</f>
        <v>ONE</v>
      </c>
      <c r="D461" s="75" t="str">
        <f>[2]自有船应收租金!F403</f>
        <v>第23期</v>
      </c>
      <c r="E461" s="75" t="str">
        <f>[2]自有船应收租金!I403</f>
        <v>2019.03.21-2019.04.05</v>
      </c>
      <c r="F461" s="76">
        <f>[2]自有船应收租金!V403</f>
        <v>0</v>
      </c>
      <c r="G461" s="75">
        <f>[2]自有船应收租金!AA403</f>
        <v>75101.8561643836</v>
      </c>
      <c r="H461" s="75">
        <f>IF([2]自有船应收租金!AB403="","",[2]自有船应收租金!AB403)</f>
        <v>75098.19</v>
      </c>
      <c r="I461" s="77" t="str">
        <f>[2]自有船应收租金!Y403</f>
        <v>1.25%佣金/2018.12.18-2019.01.05劳务费</v>
      </c>
    </row>
    <row r="462" spans="2:9" s="53" customFormat="1" ht="12" customHeight="1">
      <c r="B462" s="75" t="str">
        <f>[2]自有船应收租金!B404</f>
        <v>ACACIA LEO</v>
      </c>
      <c r="C462" s="75" t="str">
        <f>[2]自有船应收租金!C404</f>
        <v>FESCO</v>
      </c>
      <c r="D462" s="75" t="str">
        <f>[2]自有船应收租金!F404</f>
        <v>第19期</v>
      </c>
      <c r="E462" s="75" t="str">
        <f>[2]自有船应收租金!I404</f>
        <v>2019.03.23-2019.04.07</v>
      </c>
      <c r="F462" s="76">
        <f>[2]自有船应收租金!V404</f>
        <v>0</v>
      </c>
      <c r="G462" s="75">
        <f>[2]自有船应收租金!AA404</f>
        <v>81650</v>
      </c>
      <c r="H462" s="75">
        <f>IF([2]自有船应收租金!AB404="","",[2]自有船应收租金!AB404)</f>
        <v>81630.55</v>
      </c>
      <c r="I462" s="77">
        <f>[2]自有船应收租金!Y404</f>
        <v>0</v>
      </c>
    </row>
    <row r="463" spans="2:9" s="53" customFormat="1" ht="12" customHeight="1">
      <c r="B463" s="75" t="str">
        <f>[2]自有船应收租金!B405</f>
        <v>Heung-A Singapore</v>
      </c>
      <c r="C463" s="75" t="str">
        <f>[2]自有船应收租金!C405</f>
        <v>SNL</v>
      </c>
      <c r="D463" s="75" t="str">
        <f>[2]自有船应收租金!F405</f>
        <v>第8期</v>
      </c>
      <c r="E463" s="75" t="str">
        <f>[2]自有船应收租金!I405</f>
        <v>2019.03.25-2019.04.09</v>
      </c>
      <c r="F463" s="76">
        <f>[2]自有船应收租金!V405</f>
        <v>0</v>
      </c>
      <c r="G463" s="75">
        <f>[2]自有船应收租金!AA405</f>
        <v>67500</v>
      </c>
      <c r="H463" s="75">
        <f>IF([2]自有船应收租金!AB405="","",[2]自有船应收租金!AB405)</f>
        <v>67473.850000000006</v>
      </c>
      <c r="I463" s="77" t="str">
        <f>[2]自有船应收租金!Y405</f>
        <v>交船检验费</v>
      </c>
    </row>
    <row r="464" spans="2:9" s="53" customFormat="1" ht="12" customHeight="1">
      <c r="B464" s="75" t="str">
        <f>[2]自有船应收租金!B406</f>
        <v>JRS CARINA</v>
      </c>
      <c r="C464" s="75" t="str">
        <f>[2]自有船应收租金!C406</f>
        <v>CCL</v>
      </c>
      <c r="D464" s="75" t="str">
        <f>[2]自有船应收租金!F406</f>
        <v>第19期</v>
      </c>
      <c r="E464" s="75" t="str">
        <f>[2]自有船应收租金!I406</f>
        <v>2019.03.27-2019.04.11</v>
      </c>
      <c r="F464" s="76">
        <f>[2]自有船应收租金!V406</f>
        <v>0</v>
      </c>
      <c r="G464" s="75">
        <f>[2]自有船应收租金!AA406</f>
        <v>71456.091499999995</v>
      </c>
      <c r="H464" s="75">
        <f>IF([2]自有船应收租金!AB406="","",[2]自有船应收租金!AB406)</f>
        <v>71417.08</v>
      </c>
      <c r="I464" s="77" t="str">
        <f>[2]自有船应收租金!Y406</f>
        <v>停租（3.10 2320-3.11 0648 0.3111天)</v>
      </c>
    </row>
    <row r="465" spans="2:9" s="53" customFormat="1" ht="12" customHeight="1">
      <c r="B465" s="75" t="str">
        <f>[2]自有船应收租金!B407</f>
        <v>OPDR LISBOA</v>
      </c>
      <c r="C465" s="75" t="str">
        <f>[2]自有船应收租金!C407</f>
        <v>HEDE</v>
      </c>
      <c r="D465" s="75" t="str">
        <f>[2]自有船应收租金!F407</f>
        <v>第3期</v>
      </c>
      <c r="E465" s="75" t="str">
        <f>[2]自有船应收租金!I407</f>
        <v>2019.03.23-2019.04.07</v>
      </c>
      <c r="F465" s="76">
        <f>[2]自有船应收租金!V407</f>
        <v>0</v>
      </c>
      <c r="G465" s="75">
        <f>[2]自有船应收租金!AA407</f>
        <v>-65894.179999999993</v>
      </c>
      <c r="H465" s="75">
        <f>IF([2]自有船应收租金!AB407="","",[2]自有船应收租金!AB407)</f>
        <v>-65894.179999999993</v>
      </c>
      <c r="I465" s="77" t="str">
        <f>[2]自有船应收租金!Y407</f>
        <v>停租：3.9 15：3-3.31 15：30 21.99583天/4.03 8：30-20：00  0.47917天/4.03 20：00-4.04 08：15 0.51042天 0.5平摊</v>
      </c>
    </row>
    <row r="466" spans="2:9" s="53" customFormat="1" ht="12" customHeight="1">
      <c r="B466" s="75" t="str">
        <f>[2]自有船应收租金!B408</f>
        <v>ACACIA HAWK</v>
      </c>
      <c r="C466" s="75" t="str">
        <f>[2]自有船应收租金!C408</f>
        <v>CMS</v>
      </c>
      <c r="D466" s="75" t="str">
        <f>[2]自有船应收租金!F408</f>
        <v>第29期</v>
      </c>
      <c r="E466" s="75" t="str">
        <f>[2]自有船应收租金!I408</f>
        <v>2019.03.24-2019.04.08</v>
      </c>
      <c r="F466" s="76">
        <f>[2]自有船应收租金!V408</f>
        <v>0</v>
      </c>
      <c r="G466" s="75">
        <f>[2]自有船应收租金!AA408</f>
        <v>77851.405753424697</v>
      </c>
      <c r="H466" s="75">
        <f>IF([2]自有船应收租金!AB408="","",[2]自有船应收租金!AB408)</f>
        <v>77831.41</v>
      </c>
      <c r="I466" s="77" t="str">
        <f>[2]自有船应收租金!Y408</f>
        <v>1.25%佣金/船东费</v>
      </c>
    </row>
    <row r="467" spans="2:9" s="53" customFormat="1" ht="12" customHeight="1">
      <c r="B467" s="75" t="str">
        <f>[2]自有船应收租金!B409</f>
        <v>ACACIA MAKOTO</v>
      </c>
      <c r="C467" s="75" t="str">
        <f>[2]自有船应收租金!C409</f>
        <v>STM</v>
      </c>
      <c r="D467" s="75" t="str">
        <f>[2]自有船应收租金!F409</f>
        <v>第19期</v>
      </c>
      <c r="E467" s="75" t="str">
        <f>[2]自有船应收租金!I409</f>
        <v>2019.03.26-2019.04.10</v>
      </c>
      <c r="F467" s="76">
        <f>[2]自有船应收租金!V409</f>
        <v>0</v>
      </c>
      <c r="G467" s="75">
        <f>[2]自有船应收租金!AA409</f>
        <v>91200</v>
      </c>
      <c r="H467" s="75">
        <f>IF([2]自有船应收租金!AB409="","",[2]自有船应收租金!AB409)</f>
        <v>91200</v>
      </c>
      <c r="I467" s="77">
        <f>[2]自有船应收租金!Y409</f>
        <v>0</v>
      </c>
    </row>
    <row r="468" spans="2:9" s="53" customFormat="1" ht="12" customHeight="1">
      <c r="B468" s="75" t="str">
        <f>[2]自有船应收租金!B410</f>
        <v>ACACIA LAN</v>
      </c>
      <c r="C468" s="75" t="str">
        <f>[2]自有船应收租金!C410</f>
        <v>Heung-A</v>
      </c>
      <c r="D468" s="75" t="str">
        <f>[2]自有船应收租金!F410</f>
        <v>第23期</v>
      </c>
      <c r="E468" s="75" t="str">
        <f>[2]自有船应收租金!I410</f>
        <v>2019.03.25-2019.04.09</v>
      </c>
      <c r="F468" s="76">
        <f>[2]自有船应收租金!V410</f>
        <v>0</v>
      </c>
      <c r="G468" s="75">
        <f>[2]自有船应收租金!AA410</f>
        <v>69437.5</v>
      </c>
      <c r="H468" s="75">
        <f>IF([2]自有船应收租金!AB410="","",[2]自有船应收租金!AB410)</f>
        <v>69422.5</v>
      </c>
      <c r="I468" s="77">
        <f>[2]自有船应收租金!Y410</f>
        <v>0</v>
      </c>
    </row>
    <row r="469" spans="2:9" s="53" customFormat="1" ht="12" customHeight="1">
      <c r="B469" s="75" t="str">
        <f>[2]自有船应收租金!B411</f>
        <v>ACACIA ARIES</v>
      </c>
      <c r="C469" s="75" t="str">
        <f>[2]自有船应收租金!C411</f>
        <v>STM</v>
      </c>
      <c r="D469" s="75" t="str">
        <f>[2]自有船应收租金!F411</f>
        <v>第6期</v>
      </c>
      <c r="E469" s="75" t="str">
        <f>[2]自有船应收租金!I411</f>
        <v>2019.03.26-2019.04.10</v>
      </c>
      <c r="F469" s="76">
        <f>[2]自有船应收租金!V411</f>
        <v>0</v>
      </c>
      <c r="G469" s="75">
        <f>[2]自有船应收租金!AA411</f>
        <v>60650</v>
      </c>
      <c r="H469" s="75">
        <f>IF([2]自有船应收租金!AB411="","",[2]自有船应收租金!AB411)</f>
        <v>60650</v>
      </c>
      <c r="I469" s="77">
        <f>[2]自有船应收租金!Y411</f>
        <v>0</v>
      </c>
    </row>
    <row r="470" spans="2:9" s="53" customFormat="1" ht="12" customHeight="1">
      <c r="B470" s="75" t="str">
        <f>[2]自有船应收租金!B412</f>
        <v>Heung-A Jakarta</v>
      </c>
      <c r="C470" s="75" t="str">
        <f>[2]自有船应收租金!C412</f>
        <v>Heung-A</v>
      </c>
      <c r="D470" s="75" t="str">
        <f>[2]自有船应收租金!F412</f>
        <v>第23期</v>
      </c>
      <c r="E470" s="75" t="str">
        <f>[2]自有船应收租金!I412</f>
        <v>2019.03.30-2019.04.14</v>
      </c>
      <c r="F470" s="76">
        <f>[2]自有船应收租金!V412</f>
        <v>0</v>
      </c>
      <c r="G470" s="75">
        <f>[2]自有船应收租金!AA412</f>
        <v>63521.904999999999</v>
      </c>
      <c r="H470" s="75">
        <f>IF([2]自有船应收租金!AB412="","",[2]自有船应收租金!AB412)</f>
        <v>63503.21</v>
      </c>
      <c r="I470" s="77" t="str">
        <f>[2]自有船应收租金!Y412</f>
        <v>1.25%佣金/停租（2.27 0238-0406 0.0611天,3.09 0215-3.11 1236 2.4313天）/船东费</v>
      </c>
    </row>
    <row r="471" spans="2:9" s="53" customFormat="1" ht="12">
      <c r="B471" s="75" t="str">
        <f>[2]自有船应收租金!B413</f>
        <v>ACACIA ARIES</v>
      </c>
      <c r="C471" s="75" t="str">
        <f>[2]自有船应收租金!C413</f>
        <v>SCP</v>
      </c>
      <c r="D471" s="75" t="str">
        <f>[2]自有船应收租金!F413</f>
        <v>final</v>
      </c>
      <c r="E471" s="75" t="str">
        <f>[2]自有船应收租金!I413</f>
        <v>2018.12.27-2018.12.28</v>
      </c>
      <c r="F471" s="76">
        <f>[2]自有船应收租金!V413</f>
        <v>0</v>
      </c>
      <c r="G471" s="75">
        <f>[2]自有船应收租金!AA413</f>
        <v>2811.25</v>
      </c>
      <c r="H471" s="75">
        <f>IF([2]自有船应收租金!AB413="","",[2]自有船应收租金!AB413)</f>
        <v>2803.94</v>
      </c>
      <c r="I471" s="77" t="str">
        <f>[2]自有船应收租金!Y413</f>
        <v>索赔预留返还/还船检验费/返还交船检验费差额/索赔</v>
      </c>
    </row>
    <row r="472" spans="2:9" s="53" customFormat="1" ht="12">
      <c r="B472" s="75" t="str">
        <f>[2]自有船应收租金!B414</f>
        <v>ACACIA LIBRA</v>
      </c>
      <c r="C472" s="75" t="str">
        <f>[2]自有船应收租金!C414</f>
        <v>CNC</v>
      </c>
      <c r="D472" s="75" t="str">
        <f>[2]自有船应收租金!F414</f>
        <v>final</v>
      </c>
      <c r="E472" s="75" t="str">
        <f>[2]自有船应收租金!I414</f>
        <v>2019.02.27-2019.03.01</v>
      </c>
      <c r="F472" s="76">
        <f>[2]自有船应收租金!V414</f>
        <v>0</v>
      </c>
      <c r="G472" s="75">
        <f>[2]自有船应收租金!AA414</f>
        <v>1500</v>
      </c>
      <c r="H472" s="75">
        <f>IF([2]自有船应收租金!AB414="","",[2]自有船应收租金!AB414)</f>
        <v>1500</v>
      </c>
      <c r="I472" s="77" t="str">
        <f>[2]自有船应收租金!Y414</f>
        <v>船东费预留返留</v>
      </c>
    </row>
    <row r="473" spans="2:9" s="53" customFormat="1" ht="12" customHeight="1">
      <c r="B473" s="75" t="str">
        <f>[2]自有船应收租金!B415</f>
        <v>JRS CORVUS</v>
      </c>
      <c r="C473" s="75" t="str">
        <f>[2]自有船应收租金!C415</f>
        <v>ONE</v>
      </c>
      <c r="D473" s="75" t="str">
        <f>[2]自有船应收租金!F415</f>
        <v>第24期</v>
      </c>
      <c r="E473" s="75" t="str">
        <f>[2]自有船应收租金!I415</f>
        <v>2019.03.31-2019.04.15</v>
      </c>
      <c r="F473" s="76">
        <f>[2]自有船应收租金!V415</f>
        <v>0</v>
      </c>
      <c r="G473" s="75">
        <f>[2]自有船应收租金!AA415</f>
        <v>73843.046784588994</v>
      </c>
      <c r="H473" s="75">
        <f>IF([2]自有船应收租金!AB415="","",[2]自有船应收租金!AB415)</f>
        <v>73839.39</v>
      </c>
      <c r="I473" s="77" t="str">
        <f>[2]自有船应收租金!Y415</f>
        <v>1.25%佣金/停租2019.03.07 2050-3.08 0050lt 0.16667天</v>
      </c>
    </row>
    <row r="474" spans="2:9" s="53" customFormat="1" ht="12" customHeight="1">
      <c r="B474" s="75" t="str">
        <f>[2]自有船应收租金!B416</f>
        <v>ACACIA HAWK</v>
      </c>
      <c r="C474" s="75" t="str">
        <f>[2]自有船应收租金!C416</f>
        <v>CMS</v>
      </c>
      <c r="D474" s="75" t="str">
        <f>[2]自有船应收租金!F416</f>
        <v>第30期</v>
      </c>
      <c r="E474" s="75" t="str">
        <f>[2]自有船应收租金!I416</f>
        <v>2019.04.08-2019.04.23</v>
      </c>
      <c r="F474" s="76">
        <f>[2]自有船应收租金!V416</f>
        <v>0</v>
      </c>
      <c r="G474" s="75">
        <f>[2]自有船应收租金!AA416</f>
        <v>79048.715753424694</v>
      </c>
      <c r="H474" s="75">
        <f>IF([2]自有船应收租金!AB416="","",[2]自有船应收租金!AB416)</f>
        <v>79028.72</v>
      </c>
      <c r="I474" s="77" t="str">
        <f>[2]自有船应收租金!Y416</f>
        <v>1.25%佣金</v>
      </c>
    </row>
    <row r="475" spans="2:9" s="53" customFormat="1" ht="12" customHeight="1">
      <c r="B475" s="75" t="str">
        <f>[2]自有船应收租金!B417</f>
        <v>ACACIA MING</v>
      </c>
      <c r="C475" s="75" t="str">
        <f>[2]自有船应收租金!C417</f>
        <v>ONE</v>
      </c>
      <c r="D475" s="75" t="str">
        <f>[2]自有船应收租金!F417</f>
        <v>第24期</v>
      </c>
      <c r="E475" s="75" t="str">
        <f>[2]自有船应收租金!I417</f>
        <v>2019.04.05-2019.04.20</v>
      </c>
      <c r="F475" s="76">
        <f>[2]自有船应收租金!V417</f>
        <v>0</v>
      </c>
      <c r="G475" s="75">
        <f>[2]自有船应收租金!AA417</f>
        <v>75029.8561643836</v>
      </c>
      <c r="H475" s="75">
        <f>IF([2]自有船应收租金!AB417="","",[2]自有船应收租金!AB417)</f>
        <v>75026.19</v>
      </c>
      <c r="I475" s="77" t="str">
        <f>[2]自有船应收租金!Y417</f>
        <v>1.25%佣金/v.025EW劳务费</v>
      </c>
    </row>
    <row r="476" spans="2:9" s="53" customFormat="1" ht="12" customHeight="1">
      <c r="B476" s="75" t="str">
        <f>[2]自有船应收租金!B418</f>
        <v>ACACIA TAURUS</v>
      </c>
      <c r="C476" s="75" t="str">
        <f>[2]自有船应收租金!C418</f>
        <v>STM</v>
      </c>
      <c r="D476" s="75" t="str">
        <f>[2]自有船应收租金!F418</f>
        <v>第19期</v>
      </c>
      <c r="E476" s="75" t="str">
        <f>[2]自有船应收租金!I418</f>
        <v>2019.04.03-2019.04.18</v>
      </c>
      <c r="F476" s="76">
        <f>[2]自有船应收租金!V418</f>
        <v>0</v>
      </c>
      <c r="G476" s="75">
        <f>[2]自有船应收租金!AA418</f>
        <v>23361.62</v>
      </c>
      <c r="H476" s="75">
        <f>IF([2]自有船应收租金!AB418="","",[2]自有船应收租金!AB418)</f>
        <v>23361.62</v>
      </c>
      <c r="I476" s="77" t="str">
        <f>[2]自有船应收租金!Y418</f>
        <v>春节停租（2.07 2212-2.15 1740LT 7.8111天）</v>
      </c>
    </row>
    <row r="477" spans="2:9" s="53" customFormat="1" ht="12" customHeight="1">
      <c r="B477" s="75" t="str">
        <f>[2]自有船应收租金!B419</f>
        <v>Heung-A Manila</v>
      </c>
      <c r="C477" s="75" t="str">
        <f>[2]自有船应收租金!C419</f>
        <v>SCP</v>
      </c>
      <c r="D477" s="75" t="str">
        <f>[2]自有船应收租金!F419</f>
        <v>第7期</v>
      </c>
      <c r="E477" s="75" t="str">
        <f>[2]自有船应收租金!I419</f>
        <v>2019.04.03-2019.04.18</v>
      </c>
      <c r="F477" s="76">
        <f>[2]自有船应收租金!V419</f>
        <v>0</v>
      </c>
      <c r="G477" s="75">
        <f>[2]自有船应收租金!AA419</f>
        <v>133478.51027397299</v>
      </c>
      <c r="H477" s="75">
        <f>IF([2]自有船应收租金!AB419="","",[2]自有船应收租金!AB419)</f>
        <v>133478.51</v>
      </c>
      <c r="I477" s="77" t="str">
        <f>[2]自有船应收租金!Y419</f>
        <v>1.25%佣金/交船检验费</v>
      </c>
    </row>
    <row r="478" spans="2:9" s="53" customFormat="1" ht="12">
      <c r="B478" s="75" t="str">
        <f>[2]自有船应收租金!B420</f>
        <v>ACACIA LAN</v>
      </c>
      <c r="C478" s="75" t="str">
        <f>[2]自有船应收租金!C420</f>
        <v>Heung-A</v>
      </c>
      <c r="D478" s="75" t="str">
        <f>[2]自有船应收租金!F420</f>
        <v>final</v>
      </c>
      <c r="E478" s="75" t="str">
        <f>[2]自有船应收租金!I420</f>
        <v>2019.04.09-2019.04.26</v>
      </c>
      <c r="F478" s="76">
        <f>[2]自有船应收租金!V420</f>
        <v>0</v>
      </c>
      <c r="G478" s="75">
        <f>[2]自有船应收租金!AA420</f>
        <v>72032.213333333304</v>
      </c>
      <c r="H478" s="75">
        <f>IF([2]自有船应收租金!AB420="","",[2]自有船应收租金!AB420)</f>
        <v>72032.210000000006</v>
      </c>
      <c r="I478" s="77" t="str">
        <f>[2]自有船应收租金!Y420</f>
        <v>还船检验费/停租（3.30 0600-3.30 1030LT 0.1875天）/船东费/停租2019.03.03 0700-3.4 0450lt JP  0.9097天</v>
      </c>
    </row>
    <row r="479" spans="2:9" s="53" customFormat="1" ht="12" customHeight="1">
      <c r="B479" s="75" t="str">
        <f>[2]自有船应收租金!B421</f>
        <v>ACACIA MAKOTO</v>
      </c>
      <c r="C479" s="75" t="str">
        <f>[2]自有船应收租金!C421</f>
        <v>STM</v>
      </c>
      <c r="D479" s="75" t="str">
        <f>[2]自有船应收租金!F421</f>
        <v>第20期</v>
      </c>
      <c r="E479" s="75" t="str">
        <f>[2]自有船应收租金!I421</f>
        <v>2019.04.10-2019.04.25</v>
      </c>
      <c r="F479" s="76">
        <f>[2]自有船应收租金!V421</f>
        <v>0</v>
      </c>
      <c r="G479" s="75">
        <f>[2]自有船应收租金!AA421</f>
        <v>-114595.72</v>
      </c>
      <c r="H479" s="75">
        <f>IF([2]自有船应收租金!AB421="","",[2]自有船应收租金!AB421)</f>
        <v>-114595.72</v>
      </c>
      <c r="I479" s="77" t="str">
        <f>[2]自有船应收租金!Y421</f>
        <v>春节停租（2.10 0630lt-3.2 1635lt 20.4201天）</v>
      </c>
    </row>
    <row r="480" spans="2:9" s="53" customFormat="1" ht="12" customHeight="1">
      <c r="B480" s="75" t="str">
        <f>[2]自有船应收租金!B422</f>
        <v>ACACIA ARIES</v>
      </c>
      <c r="C480" s="75" t="str">
        <f>[2]自有船应收租金!C422</f>
        <v>STM</v>
      </c>
      <c r="D480" s="75" t="str">
        <f>[2]自有船应收租金!F422</f>
        <v>第7期</v>
      </c>
      <c r="E480" s="75" t="str">
        <f>[2]自有船应收租金!I422</f>
        <v>2019.04.10-2019.04.25</v>
      </c>
      <c r="F480" s="76">
        <f>[2]自有船应收租金!V422</f>
        <v>0</v>
      </c>
      <c r="G480" s="75">
        <f>[2]自有船应收租金!AA422</f>
        <v>36195.83</v>
      </c>
      <c r="H480" s="75">
        <f>IF([2]自有船应收租金!AB422="","",[2]自有船应收租金!AB422)</f>
        <v>36195.83</v>
      </c>
      <c r="I480" s="77" t="str">
        <f>[2]自有船应收租金!Y422</f>
        <v>春节停租（2.10 0227-2.15 0227LT 5天）</v>
      </c>
    </row>
    <row r="481" spans="2:9" s="53" customFormat="1" ht="12" customHeight="1">
      <c r="B481" s="75" t="str">
        <f>[2]自有船应收租金!B423</f>
        <v>ACACIA LIBRA</v>
      </c>
      <c r="C481" s="75" t="str">
        <f>[2]自有船应收租金!C423</f>
        <v>STM</v>
      </c>
      <c r="D481" s="75" t="str">
        <f>[2]自有船应收租金!F423</f>
        <v>第3期</v>
      </c>
      <c r="E481" s="75" t="str">
        <f>[2]自有船应收租金!I423</f>
        <v>2019.04.01-2019.04.16</v>
      </c>
      <c r="F481" s="76">
        <f>[2]自有船应收租金!V423</f>
        <v>0</v>
      </c>
      <c r="G481" s="75">
        <f>[2]自有船应收租金!AA423</f>
        <v>90650</v>
      </c>
      <c r="H481" s="75">
        <f>IF([2]自有船应收租金!AB423="","",[2]自有船应收租金!AB423)</f>
        <v>90650</v>
      </c>
      <c r="I481" s="77">
        <f>[2]自有船应收租金!Y423</f>
        <v>0</v>
      </c>
    </row>
    <row r="482" spans="2:9" s="53" customFormat="1" ht="12" customHeight="1">
      <c r="B482" s="75" t="str">
        <f>[2]自有船应收租金!B424</f>
        <v>ACACIA LEO</v>
      </c>
      <c r="C482" s="75" t="str">
        <f>[2]自有船应收租金!C424</f>
        <v>FESCO</v>
      </c>
      <c r="D482" s="75" t="str">
        <f>[2]自有船应收租金!F424</f>
        <v>第20期</v>
      </c>
      <c r="E482" s="75" t="str">
        <f>[2]自有船应收租金!I424</f>
        <v>2019.04.07-2019.04.22</v>
      </c>
      <c r="F482" s="76">
        <f>[2]自有船应收租金!V424</f>
        <v>0</v>
      </c>
      <c r="G482" s="75">
        <f>[2]自有船应收租金!AA424</f>
        <v>81650</v>
      </c>
      <c r="H482" s="75">
        <f>IF([2]自有船应收租金!AB424="","",[2]自有船应收租金!AB424)</f>
        <v>81630.570000000007</v>
      </c>
      <c r="I482" s="77">
        <f>[2]自有船应收租金!Y424</f>
        <v>0</v>
      </c>
    </row>
    <row r="483" spans="2:9" s="53" customFormat="1" ht="12" customHeight="1">
      <c r="B483" s="75" t="str">
        <f>[2]自有船应收租金!B425</f>
        <v>Heung-A Jakarta</v>
      </c>
      <c r="C483" s="75" t="str">
        <f>[2]自有船应收租金!C425</f>
        <v>Heung-A</v>
      </c>
      <c r="D483" s="75" t="str">
        <f>[2]自有船应收租金!F425</f>
        <v>第24期</v>
      </c>
      <c r="E483" s="75" t="str">
        <f>[2]自有船应收租金!I425</f>
        <v>2019.04.14-2019.04.29</v>
      </c>
      <c r="F483" s="76">
        <f>[2]自有船应收租金!V425</f>
        <v>0</v>
      </c>
      <c r="G483" s="75">
        <f>[2]自有船应收租金!AA425</f>
        <v>80223.945000000007</v>
      </c>
      <c r="H483" s="75">
        <f>IF([2]自有船应收租金!AB425="","",[2]自有船应收租金!AB425)</f>
        <v>80205.289999999994</v>
      </c>
      <c r="I483" s="77" t="str">
        <f>[2]自有船应收租金!Y425</f>
        <v>1.25%佣金/船东费</v>
      </c>
    </row>
    <row r="484" spans="2:9" s="53" customFormat="1" ht="12" customHeight="1">
      <c r="B484" s="75" t="str">
        <f>[2]自有船应收租金!B426</f>
        <v>JRS CARINA</v>
      </c>
      <c r="C484" s="75" t="str">
        <f>[2]自有船应收租金!C426</f>
        <v>CCL</v>
      </c>
      <c r="D484" s="75" t="str">
        <f>[2]自有船应收租金!F426</f>
        <v>第20期</v>
      </c>
      <c r="E484" s="75" t="str">
        <f>[2]自有船应收租金!I426</f>
        <v>2019.04.11-2019.04.26</v>
      </c>
      <c r="F484" s="76">
        <f>[2]自有船应收租金!V426</f>
        <v>0</v>
      </c>
      <c r="G484" s="75">
        <f>[2]自有船应收租金!AA426</f>
        <v>73525</v>
      </c>
      <c r="H484" s="75">
        <f>IF([2]自有船应收租金!AB426="","",[2]自有船应收租金!AB426)</f>
        <v>73516.710000000006</v>
      </c>
      <c r="I484" s="77">
        <f>[2]自有船应收租金!Y426</f>
        <v>0</v>
      </c>
    </row>
    <row r="485" spans="2:9" s="53" customFormat="1" ht="12" customHeight="1">
      <c r="B485" s="75" t="str">
        <f>[2]自有船应收租金!B427</f>
        <v>JRS CORVUS</v>
      </c>
      <c r="C485" s="75" t="str">
        <f>[2]自有船应收租金!C427</f>
        <v>ONE</v>
      </c>
      <c r="D485" s="75" t="str">
        <f>[2]自有船应收租金!F427</f>
        <v>第25期</v>
      </c>
      <c r="E485" s="75" t="str">
        <f>[2]自有船应收租金!I427</f>
        <v>2019.04.15-2019.04.30</v>
      </c>
      <c r="F485" s="76">
        <f>[2]自有船应收租金!V427</f>
        <v>0</v>
      </c>
      <c r="G485" s="75">
        <f>[2]自有船应收租金!AA427</f>
        <v>74900.8561643836</v>
      </c>
      <c r="H485" s="75">
        <f>IF([2]自有船应收租金!AB427="","",[2]自有船应收租金!AB427)</f>
        <v>74897.19</v>
      </c>
      <c r="I485" s="77" t="str">
        <f>[2]自有船应收租金!Y427</f>
        <v>1.25%佣金</v>
      </c>
    </row>
    <row r="486" spans="2:9" s="53" customFormat="1" ht="12" customHeight="1">
      <c r="B486" s="75" t="str">
        <f>[2]自有船应收租金!B428</f>
        <v>ACACIA LIBRA</v>
      </c>
      <c r="C486" s="75" t="str">
        <f>[2]自有船应收租金!C428</f>
        <v>STM</v>
      </c>
      <c r="D486" s="75" t="str">
        <f>[2]自有船应收租金!F428</f>
        <v>第4期</v>
      </c>
      <c r="E486" s="75" t="str">
        <f>[2]自有船应收租金!I428</f>
        <v>2019.04.16-2019.05.01</v>
      </c>
      <c r="F486" s="76">
        <f>[2]自有船应收租金!V428</f>
        <v>0</v>
      </c>
      <c r="G486" s="75">
        <f>[2]自有船应收租金!AA428</f>
        <v>90356.56</v>
      </c>
      <c r="H486" s="75">
        <f>IF([2]自有船应收租金!AB428="","",[2]自有船应收租金!AB428)</f>
        <v>90356.56</v>
      </c>
      <c r="I486" s="77" t="str">
        <f>[2]自有船应收租金!Y428</f>
        <v>船东费</v>
      </c>
    </row>
    <row r="487" spans="2:9" s="53" customFormat="1" ht="12" customHeight="1">
      <c r="B487" s="75" t="str">
        <f>[2]自有船应收租金!B429</f>
        <v>OPDR LISBOA</v>
      </c>
      <c r="C487" s="75" t="str">
        <f>[2]自有船应收租金!C429</f>
        <v>HEDE</v>
      </c>
      <c r="D487" s="75" t="str">
        <f>[2]自有船应收租金!F429</f>
        <v>第4期</v>
      </c>
      <c r="E487" s="75" t="str">
        <f>[2]自有船应收租金!I429</f>
        <v>2019.04.07-2019.04.22</v>
      </c>
      <c r="F487" s="76">
        <f>[2]自有船应收租金!V429</f>
        <v>0</v>
      </c>
      <c r="G487" s="75">
        <f>[2]自有船应收租金!AA429</f>
        <v>74028.179999999993</v>
      </c>
      <c r="H487" s="75">
        <f>IF([2]自有船应收租金!AB429="","",[2]自有船应收租金!AB429)</f>
        <v>74028.179999999993</v>
      </c>
      <c r="I487" s="77" t="str">
        <f>[2]自有船应收租金!Y429</f>
        <v>船东费</v>
      </c>
    </row>
    <row r="488" spans="2:9" s="53" customFormat="1" ht="12" customHeight="1">
      <c r="B488" s="75" t="str">
        <f>[2]自有船应收租金!B430</f>
        <v>Heung-A Singapore</v>
      </c>
      <c r="C488" s="75" t="str">
        <f>[2]自有船应收租金!C430</f>
        <v>SNL</v>
      </c>
      <c r="D488" s="75" t="str">
        <f>[2]自有船应收租金!F430</f>
        <v>第9期</v>
      </c>
      <c r="E488" s="75" t="str">
        <f>[2]自有船应收租金!I430</f>
        <v>2019.04.09-2019.04.24</v>
      </c>
      <c r="F488" s="76">
        <f>[2]自有船应收租金!V430</f>
        <v>0</v>
      </c>
      <c r="G488" s="75">
        <f>[2]自有船应收租金!AA430</f>
        <v>67825</v>
      </c>
      <c r="H488" s="75">
        <f>IF([2]自有船应收租金!AB430="","",[2]自有船应收租金!AB430)</f>
        <v>67800.33</v>
      </c>
      <c r="I488" s="77">
        <f>[2]自有船应收租金!Y430</f>
        <v>0</v>
      </c>
    </row>
    <row r="489" spans="2:9" s="53" customFormat="1" ht="12" customHeight="1">
      <c r="B489" s="75" t="str">
        <f>[2]自有船应收租金!B431</f>
        <v>ACACIA TAURUS</v>
      </c>
      <c r="C489" s="75" t="str">
        <f>[2]自有船应收租金!C431</f>
        <v>STM</v>
      </c>
      <c r="D489" s="75" t="str">
        <f>[2]自有船应收租金!F431</f>
        <v>第20期</v>
      </c>
      <c r="E489" s="75" t="str">
        <f>[2]自有船应收租金!I431</f>
        <v>2019.04.18-2019.05.03</v>
      </c>
      <c r="F489" s="76">
        <f>[2]自有船应收租金!V431</f>
        <v>0</v>
      </c>
      <c r="G489" s="75">
        <f>[2]自有船应收租金!AA431</f>
        <v>60086.96</v>
      </c>
      <c r="H489" s="75">
        <f>IF([2]自有船应收租金!AB431="","",[2]自有船应收租金!AB431)</f>
        <v>60086.96</v>
      </c>
      <c r="I489" s="77" t="str">
        <f>[2]自有船应收租金!Y431</f>
        <v>船东费</v>
      </c>
    </row>
    <row r="490" spans="2:9" s="53" customFormat="1" ht="12" customHeight="1">
      <c r="B490" s="75" t="str">
        <f>[2]自有船应收租金!B432</f>
        <v>Heung-A Manila</v>
      </c>
      <c r="C490" s="75" t="str">
        <f>[2]自有船应收租金!C432</f>
        <v>SCP</v>
      </c>
      <c r="D490" s="75" t="str">
        <f>[2]自有船应收租金!F432</f>
        <v>第8期</v>
      </c>
      <c r="E490" s="75" t="str">
        <f>[2]自有船应收租金!I432</f>
        <v>2019.04.18-2019.05.03</v>
      </c>
      <c r="F490" s="76">
        <f>[2]自有船应收租金!V432</f>
        <v>0</v>
      </c>
      <c r="G490" s="75">
        <f>[2]自有船应收租金!AA432</f>
        <v>73928.510273972599</v>
      </c>
      <c r="H490" s="75">
        <f>IF([2]自有船应收租金!AB432="","",[2]自有船应收租金!AB432)</f>
        <v>73924.850000000006</v>
      </c>
      <c r="I490" s="77" t="str">
        <f>[2]自有船应收租金!Y432</f>
        <v>1.25%佣金</v>
      </c>
    </row>
    <row r="491" spans="2:9" s="53" customFormat="1" ht="12" customHeight="1">
      <c r="B491" s="75" t="str">
        <f>[2]自有船应收租金!B433</f>
        <v>ACACIA VIRGO</v>
      </c>
      <c r="C491" s="75" t="str">
        <f>[2]自有船应收租金!C433</f>
        <v>TSL</v>
      </c>
      <c r="D491" s="75" t="str">
        <f>[2]自有船应收租金!F433</f>
        <v>第1期</v>
      </c>
      <c r="E491" s="75" t="str">
        <f>[2]自有船应收租金!I433</f>
        <v>2019.04.06-2019.04.20</v>
      </c>
      <c r="F491" s="76">
        <f>[2]自有船应收租金!V433</f>
        <v>0</v>
      </c>
      <c r="G491" s="75">
        <f>[2]自有船应收租金!AA433</f>
        <v>90834.828767123297</v>
      </c>
      <c r="H491" s="75">
        <f>IF([2]自有船应收租金!AB433="","",[2]自有船应收租金!AB433)</f>
        <v>90816.19</v>
      </c>
      <c r="I491" s="77" t="str">
        <f>[2]自有船应收租金!Y433</f>
        <v>1.25%佣金</v>
      </c>
    </row>
    <row r="492" spans="2:9" s="53" customFormat="1" ht="12" customHeight="1">
      <c r="B492" s="75" t="str">
        <f>[2]自有船应收租金!B434</f>
        <v>ACACIA VIRGO</v>
      </c>
      <c r="C492" s="75" t="str">
        <f>[2]自有船应收租金!C434</f>
        <v>TSL</v>
      </c>
      <c r="D492" s="75" t="str">
        <f>[2]自有船应收租金!F434</f>
        <v>prefinal</v>
      </c>
      <c r="E492" s="75" t="str">
        <f>[2]自有船应收租金!I434</f>
        <v>2019.04.20-2019.04.23</v>
      </c>
      <c r="F492" s="76">
        <f>[2]自有船应收租金!V434</f>
        <v>0</v>
      </c>
      <c r="G492" s="75">
        <f>[2]自有船应收租金!AA434</f>
        <v>16786.520203767101</v>
      </c>
      <c r="H492" s="75">
        <f>IF([2]自有船应收租金!AB434="","",[2]自有船应收租金!AB434)</f>
        <v>16756.66</v>
      </c>
      <c r="I492" s="77" t="str">
        <f>[2]自有船应收租金!Y434</f>
        <v>1.25%佣金/船东费预留/船员劳务费</v>
      </c>
    </row>
    <row r="493" spans="2:9" s="53" customFormat="1" ht="12" customHeight="1">
      <c r="B493" s="75" t="str">
        <f>[2]自有船应收租金!B435</f>
        <v>ACACIA MING</v>
      </c>
      <c r="C493" s="75" t="str">
        <f>[2]自有船应收租金!C435</f>
        <v>ONE</v>
      </c>
      <c r="D493" s="75" t="str">
        <f>[2]自有船应收租金!F435</f>
        <v>第25期</v>
      </c>
      <c r="E493" s="75" t="str">
        <f>[2]自有船应收租金!I435</f>
        <v>2019.04.20-2019.05.05</v>
      </c>
      <c r="F493" s="76">
        <f>[2]自有船应收租金!V435</f>
        <v>0</v>
      </c>
      <c r="G493" s="75">
        <f>[2]自有船应收租金!AA435</f>
        <v>75020.8561643836</v>
      </c>
      <c r="H493" s="75">
        <f>IF([2]自有船应收租金!AB435="","",[2]自有船应收租金!AB435)</f>
        <v>75017.19</v>
      </c>
      <c r="I493" s="77" t="str">
        <f>[2]自有船应收租金!Y435</f>
        <v>1.25%佣金/v.026EW劳务费</v>
      </c>
    </row>
    <row r="494" spans="2:9" s="53" customFormat="1" ht="12">
      <c r="B494" s="75" t="str">
        <f>[2]自有船应收租金!B436</f>
        <v>ACACIA LEO</v>
      </c>
      <c r="C494" s="75" t="str">
        <f>[2]自有船应收租金!C436</f>
        <v>FESCO</v>
      </c>
      <c r="D494" s="75" t="str">
        <f>[2]自有船应收租金!F436</f>
        <v>第21期</v>
      </c>
      <c r="E494" s="75" t="str">
        <f>[2]自有船应收租金!I436</f>
        <v>2019.04.22-2019.05.07</v>
      </c>
      <c r="F494" s="76">
        <f>[2]自有船应收租金!V436</f>
        <v>0</v>
      </c>
      <c r="G494" s="75">
        <f>[2]自有船应收租金!AA436</f>
        <v>81650</v>
      </c>
      <c r="H494" s="75">
        <f>IF([2]自有船应收租金!AB436="","",[2]自有船应收租金!AB436)</f>
        <v>81650</v>
      </c>
      <c r="I494" s="77">
        <f>[2]自有船应收租金!Y436</f>
        <v>0</v>
      </c>
    </row>
    <row r="495" spans="2:9" s="53" customFormat="1" ht="12">
      <c r="B495" s="75" t="str">
        <f>[2]自有船应收租金!B437</f>
        <v>ACACIA LEO</v>
      </c>
      <c r="C495" s="75" t="str">
        <f>[2]自有船应收租金!C437</f>
        <v>FESCO</v>
      </c>
      <c r="D495" s="75" t="str">
        <f>[2]自有船应收租金!F437</f>
        <v>prefinal</v>
      </c>
      <c r="E495" s="75" t="str">
        <f>[2]自有船应收租金!I437</f>
        <v>2019.05.07-2019.05.15</v>
      </c>
      <c r="F495" s="76">
        <f>[2]自有船应收租金!V437</f>
        <v>0</v>
      </c>
      <c r="G495" s="75">
        <f>[2]自有船应收租金!AA437</f>
        <v>-60877.794500000004</v>
      </c>
      <c r="H495" s="75">
        <f>IF([2]自有船应收租金!AB437="","",[2]自有船应收租金!AB437)</f>
        <v>-61669.31</v>
      </c>
      <c r="I495" s="77" t="str">
        <f>[2]自有船应收租金!Y437</f>
        <v>船东费预留</v>
      </c>
    </row>
    <row r="496" spans="2:9" s="53" customFormat="1" ht="12" customHeight="1">
      <c r="B496" s="75" t="str">
        <f>[2]自有船应收租金!B438</f>
        <v>ACACIA HAWK</v>
      </c>
      <c r="C496" s="75" t="str">
        <f>[2]自有船应收租金!C438</f>
        <v>CMS</v>
      </c>
      <c r="D496" s="75" t="str">
        <f>[2]自有船应收租金!F438</f>
        <v>第31期</v>
      </c>
      <c r="E496" s="75" t="str">
        <f>[2]自有船应收租金!I438</f>
        <v>2019.04.23-2019.05.08</v>
      </c>
      <c r="F496" s="76">
        <f>[2]自有船应收租金!V438</f>
        <v>0</v>
      </c>
      <c r="G496" s="75">
        <f>[2]自有船应收租金!AA438</f>
        <v>79048.715753424694</v>
      </c>
      <c r="H496" s="75">
        <f>IF([2]自有船应收租金!AB438="","",[2]自有船应收租金!AB438)</f>
        <v>79028.72</v>
      </c>
      <c r="I496" s="77" t="str">
        <f>[2]自有船应收租金!Y438</f>
        <v>1.25%佣金</v>
      </c>
    </row>
    <row r="497" spans="2:9" s="53" customFormat="1" ht="12" customHeight="1">
      <c r="B497" s="75" t="str">
        <f>[2]自有船应收租金!B439</f>
        <v>Heung-A Singapore</v>
      </c>
      <c r="C497" s="75" t="str">
        <f>[2]自有船应收租金!C439</f>
        <v>SNL</v>
      </c>
      <c r="D497" s="75" t="str">
        <f>[2]自有船应收租金!F439</f>
        <v>第10期</v>
      </c>
      <c r="E497" s="75" t="str">
        <f>[2]自有船应收租金!I439</f>
        <v>2019.04.24-2019.05.09</v>
      </c>
      <c r="F497" s="76">
        <f>[2]自有船应收租金!V439</f>
        <v>0</v>
      </c>
      <c r="G497" s="75">
        <f>[2]自有船应收租金!AA439</f>
        <v>67825</v>
      </c>
      <c r="H497" s="75">
        <f>IF([2]自有船应收租金!AB439="","",[2]自有船应收租金!AB439)</f>
        <v>67800.36</v>
      </c>
      <c r="I497" s="77">
        <f>[2]自有船应收租金!Y439</f>
        <v>0</v>
      </c>
    </row>
    <row r="498" spans="2:9" s="53" customFormat="1" ht="12" customHeight="1">
      <c r="B498" s="75" t="str">
        <f>[2]自有船应收租金!B440</f>
        <v>JRS CARINA</v>
      </c>
      <c r="C498" s="75" t="str">
        <f>[2]自有船应收租金!C440</f>
        <v>CCL</v>
      </c>
      <c r="D498" s="75" t="str">
        <f>[2]自有船应收租金!F440</f>
        <v>第21期</v>
      </c>
      <c r="E498" s="75" t="str">
        <f>[2]自有船应收租金!I440</f>
        <v>2019.04.26-2019.04.30</v>
      </c>
      <c r="F498" s="76">
        <f>[2]自有船应收租金!V440</f>
        <v>0</v>
      </c>
      <c r="G498" s="75">
        <f>[2]自有船应收租金!AA440</f>
        <v>19606.666666666701</v>
      </c>
      <c r="H498" s="75">
        <f>IF([2]自有船应收租金!AB440="","",[2]自有船应收租金!AB440)</f>
        <v>19606.669999999998</v>
      </c>
      <c r="I498" s="77">
        <f>[2]自有船应收租金!Y440</f>
        <v>0</v>
      </c>
    </row>
    <row r="499" spans="2:9" s="53" customFormat="1" ht="12" customHeight="1">
      <c r="B499" s="75" t="str">
        <f>[2]自有船应收租金!B441</f>
        <v>JRS CARINA</v>
      </c>
      <c r="C499" s="75" t="str">
        <f>[2]自有船应收租金!C441</f>
        <v>CCL</v>
      </c>
      <c r="D499" s="75" t="str">
        <f>[2]自有船应收租金!F441</f>
        <v>第21期</v>
      </c>
      <c r="E499" s="75" t="str">
        <f>[2]自有船应收租金!I441</f>
        <v>2019.04.30-2019.05.11</v>
      </c>
      <c r="F499" s="76">
        <f>[2]自有船应收租金!V441</f>
        <v>0</v>
      </c>
      <c r="G499" s="75">
        <f>[2]自有船应收租金!AA441</f>
        <v>51773.333333333299</v>
      </c>
      <c r="H499" s="75">
        <f>IF([2]自有船应收租金!AB441="","",[2]自有船应收租金!AB441)</f>
        <v>51809.82</v>
      </c>
      <c r="I499" s="77">
        <f>[2]自有船应收租金!Y441</f>
        <v>0</v>
      </c>
    </row>
    <row r="500" spans="2:9" s="53" customFormat="1" ht="12" customHeight="1">
      <c r="B500" s="75" t="str">
        <f>[2]自有船应收租金!B442</f>
        <v>ACACIA ARIES</v>
      </c>
      <c r="C500" s="75" t="str">
        <f>[2]自有船应收租金!C442</f>
        <v>STM</v>
      </c>
      <c r="D500" s="75" t="str">
        <f>[2]自有船应收租金!F442</f>
        <v>第8期</v>
      </c>
      <c r="E500" s="75" t="str">
        <f>[2]自有船应收租金!I442</f>
        <v>2019.04.25-2019.05.10</v>
      </c>
      <c r="F500" s="76">
        <f>[2]自有船应收租金!V442</f>
        <v>0</v>
      </c>
      <c r="G500" s="75">
        <f>[2]自有船应收租金!AA442</f>
        <v>60650</v>
      </c>
      <c r="H500" s="75">
        <f>IF([2]自有船应收租金!AB442="","",[2]自有船应收租金!AB442)</f>
        <v>60650</v>
      </c>
      <c r="I500" s="77">
        <f>[2]自有船应收租金!Y442</f>
        <v>0</v>
      </c>
    </row>
    <row r="501" spans="2:9" s="53" customFormat="1" ht="12" customHeight="1">
      <c r="B501" s="75" t="str">
        <f>[2]自有船应收租金!B443</f>
        <v>ACACIA MAKOTO</v>
      </c>
      <c r="C501" s="75" t="str">
        <f>[2]自有船应收租金!C443</f>
        <v>STM</v>
      </c>
      <c r="D501" s="75" t="str">
        <f>[2]自有船应收租金!F443</f>
        <v>第21期</v>
      </c>
      <c r="E501" s="75" t="str">
        <f>[2]自有船应收租金!I443</f>
        <v>2019.04.25-2019.05.10</v>
      </c>
      <c r="F501" s="76">
        <f>[2]自有船应收租金!V443</f>
        <v>0</v>
      </c>
      <c r="G501" s="75">
        <f>[2]自有船应收租金!AA443</f>
        <v>72048.990000000005</v>
      </c>
      <c r="H501" s="75">
        <f>IF([2]自有船应收租金!AB443="","",[2]自有船应收租金!AB443)</f>
        <v>72048.75</v>
      </c>
      <c r="I501" s="77" t="str">
        <f>[2]自有船应收租金!Y443</f>
        <v>船东费</v>
      </c>
    </row>
    <row r="502" spans="2:9" s="53" customFormat="1" ht="12" customHeight="1">
      <c r="B502" s="75" t="str">
        <f>[2]自有船应收租金!B444</f>
        <v>Heung-A Jakarta</v>
      </c>
      <c r="C502" s="75" t="str">
        <f>[2]自有船应收租金!C444</f>
        <v>Heung-A</v>
      </c>
      <c r="D502" s="75" t="str">
        <f>[2]自有船应收租金!F444</f>
        <v>第25期</v>
      </c>
      <c r="E502" s="75" t="str">
        <f>[2]自有船应收租金!I444</f>
        <v>2019.04.29-2019.05.14</v>
      </c>
      <c r="F502" s="76">
        <f>[2]自有船应收租金!V444</f>
        <v>0</v>
      </c>
      <c r="G502" s="75">
        <f>[2]自有船应收租金!AA444</f>
        <v>81883.125</v>
      </c>
      <c r="H502" s="75">
        <f>IF([2]自有船应收租金!AB444="","",[2]自有船应收租金!AB444)</f>
        <v>81864.479999999996</v>
      </c>
      <c r="I502" s="77" t="str">
        <f>[2]自有船应收租金!Y444</f>
        <v>1.25%佣金</v>
      </c>
    </row>
    <row r="503" spans="2:9" s="53" customFormat="1" ht="12" customHeight="1">
      <c r="B503" s="75" t="str">
        <f>[2]自有船应收租金!B445</f>
        <v>JRS CORVUS</v>
      </c>
      <c r="C503" s="75" t="str">
        <f>[2]自有船应收租金!C445</f>
        <v>ONE</v>
      </c>
      <c r="D503" s="75" t="str">
        <f>[2]自有船应收租金!F445</f>
        <v>第26期</v>
      </c>
      <c r="E503" s="75" t="str">
        <f>[2]自有船应收租金!I445</f>
        <v>2019.04.30-2019.05.15</v>
      </c>
      <c r="F503" s="76">
        <f>[2]自有船应收租金!V445</f>
        <v>0</v>
      </c>
      <c r="G503" s="75">
        <f>[2]自有船应收租金!AA445</f>
        <v>74656.906164383603</v>
      </c>
      <c r="H503" s="75">
        <f>IF([2]自有船应收租金!AB445="","",[2]自有船应收租金!AB445)</f>
        <v>74653.259999999995</v>
      </c>
      <c r="I503" s="77" t="str">
        <f>[2]自有船应收租金!Y445</f>
        <v>1.25%佣金/船东费</v>
      </c>
    </row>
    <row r="504" spans="2:9" s="53" customFormat="1" ht="12" customHeight="1">
      <c r="B504" s="75" t="str">
        <f>[2]自有船应收租金!B446</f>
        <v>OPDR LISBOA</v>
      </c>
      <c r="C504" s="75" t="str">
        <f>[2]自有船应收租金!C446</f>
        <v>HEDE</v>
      </c>
      <c r="D504" s="75" t="str">
        <f>[2]自有船应收租金!F446</f>
        <v>第5期</v>
      </c>
      <c r="E504" s="75" t="str">
        <f>[2]自有船应收租金!I446</f>
        <v>2019.04.22-2019.05.07</v>
      </c>
      <c r="F504" s="76">
        <f>[2]自有船应收租金!V446</f>
        <v>0</v>
      </c>
      <c r="G504" s="75">
        <f>[2]自有船应收租金!AA446</f>
        <v>74100</v>
      </c>
      <c r="H504" s="75">
        <f>IF([2]自有船应收租金!AB446="","",[2]自有船应收租金!AB446)</f>
        <v>74100</v>
      </c>
      <c r="I504" s="77">
        <f>[2]自有船应收租金!Y446</f>
        <v>0</v>
      </c>
    </row>
    <row r="505" spans="2:9" s="53" customFormat="1" ht="12">
      <c r="B505" s="75" t="str">
        <f>[2]自有船应收租金!B447</f>
        <v>ACACIA VIRGO</v>
      </c>
      <c r="C505" s="75" t="str">
        <f>[2]自有船应收租金!C447</f>
        <v>TSL</v>
      </c>
      <c r="D505" s="75" t="str">
        <f>[2]自有船应收租金!F447</f>
        <v>final</v>
      </c>
      <c r="E505" s="75" t="str">
        <f>[2]自有船应收租金!I447</f>
        <v>2019.04.20-2019.04.23</v>
      </c>
      <c r="F505" s="76">
        <f>[2]自有船应收租金!V447</f>
        <v>0</v>
      </c>
      <c r="G505" s="75">
        <f>[2]自有船应收租金!AA447</f>
        <v>4985.1400000000003</v>
      </c>
      <c r="H505" s="75">
        <f>IF([2]自有船应收租金!AB447="","",[2]自有船应收租金!AB447)</f>
        <v>4985.1400000000003</v>
      </c>
      <c r="I505" s="77" t="str">
        <f>[2]自有船应收租金!Y447</f>
        <v>船东费预留返还/接还船检验费/船东费</v>
      </c>
    </row>
    <row r="506" spans="2:9" s="53" customFormat="1" ht="12" customHeight="1">
      <c r="B506" s="75" t="str">
        <f>[2]自有船应收租金!B448</f>
        <v>ACACIA LIBRA</v>
      </c>
      <c r="C506" s="75" t="str">
        <f>[2]自有船应收租金!C448</f>
        <v>STM</v>
      </c>
      <c r="D506" s="75" t="str">
        <f>[2]自有船应收租金!F448</f>
        <v>第5期</v>
      </c>
      <c r="E506" s="75" t="str">
        <f>[2]自有船应收租金!I448</f>
        <v>2019.05.01-2019.05.16</v>
      </c>
      <c r="F506" s="76">
        <f>[2]自有船应收租金!V448</f>
        <v>0</v>
      </c>
      <c r="G506" s="75">
        <f>[2]自有船应收租金!AA448</f>
        <v>90650</v>
      </c>
      <c r="H506" s="75">
        <f>IF([2]自有船应收租金!AB448="","",[2]自有船应收租金!AB448)</f>
        <v>90650</v>
      </c>
      <c r="I506" s="77">
        <f>[2]自有船应收租金!Y448</f>
        <v>0</v>
      </c>
    </row>
    <row r="507" spans="2:9" s="53" customFormat="1" ht="12" customHeight="1">
      <c r="B507" s="75" t="str">
        <f>[2]自有船应收租金!B449</f>
        <v>ACACIA TAURUS</v>
      </c>
      <c r="C507" s="75" t="str">
        <f>[2]自有船应收租金!C449</f>
        <v>STM</v>
      </c>
      <c r="D507" s="75" t="str">
        <f>[2]自有船应收租金!F449</f>
        <v>第21期</v>
      </c>
      <c r="E507" s="75" t="str">
        <f>[2]自有船应收租金!I449</f>
        <v>2019.05.03-2019.05.18</v>
      </c>
      <c r="F507" s="76">
        <f>[2]自有船应收租金!V449</f>
        <v>0</v>
      </c>
      <c r="G507" s="75">
        <f>[2]自有船应收租金!AA449</f>
        <v>60650</v>
      </c>
      <c r="H507" s="75">
        <f>IF([2]自有船应收租金!AB449="","",[2]自有船应收租金!AB449)</f>
        <v>60650</v>
      </c>
      <c r="I507" s="77">
        <f>[2]自有船应收租金!Y449</f>
        <v>0</v>
      </c>
    </row>
    <row r="508" spans="2:9" s="53" customFormat="1" ht="12" customHeight="1">
      <c r="B508" s="75" t="str">
        <f>[2]自有船应收租金!B450</f>
        <v>ACACIA HAWK</v>
      </c>
      <c r="C508" s="75" t="str">
        <f>[2]自有船应收租金!C450</f>
        <v>CMS</v>
      </c>
      <c r="D508" s="75" t="str">
        <f>[2]自有船应收租金!F450</f>
        <v>第32期</v>
      </c>
      <c r="E508" s="75" t="str">
        <f>[2]自有船应收租金!I450</f>
        <v>2019.05.08-2019.05.23</v>
      </c>
      <c r="F508" s="76">
        <f>[2]自有船应收租金!V450</f>
        <v>0</v>
      </c>
      <c r="G508" s="75">
        <f>[2]自有船应收租金!AA450</f>
        <v>79048.715753424694</v>
      </c>
      <c r="H508" s="75">
        <f>IF([2]自有船应收租金!AB450="","",[2]自有船应收租金!AB450)</f>
        <v>79028.72</v>
      </c>
      <c r="I508" s="77" t="str">
        <f>[2]自有船应收租金!Y450</f>
        <v>1.25%佣金</v>
      </c>
    </row>
    <row r="509" spans="2:9" s="53" customFormat="1" ht="12" customHeight="1">
      <c r="B509" s="75" t="str">
        <f>[2]自有船应收租金!B451</f>
        <v>ACACIA MING</v>
      </c>
      <c r="C509" s="75" t="str">
        <f>[2]自有船应收租金!C451</f>
        <v>ONE</v>
      </c>
      <c r="D509" s="75" t="str">
        <f>[2]自有船应收租金!F451</f>
        <v>第26期</v>
      </c>
      <c r="E509" s="75" t="str">
        <f>[2]自有船应收租金!I451</f>
        <v>2019.05.05-2019.05.20</v>
      </c>
      <c r="F509" s="76">
        <f>[2]自有船应收租金!V451</f>
        <v>0</v>
      </c>
      <c r="G509" s="75">
        <f>[2]自有船应收租金!AA451</f>
        <v>62280.580945547903</v>
      </c>
      <c r="H509" s="75">
        <f>IF([2]自有船应收租金!AB451="","",[2]自有船应收租金!AB451)</f>
        <v>62276.95</v>
      </c>
      <c r="I509" s="77" t="str">
        <f>[2]自有船应收租金!Y451</f>
        <v>1.25%佣金/停租（4.10 1918-4.12 17:00  1.90417天）</v>
      </c>
    </row>
    <row r="510" spans="2:9" s="53" customFormat="1" ht="12" customHeight="1">
      <c r="B510" s="75" t="str">
        <f>[2]自有船应收租金!B452</f>
        <v>OPDR LISBOA</v>
      </c>
      <c r="C510" s="75" t="str">
        <f>[2]自有船应收租金!C452</f>
        <v>HEDE</v>
      </c>
      <c r="D510" s="75" t="str">
        <f>[2]自有船应收租金!F452</f>
        <v>第6期</v>
      </c>
      <c r="E510" s="75" t="str">
        <f>[2]自有船应收租金!I452</f>
        <v>2019.05.07-2019.05.22</v>
      </c>
      <c r="F510" s="76">
        <f>[2]自有船应收租金!V452</f>
        <v>0</v>
      </c>
      <c r="G510" s="75">
        <f>[2]自有船应收租金!AA452</f>
        <v>74100</v>
      </c>
      <c r="H510" s="75">
        <f>IF([2]自有船应收租金!AB452="","",[2]自有船应收租金!AB452)</f>
        <v>74100</v>
      </c>
      <c r="I510" s="77">
        <f>[2]自有船应收租金!Y452</f>
        <v>0</v>
      </c>
    </row>
    <row r="511" spans="2:9" s="53" customFormat="1" ht="12" customHeight="1">
      <c r="B511" s="75" t="str">
        <f>[2]自有船应收租金!B453</f>
        <v>Heung-A Manila</v>
      </c>
      <c r="C511" s="75" t="str">
        <f>[2]自有船应收租金!C453</f>
        <v>SCP</v>
      </c>
      <c r="D511" s="75" t="str">
        <f>[2]自有船应收租金!F453</f>
        <v>第9期</v>
      </c>
      <c r="E511" s="75" t="str">
        <f>[2]自有船应收租金!I453</f>
        <v>2019.05.03-2019.05.18</v>
      </c>
      <c r="F511" s="76">
        <f>[2]自有船应收租金!V453</f>
        <v>0</v>
      </c>
      <c r="G511" s="75">
        <f>[2]自有船应收租金!AA453</f>
        <v>44481.935273972602</v>
      </c>
      <c r="H511" s="75">
        <f>IF([2]自有船应收租金!AB453="","",[2]自有船应收租金!AB453)</f>
        <v>44478.14</v>
      </c>
      <c r="I511" s="77" t="str">
        <f>[2]自有船应收租金!Y453</f>
        <v>1.25%佣金/五一6天空置</v>
      </c>
    </row>
    <row r="512" spans="2:9" s="53" customFormat="1" ht="12" customHeight="1">
      <c r="B512" s="75" t="str">
        <f>[2]自有船应收租金!B454</f>
        <v>ACACIA ARIES</v>
      </c>
      <c r="C512" s="75" t="str">
        <f>[2]自有船应收租金!C454</f>
        <v>STM</v>
      </c>
      <c r="D512" s="75" t="str">
        <f>[2]自有船应收租金!F454</f>
        <v>第9期</v>
      </c>
      <c r="E512" s="75" t="str">
        <f>[2]自有船应收租金!I454</f>
        <v>2019.05.10-2019.05.25</v>
      </c>
      <c r="F512" s="76">
        <f>[2]自有船应收租金!V454</f>
        <v>0</v>
      </c>
      <c r="G512" s="75">
        <f>[2]自有船应收租金!AA454</f>
        <v>60310.02</v>
      </c>
      <c r="H512" s="75">
        <f>IF([2]自有船应收租金!AB454="","",[2]自有船应收租金!AB454)</f>
        <v>60310.02</v>
      </c>
      <c r="I512" s="77" t="str">
        <f>[2]自有船应收租金!Y454</f>
        <v>船东费</v>
      </c>
    </row>
    <row r="513" spans="2:9" s="53" customFormat="1" ht="12" customHeight="1">
      <c r="B513" s="75" t="str">
        <f>[2]自有船应收租金!B455</f>
        <v>Heung-A Jakarta</v>
      </c>
      <c r="C513" s="75" t="str">
        <f>[2]自有船应收租金!C455</f>
        <v>Heung-A</v>
      </c>
      <c r="D513" s="75" t="str">
        <f>[2]自有船应收租金!F455</f>
        <v>第26期</v>
      </c>
      <c r="E513" s="75" t="str">
        <f>[2]自有船应收租金!I455</f>
        <v>2019.05.14-2019.05.29</v>
      </c>
      <c r="F513" s="76">
        <f>[2]自有船应收租金!V455</f>
        <v>0</v>
      </c>
      <c r="G513" s="75">
        <f>[2]自有船应收租金!AA455</f>
        <v>81883.125</v>
      </c>
      <c r="H513" s="75">
        <f>IF([2]自有船应收租金!AB455="","",[2]自有船应收租金!AB455)</f>
        <v>81864.52</v>
      </c>
      <c r="I513" s="77" t="str">
        <f>[2]自有船应收租金!Y455</f>
        <v>1.25%佣金</v>
      </c>
    </row>
    <row r="514" spans="2:9" s="53" customFormat="1" ht="12" customHeight="1">
      <c r="B514" s="75" t="str">
        <f>[2]自有船应收租金!B456</f>
        <v>JRS CARINA</v>
      </c>
      <c r="C514" s="75" t="str">
        <f>[2]自有船应收租金!C456</f>
        <v>CCL</v>
      </c>
      <c r="D514" s="75" t="str">
        <f>[2]自有船应收租金!F456</f>
        <v>第22期</v>
      </c>
      <c r="E514" s="75" t="str">
        <f>[2]自有船应收租金!I456</f>
        <v>2019.05.11-2019.05.26</v>
      </c>
      <c r="F514" s="76">
        <f>[2]自有船应收租金!V456</f>
        <v>0</v>
      </c>
      <c r="G514" s="75">
        <f>[2]自有船应收租金!AA456</f>
        <v>69313.45</v>
      </c>
      <c r="H514" s="75">
        <f>IF([2]自有船应收租金!AB456="","",[2]自有船应收租金!AB456)</f>
        <v>69311.05</v>
      </c>
      <c r="I514" s="77" t="str">
        <f>[2]自有船应收租金!Y456</f>
        <v>船东费</v>
      </c>
    </row>
    <row r="515" spans="2:9" s="53" customFormat="1" ht="12" customHeight="1">
      <c r="B515" s="75" t="str">
        <f>[2]自有船应收租金!B457</f>
        <v>ACACIA LEO</v>
      </c>
      <c r="C515" s="75" t="str">
        <f>[2]自有船应收租金!C457</f>
        <v>FESCO</v>
      </c>
      <c r="D515" s="75" t="str">
        <f>[2]自有船应收租金!F457</f>
        <v>final</v>
      </c>
      <c r="E515" s="75" t="str">
        <f>[2]自有船应收租金!I457</f>
        <v>2019.05.07-2019.05.15</v>
      </c>
      <c r="F515" s="76">
        <f>[2]自有船应收租金!V457</f>
        <v>0</v>
      </c>
      <c r="G515" s="75">
        <f>[2]自有船应收租金!AA457</f>
        <v>10472.39</v>
      </c>
      <c r="H515" s="75">
        <f>IF([2]自有船应收租金!AB457="","",[2]自有船应收租金!AB457)</f>
        <v>10452.99</v>
      </c>
      <c r="I515" s="77" t="str">
        <f>[2]自有船应收租金!Y457</f>
        <v>船东费预留/租家prefinal欠款/还船检验费</v>
      </c>
    </row>
    <row r="516" spans="2:9" s="53" customFormat="1" ht="12">
      <c r="B516" s="75" t="str">
        <f>[2]自有船应收租金!B458</f>
        <v>JRS CORVUS</v>
      </c>
      <c r="C516" s="75" t="str">
        <f>[2]自有船应收租金!C458</f>
        <v>ONE</v>
      </c>
      <c r="D516" s="75" t="str">
        <f>[2]自有船应收租金!F458</f>
        <v>第27期</v>
      </c>
      <c r="E516" s="75" t="str">
        <f>[2]自有船应收租金!I458</f>
        <v>2019.05.15-2019.05.30</v>
      </c>
      <c r="F516" s="76">
        <f>[2]自有船应收租金!V458</f>
        <v>0</v>
      </c>
      <c r="G516" s="75">
        <f>[2]自有船应收租金!AA458</f>
        <v>66988.842338013696</v>
      </c>
      <c r="H516" s="75">
        <f>IF([2]自有船应收租金!AB458="","",[2]自有船应收租金!AB458)</f>
        <v>66985.22</v>
      </c>
      <c r="I516" s="77" t="str">
        <f>[2]自有船应收租金!Y458</f>
        <v>1.25%佣金/停租（4.15 13：28-4.16 19：30lt  1.25139天）</v>
      </c>
    </row>
    <row r="517" spans="2:9" s="53" customFormat="1" ht="12" customHeight="1">
      <c r="B517" s="75" t="str">
        <f>[2]自有船应收租金!B459</f>
        <v>ACACIA LAN</v>
      </c>
      <c r="C517" s="75" t="str">
        <f>[2]自有船应收租金!C459</f>
        <v>Heung-A</v>
      </c>
      <c r="D517" s="75" t="str">
        <f>[2]自有船应收租金!F459</f>
        <v>第01期</v>
      </c>
      <c r="E517" s="75" t="str">
        <f>[2]自有船应收租金!I459</f>
        <v>2019.05.13-2019.05.28</v>
      </c>
      <c r="F517" s="76">
        <f>[2]自有船应收租金!V459</f>
        <v>0</v>
      </c>
      <c r="G517" s="75">
        <f>[2]自有船应收租金!AA459</f>
        <v>50956.022499999999</v>
      </c>
      <c r="H517" s="75">
        <f>IF([2]自有船应收租金!AB459="","",[2]自有船应收租金!AB459)</f>
        <v>50940.93</v>
      </c>
      <c r="I517" s="77" t="str">
        <f>[2]自有船应收租金!Y459</f>
        <v>交船检验费</v>
      </c>
    </row>
    <row r="518" spans="2:9" s="53" customFormat="1" ht="12" customHeight="1">
      <c r="B518" s="75" t="str">
        <f>[2]自有船应收租金!B460</f>
        <v>ACACIA MAKOTO</v>
      </c>
      <c r="C518" s="75" t="str">
        <f>[2]自有船应收租金!C460</f>
        <v>STM</v>
      </c>
      <c r="D518" s="75" t="str">
        <f>[2]自有船应收租金!F460</f>
        <v>第22期</v>
      </c>
      <c r="E518" s="75" t="str">
        <f>[2]自有船应收租金!I460</f>
        <v>2019.05.10-2019.05.25</v>
      </c>
      <c r="F518" s="76">
        <f>[2]自有船应收租金!V460</f>
        <v>0</v>
      </c>
      <c r="G518" s="75">
        <f>[2]自有船应收租金!AA460</f>
        <v>87785.31</v>
      </c>
      <c r="H518" s="75">
        <f>IF([2]自有船应收租金!AB460="","",[2]自有船应收租金!AB460)</f>
        <v>87785.31</v>
      </c>
      <c r="I518" s="77" t="str">
        <f>[2]自有船应收租金!Y460</f>
        <v>船东费</v>
      </c>
    </row>
    <row r="519" spans="2:9" s="53" customFormat="1" ht="12" customHeight="1">
      <c r="B519" s="75" t="str">
        <f>[2]自有船应收租金!B461</f>
        <v>Heung-A Singapore</v>
      </c>
      <c r="C519" s="75" t="str">
        <f>[2]自有船应收租金!C461</f>
        <v>SNL</v>
      </c>
      <c r="D519" s="75" t="str">
        <f>[2]自有船应收租金!F461</f>
        <v>第11期</v>
      </c>
      <c r="E519" s="75" t="str">
        <f>[2]自有船应收租金!I461</f>
        <v>2019.05.09-2019.05.24</v>
      </c>
      <c r="F519" s="76">
        <f>[2]自有船应收租金!V461</f>
        <v>0</v>
      </c>
      <c r="G519" s="75">
        <f>[2]自有船应收租金!AA461</f>
        <v>67825</v>
      </c>
      <c r="H519" s="75">
        <f>IF([2]自有船应收租金!AB461="","",[2]自有船应收租金!AB461)</f>
        <v>67798.850000000006</v>
      </c>
      <c r="I519" s="77">
        <f>[2]自有船应收租金!Y461</f>
        <v>0</v>
      </c>
    </row>
    <row r="520" spans="2:9" s="53" customFormat="1" ht="12">
      <c r="B520" s="75" t="str">
        <f>[2]自有船应收租金!B462</f>
        <v>ACACIA LIBRA</v>
      </c>
      <c r="C520" s="75" t="str">
        <f>[2]自有船应收租金!C462</f>
        <v>STM</v>
      </c>
      <c r="D520" s="75" t="str">
        <f>[2]自有船应收租金!F462</f>
        <v>第6期</v>
      </c>
      <c r="E520" s="75" t="str">
        <f>[2]自有船应收租金!I462</f>
        <v>2019.05.16-2019.05.31</v>
      </c>
      <c r="F520" s="76">
        <f>[2]自有船应收租金!V462</f>
        <v>0</v>
      </c>
      <c r="G520" s="75">
        <f>[2]自有船应收租金!AA462</f>
        <v>90345.49</v>
      </c>
      <c r="H520" s="75">
        <f>IF([2]自有船应收租金!AB462="","",[2]自有船应收租金!AB462)</f>
        <v>90345.49</v>
      </c>
      <c r="I520" s="77" t="str">
        <f>[2]自有船应收租金!Y462</f>
        <v>船东费</v>
      </c>
    </row>
    <row r="521" spans="2:9" s="53" customFormat="1" ht="12" customHeight="1">
      <c r="B521" s="75" t="str">
        <f>[2]自有船应收租金!B463</f>
        <v>OPDR LISBOA</v>
      </c>
      <c r="C521" s="75" t="str">
        <f>[2]自有船应收租金!C463</f>
        <v>HEDE</v>
      </c>
      <c r="D521" s="75" t="str">
        <f>[2]自有船应收租金!F463</f>
        <v>第7期</v>
      </c>
      <c r="E521" s="75" t="str">
        <f>[2]自有船应收租金!I463</f>
        <v>2019.05.22-2019.06.06</v>
      </c>
      <c r="F521" s="76">
        <f>[2]自有船应收租金!V463</f>
        <v>0</v>
      </c>
      <c r="G521" s="75">
        <f>[2]自有船应收租金!AA463</f>
        <v>73979.16</v>
      </c>
      <c r="H521" s="75">
        <f>IF([2]自有船应收租金!AB463="","",[2]自有船应收租金!AB463)</f>
        <v>73979.16</v>
      </c>
      <c r="I521" s="77" t="str">
        <f>[2]自有船应收租金!Y463</f>
        <v>4.03修船停泊费</v>
      </c>
    </row>
    <row r="522" spans="2:9" s="53" customFormat="1" ht="12" customHeight="1">
      <c r="B522" s="75" t="str">
        <f>[2]自有船应收租金!B464</f>
        <v>ACACIA TAURUS</v>
      </c>
      <c r="C522" s="75" t="str">
        <f>[2]自有船应收租金!C464</f>
        <v>STM</v>
      </c>
      <c r="D522" s="75" t="str">
        <f>[2]自有船应收租金!F464</f>
        <v>第22期</v>
      </c>
      <c r="E522" s="75" t="str">
        <f>[2]自有船应收租金!I464</f>
        <v>2019.05.18-2019.06.02</v>
      </c>
      <c r="F522" s="76">
        <f>[2]自有船应收租金!V464</f>
        <v>0</v>
      </c>
      <c r="G522" s="75">
        <f>[2]自有船应收租金!AA464</f>
        <v>60519.14</v>
      </c>
      <c r="H522" s="75">
        <f>IF([2]自有船应收租金!AB464="","",[2]自有船应收租金!AB464)</f>
        <v>60519.14</v>
      </c>
      <c r="I522" s="77" t="str">
        <f>[2]自有船应收租金!Y464</f>
        <v>船东费</v>
      </c>
    </row>
    <row r="523" spans="2:9" s="53" customFormat="1" ht="12" customHeight="1">
      <c r="B523" s="75" t="str">
        <f>[2]自有船应收租金!B465</f>
        <v>Heung-A Manila</v>
      </c>
      <c r="C523" s="75" t="str">
        <f>[2]自有船应收租金!C465</f>
        <v>SCP</v>
      </c>
      <c r="D523" s="75" t="str">
        <f>[2]自有船应收租金!F465</f>
        <v>第10期</v>
      </c>
      <c r="E523" s="75" t="str">
        <f>[2]自有船应收租金!I465</f>
        <v>2019.05.18-2019.05.30</v>
      </c>
      <c r="F523" s="76">
        <f>[2]自有船应收租金!V465</f>
        <v>0</v>
      </c>
      <c r="G523" s="75">
        <f>[2]自有船应收租金!AA465</f>
        <v>66201.268317351598</v>
      </c>
      <c r="H523" s="75">
        <f>IF([2]自有船应收租金!AB465="","",[2]自有船应收租金!AB465)</f>
        <v>66197.210000000006</v>
      </c>
      <c r="I523" s="77" t="str">
        <f>[2]自有船应收租金!Y465</f>
        <v>1.25%佣金/五一实际4.52天空置,返款</v>
      </c>
    </row>
    <row r="524" spans="2:9" s="53" customFormat="1" ht="12" customHeight="1">
      <c r="B524" s="75" t="str">
        <f>[2]自有船应收租金!B466</f>
        <v>Heung-A Manila</v>
      </c>
      <c r="C524" s="75" t="str">
        <f>[2]自有船应收租金!C466</f>
        <v>SCP</v>
      </c>
      <c r="D524" s="75" t="str">
        <f>[2]自有船应收租金!F466</f>
        <v>第10期</v>
      </c>
      <c r="E524" s="75" t="str">
        <f>[2]自有船应收租金!I466</f>
        <v>2019.05.30-2019.06.02</v>
      </c>
      <c r="F524" s="76">
        <f>[2]自有船应收租金!V466</f>
        <v>0</v>
      </c>
      <c r="G524" s="75">
        <f>[2]自有船应收租金!AA466</f>
        <v>16085.077054794499</v>
      </c>
      <c r="H524" s="75">
        <f>IF([2]自有船应收租金!AB466="","",[2]自有船应收租金!AB466)</f>
        <v>16085.08</v>
      </c>
      <c r="I524" s="77" t="str">
        <f>[2]自有船应收租金!Y466</f>
        <v>1.25%佣金</v>
      </c>
    </row>
    <row r="525" spans="2:9" s="53" customFormat="1" ht="12">
      <c r="B525" s="75" t="str">
        <f>[2]自有船应收租金!B467</f>
        <v>ACACIA MING</v>
      </c>
      <c r="C525" s="75" t="str">
        <f>[2]自有船应收租金!C467</f>
        <v>ONE</v>
      </c>
      <c r="D525" s="75" t="str">
        <f>[2]自有船应收租金!F467</f>
        <v>第27期</v>
      </c>
      <c r="E525" s="75" t="str">
        <f>[2]自有船应收租金!I467</f>
        <v>2019.05.20-2019.06.04</v>
      </c>
      <c r="F525" s="76">
        <f>[2]自有船应收租金!V467</f>
        <v>0</v>
      </c>
      <c r="G525" s="75">
        <f>[2]自有船应收租金!AA467</f>
        <v>74900.8561643836</v>
      </c>
      <c r="H525" s="75">
        <f>IF([2]自有船应收租金!AB467="","",[2]自有船应收租金!AB467)</f>
        <v>74897.240000000005</v>
      </c>
      <c r="I525" s="77" t="str">
        <f>[2]自有船应收租金!Y467</f>
        <v>1.25%佣金</v>
      </c>
    </row>
    <row r="526" spans="2:9" s="53" customFormat="1" ht="12">
      <c r="B526" s="75" t="str">
        <f>[2]自有船应收租金!B468</f>
        <v>ACACIA VIRGO</v>
      </c>
      <c r="C526" s="75" t="str">
        <f>[2]自有船应收租金!C468</f>
        <v>TSL</v>
      </c>
      <c r="D526" s="75" t="str">
        <f>[2]自有船应收租金!F468</f>
        <v>第1期</v>
      </c>
      <c r="E526" s="75" t="str">
        <f>[2]自有船应收租金!I468</f>
        <v>2019.05.20-2019.05.26</v>
      </c>
      <c r="F526" s="76">
        <f>[2]自有船应收租金!V468</f>
        <v>0</v>
      </c>
      <c r="G526" s="75">
        <f>[2]自有船应收租金!AA468</f>
        <v>37774.212328767098</v>
      </c>
      <c r="H526" s="75">
        <f>IF([2]自有船应收租金!AB468="","",[2]自有船应收租金!AB468)</f>
        <v>37760.61</v>
      </c>
      <c r="I526" s="77" t="str">
        <f>[2]自有船应收租金!Y468</f>
        <v>1.25%佣金</v>
      </c>
    </row>
    <row r="527" spans="2:9" s="53" customFormat="1" ht="12">
      <c r="B527" s="75" t="str">
        <f>[2]自有船应收租金!B469</f>
        <v>ACACIA HAWK</v>
      </c>
      <c r="C527" s="75" t="str">
        <f>[2]自有船应收租金!C469</f>
        <v>CMS</v>
      </c>
      <c r="D527" s="75" t="str">
        <f>[2]自有船应收租金!F469</f>
        <v>第33期</v>
      </c>
      <c r="E527" s="75" t="str">
        <f>[2]自有船应收租金!I469</f>
        <v>2019.05.23-2019.06.07</v>
      </c>
      <c r="F527" s="76">
        <f>[2]自有船应收租金!V469</f>
        <v>0</v>
      </c>
      <c r="G527" s="75">
        <f>[2]自有船应收租金!AA469</f>
        <v>79048.715753424694</v>
      </c>
      <c r="H527" s="75">
        <f>IF([2]自有船应收租金!AB469="","",[2]自有船应收租金!AB469)</f>
        <v>79028.72</v>
      </c>
      <c r="I527" s="77" t="str">
        <f>[2]自有船应收租金!Y469</f>
        <v>1.25%佣金</v>
      </c>
    </row>
    <row r="528" spans="2:9" s="53" customFormat="1" ht="12">
      <c r="B528" s="75" t="str">
        <f>[2]自有船应收租金!B470</f>
        <v>Heung-A Singapore</v>
      </c>
      <c r="C528" s="75" t="str">
        <f>[2]自有船应收租金!C470</f>
        <v>SNL</v>
      </c>
      <c r="D528" s="75" t="str">
        <f>[2]自有船应收租金!F470</f>
        <v>第12期</v>
      </c>
      <c r="E528" s="75" t="str">
        <f>[2]自有船应收租金!I470</f>
        <v>2019.05.24-2019.06.08</v>
      </c>
      <c r="F528" s="76">
        <f>[2]自有船应收租金!V470</f>
        <v>0</v>
      </c>
      <c r="G528" s="75">
        <f>[2]自有船应收租金!AA470</f>
        <v>67825</v>
      </c>
      <c r="H528" s="75">
        <f>IF([2]自有船应收租金!AB470="","",[2]自有船应收租金!AB470)</f>
        <v>67798.89</v>
      </c>
      <c r="I528" s="77">
        <f>[2]自有船应收租金!Y470</f>
        <v>0</v>
      </c>
    </row>
    <row r="529" spans="2:9" s="53" customFormat="1" ht="12">
      <c r="B529" s="75" t="str">
        <f>[2]自有船应收租金!B471</f>
        <v>ACACIA ARIES</v>
      </c>
      <c r="C529" s="75" t="str">
        <f>[2]自有船应收租金!C471</f>
        <v>STM</v>
      </c>
      <c r="D529" s="75" t="str">
        <f>[2]自有船应收租金!F471</f>
        <v>第10期</v>
      </c>
      <c r="E529" s="75" t="str">
        <f>[2]自有船应收租金!I471</f>
        <v>2019.05.25-2019.06.09</v>
      </c>
      <c r="F529" s="76">
        <f>[2]自有船应收租金!V471</f>
        <v>0</v>
      </c>
      <c r="G529" s="75">
        <f>[2]自有船应收租金!AA471</f>
        <v>60650</v>
      </c>
      <c r="H529" s="75">
        <f>IF([2]自有船应收租金!AB471="","",[2]自有船应收租金!AB471)</f>
        <v>60650</v>
      </c>
      <c r="I529" s="77">
        <f>[2]自有船应收租金!Y471</f>
        <v>0</v>
      </c>
    </row>
    <row r="530" spans="2:9" s="53" customFormat="1" ht="12">
      <c r="B530" s="75" t="str">
        <f>[2]自有船应收租金!B472</f>
        <v>ACACIA MAKOTO</v>
      </c>
      <c r="C530" s="75" t="str">
        <f>[2]自有船应收租金!C472</f>
        <v>STM</v>
      </c>
      <c r="D530" s="75" t="str">
        <f>[2]自有船应收租金!F472</f>
        <v>第23期</v>
      </c>
      <c r="E530" s="75" t="str">
        <f>[2]自有船应收租金!I472</f>
        <v>2019.05.25-2019.06.09</v>
      </c>
      <c r="F530" s="76">
        <f>[2]自有船应收租金!V472</f>
        <v>0</v>
      </c>
      <c r="G530" s="75">
        <f>[2]自有船应收租金!AA472</f>
        <v>91200</v>
      </c>
      <c r="H530" s="75">
        <f>IF([2]自有船应收租金!AB472="","",[2]自有船应收租金!AB472)</f>
        <v>91200</v>
      </c>
      <c r="I530" s="77">
        <f>[2]自有船应收租金!Y472</f>
        <v>0</v>
      </c>
    </row>
    <row r="531" spans="2:9" s="53" customFormat="1" ht="12">
      <c r="B531" s="75" t="str">
        <f>[2]自有船应收租金!B473</f>
        <v>JRS CARINA</v>
      </c>
      <c r="C531" s="75" t="str">
        <f>[2]自有船应收租金!C473</f>
        <v>CCL</v>
      </c>
      <c r="D531" s="75" t="str">
        <f>[2]自有船应收租金!F473</f>
        <v>第23期</v>
      </c>
      <c r="E531" s="75" t="str">
        <f>[2]自有船应收租金!I473</f>
        <v>2019.05.26-2019.06.10</v>
      </c>
      <c r="F531" s="76">
        <f>[2]自有船应收租金!V473</f>
        <v>0</v>
      </c>
      <c r="G531" s="75">
        <f>[2]自有船应收租金!AA473</f>
        <v>70636</v>
      </c>
      <c r="H531" s="75">
        <f>IF([2]自有船应收租金!AB473="","",[2]自有船应收租金!AB473)</f>
        <v>70627.72</v>
      </c>
      <c r="I531" s="77" t="str">
        <f>[2]自有船应收租金!Y473</f>
        <v>返还船东费</v>
      </c>
    </row>
    <row r="532" spans="2:9" s="53" customFormat="1" ht="12">
      <c r="B532" s="75" t="str">
        <f>[2]自有船应收租金!B474</f>
        <v>ACACIA VIRGO</v>
      </c>
      <c r="C532" s="75" t="str">
        <f>[2]自有船应收租金!C474</f>
        <v>TSL</v>
      </c>
      <c r="D532" s="75" t="str">
        <f>[2]自有船应收租金!F474</f>
        <v>prefinal</v>
      </c>
      <c r="E532" s="75" t="str">
        <f>[2]自有船应收租金!I474</f>
        <v>2019.05.26-2019.05.28</v>
      </c>
      <c r="F532" s="76">
        <f>[2]自有船应收租金!V474</f>
        <v>0</v>
      </c>
      <c r="G532" s="75">
        <f>[2]自有船应收租金!AA474</f>
        <v>21432.080123287698</v>
      </c>
      <c r="H532" s="75">
        <f>IF([2]自有船应收租金!AB474="","",[2]自有船应收租金!AB474)</f>
        <v>21422.07</v>
      </c>
      <c r="I532" s="77" t="str">
        <f>[2]自有船应收租金!Y474</f>
        <v>1.25%佣金/19021EW 劳务费/船东项预留</v>
      </c>
    </row>
    <row r="533" spans="2:9" s="53" customFormat="1" ht="12">
      <c r="B533" s="75" t="str">
        <f>[2]自有船应收租金!B475</f>
        <v>ACACIA VIRGO</v>
      </c>
      <c r="C533" s="75" t="str">
        <f>[2]自有船应收租金!C475</f>
        <v>TSL</v>
      </c>
      <c r="D533" s="75" t="str">
        <f>[2]自有船应收租金!F475</f>
        <v>final</v>
      </c>
      <c r="E533" s="75" t="str">
        <f>[2]自有船应收租金!I475</f>
        <v>2019.05.26-2019.05.28</v>
      </c>
      <c r="F533" s="76">
        <f>[2]自有船应收租金!V475</f>
        <v>0</v>
      </c>
      <c r="G533" s="75">
        <f>[2]自有船应收租金!AA475</f>
        <v>4375</v>
      </c>
      <c r="H533" s="75">
        <f>IF([2]自有船应收租金!AB475="","",[2]自有船应收租金!AB475)</f>
        <v>4361.3500000000004</v>
      </c>
      <c r="I533" s="77" t="str">
        <f>[2]自有船应收租金!Y475</f>
        <v>船东项预留</v>
      </c>
    </row>
    <row r="534" spans="2:9" s="53" customFormat="1" ht="12">
      <c r="B534" s="75" t="str">
        <f>[2]自有船应收租金!B476</f>
        <v>ACACIA LAN</v>
      </c>
      <c r="C534" s="75" t="str">
        <f>[2]自有船应收租金!C476</f>
        <v>Heung-A</v>
      </c>
      <c r="D534" s="75" t="str">
        <f>[2]自有船应收租金!F476</f>
        <v>第02期</v>
      </c>
      <c r="E534" s="75" t="str">
        <f>[2]自有船应收租金!I476</f>
        <v>2019.05.28-2019.06.12</v>
      </c>
      <c r="F534" s="76">
        <f>[2]自有船应收租金!V476</f>
        <v>0</v>
      </c>
      <c r="G534" s="75">
        <f>[2]自有船应收租金!AA476</f>
        <v>66512.5</v>
      </c>
      <c r="H534" s="75">
        <f>IF([2]自有船应收租金!AB476="","",[2]自有船应收租金!AB476)</f>
        <v>66497.5</v>
      </c>
      <c r="I534" s="77">
        <f>[2]自有船应收租金!Y476</f>
        <v>0</v>
      </c>
    </row>
    <row r="535" spans="2:9" s="53" customFormat="1" ht="12">
      <c r="B535" s="75" t="str">
        <f>[2]自有船应收租金!B477</f>
        <v>Heung-A Jakarta</v>
      </c>
      <c r="C535" s="75" t="str">
        <f>[2]自有船应收租金!C477</f>
        <v>Heung-A</v>
      </c>
      <c r="D535" s="75" t="str">
        <f>[2]自有船应收租金!F477</f>
        <v>第27期</v>
      </c>
      <c r="E535" s="75" t="str">
        <f>[2]自有船应收租金!I477</f>
        <v>2019.05.29-2019.06.13</v>
      </c>
      <c r="F535" s="76">
        <f>[2]自有船应收租金!V477</f>
        <v>0</v>
      </c>
      <c r="G535" s="75">
        <f>[2]自有船应收租金!AA477</f>
        <v>81883.125</v>
      </c>
      <c r="H535" s="75">
        <f>IF([2]自有船应收租金!AB477="","",[2]自有船应收租金!AB477)</f>
        <v>81864.5</v>
      </c>
      <c r="I535" s="77" t="str">
        <f>[2]自有船应收租金!Y477</f>
        <v>1.25%佣金</v>
      </c>
    </row>
    <row r="536" spans="2:9" s="53" customFormat="1" ht="12">
      <c r="B536" s="75" t="str">
        <f>[2]自有船应收租金!B478</f>
        <v>JRS CORVUS</v>
      </c>
      <c r="C536" s="75" t="str">
        <f>[2]自有船应收租金!C478</f>
        <v>ONE</v>
      </c>
      <c r="D536" s="75" t="str">
        <f>[2]自有船应收租金!F478</f>
        <v>第28期</v>
      </c>
      <c r="E536" s="75" t="str">
        <f>[2]自有船应收租金!I478</f>
        <v>2019.05.30-2019.06.14</v>
      </c>
      <c r="F536" s="76">
        <f>[2]自有船应收租金!V478</f>
        <v>0</v>
      </c>
      <c r="G536" s="75">
        <f>[2]自有船应收租金!AA478</f>
        <v>71565.176164383607</v>
      </c>
      <c r="H536" s="75">
        <f>IF([2]自有船应收租金!AB478="","",[2]自有船应收租金!AB478)</f>
        <v>71561.58</v>
      </c>
      <c r="I536" s="77" t="str">
        <f>[2]自有船应收租金!Y478</f>
        <v>1.25%佣金/船东费</v>
      </c>
    </row>
    <row r="537" spans="2:9" s="53" customFormat="1" ht="12">
      <c r="B537" s="75" t="str">
        <f>[2]自有船应收租金!B479</f>
        <v>ACACIA LIBRA</v>
      </c>
      <c r="C537" s="75" t="str">
        <f>[2]自有船应收租金!C479</f>
        <v>STM</v>
      </c>
      <c r="D537" s="75" t="str">
        <f>[2]自有船应收租金!F479</f>
        <v>第7期</v>
      </c>
      <c r="E537" s="75" t="str">
        <f>[2]自有船应收租金!I479</f>
        <v>2019.05.31-2019.06.15</v>
      </c>
      <c r="F537" s="76">
        <f>[2]自有船应收租金!V479</f>
        <v>0</v>
      </c>
      <c r="G537" s="75">
        <f>[2]自有船应收租金!AA479</f>
        <v>90650</v>
      </c>
      <c r="H537" s="75">
        <f>IF([2]自有船应收租金!AB479="","",[2]自有船应收租金!AB479)</f>
        <v>90650</v>
      </c>
      <c r="I537" s="77">
        <f>[2]自有船应收租金!Y479</f>
        <v>0</v>
      </c>
    </row>
    <row r="538" spans="2:9" s="53" customFormat="1" ht="12">
      <c r="B538" s="75" t="str">
        <f>[2]自有船应收租金!B480</f>
        <v>ACACIA VIRGO</v>
      </c>
      <c r="C538" s="75" t="str">
        <f>[2]自有船应收租金!C480</f>
        <v>STM</v>
      </c>
      <c r="D538" s="75" t="str">
        <f>[2]自有船应收租金!F480</f>
        <v>final</v>
      </c>
      <c r="E538" s="75" t="str">
        <f>[2]自有船应收租金!I480</f>
        <v>2019.06.01-2019.06.04</v>
      </c>
      <c r="F538" s="76">
        <f>[2]自有船应收租金!V480</f>
        <v>0</v>
      </c>
      <c r="G538" s="75">
        <f>[2]自有船应收租金!AA480</f>
        <v>17104.0736666667</v>
      </c>
      <c r="H538" s="75">
        <f>IF([2]自有船应收租金!AB480="","",[2]自有船应收租金!AB480)</f>
        <v>17104.07</v>
      </c>
      <c r="I538" s="77" t="str">
        <f>[2]自有船应收租金!Y480</f>
        <v>劳务费/船东费</v>
      </c>
    </row>
    <row r="539" spans="2:9" s="53" customFormat="1" ht="12">
      <c r="B539" s="75" t="str">
        <f>[2]自有船应收租金!B481</f>
        <v>ACACIA LEO</v>
      </c>
      <c r="C539" s="75" t="str">
        <f>[2]自有船应收租金!C481</f>
        <v>STM</v>
      </c>
      <c r="D539" s="75" t="str">
        <f>[2]自有船应收租金!F481</f>
        <v>final</v>
      </c>
      <c r="E539" s="75" t="str">
        <f>[2]自有船应收租金!I481</f>
        <v>2019.05.24-2019.06.02</v>
      </c>
      <c r="F539" s="76">
        <f>[2]自有船应收租金!V481</f>
        <v>0</v>
      </c>
      <c r="G539" s="75">
        <f>[2]自有船应收租金!AA481</f>
        <v>33634.650999999998</v>
      </c>
      <c r="H539" s="75">
        <f>IF([2]自有船应收租金!AB481="","",[2]自有船应收租金!AB481)</f>
        <v>33634.65</v>
      </c>
      <c r="I539" s="77" t="str">
        <f>[2]自有船应收租金!Y481</f>
        <v>劳务费/船东费</v>
      </c>
    </row>
    <row r="540" spans="2:9" s="53" customFormat="1" ht="12">
      <c r="B540" s="75" t="str">
        <f>[2]自有船应收租金!B482</f>
        <v>ACACIA TAURUS</v>
      </c>
      <c r="C540" s="75" t="str">
        <f>[2]自有船应收租金!C482</f>
        <v>STM</v>
      </c>
      <c r="D540" s="75" t="str">
        <f>[2]自有船应收租金!F482</f>
        <v>第23期</v>
      </c>
      <c r="E540" s="75" t="str">
        <f>[2]自有船应收租金!I482</f>
        <v>2019.06.02-2019.06.17</v>
      </c>
      <c r="F540" s="76">
        <f>[2]自有船应收租金!V482</f>
        <v>0</v>
      </c>
      <c r="G540" s="75">
        <f>[2]自有船应收租金!AA482</f>
        <v>60291.55</v>
      </c>
      <c r="H540" s="75">
        <f>IF([2]自有船应收租金!AB482="","",[2]自有船应收租金!AB482)</f>
        <v>60291.55</v>
      </c>
      <c r="I540" s="77" t="str">
        <f>[2]自有船应收租金!Y482</f>
        <v>船东费</v>
      </c>
    </row>
    <row r="541" spans="2:9" s="53" customFormat="1" ht="12">
      <c r="B541" s="75" t="str">
        <f>[2]自有船应收租金!B483</f>
        <v>ACACIA MING</v>
      </c>
      <c r="C541" s="75" t="str">
        <f>[2]自有船应收租金!C483</f>
        <v>ONE</v>
      </c>
      <c r="D541" s="75" t="str">
        <f>[2]自有船应收租金!F483</f>
        <v>第28期</v>
      </c>
      <c r="E541" s="75" t="str">
        <f>[2]自有船应收租金!I483</f>
        <v>2019.06.04-2019.06.19</v>
      </c>
      <c r="F541" s="76">
        <f>[2]自有船应收租金!V483</f>
        <v>0</v>
      </c>
      <c r="G541" s="75">
        <f>[2]自有船应收租金!AA483</f>
        <v>75110.8561643836</v>
      </c>
      <c r="H541" s="75">
        <f>IF([2]自有船应收租金!AB483="","",[2]自有船应收租金!AB483)</f>
        <v>75107.240000000005</v>
      </c>
      <c r="I541" s="77" t="str">
        <f>[2]自有船应收租金!Y483</f>
        <v>1.25%佣金/v.027e劳务费</v>
      </c>
    </row>
    <row r="542" spans="2:9" s="53" customFormat="1" ht="12">
      <c r="B542" s="75" t="str">
        <f>[2]自有船应收租金!B484</f>
        <v>Heung-A Manila</v>
      </c>
      <c r="C542" s="75" t="str">
        <f>[2]自有船应收租金!C484</f>
        <v>SCP</v>
      </c>
      <c r="D542" s="75" t="str">
        <f>[2]自有船应收租金!F484</f>
        <v>第11期</v>
      </c>
      <c r="E542" s="75" t="str">
        <f>[2]自有船应收租金!I484</f>
        <v>2019.06.02-2019.06.17</v>
      </c>
      <c r="F542" s="76">
        <f>[2]自有船应收租金!V484</f>
        <v>0</v>
      </c>
      <c r="G542" s="75">
        <f>[2]自有船应收租金!AA484</f>
        <v>80425.385273972599</v>
      </c>
      <c r="H542" s="75">
        <f>IF([2]自有船应收租金!AB484="","",[2]自有船应收租金!AB484)</f>
        <v>80421.78</v>
      </c>
      <c r="I542" s="77" t="str">
        <f>[2]自有船应收租金!Y484</f>
        <v>1.25%佣金</v>
      </c>
    </row>
    <row r="543" spans="2:9" s="53" customFormat="1" ht="12">
      <c r="B543" s="75" t="str">
        <f>[2]自有船应收租金!B485</f>
        <v>ACACIA HAWK</v>
      </c>
      <c r="C543" s="75" t="str">
        <f>[2]自有船应收租金!C485</f>
        <v>CMS</v>
      </c>
      <c r="D543" s="75" t="str">
        <f>[2]自有船应收租金!F485</f>
        <v>第34期</v>
      </c>
      <c r="E543" s="75" t="str">
        <f>[2]自有船应收租金!I485</f>
        <v>2019.06.07-2019.06.22</v>
      </c>
      <c r="F543" s="76">
        <f>[2]自有船应收租金!V485</f>
        <v>0</v>
      </c>
      <c r="G543" s="75">
        <f>[2]自有船应收租金!AA485</f>
        <v>79048.715753424694</v>
      </c>
      <c r="H543" s="75">
        <f>IF([2]自有船应收租金!AB485="","",[2]自有船应收租金!AB485)</f>
        <v>79028.72</v>
      </c>
      <c r="I543" s="77" t="str">
        <f>[2]自有船应收租金!Y485</f>
        <v>1.25%佣金</v>
      </c>
    </row>
    <row r="544" spans="2:9" s="53" customFormat="1" ht="12">
      <c r="B544" s="75" t="str">
        <f>[2]自有船应收租金!B486</f>
        <v>OPDR LISBOA</v>
      </c>
      <c r="C544" s="75" t="str">
        <f>[2]自有船应收租金!C486</f>
        <v>HEDE</v>
      </c>
      <c r="D544" s="75" t="str">
        <f>[2]自有船应收租金!F486</f>
        <v>第8期</v>
      </c>
      <c r="E544" s="75" t="str">
        <f>[2]自有船应收租金!I486</f>
        <v>2019.06.06-2019.06.21</v>
      </c>
      <c r="F544" s="76">
        <f>[2]自有船应收租金!V486</f>
        <v>0</v>
      </c>
      <c r="G544" s="75">
        <f>[2]自有船应收租金!AA486</f>
        <v>75266</v>
      </c>
      <c r="H544" s="75">
        <f>IF([2]自有船应收租金!AB486="","",[2]自有船应收租金!AB486)</f>
        <v>75266</v>
      </c>
      <c r="I544" s="77" t="str">
        <f>[2]自有船应收租金!Y486</f>
        <v>1905ew 劳务费</v>
      </c>
    </row>
    <row r="545" spans="2:9" s="53" customFormat="1" ht="12">
      <c r="B545" s="75" t="str">
        <f>[2]自有船应收租金!B487</f>
        <v>OPDR LISBOA</v>
      </c>
      <c r="C545" s="75" t="str">
        <f>[2]自有船应收租金!C487</f>
        <v>HEDE</v>
      </c>
      <c r="D545" s="75" t="str">
        <f>[2]自有船应收租金!F487</f>
        <v>第8期</v>
      </c>
      <c r="E545" s="75" t="str">
        <f>[2]自有船应收租金!I487</f>
        <v>2019.06.06-2019.06.21</v>
      </c>
      <c r="F545" s="76">
        <f>[2]自有船应收租金!V487</f>
        <v>0</v>
      </c>
      <c r="G545" s="75">
        <f>[2]自有船应收租金!AA487</f>
        <v>4438</v>
      </c>
      <c r="H545" s="75">
        <f>IF([2]自有船应收租金!AB487="","",[2]自有船应收租金!AB487)</f>
        <v>4438</v>
      </c>
      <c r="I545" s="77" t="str">
        <f>[2]自有船应收租金!Y487</f>
        <v>1901ew-1904ew 劳务费</v>
      </c>
    </row>
    <row r="546" spans="2:9" s="53" customFormat="1" ht="12">
      <c r="B546" s="75" t="str">
        <f>[2]自有船应收租金!B488</f>
        <v>ACACIA ARIES</v>
      </c>
      <c r="C546" s="75" t="str">
        <f>[2]自有船应收租金!C488</f>
        <v>STM</v>
      </c>
      <c r="D546" s="75" t="str">
        <f>[2]自有船应收租金!F488</f>
        <v>第11期</v>
      </c>
      <c r="E546" s="75" t="str">
        <f>[2]自有船应收租金!I488</f>
        <v>2019.06.09-2019.06.24</v>
      </c>
      <c r="F546" s="76">
        <f>[2]自有船应收租金!V488</f>
        <v>0</v>
      </c>
      <c r="G546" s="75">
        <f>[2]自有船应收租金!AA488</f>
        <v>60003.05</v>
      </c>
      <c r="H546" s="75">
        <f>IF([2]自有船应收租金!AB488="","",[2]自有船应收租金!AB488)</f>
        <v>60003.05</v>
      </c>
      <c r="I546" s="77" t="str">
        <f>[2]自有船应收租金!Y488</f>
        <v>船东费</v>
      </c>
    </row>
    <row r="547" spans="2:9" s="53" customFormat="1" ht="12">
      <c r="B547" s="75" t="str">
        <f>[2]自有船应收租金!B489</f>
        <v>ACACIA MAKOTO</v>
      </c>
      <c r="C547" s="75" t="str">
        <f>[2]自有船应收租金!C489</f>
        <v>STM</v>
      </c>
      <c r="D547" s="75" t="str">
        <f>[2]自有船应收租金!F489</f>
        <v>第24期</v>
      </c>
      <c r="E547" s="75" t="str">
        <f>[2]自有船应收租金!I489</f>
        <v>2019.06.09-2019.06.24</v>
      </c>
      <c r="F547" s="76">
        <f>[2]自有船应收租金!V489</f>
        <v>0</v>
      </c>
      <c r="G547" s="75">
        <f>[2]自有船应收租金!AA489</f>
        <v>89649.18</v>
      </c>
      <c r="H547" s="75">
        <f>IF([2]自有船应收租金!AB489="","",[2]自有船应收租金!AB489)</f>
        <v>89649.18</v>
      </c>
      <c r="I547" s="77" t="str">
        <f>[2]自有船应收租金!Y489</f>
        <v>船东费</v>
      </c>
    </row>
    <row r="548" spans="2:9" s="53" customFormat="1" ht="12">
      <c r="B548" s="75" t="str">
        <f>[2]自有船应收租金!B490</f>
        <v>Heung-A Singapore</v>
      </c>
      <c r="C548" s="75" t="str">
        <f>[2]自有船应收租金!C490</f>
        <v>SNL</v>
      </c>
      <c r="D548" s="75" t="str">
        <f>[2]自有船应收租金!F490</f>
        <v>第13期</v>
      </c>
      <c r="E548" s="75" t="str">
        <f>[2]自有船应收租金!I490</f>
        <v>2019.06.08-2019.06.23</v>
      </c>
      <c r="F548" s="76">
        <f>[2]自有船应收租金!V490</f>
        <v>0</v>
      </c>
      <c r="G548" s="75">
        <f>[2]自有船应收租金!AA490</f>
        <v>64963.88</v>
      </c>
      <c r="H548" s="75">
        <f>IF([2]自有船应收租金!AB490="","",[2]自有船应收租金!AB490)</f>
        <v>64937.75</v>
      </c>
      <c r="I548" s="77" t="str">
        <f>[2]自有船应收租金!Y490</f>
        <v>船东费</v>
      </c>
    </row>
    <row r="549" spans="2:9" s="53" customFormat="1" ht="12" customHeight="1">
      <c r="B549" s="75" t="str">
        <f>[2]自有船应收租金!B491</f>
        <v>ACACIA VIRGO</v>
      </c>
      <c r="C549" s="75" t="str">
        <f>[2]自有船应收租金!C491</f>
        <v>LYGCK</v>
      </c>
      <c r="D549" s="75" t="str">
        <f>[2]自有船应收租金!F491</f>
        <v>第1期</v>
      </c>
      <c r="E549" s="75" t="str">
        <f>[2]自有船应收租金!I491</f>
        <v>2019.06.08-2019.06.15</v>
      </c>
      <c r="F549" s="76">
        <f>[2]自有船应收租金!V491</f>
        <v>0</v>
      </c>
      <c r="G549" s="75">
        <f>[2]自有船应收租金!AA491</f>
        <v>45241.934931506803</v>
      </c>
      <c r="H549" s="75">
        <f>IF([2]自有船应收租金!AB491="","",[2]自有船应收租金!AB491)</f>
        <v>45238.29</v>
      </c>
      <c r="I549" s="77" t="str">
        <f>[2]自有船应收租金!Y491</f>
        <v>1.25%佣金</v>
      </c>
    </row>
    <row r="550" spans="2:9" s="53" customFormat="1" ht="12" customHeight="1">
      <c r="B550" s="75" t="str">
        <f>[2]自有船应收租金!B492</f>
        <v>Heung-A Jakarta</v>
      </c>
      <c r="C550" s="75" t="str">
        <f>[2]自有船应收租金!C492</f>
        <v>Heung-A</v>
      </c>
      <c r="D550" s="75" t="str">
        <f>[2]自有船应收租金!F492</f>
        <v>第28期</v>
      </c>
      <c r="E550" s="75" t="str">
        <f>[2]自有船应收租金!I492</f>
        <v>2019.06.13-2019.06.28</v>
      </c>
      <c r="F550" s="76">
        <f>[2]自有船应收租金!V492</f>
        <v>0</v>
      </c>
      <c r="G550" s="75">
        <f>[2]自有船应收租金!AA492</f>
        <v>81883.125</v>
      </c>
      <c r="H550" s="75">
        <f>IF([2]自有船应收租金!AB492="","",[2]自有船应收租金!AB492)</f>
        <v>81864.5</v>
      </c>
      <c r="I550" s="77" t="str">
        <f>[2]自有船应收租金!Y492</f>
        <v>1.25%佣金</v>
      </c>
    </row>
    <row r="551" spans="2:9" s="53" customFormat="1" ht="12" customHeight="1">
      <c r="B551" s="75" t="str">
        <f>[2]自有船应收租金!B493</f>
        <v>JRS CARINA</v>
      </c>
      <c r="C551" s="75" t="str">
        <f>[2]自有船应收租金!C493</f>
        <v>CCL</v>
      </c>
      <c r="D551" s="75" t="str">
        <f>[2]自有船应收租金!F493</f>
        <v>第24期</v>
      </c>
      <c r="E551" s="75" t="str">
        <f>[2]自有船应收租金!I493</f>
        <v>2019.06.10-2019.06.25</v>
      </c>
      <c r="F551" s="76">
        <f>[2]自有船应收租金!V493</f>
        <v>0</v>
      </c>
      <c r="G551" s="75">
        <f>[2]自有船应收租金!AA493</f>
        <v>70600</v>
      </c>
      <c r="H551" s="75">
        <f>IF([2]自有船应收租金!AB493="","",[2]自有船应收租金!AB493)</f>
        <v>70591.7</v>
      </c>
      <c r="I551" s="77">
        <f>[2]自有船应收租金!Y493</f>
        <v>0</v>
      </c>
    </row>
    <row r="552" spans="2:9" s="53" customFormat="1" ht="12" customHeight="1">
      <c r="B552" s="75" t="str">
        <f>[2]自有船应收租金!B494</f>
        <v>JRS CORVUS</v>
      </c>
      <c r="C552" s="75" t="str">
        <f>[2]自有船应收租金!C494</f>
        <v>ONE</v>
      </c>
      <c r="D552" s="75" t="str">
        <f>[2]自有船应收租金!F494</f>
        <v>第29期</v>
      </c>
      <c r="E552" s="75" t="str">
        <f>[2]自有船应收租金!I494</f>
        <v>2019.06.14-2019.06.29</v>
      </c>
      <c r="F552" s="76">
        <f>[2]自有船应收租金!V494</f>
        <v>0</v>
      </c>
      <c r="G552" s="75">
        <f>[2]自有船应收租金!AA494</f>
        <v>74900.8561643836</v>
      </c>
      <c r="H552" s="75">
        <f>IF([2]自有船应收租金!AB494="","",[2]自有船应收租金!AB494)</f>
        <v>74897.240000000005</v>
      </c>
      <c r="I552" s="77" t="str">
        <f>[2]自有船应收租金!Y494</f>
        <v>1.25%佣金</v>
      </c>
    </row>
    <row r="553" spans="2:9" s="53" customFormat="1" ht="12" customHeight="1">
      <c r="B553" s="75" t="str">
        <f>[2]自有船应收租金!B495</f>
        <v>ACACIA LAN</v>
      </c>
      <c r="C553" s="75" t="str">
        <f>[2]自有船应收租金!C495</f>
        <v>Heung-A</v>
      </c>
      <c r="D553" s="75" t="str">
        <f>[2]自有船应收租金!F495</f>
        <v>第03期</v>
      </c>
      <c r="E553" s="75" t="str">
        <f>[2]自有船应收租金!I495</f>
        <v>2019.06.12-2019.06.27</v>
      </c>
      <c r="F553" s="76">
        <f>[2]自有船应收租金!V495</f>
        <v>0</v>
      </c>
      <c r="G553" s="75">
        <f>[2]自有船应收租金!AA495</f>
        <v>66512.5</v>
      </c>
      <c r="H553" s="75">
        <f>IF([2]自有船应收租金!AB495="","",[2]自有船应收租金!AB495)</f>
        <v>66497.5</v>
      </c>
      <c r="I553" s="77">
        <f>[2]自有船应收租金!Y495</f>
        <v>0</v>
      </c>
    </row>
    <row r="554" spans="2:9" s="53" customFormat="1" ht="12" customHeight="1">
      <c r="B554" s="75" t="str">
        <f>[2]自有船应收租金!B496</f>
        <v>ACACIA VIRGO</v>
      </c>
      <c r="C554" s="75" t="str">
        <f>[2]自有船应收租金!C496</f>
        <v>LYGCK</v>
      </c>
      <c r="D554" s="75" t="str">
        <f>[2]自有船应收租金!F496</f>
        <v>第2期</v>
      </c>
      <c r="E554" s="75" t="str">
        <f>[2]自有船应收租金!I496</f>
        <v>2019.06.15-2019.06.22</v>
      </c>
      <c r="F554" s="76">
        <f>[2]自有船应收租金!V496</f>
        <v>0</v>
      </c>
      <c r="G554" s="75">
        <f>[2]自有船应收租金!AA496</f>
        <v>45241.934931506803</v>
      </c>
      <c r="H554" s="75">
        <f>IF([2]自有船应收租金!AB496="","",[2]自有船应收租金!AB496)</f>
        <v>45238.33</v>
      </c>
      <c r="I554" s="77" t="str">
        <f>[2]自有船应收租金!Y496</f>
        <v>1.25%佣金</v>
      </c>
    </row>
    <row r="555" spans="2:9" s="53" customFormat="1" ht="12" customHeight="1">
      <c r="B555" s="75" t="str">
        <f>[2]自有船应收租金!B497</f>
        <v>ACACIA LIBRA</v>
      </c>
      <c r="C555" s="75" t="str">
        <f>[2]自有船应收租金!C497</f>
        <v>STM</v>
      </c>
      <c r="D555" s="75" t="str">
        <f>[2]自有船应收租金!F497</f>
        <v>第8期</v>
      </c>
      <c r="E555" s="75" t="str">
        <f>[2]自有船应收租金!I497</f>
        <v>2019.06.15-2019.06.30</v>
      </c>
      <c r="F555" s="76">
        <f>[2]自有船应收租金!V497</f>
        <v>0</v>
      </c>
      <c r="G555" s="75">
        <f>[2]自有船应收租金!AA497</f>
        <v>90209.600000000006</v>
      </c>
      <c r="H555" s="75">
        <f>IF([2]自有船应收租金!AB497="","",[2]自有船应收租金!AB497)</f>
        <v>90209.600000000006</v>
      </c>
      <c r="I555" s="77" t="str">
        <f>[2]自有船应收租金!Y497</f>
        <v>船东费</v>
      </c>
    </row>
    <row r="556" spans="2:9" s="53" customFormat="1" ht="12" customHeight="1">
      <c r="B556" s="75" t="str">
        <f>[2]自有船应收租金!B498</f>
        <v>Heung-A Manila</v>
      </c>
      <c r="C556" s="75" t="str">
        <f>[2]自有船应收租金!C498</f>
        <v>SCP</v>
      </c>
      <c r="D556" s="75" t="str">
        <f>[2]自有船应收租金!F498</f>
        <v>第12期</v>
      </c>
      <c r="E556" s="75" t="str">
        <f>[2]自有船应收租金!I498</f>
        <v>2019.06.17-2019.07.02</v>
      </c>
      <c r="F556" s="76">
        <f>[2]自有船应收租金!V498</f>
        <v>0</v>
      </c>
      <c r="G556" s="75">
        <f>[2]自有船应收租金!AA498</f>
        <v>80425.385273972599</v>
      </c>
      <c r="H556" s="75">
        <f>IF([2]自有船应收租金!AB498="","",[2]自有船应收租金!AB498)</f>
        <v>80421.759999999995</v>
      </c>
      <c r="I556" s="77" t="str">
        <f>[2]自有船应收租金!Y498</f>
        <v>1.25%佣金</v>
      </c>
    </row>
    <row r="557" spans="2:9" s="53" customFormat="1" ht="12" customHeight="1">
      <c r="B557" s="75" t="str">
        <f>[2]自有船应收租金!B499</f>
        <v>ACACIA MING</v>
      </c>
      <c r="C557" s="75" t="str">
        <f>[2]自有船应收租金!C499</f>
        <v>ONE</v>
      </c>
      <c r="D557" s="75" t="str">
        <f>[2]自有船应收租金!F499</f>
        <v>第29期</v>
      </c>
      <c r="E557" s="75" t="str">
        <f>[2]自有船应收租金!I499</f>
        <v>2019.06.19-2019.07.04</v>
      </c>
      <c r="F557" s="76">
        <f>[2]自有船应收租金!V499</f>
        <v>0</v>
      </c>
      <c r="G557" s="75">
        <f>[2]自有船应收租金!AA499</f>
        <v>73936.286164383506</v>
      </c>
      <c r="H557" s="75">
        <f>IF([2]自有船应收租金!AB499="","",[2]自有船应收租金!AB499)</f>
        <v>73932.66</v>
      </c>
      <c r="I557" s="77" t="str">
        <f>[2]自有船应收租金!Y499</f>
        <v>1.25%佣金/船东费</v>
      </c>
    </row>
    <row r="558" spans="2:9" s="53" customFormat="1" ht="12" customHeight="1">
      <c r="B558" s="75" t="str">
        <f>[2]自有船应收租金!B500</f>
        <v>ACACIA TAURUS</v>
      </c>
      <c r="C558" s="75" t="str">
        <f>[2]自有船应收租金!C500</f>
        <v>STM</v>
      </c>
      <c r="D558" s="75" t="str">
        <f>[2]自有船应收租金!F500</f>
        <v>第24期</v>
      </c>
      <c r="E558" s="75" t="str">
        <f>[2]自有船应收租金!I500</f>
        <v>2019.06.17-2019.07.02</v>
      </c>
      <c r="F558" s="76">
        <f>[2]自有船应收租金!V500</f>
        <v>0</v>
      </c>
      <c r="G558" s="75">
        <f>[2]自有船应收租金!AA500</f>
        <v>60650</v>
      </c>
      <c r="H558" s="75">
        <f>IF([2]自有船应收租金!AB500="","",[2]自有船应收租金!AB500)</f>
        <v>60650</v>
      </c>
      <c r="I558" s="77">
        <f>[2]自有船应收租金!Y500</f>
        <v>0</v>
      </c>
    </row>
    <row r="559" spans="2:9" s="53" customFormat="1" ht="12" customHeight="1">
      <c r="B559" s="75" t="str">
        <f>[2]自有船应收租金!B501</f>
        <v>OPDR LISBOA</v>
      </c>
      <c r="C559" s="75" t="str">
        <f>[2]自有船应收租金!C501</f>
        <v>HEDE</v>
      </c>
      <c r="D559" s="75" t="str">
        <f>[2]自有船应收租金!F501</f>
        <v>第9期</v>
      </c>
      <c r="E559" s="75" t="str">
        <f>[2]自有船应收租金!I501</f>
        <v>2019.06.21-2019.07.06</v>
      </c>
      <c r="F559" s="76">
        <f>[2]自有船应收租金!V501</f>
        <v>0</v>
      </c>
      <c r="G559" s="75">
        <f>[2]自有船应收租金!AA501</f>
        <v>75713</v>
      </c>
      <c r="H559" s="75">
        <f>IF([2]自有船应收租金!AB501="","",[2]自有船应收租金!AB501)</f>
        <v>75713</v>
      </c>
      <c r="I559" s="77" t="str">
        <f>[2]自有船应收租金!Y501</f>
        <v>1906ew-1907ew 劳务费</v>
      </c>
    </row>
    <row r="560" spans="2:9" s="53" customFormat="1" ht="12" customHeight="1">
      <c r="B560" s="75" t="str">
        <f>[2]自有船应收租金!B502</f>
        <v>ACACIA HAWK</v>
      </c>
      <c r="C560" s="75" t="str">
        <f>[2]自有船应收租金!C502</f>
        <v>CMS</v>
      </c>
      <c r="D560" s="75" t="str">
        <f>[2]自有船应收租金!F502</f>
        <v>第35期</v>
      </c>
      <c r="E560" s="75" t="str">
        <f>[2]自有船应收租金!I502</f>
        <v>2019.06.22-2019.07.07</v>
      </c>
      <c r="F560" s="76">
        <f>[2]自有船应收租金!V502</f>
        <v>0</v>
      </c>
      <c r="G560" s="75">
        <f>[2]自有船应收租金!AA502</f>
        <v>79048.715753424694</v>
      </c>
      <c r="H560" s="75">
        <f>IF([2]自有船应收租金!AB502="","",[2]自有船应收租金!AB502)</f>
        <v>79028.72</v>
      </c>
      <c r="I560" s="77" t="str">
        <f>[2]自有船应收租金!Y502</f>
        <v>1.25%佣金</v>
      </c>
    </row>
    <row r="561" spans="2:9" s="53" customFormat="1" ht="12" customHeight="1">
      <c r="B561" s="75" t="str">
        <f>[2]自有船应收租金!B503</f>
        <v>ACACIA VIRGO</v>
      </c>
      <c r="C561" s="75" t="str">
        <f>[2]自有船应收租金!C503</f>
        <v>LYGCK</v>
      </c>
      <c r="D561" s="75" t="str">
        <f>[2]自有船应收租金!F503</f>
        <v>final</v>
      </c>
      <c r="E561" s="75" t="str">
        <f>[2]自有船应收租金!I503</f>
        <v>2019.06.22-2019.06.30</v>
      </c>
      <c r="F561" s="76">
        <f>[2]自有船应收租金!V503</f>
        <v>0</v>
      </c>
      <c r="G561" s="75">
        <f>[2]自有船应收租金!AA503</f>
        <v>-25410.536275684899</v>
      </c>
      <c r="H561" s="75">
        <f>IF([2]自有船应收租金!AB503="","",[2]自有船应收租金!AB503)</f>
        <v>-25410.54</v>
      </c>
      <c r="I561" s="77" t="str">
        <f>[2]自有船应收租金!Y503</f>
        <v>1.25%佣金/停租(19.06.10 0142-0906 0.3083天）/接还船检验费/船东费</v>
      </c>
    </row>
    <row r="562" spans="2:9" s="53" customFormat="1" ht="12" customHeight="1">
      <c r="B562" s="75" t="str">
        <f>[2]自有船应收租金!B504</f>
        <v>Heung-A Singapore</v>
      </c>
      <c r="C562" s="75" t="str">
        <f>[2]自有船应收租金!C504</f>
        <v>SNL</v>
      </c>
      <c r="D562" s="75" t="str">
        <f>[2]自有船应收租金!F504</f>
        <v>第14期</v>
      </c>
      <c r="E562" s="75" t="str">
        <f>[2]自有船应收租金!I504</f>
        <v>2019.06.23-2019.07.08</v>
      </c>
      <c r="F562" s="76">
        <f>[2]自有船应收租金!V504</f>
        <v>0</v>
      </c>
      <c r="G562" s="75">
        <f>[2]自有船应收租金!AA504</f>
        <v>67825</v>
      </c>
      <c r="H562" s="75">
        <f>IF([2]自有船应收租金!AB504="","",[2]自有船应收租金!AB504)</f>
        <v>67798.83</v>
      </c>
      <c r="I562" s="77">
        <f>[2]自有船应收租金!Y504</f>
        <v>0</v>
      </c>
    </row>
    <row r="563" spans="2:9" s="53" customFormat="1" ht="12" customHeight="1">
      <c r="B563" s="75" t="str">
        <f>[2]自有船应收租金!B505</f>
        <v>ACACIA ARIES</v>
      </c>
      <c r="C563" s="75" t="str">
        <f>[2]自有船应收租金!C505</f>
        <v>STM</v>
      </c>
      <c r="D563" s="75" t="str">
        <f>[2]自有船应收租金!F505</f>
        <v>第12期</v>
      </c>
      <c r="E563" s="75" t="str">
        <f>[2]自有船应收租金!I505</f>
        <v>2019.06.24-2019.07.09</v>
      </c>
      <c r="F563" s="76">
        <f>[2]自有船应收租金!V505</f>
        <v>0</v>
      </c>
      <c r="G563" s="75">
        <f>[2]自有船应收租金!AA505</f>
        <v>29919.279999999999</v>
      </c>
      <c r="H563" s="75">
        <f>IF([2]自有船应收租金!AB505="","",[2]自有船应收租金!AB505)</f>
        <v>29919.279999999999</v>
      </c>
      <c r="I563" s="77" t="str">
        <f>[2]自有船应收租金!Y505</f>
        <v>停租（19/5/22 17:00-5/29 8:15 6.6354天）</v>
      </c>
    </row>
    <row r="564" spans="2:9" s="53" customFormat="1" ht="12" customHeight="1">
      <c r="B564" s="75" t="str">
        <f>[2]自有船应收租金!B506</f>
        <v>ACACIA MAKOTO</v>
      </c>
      <c r="C564" s="75" t="str">
        <f>[2]自有船应收租金!C506</f>
        <v>STM</v>
      </c>
      <c r="D564" s="75" t="str">
        <f>[2]自有船应收租金!F506</f>
        <v>第25期</v>
      </c>
      <c r="E564" s="75" t="str">
        <f>[2]自有船应收租金!I506</f>
        <v>2019.06.24-2019.07.09</v>
      </c>
      <c r="F564" s="76">
        <f>[2]自有船应收租金!V506</f>
        <v>0</v>
      </c>
      <c r="G564" s="75">
        <f>[2]自有船应收租金!AA506</f>
        <v>91200</v>
      </c>
      <c r="H564" s="75">
        <f>IF([2]自有船应收租金!AB506="","",[2]自有船应收租金!AB506)</f>
        <v>91200</v>
      </c>
      <c r="I564" s="77">
        <f>[2]自有船应收租金!Y506</f>
        <v>0</v>
      </c>
    </row>
    <row r="565" spans="2:9" s="53" customFormat="1" ht="12" customHeight="1">
      <c r="B565" s="75" t="str">
        <f>[2]自有船应收租金!B507</f>
        <v>JRS CARINA</v>
      </c>
      <c r="C565" s="75" t="str">
        <f>[2]自有船应收租金!C507</f>
        <v>CCL</v>
      </c>
      <c r="D565" s="75" t="str">
        <f>[2]自有船应收租金!F507</f>
        <v>第25期</v>
      </c>
      <c r="E565" s="75" t="str">
        <f>[2]自有船应收租金!I507</f>
        <v>2019.06.25-2019.07.10</v>
      </c>
      <c r="F565" s="76">
        <f>[2]自有船应收租金!V507</f>
        <v>0</v>
      </c>
      <c r="G565" s="75">
        <f>[2]自有船应收租金!AA507</f>
        <v>70304.98</v>
      </c>
      <c r="H565" s="75">
        <f>IF([2]自有船应收租金!AB507="","",[2]自有船应收租金!AB507)</f>
        <v>70296.66</v>
      </c>
      <c r="I565" s="77" t="str">
        <f>[2]自有船应收租金!Y507</f>
        <v>船东费</v>
      </c>
    </row>
    <row r="566" spans="2:9" s="53" customFormat="1" ht="12" customHeight="1">
      <c r="B566" s="75" t="str">
        <f>[2]自有船应收租金!B508</f>
        <v>ACACIA LEO</v>
      </c>
      <c r="C566" s="75" t="str">
        <f>[2]自有船应收租金!C508</f>
        <v>LYGCK</v>
      </c>
      <c r="D566" s="75" t="str">
        <f>[2]自有船应收租金!F508</f>
        <v>第01期</v>
      </c>
      <c r="E566" s="75" t="str">
        <f>[2]自有船应收租金!I508</f>
        <v>2019.06.26-2019.06.30</v>
      </c>
      <c r="F566" s="76">
        <f>[2]自有船应收租金!V508</f>
        <v>0</v>
      </c>
      <c r="G566" s="75">
        <f>[2]自有船应收租金!AA508</f>
        <v>20322.534246575298</v>
      </c>
      <c r="H566" s="75">
        <f>IF([2]自有船应收租金!AB508="","",[2]自有船应收租金!AB508)</f>
        <v>20310.099999999999</v>
      </c>
      <c r="I566" s="77" t="str">
        <f>[2]自有船应收租金!Y508</f>
        <v>1.25%佣金</v>
      </c>
    </row>
    <row r="567" spans="2:9" s="53" customFormat="1" ht="12" customHeight="1">
      <c r="B567" s="75" t="str">
        <f>[2]自有船应收租金!B509</f>
        <v>ACACIA LAN</v>
      </c>
      <c r="C567" s="75" t="str">
        <f>[2]自有船应收租金!C509</f>
        <v>Heung-A</v>
      </c>
      <c r="D567" s="75" t="str">
        <f>[2]自有船应收租金!F509</f>
        <v>第04期</v>
      </c>
      <c r="E567" s="75" t="str">
        <f>[2]自有船应收租金!I509</f>
        <v>2019.06.27-2019.07.12</v>
      </c>
      <c r="F567" s="76">
        <f>[2]自有船应收租金!V509</f>
        <v>0</v>
      </c>
      <c r="G567" s="75">
        <f>[2]自有船应收租金!AA509</f>
        <v>66512.5</v>
      </c>
      <c r="H567" s="75">
        <f>IF([2]自有船应收租金!AB509="","",[2]自有船应收租金!AB509)</f>
        <v>66497.5</v>
      </c>
      <c r="I567" s="77">
        <f>[2]自有船应收租金!Y509</f>
        <v>0</v>
      </c>
    </row>
    <row r="568" spans="2:9" s="53" customFormat="1" ht="12" customHeight="1">
      <c r="B568" s="75" t="str">
        <f>[2]自有船应收租金!B510</f>
        <v>Heung-A Jakarta</v>
      </c>
      <c r="C568" s="75" t="str">
        <f>[2]自有船应收租金!C510</f>
        <v>Heung-A</v>
      </c>
      <c r="D568" s="75" t="str">
        <f>[2]自有船应收租金!F510</f>
        <v>第29期</v>
      </c>
      <c r="E568" s="75" t="str">
        <f>[2]自有船应收租金!I510</f>
        <v>2019.06.28-2019.07.13</v>
      </c>
      <c r="F568" s="76">
        <f>[2]自有船应收租金!V510</f>
        <v>0</v>
      </c>
      <c r="G568" s="75">
        <f>[2]自有船应收租金!AA510</f>
        <v>81883.125</v>
      </c>
      <c r="H568" s="75">
        <f>IF([2]自有船应收租金!AB510="","",[2]自有船应收租金!AB510)</f>
        <v>81864.45</v>
      </c>
      <c r="I568" s="77" t="str">
        <f>[2]自有船应收租金!Y510</f>
        <v>1.25%佣金</v>
      </c>
    </row>
    <row r="569" spans="2:9" s="53" customFormat="1" ht="12" customHeight="1">
      <c r="B569" s="75" t="str">
        <f>[2]自有船应收租金!B511</f>
        <v>JRS CORVUS</v>
      </c>
      <c r="C569" s="75" t="str">
        <f>[2]自有船应收租金!C511</f>
        <v>ONE</v>
      </c>
      <c r="D569" s="75" t="str">
        <f>[2]自有船应收租金!F511</f>
        <v>第30期</v>
      </c>
      <c r="E569" s="75" t="str">
        <f>[2]自有船应收租金!I511</f>
        <v>2019.06.29-2019.07.14</v>
      </c>
      <c r="F569" s="76">
        <f>[2]自有船应收租金!V511</f>
        <v>0</v>
      </c>
      <c r="G569" s="75">
        <f>[2]自有船应收租金!AA511</f>
        <v>74900.8561643836</v>
      </c>
      <c r="H569" s="75">
        <f>IF([2]自有船应收租金!AB511="","",[2]自有船应收租金!AB511)</f>
        <v>74897.19</v>
      </c>
      <c r="I569" s="77" t="str">
        <f>[2]自有船应收租金!Y511</f>
        <v>1.25%佣金</v>
      </c>
    </row>
    <row r="570" spans="2:9" s="53" customFormat="1" ht="12" customHeight="1">
      <c r="B570" s="75" t="str">
        <f>[2]自有船应收租金!B512</f>
        <v>ACACIA LIBRA</v>
      </c>
      <c r="C570" s="75" t="str">
        <f>[2]自有船应收租金!C512</f>
        <v>STM</v>
      </c>
      <c r="D570" s="75" t="str">
        <f>[2]自有船应收租金!F512</f>
        <v>第9期</v>
      </c>
      <c r="E570" s="75" t="str">
        <f>[2]自有船应收租金!I512</f>
        <v>2019.06.30-2019.07.15</v>
      </c>
      <c r="F570" s="76">
        <f>[2]自有船应收租金!V512</f>
        <v>0</v>
      </c>
      <c r="G570" s="75">
        <f>[2]自有船应收租金!AA512</f>
        <v>90360.99</v>
      </c>
      <c r="H570" s="75">
        <f>IF([2]自有船应收租金!AB512="","",[2]自有船应收租金!AB512)</f>
        <v>90360.99</v>
      </c>
      <c r="I570" s="77" t="str">
        <f>[2]自有船应收租金!Y512</f>
        <v>船东费</v>
      </c>
    </row>
    <row r="571" spans="2:9" s="53" customFormat="1" ht="12" customHeight="1">
      <c r="B571" s="75" t="str">
        <f>[2]自有船应收租金!B513</f>
        <v>ACACIA VIRGO</v>
      </c>
      <c r="C571" s="75" t="str">
        <f>[2]自有船应收租金!C513</f>
        <v>ONE</v>
      </c>
      <c r="D571" s="75" t="str">
        <f>[2]自有船应收租金!F513</f>
        <v>第01期</v>
      </c>
      <c r="E571" s="75" t="str">
        <f>[2]自有船应收租金!I513</f>
        <v>2019.07.01-2019.07.16</v>
      </c>
      <c r="F571" s="76">
        <f>[2]自有船应收租金!V513</f>
        <v>0</v>
      </c>
      <c r="G571" s="75">
        <f>[2]自有船应收租金!AA513</f>
        <v>100082.10616438399</v>
      </c>
      <c r="H571" s="75">
        <f>IF([2]自有船应收租金!AB513="","",[2]自有船应收租金!AB513)</f>
        <v>100058.79</v>
      </c>
      <c r="I571" s="77" t="str">
        <f>[2]自有船应收租金!Y513</f>
        <v>1.25%佣金</v>
      </c>
    </row>
    <row r="572" spans="2:9" s="53" customFormat="1" ht="12" customHeight="1">
      <c r="B572" s="75" t="str">
        <f>[2]自有船应收租金!B514</f>
        <v>Heung-A Manila</v>
      </c>
      <c r="C572" s="75" t="str">
        <f>[2]自有船应收租金!C514</f>
        <v>SCP</v>
      </c>
      <c r="D572" s="75" t="str">
        <f>[2]自有船应收租金!F514</f>
        <v>第13期</v>
      </c>
      <c r="E572" s="75" t="str">
        <f>[2]自有船应收租金!I514</f>
        <v>2019.07.02-2019.07.17</v>
      </c>
      <c r="F572" s="76">
        <f>[2]自有船应收租金!V514</f>
        <v>0</v>
      </c>
      <c r="G572" s="75">
        <f>[2]自有船应收租金!AA514</f>
        <v>80425.385273972599</v>
      </c>
      <c r="H572" s="75">
        <f>IF([2]自有船应收租金!AB514="","",[2]自有船应收租金!AB514)</f>
        <v>80421.73</v>
      </c>
      <c r="I572" s="77" t="str">
        <f>[2]自有船应收租金!Y514</f>
        <v>1.25%佣金</v>
      </c>
    </row>
    <row r="573" spans="2:9" s="53" customFormat="1" ht="12" customHeight="1">
      <c r="B573" s="75" t="str">
        <f>[2]自有船应收租金!B515</f>
        <v>ACACIA TAURUS</v>
      </c>
      <c r="C573" s="75" t="str">
        <f>[2]自有船应收租金!C515</f>
        <v>STM</v>
      </c>
      <c r="D573" s="75" t="str">
        <f>[2]自有船应收租金!F515</f>
        <v>第25期</v>
      </c>
      <c r="E573" s="75" t="str">
        <f>[2]自有船应收租金!I515</f>
        <v>2019.07.02-2019.07.17</v>
      </c>
      <c r="F573" s="76">
        <f>[2]自有船应收租金!V515</f>
        <v>0</v>
      </c>
      <c r="G573" s="75">
        <f>[2]自有船应收租金!AA515</f>
        <v>60426.51</v>
      </c>
      <c r="H573" s="75">
        <f>IF([2]自有船应收租金!AB515="","",[2]自有船应收租金!AB515)</f>
        <v>60426.51</v>
      </c>
      <c r="I573" s="77" t="str">
        <f>[2]自有船应收租金!Y515</f>
        <v>船东费</v>
      </c>
    </row>
    <row r="574" spans="2:9" s="53" customFormat="1" ht="12" customHeight="1">
      <c r="B574" s="75" t="str">
        <f>[2]自有船应收租金!B516</f>
        <v>ACACIA LEO</v>
      </c>
      <c r="C574" s="75" t="str">
        <f>[2]自有船应收租金!C516</f>
        <v>LYGCK</v>
      </c>
      <c r="D574" s="75" t="str">
        <f>[2]自有船应收租金!F516</f>
        <v>final</v>
      </c>
      <c r="E574" s="75" t="str">
        <f>[2]自有船应收租金!I516</f>
        <v>2019.06.30-2019.07.19</v>
      </c>
      <c r="F574" s="76">
        <f>[2]自有船应收租金!V516</f>
        <v>0</v>
      </c>
      <c r="G574" s="75">
        <f>[2]自有船应收租金!AA516</f>
        <v>11895.631027397299</v>
      </c>
      <c r="H574" s="75">
        <f>IF([2]自有船应收租金!AB516="","",[2]自有船应收租金!AB516)</f>
        <v>11883.34</v>
      </c>
      <c r="I574" s="77" t="str">
        <f>[2]自有船应收租金!Y516</f>
        <v>1.25%佣金/接还船检验费/船东费/19301E-19306W劳务费</v>
      </c>
    </row>
    <row r="575" spans="2:9" s="53" customFormat="1" ht="12" customHeight="1">
      <c r="B575" s="75" t="str">
        <f>[2]自有船应收租金!B517</f>
        <v>ACACIA MING</v>
      </c>
      <c r="C575" s="75" t="str">
        <f>[2]自有船应收租金!C517</f>
        <v>ONE</v>
      </c>
      <c r="D575" s="75" t="str">
        <f>[2]自有船应收租金!F517</f>
        <v>第30期</v>
      </c>
      <c r="E575" s="75" t="str">
        <f>[2]自有船应收租金!I517</f>
        <v>2019.07.04-2019.07.19</v>
      </c>
      <c r="F575" s="76">
        <f>[2]自有船应收租金!V517</f>
        <v>0</v>
      </c>
      <c r="G575" s="75">
        <f>[2]自有船应收租金!AA517</f>
        <v>75017.8561643836</v>
      </c>
      <c r="H575" s="75">
        <f>IF([2]自有船应收租金!AB517="","",[2]自有船应收租金!AB517)</f>
        <v>75014.2</v>
      </c>
      <c r="I575" s="77" t="str">
        <f>[2]自有船应收租金!Y517</f>
        <v>1.25%佣金/028ew 劳务费</v>
      </c>
    </row>
    <row r="576" spans="2:9" s="53" customFormat="1" ht="12" customHeight="1">
      <c r="B576" s="75" t="str">
        <f>[2]自有船应收租金!B518</f>
        <v>OPDR LISBOA</v>
      </c>
      <c r="C576" s="75" t="str">
        <f>[2]自有船应收租金!C518</f>
        <v>HEDE</v>
      </c>
      <c r="D576" s="75" t="str">
        <f>[2]自有船应收租金!F518</f>
        <v>第10期</v>
      </c>
      <c r="E576" s="75" t="str">
        <f>[2]自有船应收租金!I518</f>
        <v>2019.07.06-2019.07.21</v>
      </c>
      <c r="F576" s="76">
        <f>[2]自有船应收租金!V518</f>
        <v>0</v>
      </c>
      <c r="G576" s="75">
        <f>[2]自有船应收租金!AA518</f>
        <v>73326.47</v>
      </c>
      <c r="H576" s="75">
        <f>IF([2]自有船应收租金!AB518="","",[2]自有船应收租金!AB518)</f>
        <v>73326.47</v>
      </c>
      <c r="I576" s="77" t="str">
        <f>[2]自有船应收租金!Y518</f>
        <v>船东费/1908ew 劳务费</v>
      </c>
    </row>
    <row r="577" spans="2:9" s="53" customFormat="1" ht="12" customHeight="1">
      <c r="B577" s="75" t="str">
        <f>[2]自有船应收租金!B519</f>
        <v>ACACIA HAWK</v>
      </c>
      <c r="C577" s="75" t="str">
        <f>[2]自有船应收租金!C519</f>
        <v>CMS</v>
      </c>
      <c r="D577" s="75" t="str">
        <f>[2]自有船应收租金!F519</f>
        <v>第36期</v>
      </c>
      <c r="E577" s="75" t="str">
        <f>[2]自有船应收租金!I519</f>
        <v>2019.07.07-2019.07.12</v>
      </c>
      <c r="F577" s="76">
        <f>[2]自有船应收租金!V519</f>
        <v>0</v>
      </c>
      <c r="G577" s="75">
        <f>[2]自有船应收租金!AA519</f>
        <v>26349.5719178082</v>
      </c>
      <c r="H577" s="75">
        <f>IF([2]自有船应收租金!AB519="","",[2]自有船应收租金!AB519)</f>
        <v>26349.57</v>
      </c>
      <c r="I577" s="77" t="str">
        <f>[2]自有船应收租金!Y519</f>
        <v>1.25%佣金</v>
      </c>
    </row>
    <row r="578" spans="2:9" s="53" customFormat="1" ht="12" customHeight="1">
      <c r="B578" s="75" t="str">
        <f>[2]自有船应收租金!B520</f>
        <v>ACACIA HAWK</v>
      </c>
      <c r="C578" s="75" t="str">
        <f>[2]自有船应收租金!C520</f>
        <v>CMS</v>
      </c>
      <c r="D578" s="75" t="str">
        <f>[2]自有船应收租金!F520</f>
        <v>第36期</v>
      </c>
      <c r="E578" s="75" t="str">
        <f>[2]自有船应收租金!I520</f>
        <v>2019.07.12-2019.07.22</v>
      </c>
      <c r="F578" s="76">
        <f>[2]自有船应收租金!V520</f>
        <v>0</v>
      </c>
      <c r="G578" s="75">
        <f>[2]自有船应收租金!AA520</f>
        <v>49736.6438356164</v>
      </c>
      <c r="H578" s="75">
        <f>IF([2]自有船应收租金!AB520="","",[2]自有船应收租金!AB520)</f>
        <v>49716.65</v>
      </c>
      <c r="I578" s="77" t="str">
        <f>[2]自有船应收租金!Y520</f>
        <v>1.25%佣金</v>
      </c>
    </row>
    <row r="579" spans="2:9" s="53" customFormat="1" ht="12" customHeight="1">
      <c r="B579" s="75" t="str">
        <f>[2]自有船应收租金!B521</f>
        <v>Heung-A Singapore</v>
      </c>
      <c r="C579" s="75" t="str">
        <f>[2]自有船应收租金!C521</f>
        <v>SNL</v>
      </c>
      <c r="D579" s="75" t="str">
        <f>[2]自有船应收租金!F521</f>
        <v>第15期</v>
      </c>
      <c r="E579" s="75" t="str">
        <f>[2]自有船应收租金!I521</f>
        <v>2019.07.08-2019.07.23</v>
      </c>
      <c r="F579" s="76">
        <f>[2]自有船应收租金!V521</f>
        <v>0</v>
      </c>
      <c r="G579" s="75">
        <f>[2]自有船应收租金!AA521</f>
        <v>67825</v>
      </c>
      <c r="H579" s="75">
        <f>IF([2]自有船应收租金!AB521="","",[2]自有船应收租金!AB521)</f>
        <v>67798.850000000006</v>
      </c>
      <c r="I579" s="77">
        <f>[2]自有船应收租金!Y521</f>
        <v>0</v>
      </c>
    </row>
    <row r="580" spans="2:9" s="53" customFormat="1" ht="12" customHeight="1">
      <c r="B580" s="75" t="str">
        <f>[2]自有船应收租金!B522</f>
        <v>ACACIA ARIES</v>
      </c>
      <c r="C580" s="75" t="str">
        <f>[2]自有船应收租金!C522</f>
        <v>STM</v>
      </c>
      <c r="D580" s="75" t="str">
        <f>[2]自有船应收租金!F522</f>
        <v>第13期</v>
      </c>
      <c r="E580" s="75" t="str">
        <f>[2]自有船应收租金!I522</f>
        <v>2019.07.09-2019.07.24</v>
      </c>
      <c r="F580" s="76">
        <f>[2]自有船应收租金!V522</f>
        <v>0</v>
      </c>
      <c r="G580" s="75">
        <f>[2]自有船应收租金!AA522</f>
        <v>60030.879999999997</v>
      </c>
      <c r="H580" s="75">
        <f>IF([2]自有船应收租金!AB522="","",[2]自有船应收租金!AB522)</f>
        <v>60030.879999999997</v>
      </c>
      <c r="I580" s="77" t="str">
        <f>[2]自有船应收租金!Y522</f>
        <v>船东费</v>
      </c>
    </row>
    <row r="581" spans="2:9" s="53" customFormat="1" ht="12" customHeight="1">
      <c r="B581" s="75" t="str">
        <f>[2]自有船应收租金!B523</f>
        <v>ACACIA MAKOTO</v>
      </c>
      <c r="C581" s="75" t="str">
        <f>[2]自有船应收租金!C523</f>
        <v>STM</v>
      </c>
      <c r="D581" s="75" t="str">
        <f>[2]自有船应收租金!F523</f>
        <v>第26期</v>
      </c>
      <c r="E581" s="75" t="str">
        <f>[2]自有船应收租金!I523</f>
        <v>2019.07.09-2019.07.24</v>
      </c>
      <c r="F581" s="76">
        <f>[2]自有船应收租金!V523</f>
        <v>0</v>
      </c>
      <c r="G581" s="75">
        <f>[2]自有船应收租金!AA523</f>
        <v>88954.2</v>
      </c>
      <c r="H581" s="75">
        <f>IF([2]自有船应收租金!AB523="","",[2]自有船应收租金!AB523)</f>
        <v>88954.2</v>
      </c>
      <c r="I581" s="77" t="str">
        <f>[2]自有船应收租金!Y523</f>
        <v>船东费</v>
      </c>
    </row>
    <row r="582" spans="2:9" s="53" customFormat="1" ht="12" customHeight="1">
      <c r="B582" s="75" t="str">
        <f>[2]自有船应收租金!B524</f>
        <v>JRS CARINA</v>
      </c>
      <c r="C582" s="75" t="str">
        <f>[2]自有船应收租金!C524</f>
        <v>CCL</v>
      </c>
      <c r="D582" s="75" t="str">
        <f>[2]自有船应收租金!F524</f>
        <v>第26期</v>
      </c>
      <c r="E582" s="75" t="str">
        <f>[2]自有船应收租金!I524</f>
        <v>2019.07.10-2019.07.25</v>
      </c>
      <c r="F582" s="76">
        <f>[2]自有船应收租金!V524</f>
        <v>0</v>
      </c>
      <c r="G582" s="75">
        <f>[2]自有船应收租金!AA524</f>
        <v>70600</v>
      </c>
      <c r="H582" s="75">
        <f>IF([2]自有船应收租金!AB524="","",[2]自有船应收租金!AB524)</f>
        <v>70591.69</v>
      </c>
      <c r="I582" s="77">
        <f>[2]自有船应收租金!Y524</f>
        <v>0</v>
      </c>
    </row>
    <row r="583" spans="2:9" s="53" customFormat="1" ht="12" customHeight="1">
      <c r="B583" s="75" t="str">
        <f>[2]自有船应收租金!B525</f>
        <v>ACACIA LAN</v>
      </c>
      <c r="C583" s="75" t="str">
        <f>[2]自有船应收租金!C525</f>
        <v>Heung-A</v>
      </c>
      <c r="D583" s="75" t="str">
        <f>[2]自有船应收租金!F525</f>
        <v>第05期</v>
      </c>
      <c r="E583" s="75" t="str">
        <f>[2]自有船应收租金!I525</f>
        <v>2019.07.12-2019.07.27</v>
      </c>
      <c r="F583" s="76">
        <f>[2]自有船应收租金!V525</f>
        <v>0</v>
      </c>
      <c r="G583" s="75">
        <f>[2]自有船应收租金!AA525</f>
        <v>65878.42</v>
      </c>
      <c r="H583" s="75">
        <f>IF([2]自有船应收租金!AB525="","",[2]自有船应收租金!AB525)</f>
        <v>65863.42</v>
      </c>
      <c r="I583" s="77" t="str">
        <f>[2]自有船应收租金!Y525</f>
        <v>船东费</v>
      </c>
    </row>
    <row r="584" spans="2:9" s="53" customFormat="1" ht="12" customHeight="1">
      <c r="B584" s="75" t="str">
        <f>[2]自有船应收租金!B526</f>
        <v>Heung-A Jakarta</v>
      </c>
      <c r="C584" s="75" t="str">
        <f>[2]自有船应收租金!C526</f>
        <v>Heung-A</v>
      </c>
      <c r="D584" s="75" t="str">
        <f>[2]自有船应收租金!F526</f>
        <v>第30期</v>
      </c>
      <c r="E584" s="75" t="str">
        <f>[2]自有船应收租金!I526</f>
        <v>2019.07.13-2019.07.28</v>
      </c>
      <c r="F584" s="76">
        <f>[2]自有船应收租金!V526</f>
        <v>0</v>
      </c>
      <c r="G584" s="75">
        <f>[2]自有船应收租金!AA526</f>
        <v>78029.425000000003</v>
      </c>
      <c r="H584" s="75">
        <f>IF([2]自有船应收租金!AB526="","",[2]自有船应收租金!AB526)</f>
        <v>78010.77</v>
      </c>
      <c r="I584" s="77" t="str">
        <f>[2]自有船应收租金!Y526</f>
        <v>1.25%佣金/船东费</v>
      </c>
    </row>
    <row r="585" spans="2:9" s="53" customFormat="1" ht="12" customHeight="1">
      <c r="B585" s="75" t="str">
        <f>[2]自有船应收租金!B527</f>
        <v>JRS CORVUS</v>
      </c>
      <c r="C585" s="75" t="str">
        <f>[2]自有船应收租金!C527</f>
        <v>ONE</v>
      </c>
      <c r="D585" s="75" t="str">
        <f>[2]自有船应收租金!F527</f>
        <v>第31期</v>
      </c>
      <c r="E585" s="75" t="str">
        <f>[2]自有船应收租金!I527</f>
        <v>2019.07.14-2019.07.29</v>
      </c>
      <c r="F585" s="76">
        <f>[2]自有船应收租金!V527</f>
        <v>0</v>
      </c>
      <c r="G585" s="75">
        <f>[2]自有船应收租金!AA527</f>
        <v>74900.8561643836</v>
      </c>
      <c r="H585" s="75">
        <f>IF([2]自有船应收租金!AB527="","",[2]自有船应收租金!AB527)</f>
        <v>74897.2</v>
      </c>
      <c r="I585" s="77" t="str">
        <f>[2]自有船应收租金!Y527</f>
        <v>1.25%佣金</v>
      </c>
    </row>
    <row r="586" spans="2:9" s="53" customFormat="1" ht="12" customHeight="1">
      <c r="B586" s="75" t="str">
        <f>[2]自有船应收租金!B528</f>
        <v>ACACIA VIRGO</v>
      </c>
      <c r="C586" s="75" t="str">
        <f>[2]自有船应收租金!C528</f>
        <v>ONE</v>
      </c>
      <c r="D586" s="75" t="str">
        <f>[2]自有船应收租金!F528</f>
        <v>第02期</v>
      </c>
      <c r="E586" s="75" t="str">
        <f>[2]自有船应收租金!I528</f>
        <v>2019.07.16-2019.07.31</v>
      </c>
      <c r="F586" s="76">
        <f>[2]自有船应收租金!V528</f>
        <v>0</v>
      </c>
      <c r="G586" s="75">
        <f>[2]自有船应收租金!AA528</f>
        <v>100082.10616438399</v>
      </c>
      <c r="H586" s="75">
        <f>IF([2]自有船应收租金!AB528="","",[2]自有船应收租金!AB528)</f>
        <v>100058.81</v>
      </c>
      <c r="I586" s="77" t="str">
        <f>[2]自有船应收租金!Y528</f>
        <v>1.25%佣金</v>
      </c>
    </row>
    <row r="587" spans="2:9" s="53" customFormat="1" ht="12" customHeight="1">
      <c r="B587" s="75" t="str">
        <f>[2]自有船应收租金!B529</f>
        <v>ACACIA LIBRA</v>
      </c>
      <c r="C587" s="75" t="str">
        <f>[2]自有船应收租金!C529</f>
        <v>STM</v>
      </c>
      <c r="D587" s="75" t="str">
        <f>[2]自有船应收租金!F529</f>
        <v>第10期</v>
      </c>
      <c r="E587" s="75" t="str">
        <f>[2]自有船应收租金!I529</f>
        <v>2019.07.15-2019.07.30</v>
      </c>
      <c r="F587" s="76">
        <f>[2]自有船应收租金!V529</f>
        <v>0</v>
      </c>
      <c r="G587" s="75">
        <f>[2]自有船应收租金!AA529</f>
        <v>90650</v>
      </c>
      <c r="H587" s="75">
        <f>IF([2]自有船应收租金!AB529="","",[2]自有船应收租金!AB529)</f>
        <v>90650</v>
      </c>
      <c r="I587" s="77">
        <f>[2]自有船应收租金!Y529</f>
        <v>0</v>
      </c>
    </row>
    <row r="588" spans="2:9" s="53" customFormat="1" ht="12" customHeight="1">
      <c r="B588" s="75" t="str">
        <f>[2]自有船应收租金!B530</f>
        <v>Heung-A Manila</v>
      </c>
      <c r="C588" s="75" t="str">
        <f>[2]自有船应收租金!C530</f>
        <v>SCP</v>
      </c>
      <c r="D588" s="75" t="str">
        <f>[2]自有船应收租金!F530</f>
        <v>第14期</v>
      </c>
      <c r="E588" s="75" t="str">
        <f>[2]自有船应收租金!I530</f>
        <v>2019.07.17-2019.08.01</v>
      </c>
      <c r="F588" s="76">
        <f>[2]自有船应收租金!V530</f>
        <v>0</v>
      </c>
      <c r="G588" s="75">
        <f>[2]自有船应收租金!AA530</f>
        <v>80425.385273972599</v>
      </c>
      <c r="H588" s="75">
        <f>IF([2]自有船应收租金!AB530="","",[2]自有船应收租金!AB530)</f>
        <v>80421.73</v>
      </c>
      <c r="I588" s="77" t="str">
        <f>[2]自有船应收租金!Y530</f>
        <v>1.25%佣金</v>
      </c>
    </row>
    <row r="589" spans="2:9" s="53" customFormat="1" ht="12" customHeight="1">
      <c r="B589" s="75" t="str">
        <f>[2]自有船应收租金!B531</f>
        <v>ACACIA TAURUS</v>
      </c>
      <c r="C589" s="75" t="str">
        <f>[2]自有船应收租金!C531</f>
        <v>STM</v>
      </c>
      <c r="D589" s="75" t="str">
        <f>[2]自有船应收租金!F531</f>
        <v>第26期</v>
      </c>
      <c r="E589" s="75" t="str">
        <f>[2]自有船应收租金!I531</f>
        <v>2019.07.17-2019.08.01</v>
      </c>
      <c r="F589" s="76">
        <f>[2]自有船应收租金!V531</f>
        <v>0</v>
      </c>
      <c r="G589" s="75">
        <f>[2]自有船应收租金!AA531</f>
        <v>60650</v>
      </c>
      <c r="H589" s="75">
        <f>IF([2]自有船应收租金!AB531="","",[2]自有船应收租金!AB531)</f>
        <v>60650</v>
      </c>
      <c r="I589" s="77">
        <f>[2]自有船应收租金!Y531</f>
        <v>0</v>
      </c>
    </row>
    <row r="590" spans="2:9" s="53" customFormat="1" ht="12" customHeight="1">
      <c r="B590" s="75" t="str">
        <f>[2]自有船应收租金!B532</f>
        <v>ACACIA MING</v>
      </c>
      <c r="C590" s="75" t="str">
        <f>[2]自有船应收租金!C532</f>
        <v>ONE</v>
      </c>
      <c r="D590" s="75" t="str">
        <f>[2]自有船应收租金!F532</f>
        <v>第31期</v>
      </c>
      <c r="E590" s="75" t="str">
        <f>[2]自有船应收租金!I532</f>
        <v>2019.07.19-2019.08.03</v>
      </c>
      <c r="F590" s="76">
        <f>[2]自有船应收租金!V532</f>
        <v>0</v>
      </c>
      <c r="G590" s="75">
        <f>[2]自有船应收租金!AA532</f>
        <v>74233.096164383605</v>
      </c>
      <c r="H590" s="75">
        <f>IF([2]自有船应收租金!AB532="","",[2]自有船应收租金!AB532)</f>
        <v>0</v>
      </c>
      <c r="I590" s="77" t="str">
        <f>[2]自有船应收租金!Y532</f>
        <v>1.25%佣金/船东费</v>
      </c>
    </row>
    <row r="591" spans="2:9" s="53" customFormat="1" ht="12" customHeight="1">
      <c r="B591" s="75" t="str">
        <f>[2]自有船应收租金!B533</f>
        <v>OPDR LISBOA</v>
      </c>
      <c r="C591" s="75" t="str">
        <f>[2]自有船应收租金!C533</f>
        <v>HEDE</v>
      </c>
      <c r="D591" s="75" t="str">
        <f>[2]自有船应收租金!F533</f>
        <v>第11期</v>
      </c>
      <c r="E591" s="75" t="str">
        <f>[2]自有船应收租金!I533</f>
        <v>2019.07.21-2019.08.05</v>
      </c>
      <c r="F591" s="76">
        <f>[2]自有船应收租金!V533</f>
        <v>0</v>
      </c>
      <c r="G591" s="75">
        <f>[2]自有船应收租金!AA533</f>
        <v>75641</v>
      </c>
      <c r="H591" s="75">
        <f>IF([2]自有船应收租金!AB533="","",[2]自有船应收租金!AB533)</f>
        <v>75641</v>
      </c>
      <c r="I591" s="77" t="str">
        <f>[2]自有船应收租金!Y533</f>
        <v>1909ew-1910ew 劳务费</v>
      </c>
    </row>
    <row r="592" spans="2:9" s="53" customFormat="1" ht="12" customHeight="1">
      <c r="B592" s="75" t="str">
        <f>[2]自有船应收租金!B534</f>
        <v>ACACIA HAWK</v>
      </c>
      <c r="C592" s="75" t="str">
        <f>[2]自有船应收租金!C534</f>
        <v>CMS</v>
      </c>
      <c r="D592" s="75" t="str">
        <f>[2]自有船应收租金!F534</f>
        <v>第37期</v>
      </c>
      <c r="E592" s="75" t="str">
        <f>[2]自有船应收租金!I534</f>
        <v>2019.07.22-2019.08.06</v>
      </c>
      <c r="F592" s="76">
        <f>[2]自有船应收租金!V534</f>
        <v>0</v>
      </c>
      <c r="G592" s="75">
        <f>[2]自有船应收租金!AA534</f>
        <v>74604.965753424694</v>
      </c>
      <c r="H592" s="75">
        <f>IF([2]自有船应收租金!AB534="","",[2]自有船应收租金!AB534)</f>
        <v>74584.97</v>
      </c>
      <c r="I592" s="77" t="str">
        <f>[2]自有船应收租金!Y534</f>
        <v>1.25%佣金</v>
      </c>
    </row>
    <row r="593" spans="2:9" s="53" customFormat="1" ht="12" customHeight="1">
      <c r="B593" s="75" t="str">
        <f>[2]自有船应收租金!B535</f>
        <v>Heung-A Singapore</v>
      </c>
      <c r="C593" s="75" t="str">
        <f>[2]自有船应收租金!C535</f>
        <v>SNL</v>
      </c>
      <c r="D593" s="75" t="str">
        <f>[2]自有船应收租金!F535</f>
        <v>第16期</v>
      </c>
      <c r="E593" s="75" t="str">
        <f>[2]自有船应收租金!I535</f>
        <v>2019.07.23-2019.08.07</v>
      </c>
      <c r="F593" s="76">
        <f>[2]自有船应收租金!V535</f>
        <v>0</v>
      </c>
      <c r="G593" s="75">
        <f>[2]自有船应收租金!AA535</f>
        <v>67825</v>
      </c>
      <c r="H593" s="75">
        <f>IF([2]自有船应收租金!AB535="","",[2]自有船应收租金!AB535)</f>
        <v>67798.86</v>
      </c>
      <c r="I593" s="77">
        <f>[2]自有船应收租金!Y535</f>
        <v>0</v>
      </c>
    </row>
    <row r="594" spans="2:9" s="53" customFormat="1" ht="12" customHeight="1">
      <c r="B594" s="75" t="str">
        <f>[2]自有船应收租金!B536</f>
        <v>ACACIA ARIES</v>
      </c>
      <c r="C594" s="75" t="str">
        <f>[2]自有船应收租金!C536</f>
        <v>STM</v>
      </c>
      <c r="D594" s="75" t="str">
        <f>[2]自有船应收租金!F536</f>
        <v>第14期</v>
      </c>
      <c r="E594" s="75" t="str">
        <f>[2]自有船应收租金!I536</f>
        <v>2019.07.24-2019.08.08</v>
      </c>
      <c r="F594" s="76">
        <f>[2]自有船应收租金!V536</f>
        <v>0</v>
      </c>
      <c r="G594" s="75">
        <f>[2]自有船应收租金!AA536</f>
        <v>60650</v>
      </c>
      <c r="H594" s="75">
        <f>IF([2]自有船应收租金!AB536="","",[2]自有船应收租金!AB536)</f>
        <v>60650</v>
      </c>
      <c r="I594" s="77">
        <f>[2]自有船应收租金!Y536</f>
        <v>0</v>
      </c>
    </row>
    <row r="595" spans="2:9" s="53" customFormat="1" ht="12" customHeight="1">
      <c r="B595" s="75" t="str">
        <f>[2]自有船应收租金!B537</f>
        <v>ACACIA MAKOTO</v>
      </c>
      <c r="C595" s="75" t="str">
        <f>[2]自有船应收租金!C537</f>
        <v>STM</v>
      </c>
      <c r="D595" s="75" t="str">
        <f>[2]自有船应收租金!F537</f>
        <v>第27期</v>
      </c>
      <c r="E595" s="75" t="str">
        <f>[2]自有船应收租金!I537</f>
        <v>2019.07.24-2019.08.08</v>
      </c>
      <c r="F595" s="76">
        <f>[2]自有船应收租金!V537</f>
        <v>0</v>
      </c>
      <c r="G595" s="75">
        <f>[2]自有船应收租金!AA537</f>
        <v>91200</v>
      </c>
      <c r="H595" s="75">
        <f>IF([2]自有船应收租金!AB537="","",[2]自有船应收租金!AB537)</f>
        <v>91200</v>
      </c>
      <c r="I595" s="77">
        <f>[2]自有船应收租金!Y537</f>
        <v>0</v>
      </c>
    </row>
    <row r="596" spans="2:9" s="53" customFormat="1" ht="12" customHeight="1">
      <c r="B596" s="75" t="str">
        <f>[2]自有船应收租金!B538</f>
        <v>JRS CARINA</v>
      </c>
      <c r="C596" s="75" t="str">
        <f>[2]自有船应收租金!C538</f>
        <v>CCL</v>
      </c>
      <c r="D596" s="75" t="str">
        <f>[2]自有船应收租金!F538</f>
        <v>第27期</v>
      </c>
      <c r="E596" s="75" t="str">
        <f>[2]自有船应收租金!I538</f>
        <v>2019.07.25-2019.08.09</v>
      </c>
      <c r="F596" s="76">
        <f>[2]自有船应收租金!V538</f>
        <v>0</v>
      </c>
      <c r="G596" s="75">
        <f>[2]自有船应收租金!AA538</f>
        <v>70182.33</v>
      </c>
      <c r="H596" s="75">
        <f>IF([2]自有船应收租金!AB538="","",[2]自有船应收租金!AB538)</f>
        <v>70179.929999999993</v>
      </c>
      <c r="I596" s="77" t="str">
        <f>[2]自有船应收租金!Y538</f>
        <v>船东费</v>
      </c>
    </row>
    <row r="597" spans="2:9" s="53" customFormat="1" ht="12" customHeight="1">
      <c r="B597" s="75" t="str">
        <f>[2]自有船应收租金!B539</f>
        <v>ACACIA LAN</v>
      </c>
      <c r="C597" s="75" t="str">
        <f>[2]自有船应收租金!C539</f>
        <v>Heung-A</v>
      </c>
      <c r="D597" s="75" t="str">
        <f>[2]自有船应收租金!F539</f>
        <v>第06期</v>
      </c>
      <c r="E597" s="75" t="str">
        <f>[2]自有船应收租金!I539</f>
        <v>2019.07.27-2019.08.11</v>
      </c>
      <c r="F597" s="76">
        <f>[2]自有船应收租金!V539</f>
        <v>0</v>
      </c>
      <c r="G597" s="75">
        <f>[2]自有船应收租金!AA539</f>
        <v>66358.070000000007</v>
      </c>
      <c r="H597" s="75">
        <f>IF([2]自有船应收租金!AB539="","",[2]自有船应收租金!AB539)</f>
        <v>66343.070000000007</v>
      </c>
      <c r="I597" s="77" t="str">
        <f>[2]自有船应收租金!Y539</f>
        <v>船东费</v>
      </c>
    </row>
    <row r="598" spans="2:9" s="53" customFormat="1" ht="12" customHeight="1">
      <c r="B598" s="75" t="str">
        <f>[2]自有船应收租金!B540</f>
        <v>Heung-A Jakarta</v>
      </c>
      <c r="C598" s="75" t="str">
        <f>[2]自有船应收租金!C540</f>
        <v>Heung-A</v>
      </c>
      <c r="D598" s="75" t="str">
        <f>[2]自有船应收租金!F540</f>
        <v>第31期</v>
      </c>
      <c r="E598" s="75" t="str">
        <f>[2]自有船应收租金!I540</f>
        <v>2019.07.28-2019.08.01</v>
      </c>
      <c r="F598" s="76">
        <f>[2]自有船应收租金!V540</f>
        <v>0</v>
      </c>
      <c r="G598" s="75">
        <f>[2]自有船应收租金!AA540</f>
        <v>21835.5</v>
      </c>
      <c r="H598" s="75">
        <f>IF([2]自有船应收租金!AB540="","",[2]自有船应收租金!AB540)</f>
        <v>21835.5</v>
      </c>
      <c r="I598" s="77" t="str">
        <f>[2]自有船应收租金!Y540</f>
        <v>1.25%佣金</v>
      </c>
    </row>
    <row r="599" spans="2:9" s="53" customFormat="1" ht="12" customHeight="1">
      <c r="B599" s="75" t="str">
        <f>[2]自有船应收租金!B541</f>
        <v>Heung-A Jakarta</v>
      </c>
      <c r="C599" s="75" t="str">
        <f>[2]自有船应收租金!C541</f>
        <v>Heung-A</v>
      </c>
      <c r="D599" s="75" t="str">
        <f>[2]自有船应收租金!F541</f>
        <v>第31期</v>
      </c>
      <c r="E599" s="75" t="str">
        <f>[2]自有船应收租金!I541</f>
        <v>2019.08.01-2019.08.12</v>
      </c>
      <c r="F599" s="76">
        <f>[2]自有船应收租金!V541</f>
        <v>0</v>
      </c>
      <c r="G599" s="75">
        <f>[2]自有船应收租金!AA541</f>
        <v>58584.364999999998</v>
      </c>
      <c r="H599" s="75">
        <f>IF([2]自有船应收租金!AB541="","",[2]自有船应收租金!AB541)</f>
        <v>58565.75</v>
      </c>
      <c r="I599" s="77" t="str">
        <f>[2]自有船应收租金!Y541</f>
        <v>1.25%佣金/船东费</v>
      </c>
    </row>
    <row r="600" spans="2:9" s="53" customFormat="1" ht="12" customHeight="1">
      <c r="B600" s="75" t="str">
        <f>[2]自有船应收租金!B542</f>
        <v>JRS CORVUS</v>
      </c>
      <c r="C600" s="75" t="str">
        <f>[2]自有船应收租金!C542</f>
        <v>ONE</v>
      </c>
      <c r="D600" s="75" t="str">
        <f>[2]自有船应收租金!F542</f>
        <v>第32期</v>
      </c>
      <c r="E600" s="75" t="str">
        <f>[2]自有船应收租金!I542</f>
        <v>2019.07.29-2019.08.13</v>
      </c>
      <c r="F600" s="76">
        <f>[2]自有船应收租金!V542</f>
        <v>0</v>
      </c>
      <c r="G600" s="75">
        <f>[2]自有船应收租金!AA542</f>
        <v>74163.507613698603</v>
      </c>
      <c r="H600" s="75">
        <f>IF([2]自有船应收租金!AB542="","",[2]自有船应收租金!AB542)</f>
        <v>74159.88</v>
      </c>
      <c r="I600" s="77" t="str">
        <f>[2]自有船应收租金!Y542</f>
        <v>1.25%佣金/停租（6.02 1938-6.02 2230UTC  0.11944天）</v>
      </c>
    </row>
    <row r="601" spans="2:9" s="53" customFormat="1" ht="12" customHeight="1">
      <c r="B601" s="75" t="str">
        <f>[2]自有船应收租金!B543</f>
        <v>ACACIA VIRGO</v>
      </c>
      <c r="C601" s="75" t="str">
        <f>[2]自有船应收租金!C543</f>
        <v>ONE</v>
      </c>
      <c r="D601" s="75" t="str">
        <f>[2]自有船应收租金!F543</f>
        <v>第03期</v>
      </c>
      <c r="E601" s="75" t="str">
        <f>[2]自有船应收租金!I543</f>
        <v>2019.07.31-2019.08.15</v>
      </c>
      <c r="F601" s="76">
        <f>[2]自有船应收租金!V543</f>
        <v>0</v>
      </c>
      <c r="G601" s="75">
        <f>[2]自有船应收租金!AA543</f>
        <v>99157.226164383595</v>
      </c>
      <c r="H601" s="75">
        <f>IF([2]自有船应收租金!AB543="","",[2]自有船应收租金!AB543)</f>
        <v>99133.94</v>
      </c>
      <c r="I601" s="77" t="str">
        <f>[2]自有船应收租金!Y543</f>
        <v>1.25%佣金/船东费</v>
      </c>
    </row>
    <row r="602" spans="2:9" s="53" customFormat="1" ht="12" customHeight="1">
      <c r="B602" s="75" t="str">
        <f>[2]自有船应收租金!B544</f>
        <v>ACACIA LIBRA</v>
      </c>
      <c r="C602" s="75" t="str">
        <f>[2]自有船应收租金!C544</f>
        <v>STM</v>
      </c>
      <c r="D602" s="75" t="str">
        <f>[2]自有船应收租金!F544</f>
        <v>第11期</v>
      </c>
      <c r="E602" s="75" t="str">
        <f>[2]自有船应收租金!I544</f>
        <v>2019.07.30-2019.08.14</v>
      </c>
      <c r="F602" s="76">
        <f>[2]自有船应收租金!V544</f>
        <v>0</v>
      </c>
      <c r="G602" s="75">
        <f>[2]自有船应收租金!AA544</f>
        <v>90034.84</v>
      </c>
      <c r="H602" s="75">
        <f>IF([2]自有船应收租金!AB544="","",[2]自有船应收租金!AB544)</f>
        <v>90034.84</v>
      </c>
      <c r="I602" s="77" t="str">
        <f>[2]自有船应收租金!Y544</f>
        <v>船东费</v>
      </c>
    </row>
    <row r="603" spans="2:9" s="53" customFormat="1" ht="12" customHeight="1">
      <c r="B603" s="75" t="str">
        <f>[2]自有船应收租金!B545</f>
        <v>ACACIA TAURUS</v>
      </c>
      <c r="C603" s="75" t="str">
        <f>[2]自有船应收租金!C545</f>
        <v>STM</v>
      </c>
      <c r="D603" s="75" t="str">
        <f>[2]自有船应收租金!F545</f>
        <v>第27期</v>
      </c>
      <c r="E603" s="75" t="str">
        <f>[2]自有船应收租金!I545</f>
        <v>2019.08.01-2019.08.16</v>
      </c>
      <c r="F603" s="76">
        <f>[2]自有船应收租金!V545</f>
        <v>0</v>
      </c>
      <c r="G603" s="75">
        <f>[2]自有船应收租金!AA545</f>
        <v>60290.35</v>
      </c>
      <c r="H603" s="75">
        <f>IF([2]自有船应收租金!AB545="","",[2]自有船应收租金!AB545)</f>
        <v>60290.35</v>
      </c>
      <c r="I603" s="77" t="str">
        <f>[2]自有船应收租金!Y545</f>
        <v>船东费</v>
      </c>
    </row>
    <row r="604" spans="2:9" s="53" customFormat="1" ht="12" customHeight="1">
      <c r="B604" s="75" t="str">
        <f>[2]自有船应收租金!B546</f>
        <v>Heung-A Manila</v>
      </c>
      <c r="C604" s="75" t="str">
        <f>[2]自有船应收租金!C546</f>
        <v>SCP</v>
      </c>
      <c r="D604" s="75" t="str">
        <f>[2]自有船应收租金!F546</f>
        <v>第15期</v>
      </c>
      <c r="E604" s="75" t="str">
        <f>[2]自有船应收租金!I546</f>
        <v>2019.08.01-2019.08.16</v>
      </c>
      <c r="F604" s="76">
        <f>[2]自有船应收租金!V546</f>
        <v>0</v>
      </c>
      <c r="G604" s="75">
        <f>[2]自有船应收租金!AA546</f>
        <v>10567.7052739726</v>
      </c>
      <c r="H604" s="75">
        <f>IF([2]自有船应收租金!AB546="","",[2]自有船应收租金!AB546)</f>
        <v>10564.1</v>
      </c>
      <c r="I604" s="77" t="str">
        <f>[2]自有船应收租金!Y546</f>
        <v>1.25%佣金/船东预留费/船东费</v>
      </c>
    </row>
    <row r="605" spans="2:9" s="53" customFormat="1" ht="12" customHeight="1">
      <c r="B605" s="75" t="str">
        <f>[2]自有船应收租金!B547</f>
        <v>ACACIA MING</v>
      </c>
      <c r="C605" s="75" t="str">
        <f>[2]自有船应收租金!C547</f>
        <v>ONE</v>
      </c>
      <c r="D605" s="75" t="str">
        <f>[2]自有船应收租金!F547</f>
        <v>第32期</v>
      </c>
      <c r="E605" s="75" t="str">
        <f>[2]自有船应收租金!I547</f>
        <v>2019.08.03-2019.08.18</v>
      </c>
      <c r="F605" s="76">
        <f>[2]自有船应收租金!V547</f>
        <v>0</v>
      </c>
      <c r="G605" s="75">
        <f>[2]自有船应收租金!AA547</f>
        <v>75050.8561643836</v>
      </c>
      <c r="H605" s="75">
        <f>IF([2]自有船应收租金!AB547="","",[2]自有船应收租金!AB547)</f>
        <v>0</v>
      </c>
      <c r="I605" s="77" t="str">
        <f>[2]自有船应收租金!Y547</f>
        <v>1.25%佣金/029ew 劳务费</v>
      </c>
    </row>
    <row r="606" spans="2:9" s="53" customFormat="1" ht="12" customHeight="1">
      <c r="B606" s="75" t="str">
        <f>[2]自有船应收租金!B548</f>
        <v>OPDR LISBOA</v>
      </c>
      <c r="C606" s="75" t="str">
        <f>[2]自有船应收租金!C548</f>
        <v>HEDE</v>
      </c>
      <c r="D606" s="75" t="str">
        <f>[2]自有船应收租金!F548</f>
        <v>第12期</v>
      </c>
      <c r="E606" s="75" t="str">
        <f>[2]自有船应收租金!I548</f>
        <v>2019.08.05-2019.08.20</v>
      </c>
      <c r="F606" s="76">
        <f>[2]自有船应收租金!V548</f>
        <v>0</v>
      </c>
      <c r="G606" s="75">
        <f>[2]自有船应收租金!AA548</f>
        <v>74775</v>
      </c>
      <c r="H606" s="75">
        <f>IF([2]自有船应收租金!AB548="","",[2]自有船应收租金!AB548)</f>
        <v>74775</v>
      </c>
      <c r="I606" s="77" t="str">
        <f>[2]自有船应收租金!Y548</f>
        <v>1911ew 劳务费</v>
      </c>
    </row>
    <row r="607" spans="2:9" s="53" customFormat="1" ht="12" customHeight="1">
      <c r="B607" s="75" t="str">
        <f>[2]自有船应收租金!B549</f>
        <v>ACACIA HAWK</v>
      </c>
      <c r="C607" s="75" t="str">
        <f>[2]自有船应收租金!C549</f>
        <v>CMS</v>
      </c>
      <c r="D607" s="75" t="str">
        <f>[2]自有船应收租金!F549</f>
        <v>第38期</v>
      </c>
      <c r="E607" s="75" t="str">
        <f>[2]自有船应收租金!I549</f>
        <v>2019.08.06-2019.08.21</v>
      </c>
      <c r="F607" s="76">
        <f>[2]自有船应收租金!V549</f>
        <v>0</v>
      </c>
      <c r="G607" s="75">
        <f>[2]自有船应收租金!AA549</f>
        <v>74604.965753424694</v>
      </c>
      <c r="H607" s="75">
        <f>IF([2]自有船应收租金!AB549="","",[2]自有船应收租金!AB549)</f>
        <v>74584.97</v>
      </c>
      <c r="I607" s="77" t="str">
        <f>[2]自有船应收租金!Y549</f>
        <v>1.25%佣金</v>
      </c>
    </row>
    <row r="608" spans="2:9" s="53" customFormat="1" ht="12" customHeight="1">
      <c r="B608" s="75" t="str">
        <f>[2]自有船应收租金!B550</f>
        <v>Heung-A Singapore</v>
      </c>
      <c r="C608" s="75" t="str">
        <f>[2]自有船应收租金!C550</f>
        <v>SNL</v>
      </c>
      <c r="D608" s="75" t="str">
        <f>[2]自有船应收租金!F550</f>
        <v>第17期</v>
      </c>
      <c r="E608" s="75" t="str">
        <f>[2]自有船应收租金!I550</f>
        <v>2019.08.07-2019.08.22</v>
      </c>
      <c r="F608" s="76">
        <f>[2]自有船应收租金!V550</f>
        <v>0</v>
      </c>
      <c r="G608" s="75">
        <f>[2]自有船应收租金!AA550</f>
        <v>67825</v>
      </c>
      <c r="H608" s="75">
        <f>IF([2]自有船应收租金!AB550="","",[2]自有船应收租金!AB550)</f>
        <v>67798.91</v>
      </c>
      <c r="I608" s="77">
        <f>[2]自有船应收租金!Y550</f>
        <v>0</v>
      </c>
    </row>
    <row r="609" spans="2:9" s="53" customFormat="1" ht="12" customHeight="1">
      <c r="B609" s="75" t="str">
        <f>[2]自有船应收租金!B551</f>
        <v>ACACIA ARIES</v>
      </c>
      <c r="C609" s="75" t="str">
        <f>[2]自有船应收租金!C551</f>
        <v>STM</v>
      </c>
      <c r="D609" s="75" t="str">
        <f>[2]自有船应收租金!F551</f>
        <v>第15期</v>
      </c>
      <c r="E609" s="75" t="str">
        <f>[2]自有船应收租金!I551</f>
        <v>2019.08.08-2019.08.23</v>
      </c>
      <c r="F609" s="76">
        <f>[2]自有船应收租金!V551</f>
        <v>0</v>
      </c>
      <c r="G609" s="75">
        <f>[2]自有船应收租金!AA551</f>
        <v>60491.43</v>
      </c>
      <c r="H609" s="75">
        <f>IF([2]自有船应收租金!AB551="","",[2]自有船应收租金!AB551)</f>
        <v>60491.43</v>
      </c>
      <c r="I609" s="77" t="str">
        <f>[2]自有船应收租金!Y551</f>
        <v>船东费</v>
      </c>
    </row>
    <row r="610" spans="2:9" s="53" customFormat="1" ht="12" customHeight="1">
      <c r="B610" s="75" t="str">
        <f>[2]自有船应收租金!B552</f>
        <v>ACACIA MAKOTO</v>
      </c>
      <c r="C610" s="75" t="str">
        <f>[2]自有船应收租金!C552</f>
        <v>STM</v>
      </c>
      <c r="D610" s="75" t="str">
        <f>[2]自有船应收租金!F552</f>
        <v>第28期</v>
      </c>
      <c r="E610" s="75" t="str">
        <f>[2]自有船应收租金!I552</f>
        <v>2019.08.08-2019.08.23</v>
      </c>
      <c r="F610" s="76">
        <f>[2]自有船应收租金!V552</f>
        <v>0</v>
      </c>
      <c r="G610" s="75">
        <f>[2]自有船应收租金!AA552</f>
        <v>88730.37</v>
      </c>
      <c r="H610" s="75">
        <f>IF([2]自有船应收租金!AB552="","",[2]自有船应收租金!AB552)</f>
        <v>88730.37</v>
      </c>
      <c r="I610" s="77" t="str">
        <f>[2]自有船应收租金!Y552</f>
        <v>船东费</v>
      </c>
    </row>
    <row r="611" spans="2:9" s="53" customFormat="1" ht="12" customHeight="1">
      <c r="B611" s="75" t="str">
        <f>[2]自有船应收租金!B553</f>
        <v>JRS CARINA</v>
      </c>
      <c r="C611" s="75" t="str">
        <f>[2]自有船应收租金!C553</f>
        <v>CCL</v>
      </c>
      <c r="D611" s="75" t="str">
        <f>[2]自有船应收租金!F553</f>
        <v>第28期</v>
      </c>
      <c r="E611" s="75" t="str">
        <f>[2]自有船应收租金!I553</f>
        <v>2019.08.09-2019.08.24</v>
      </c>
      <c r="F611" s="76">
        <f>[2]自有船应收租金!V553</f>
        <v>0</v>
      </c>
      <c r="G611" s="75">
        <f>[2]自有船应收租金!AA553</f>
        <v>70600</v>
      </c>
      <c r="H611" s="75">
        <f>IF([2]自有船应收租金!AB553="","",[2]自有船应收租金!AB553)</f>
        <v>70591.72</v>
      </c>
      <c r="I611" s="77">
        <f>[2]自有船应收租金!Y553</f>
        <v>0</v>
      </c>
    </row>
    <row r="612" spans="2:9" s="53" customFormat="1" ht="12" customHeight="1">
      <c r="B612" s="75" t="str">
        <f>[2]自有船应收租金!B554</f>
        <v>ACACIA LEO</v>
      </c>
      <c r="C612" s="75" t="str">
        <f>[2]自有船应收租金!C554</f>
        <v>STM</v>
      </c>
      <c r="D612" s="75" t="str">
        <f>[2]自有船应收租金!F554</f>
        <v>第01期</v>
      </c>
      <c r="E612" s="75" t="str">
        <f>[2]自有船应收租金!I554</f>
        <v>2019.08.09-2019.08.24</v>
      </c>
      <c r="F612" s="76">
        <f>[2]自有船应收租金!V554</f>
        <v>0</v>
      </c>
      <c r="G612" s="75">
        <f>[2]自有船应收租金!AA554</f>
        <v>266279.52500000002</v>
      </c>
      <c r="H612" s="75">
        <f>IF([2]自有船应收租金!AB554="","",[2]自有船应收租金!AB554)</f>
        <v>266279.53000000003</v>
      </c>
      <c r="I612" s="77">
        <f>[2]自有船应收租金!Y554</f>
        <v>0</v>
      </c>
    </row>
    <row r="613" spans="2:9" s="53" customFormat="1" ht="12" customHeight="1">
      <c r="B613" s="75" t="str">
        <f>[2]自有船应收租金!B555</f>
        <v>ACACIA LAN</v>
      </c>
      <c r="C613" s="75" t="str">
        <f>[2]自有船应收租金!C555</f>
        <v>Heung-A</v>
      </c>
      <c r="D613" s="75" t="str">
        <f>[2]自有船应收租金!F555</f>
        <v>第07期</v>
      </c>
      <c r="E613" s="75" t="str">
        <f>[2]自有船应收租金!I555</f>
        <v>2019.08.11-2019.08.26</v>
      </c>
      <c r="F613" s="76">
        <f>[2]自有船应收租金!V555</f>
        <v>0</v>
      </c>
      <c r="G613" s="75">
        <f>[2]自有船应收租金!AA555</f>
        <v>66512.5</v>
      </c>
      <c r="H613" s="75">
        <f>IF([2]自有船应收租金!AB555="","",[2]自有船应收租金!AB555)</f>
        <v>66497.5</v>
      </c>
      <c r="I613" s="77">
        <f>[2]自有船应收租金!Y555</f>
        <v>0</v>
      </c>
    </row>
    <row r="614" spans="2:9" s="53" customFormat="1" ht="12" customHeight="1">
      <c r="B614" s="75" t="str">
        <f>[2]自有船应收租金!B556</f>
        <v>Heung-A Jakarta</v>
      </c>
      <c r="C614" s="75" t="str">
        <f>[2]自有船应收租金!C556</f>
        <v>Heung-A</v>
      </c>
      <c r="D614" s="75" t="str">
        <f>[2]自有船应收租金!F556</f>
        <v>第32期</v>
      </c>
      <c r="E614" s="75" t="str">
        <f>[2]自有船应收租金!I556</f>
        <v>2019.08.12-2019.08.27</v>
      </c>
      <c r="F614" s="76">
        <f>[2]自有船应收租金!V556</f>
        <v>0</v>
      </c>
      <c r="G614" s="75">
        <f>[2]自有船应收租金!AA556</f>
        <v>80728.125</v>
      </c>
      <c r="H614" s="75">
        <f>IF([2]自有船应收租金!AB556="","",[2]自有船应收租金!AB556)</f>
        <v>80689.850000000006</v>
      </c>
      <c r="I614" s="77" t="str">
        <f>[2]自有船应收租金!Y556</f>
        <v>1.25%佣金</v>
      </c>
    </row>
    <row r="615" spans="2:9" s="53" customFormat="1" ht="12" customHeight="1">
      <c r="B615" s="75" t="str">
        <f>[2]自有船应收租金!B557</f>
        <v>JRS CORVUS</v>
      </c>
      <c r="C615" s="75" t="str">
        <f>[2]自有船应收租金!C557</f>
        <v>ONE</v>
      </c>
      <c r="D615" s="75" t="str">
        <f>[2]自有船应收租金!F557</f>
        <v>第33期</v>
      </c>
      <c r="E615" s="75" t="str">
        <f>[2]自有船应收租金!I557</f>
        <v>2019.08.13-2019.08.28</v>
      </c>
      <c r="F615" s="76">
        <f>[2]自有船应收租金!V557</f>
        <v>0</v>
      </c>
      <c r="G615" s="75">
        <f>[2]自有船应收租金!AA557</f>
        <v>74900.8561643836</v>
      </c>
      <c r="H615" s="75">
        <f>IF([2]自有船应收租金!AB557="","",[2]自有船应收租金!AB557)</f>
        <v>74897.27</v>
      </c>
      <c r="I615" s="77" t="str">
        <f>[2]自有船应收租金!Y557</f>
        <v>1.25%佣金</v>
      </c>
    </row>
    <row r="616" spans="2:9" s="53" customFormat="1" ht="12" customHeight="1">
      <c r="B616" s="75" t="str">
        <f>[2]自有船应收租金!B558</f>
        <v>ACACIA VIRGO</v>
      </c>
      <c r="C616" s="75" t="str">
        <f>[2]自有船应收租金!C558</f>
        <v>ONE</v>
      </c>
      <c r="D616" s="75" t="str">
        <f>[2]自有船应收租金!F558</f>
        <v>第04期</v>
      </c>
      <c r="E616" s="75" t="str">
        <f>[2]自有船应收租金!I558</f>
        <v>2019.08.15-2019.08.30</v>
      </c>
      <c r="F616" s="76">
        <f>[2]自有船应收租金!V558</f>
        <v>0</v>
      </c>
      <c r="G616" s="75">
        <f>[2]自有船应收租金!AA558</f>
        <v>100082.10616438399</v>
      </c>
      <c r="H616" s="75">
        <f>IF([2]自有船应收租金!AB558="","",[2]自有船应收租金!AB558)</f>
        <v>100058.83</v>
      </c>
      <c r="I616" s="77" t="str">
        <f>[2]自有船应收租金!Y558</f>
        <v>1.25%佣金</v>
      </c>
    </row>
    <row r="617" spans="2:9" s="53" customFormat="1" ht="12" customHeight="1">
      <c r="B617" s="75" t="str">
        <f>[2]自有船应收租金!B559</f>
        <v>ACACIA LIBRA</v>
      </c>
      <c r="C617" s="75" t="str">
        <f>[2]自有船应收租金!C559</f>
        <v>STM</v>
      </c>
      <c r="D617" s="75" t="str">
        <f>[2]自有船应收租金!F559</f>
        <v>第12期</v>
      </c>
      <c r="E617" s="75" t="str">
        <f>[2]自有船应收租金!I559</f>
        <v>2019.08.14-2019.08.29</v>
      </c>
      <c r="F617" s="76">
        <f>[2]自有船应收租金!V559</f>
        <v>0</v>
      </c>
      <c r="G617" s="75">
        <f>[2]自有船应收租金!AA559</f>
        <v>90650</v>
      </c>
      <c r="H617" s="75">
        <f>IF([2]自有船应收租金!AB559="","",[2]自有船应收租金!AB559)</f>
        <v>90650</v>
      </c>
      <c r="I617" s="77">
        <f>[2]自有船应收租金!Y559</f>
        <v>0</v>
      </c>
    </row>
    <row r="618" spans="2:9" s="53" customFormat="1" ht="12" customHeight="1">
      <c r="B618" s="75" t="str">
        <f>[2]自有船应收租金!B560</f>
        <v>ACACIA TAURUS</v>
      </c>
      <c r="C618" s="75" t="str">
        <f>[2]自有船应收租金!C560</f>
        <v>STM</v>
      </c>
      <c r="D618" s="75" t="str">
        <f>[2]自有船应收租金!F560</f>
        <v>第28期</v>
      </c>
      <c r="E618" s="75" t="str">
        <f>[2]自有船应收租金!I560</f>
        <v>2019.08.16-2019.08.31</v>
      </c>
      <c r="F618" s="76">
        <f>[2]自有船应收租金!V560</f>
        <v>0</v>
      </c>
      <c r="G618" s="75">
        <f>[2]自有船应收租金!AA560</f>
        <v>60650</v>
      </c>
      <c r="H618" s="75">
        <f>IF([2]自有船应收租金!AB560="","",[2]自有船应收租金!AB560)</f>
        <v>60650</v>
      </c>
      <c r="I618" s="77">
        <f>[2]自有船应收租金!Y560</f>
        <v>0</v>
      </c>
    </row>
    <row r="619" spans="2:9" s="53" customFormat="1" ht="12" customHeight="1">
      <c r="B619" s="75" t="str">
        <f>[2]自有船应收租金!B561</f>
        <v>Heung-A Manila</v>
      </c>
      <c r="C619" s="75" t="str">
        <f>[2]自有船应收租金!C561</f>
        <v>SCP</v>
      </c>
      <c r="D619" s="75" t="str">
        <f>[2]自有船应收租金!F561</f>
        <v>第16期</v>
      </c>
      <c r="E619" s="75" t="str">
        <f>[2]自有船应收租金!I561</f>
        <v>2019.08.16-2019.08.31</v>
      </c>
      <c r="F619" s="76">
        <f>[2]自有船应收租金!V561</f>
        <v>0</v>
      </c>
      <c r="G619" s="75">
        <f>[2]自有船应收租金!AA561</f>
        <v>140425.38527397299</v>
      </c>
      <c r="H619" s="75">
        <f>IF([2]自有船应收租金!AB561="","",[2]自有船应收租金!AB561)</f>
        <v>140421.81</v>
      </c>
      <c r="I619" s="77" t="str">
        <f>[2]自有船应收租金!Y561</f>
        <v>1.25%佣金</v>
      </c>
    </row>
    <row r="620" spans="2:9" s="53" customFormat="1" ht="12" customHeight="1">
      <c r="B620" s="75" t="str">
        <f>[2]自有船应收租金!B562</f>
        <v>ACACIA MING</v>
      </c>
      <c r="C620" s="75" t="str">
        <f>[2]自有船应收租金!C562</f>
        <v>ONE</v>
      </c>
      <c r="D620" s="75" t="str">
        <f>[2]自有船应收租金!F562</f>
        <v>第33期</v>
      </c>
      <c r="E620" s="75" t="str">
        <f>[2]自有船应收租金!I562</f>
        <v>2019.08.18-2019.08.28</v>
      </c>
      <c r="F620" s="76">
        <f>[2]自有船应收租金!V562</f>
        <v>0</v>
      </c>
      <c r="G620" s="75">
        <f>[2]自有船应收租金!AA562</f>
        <v>51802.980074315099</v>
      </c>
      <c r="H620" s="75">
        <f>IF([2]自有船应收租金!AB562="","",[2]自有船应收租金!AB562)</f>
        <v>1705.87</v>
      </c>
      <c r="I620" s="77" t="str">
        <f>[2]自有船应收租金!Y562</f>
        <v>1.25%佣金</v>
      </c>
    </row>
    <row r="621" spans="2:9" s="53" customFormat="1" ht="12" customHeight="1">
      <c r="B621" s="75" t="str">
        <f>[2]自有船应收租金!B563</f>
        <v>OPDR LISBOA</v>
      </c>
      <c r="C621" s="75" t="str">
        <f>[2]自有船应收租金!C563</f>
        <v>HEDE</v>
      </c>
      <c r="D621" s="75" t="str">
        <f>[2]自有船应收租金!F563</f>
        <v>第13期</v>
      </c>
      <c r="E621" s="75" t="str">
        <f>[2]自有船应收租金!I563</f>
        <v>2019.08.20-2019.08.21</v>
      </c>
      <c r="F621" s="76">
        <f>[2]自有船应收租金!V563</f>
        <v>0</v>
      </c>
      <c r="G621" s="75">
        <f>[2]自有船应收租金!AA563</f>
        <v>6141</v>
      </c>
      <c r="H621" s="75">
        <f>IF([2]自有船应收租金!AB563="","",[2]自有船应收租金!AB563)</f>
        <v>6141</v>
      </c>
      <c r="I621" s="77" t="str">
        <f>[2]自有船应收租金!Y563</f>
        <v>1912ew 劳务费</v>
      </c>
    </row>
    <row r="622" spans="2:9" s="53" customFormat="1" ht="12" customHeight="1">
      <c r="B622" s="75" t="str">
        <f>[2]自有船应收租金!B564</f>
        <v>OPDR LISBOA</v>
      </c>
      <c r="C622" s="75" t="str">
        <f>[2]自有船应收租金!C564</f>
        <v>HEDE</v>
      </c>
      <c r="D622" s="75" t="str">
        <f>[2]自有船应收租金!F564</f>
        <v>第13期</v>
      </c>
      <c r="E622" s="75" t="str">
        <f>[2]自有船应收租金!I564</f>
        <v>2019.08.21-2019.09.04</v>
      </c>
      <c r="F622" s="76">
        <f>[2]自有船应收租金!V564</f>
        <v>0</v>
      </c>
      <c r="G622" s="75">
        <f>[2]自有船应收租金!AA564</f>
        <v>70560</v>
      </c>
      <c r="H622" s="75">
        <f>IF([2]自有船应收租金!AB564="","",[2]自有船应收租金!AB564)</f>
        <v>70560</v>
      </c>
      <c r="I622" s="77">
        <f>[2]自有船应收租金!Y564</f>
        <v>0</v>
      </c>
    </row>
    <row r="623" spans="2:9" s="53" customFormat="1" ht="12" customHeight="1">
      <c r="B623" s="75" t="str">
        <f>[2]自有船应收租金!B565</f>
        <v>ACACIA HAWK</v>
      </c>
      <c r="C623" s="75" t="str">
        <f>[2]自有船应收租金!C565</f>
        <v>CMS</v>
      </c>
      <c r="D623" s="75" t="str">
        <f>[2]自有船应收租金!F565</f>
        <v>第39期</v>
      </c>
      <c r="E623" s="75" t="str">
        <f>[2]自有船应收租金!I565</f>
        <v>2019.08.21-2019.09.05</v>
      </c>
      <c r="F623" s="76">
        <f>[2]自有船应收租金!V565</f>
        <v>0</v>
      </c>
      <c r="G623" s="75">
        <f>[2]自有船应收租金!AA565</f>
        <v>74604.965753424694</v>
      </c>
      <c r="H623" s="75">
        <f>IF([2]自有船应收租金!AB565="","",[2]自有船应收租金!AB565)</f>
        <v>74584.97</v>
      </c>
      <c r="I623" s="77" t="str">
        <f>[2]自有船应收租金!Y565</f>
        <v>1.25%佣金</v>
      </c>
    </row>
    <row r="624" spans="2:9" s="53" customFormat="1" ht="12" customHeight="1">
      <c r="B624" s="75" t="str">
        <f>[2]自有船应收租金!B566</f>
        <v>Heung-A Singapore</v>
      </c>
      <c r="C624" s="75" t="str">
        <f>[2]自有船应收租金!C566</f>
        <v>SNL</v>
      </c>
      <c r="D624" s="75" t="str">
        <f>[2]自有船应收租金!F566</f>
        <v>第18期</v>
      </c>
      <c r="E624" s="75" t="str">
        <f>[2]自有船应收租金!I566</f>
        <v>2019.08.22-2019.09.06</v>
      </c>
      <c r="F624" s="76">
        <f>[2]自有船应收租金!V566</f>
        <v>0</v>
      </c>
      <c r="G624" s="75">
        <f>[2]自有船应收租金!AA566</f>
        <v>67825</v>
      </c>
      <c r="H624" s="75">
        <f>IF([2]自有船应收租金!AB566="","",[2]自有船应收租金!AB566)</f>
        <v>67798.92</v>
      </c>
      <c r="I624" s="77">
        <f>[2]自有船应收租金!Y566</f>
        <v>0</v>
      </c>
    </row>
    <row r="625" spans="2:9" s="53" customFormat="1" ht="12" customHeight="1">
      <c r="B625" s="75" t="str">
        <f>[2]自有船应收租金!B567</f>
        <v>ACACIA ARIES</v>
      </c>
      <c r="C625" s="75" t="str">
        <f>[2]自有船应收租金!C567</f>
        <v>STM</v>
      </c>
      <c r="D625" s="75" t="str">
        <f>[2]自有船应收租金!F567</f>
        <v>第16期</v>
      </c>
      <c r="E625" s="75" t="str">
        <f>[2]自有船应收租金!I567</f>
        <v>2019.08.23-2019.09.07</v>
      </c>
      <c r="F625" s="76">
        <f>[2]自有船应收租金!V567</f>
        <v>0</v>
      </c>
      <c r="G625" s="75">
        <f>[2]自有船应收租金!AA567</f>
        <v>45836.19</v>
      </c>
      <c r="H625" s="75">
        <f>IF([2]自有船应收租金!AB567="","",[2]自有船应收租金!AB567)</f>
        <v>45836.19</v>
      </c>
      <c r="I625" s="77" t="str">
        <f>[2]自有船应收租金!Y567</f>
        <v>船东费</v>
      </c>
    </row>
    <row r="626" spans="2:9" s="53" customFormat="1" ht="12" customHeight="1">
      <c r="B626" s="75" t="str">
        <f>[2]自有船应收租金!B568</f>
        <v>ACACIA MAKOTO</v>
      </c>
      <c r="C626" s="75" t="str">
        <f>[2]自有船应收租金!C568</f>
        <v>STM</v>
      </c>
      <c r="D626" s="75" t="str">
        <f>[2]自有船应收租金!F568</f>
        <v>第29期</v>
      </c>
      <c r="E626" s="75" t="str">
        <f>[2]自有船应收租金!I568</f>
        <v>2019.08.23-2019.09.07</v>
      </c>
      <c r="F626" s="76">
        <f>[2]自有船应收租金!V568</f>
        <v>0</v>
      </c>
      <c r="G626" s="75">
        <f>[2]自有船应收租金!AA568</f>
        <v>91200</v>
      </c>
      <c r="H626" s="75">
        <f>IF([2]自有船应收租金!AB568="","",[2]自有船应收租金!AB568)</f>
        <v>91200</v>
      </c>
      <c r="I626" s="77">
        <f>[2]自有船应收租金!Y568</f>
        <v>0</v>
      </c>
    </row>
    <row r="627" spans="2:9" s="53" customFormat="1" ht="12" customHeight="1">
      <c r="B627" s="75" t="str">
        <f>[2]自有船应收租金!B569</f>
        <v>ACACIA LEO</v>
      </c>
      <c r="C627" s="75" t="str">
        <f>[2]自有船应收租金!C569</f>
        <v>STM</v>
      </c>
      <c r="D627" s="75" t="str">
        <f>[2]自有船应收租金!F569</f>
        <v>第02期</v>
      </c>
      <c r="E627" s="75" t="str">
        <f>[2]自有船应收租金!I569</f>
        <v>2019.08.24-2019.09.08</v>
      </c>
      <c r="F627" s="76">
        <f>[2]自有船应收租金!V569</f>
        <v>0</v>
      </c>
      <c r="G627" s="75">
        <f>[2]自有船应收租金!AA569</f>
        <v>75700</v>
      </c>
      <c r="H627" s="75">
        <f>IF([2]自有船应收租金!AB569="","",[2]自有船应收租金!AB569)</f>
        <v>75700</v>
      </c>
      <c r="I627" s="77">
        <f>[2]自有船应收租金!Y569</f>
        <v>0</v>
      </c>
    </row>
    <row r="628" spans="2:9" s="53" customFormat="1" ht="12" customHeight="1">
      <c r="B628" s="75" t="str">
        <f>[2]自有船应收租金!B570</f>
        <v>JRS CARINA</v>
      </c>
      <c r="C628" s="75" t="str">
        <f>[2]自有船应收租金!C570</f>
        <v>CCL</v>
      </c>
      <c r="D628" s="75" t="str">
        <f>[2]自有船应收租金!F570</f>
        <v>第29期</v>
      </c>
      <c r="E628" s="75" t="str">
        <f>[2]自有船应收租金!I570</f>
        <v>2019.08.24-2019.09.08</v>
      </c>
      <c r="F628" s="76">
        <f>[2]自有船应收租金!V570</f>
        <v>0</v>
      </c>
      <c r="G628" s="75">
        <f>[2]自有船应收租金!AA570</f>
        <v>70270.25</v>
      </c>
      <c r="H628" s="75">
        <f>IF([2]自有船应收租金!AB570="","",[2]自有船应收租金!AB570)</f>
        <v>70270.25</v>
      </c>
      <c r="I628" s="77" t="str">
        <f>[2]自有船应收租金!Y570</f>
        <v>船东费</v>
      </c>
    </row>
    <row r="629" spans="2:9" s="53" customFormat="1" ht="12" customHeight="1">
      <c r="B629" s="75" t="str">
        <f>[2]自有船应收租金!B571</f>
        <v>ACACIA LAN</v>
      </c>
      <c r="C629" s="75" t="str">
        <f>[2]自有船应收租金!C571</f>
        <v>Heung-A</v>
      </c>
      <c r="D629" s="75" t="str">
        <f>[2]自有船应收租金!F571</f>
        <v>第08期</v>
      </c>
      <c r="E629" s="75" t="str">
        <f>[2]自有船应收租金!I571</f>
        <v>2019.08.26-2019.09.10</v>
      </c>
      <c r="F629" s="76">
        <f>[2]自有船应收租金!V571</f>
        <v>0</v>
      </c>
      <c r="G629" s="75">
        <f>[2]自有船应收租金!AA571</f>
        <v>66512.5</v>
      </c>
      <c r="H629" s="75">
        <f>IF([2]自有船应收租金!AB571="","",[2]自有船应收租金!AB571)</f>
        <v>66497.5</v>
      </c>
      <c r="I629" s="77">
        <f>[2]自有船应收租金!Y571</f>
        <v>0</v>
      </c>
    </row>
    <row r="630" spans="2:9" s="53" customFormat="1" ht="12" customHeight="1">
      <c r="B630" s="75" t="str">
        <f>[2]自有船应收租金!B572</f>
        <v>Heung-A Jakarta</v>
      </c>
      <c r="C630" s="75" t="str">
        <f>[2]自有船应收租金!C572</f>
        <v>Heung-A</v>
      </c>
      <c r="D630" s="75" t="str">
        <f>[2]自有船应收租金!F572</f>
        <v>第33期</v>
      </c>
      <c r="E630" s="75" t="str">
        <f>[2]自有船应收租金!I572</f>
        <v>2019.08.27-2019.09.11</v>
      </c>
      <c r="F630" s="76">
        <f>[2]自有船应收租金!V572</f>
        <v>0</v>
      </c>
      <c r="G630" s="75">
        <f>[2]自有船应收租金!AA572</f>
        <v>80728.125</v>
      </c>
      <c r="H630" s="75">
        <f>IF([2]自有船应收租金!AB572="","",[2]自有船应收租金!AB572)</f>
        <v>80689.84</v>
      </c>
      <c r="I630" s="77" t="str">
        <f>[2]自有船应收租金!Y572</f>
        <v>1.25%佣金</v>
      </c>
    </row>
    <row r="631" spans="2:9" s="53" customFormat="1" ht="12" customHeight="1">
      <c r="B631" s="75" t="str">
        <f>[2]自有船应收租金!B573</f>
        <v>JRS CORVUS</v>
      </c>
      <c r="C631" s="75" t="str">
        <f>[2]自有船应收租金!C573</f>
        <v>ONE</v>
      </c>
      <c r="D631" s="75" t="str">
        <f>[2]自有船应收租金!F573</f>
        <v>第34期</v>
      </c>
      <c r="E631" s="75" t="str">
        <f>[2]自有船应收租金!I573</f>
        <v>2019.08.28-2019.09.12</v>
      </c>
      <c r="F631" s="76">
        <f>[2]自有船应收租金!V573</f>
        <v>0</v>
      </c>
      <c r="G631" s="75">
        <f>[2]自有船应收租金!AA573</f>
        <v>74900.8561643836</v>
      </c>
      <c r="H631" s="75">
        <f>IF([2]自有船应收租金!AB573="","",[2]自有船应收租金!AB573)</f>
        <v>74897.289999999994</v>
      </c>
      <c r="I631" s="77" t="str">
        <f>[2]自有船应收租金!Y573</f>
        <v>1.25%佣金</v>
      </c>
    </row>
    <row r="632" spans="2:9" s="53" customFormat="1" ht="12" customHeight="1">
      <c r="B632" s="75" t="str">
        <f>[2]自有船应收租金!B574</f>
        <v>ACACIA VIRGO</v>
      </c>
      <c r="C632" s="75" t="str">
        <f>[2]自有船应收租金!C574</f>
        <v>ONE</v>
      </c>
      <c r="D632" s="75" t="str">
        <f>[2]自有船应收租金!F574</f>
        <v>第05期</v>
      </c>
      <c r="E632" s="75" t="str">
        <f>[2]自有船应收租金!I574</f>
        <v>2019.08.30-2019.09.14</v>
      </c>
      <c r="F632" s="76">
        <f>[2]自有船应收租金!V574</f>
        <v>0</v>
      </c>
      <c r="G632" s="75">
        <f>[2]自有船应收租金!AA574</f>
        <v>100337.10616438399</v>
      </c>
      <c r="H632" s="75">
        <f>IF([2]自有船应收租金!AB574="","",[2]自有船应收租金!AB574)</f>
        <v>100313.84</v>
      </c>
      <c r="I632" s="77" t="str">
        <f>[2]自有船应收租金!Y574</f>
        <v>1.25%佣金/926e劳务费</v>
      </c>
    </row>
    <row r="633" spans="2:9" s="53" customFormat="1" ht="12" customHeight="1">
      <c r="B633" s="75" t="str">
        <f>[2]自有船应收租金!B575</f>
        <v>ACACIA MING</v>
      </c>
      <c r="C633" s="75" t="str">
        <f>[2]自有船应收租金!C575</f>
        <v>ONE</v>
      </c>
      <c r="D633" s="75" t="str">
        <f>[2]自有船应收租金!F575</f>
        <v>prefinal</v>
      </c>
      <c r="E633" s="75" t="str">
        <f>[2]自有船应收租金!I575</f>
        <v>2019.08.28-2019.08.27</v>
      </c>
      <c r="F633" s="76">
        <f>[2]自有船应收租金!V575</f>
        <v>0</v>
      </c>
      <c r="G633" s="75">
        <f>[2]自有船应收租金!AA575</f>
        <v>-129902.48919383599</v>
      </c>
      <c r="H633" s="75">
        <f>IF([2]自有船应收租金!AB575="","",[2]自有船应收租金!AB575)</f>
        <v>69471.31</v>
      </c>
      <c r="I633" s="77" t="str">
        <f>[2]自有船应收租金!Y575</f>
        <v>1.25%佣金/船东费预留</v>
      </c>
    </row>
    <row r="634" spans="2:9" s="53" customFormat="1" ht="12" customHeight="1">
      <c r="B634" s="75" t="str">
        <f>[2]自有船应收租金!B576</f>
        <v>ACACIA LIBRA</v>
      </c>
      <c r="C634" s="75" t="str">
        <f>[2]自有船应收租金!C576</f>
        <v>STM</v>
      </c>
      <c r="D634" s="75" t="str">
        <f>[2]自有船应收租金!F576</f>
        <v>prefinal</v>
      </c>
      <c r="E634" s="75" t="str">
        <f>[2]自有船应收租金!I576</f>
        <v>2019.08.29-2019.08.28</v>
      </c>
      <c r="F634" s="76">
        <f>[2]自有船应收租金!V576</f>
        <v>0</v>
      </c>
      <c r="G634" s="75">
        <f>[2]自有船应收租金!AA576</f>
        <v>-178117.14986666699</v>
      </c>
      <c r="H634" s="75">
        <f>IF([2]自有船应收租金!AB576="","",[2]自有船应收租金!AB576)</f>
        <v>-178117.15</v>
      </c>
      <c r="I634" s="77" t="str">
        <f>[2]自有船应收租金!Y576</f>
        <v>船东费</v>
      </c>
    </row>
    <row r="635" spans="2:9" s="53" customFormat="1" ht="12" customHeight="1">
      <c r="B635" s="75" t="str">
        <f>[2]自有船应收租金!B577</f>
        <v>ACACIA MING</v>
      </c>
      <c r="C635" s="75" t="str">
        <f>[2]自有船应收租金!C577</f>
        <v>ONE</v>
      </c>
      <c r="D635" s="75" t="str">
        <f>[2]自有船应收租金!F577</f>
        <v>final</v>
      </c>
      <c r="E635" s="75" t="str">
        <f>[2]自有船应收租金!I577</f>
        <v>2018.10.20-2019.08.27</v>
      </c>
      <c r="F635" s="76">
        <f>[2]自有船应收租金!V577</f>
        <v>0</v>
      </c>
      <c r="G635" s="75">
        <f>[2]自有船应收租金!AA577</f>
        <v>9835.08</v>
      </c>
      <c r="H635" s="75">
        <f>IF([2]自有船应收租金!AB577="","",[2]自有船应收租金!AB577)</f>
        <v>9831.6</v>
      </c>
      <c r="I635" s="77" t="str">
        <f>[2]自有船应收租金!Y577</f>
        <v>1.25%佣金/船东费预留返还/还船检验费/030ew 劳务费</v>
      </c>
    </row>
    <row r="636" spans="2:9" s="53" customFormat="1" ht="12" customHeight="1">
      <c r="B636" s="75" t="str">
        <f>[2]自有船应收租金!B578</f>
        <v>ACACIA TAURUS</v>
      </c>
      <c r="C636" s="75" t="str">
        <f>[2]自有船应收租金!C578</f>
        <v>STM</v>
      </c>
      <c r="D636" s="75" t="str">
        <f>[2]自有船应收租金!F578</f>
        <v>第29期</v>
      </c>
      <c r="E636" s="75" t="str">
        <f>[2]自有船应收租金!I578</f>
        <v>2019.08.31-2019.09.15</v>
      </c>
      <c r="F636" s="76">
        <f>[2]自有船应收租金!V578</f>
        <v>0</v>
      </c>
      <c r="G636" s="75">
        <f>[2]自有船应收租金!AA578</f>
        <v>60650</v>
      </c>
      <c r="H636" s="75">
        <f>IF([2]自有船应收租金!AB578="","",[2]自有船应收租金!AB578)</f>
        <v>60650</v>
      </c>
      <c r="I636" s="77">
        <f>[2]自有船应收租金!Y578</f>
        <v>0</v>
      </c>
    </row>
    <row r="637" spans="2:9" s="53" customFormat="1" ht="12" customHeight="1">
      <c r="B637" s="75" t="str">
        <f>[2]自有船应收租金!B579</f>
        <v>Heung-A Manila</v>
      </c>
      <c r="C637" s="75" t="str">
        <f>[2]自有船应收租金!C579</f>
        <v>SCP</v>
      </c>
      <c r="D637" s="75" t="str">
        <f>[2]自有船应收租金!F579</f>
        <v>第17期</v>
      </c>
      <c r="E637" s="75" t="str">
        <f>[2]自有船应收租金!I579</f>
        <v>2019.08.31-2019.09.15</v>
      </c>
      <c r="F637" s="76">
        <f>[2]自有船应收租金!V579</f>
        <v>0</v>
      </c>
      <c r="G637" s="75">
        <f>[2]自有船应收租金!AA579</f>
        <v>76539.085273972596</v>
      </c>
      <c r="H637" s="75">
        <f>IF([2]自有船应收租金!AB579="","",[2]自有船应收租金!AB579)</f>
        <v>76535.509999999995</v>
      </c>
      <c r="I637" s="77" t="str">
        <f>[2]自有船应收租金!Y579</f>
        <v>1.25%佣金/船东费</v>
      </c>
    </row>
    <row r="638" spans="2:9" s="53" customFormat="1" ht="12" customHeight="1">
      <c r="B638" s="75" t="str">
        <f>[2]自有船应收租金!B580</f>
        <v>ACACIA LIBRA</v>
      </c>
      <c r="C638" s="75" t="str">
        <f>[2]自有船应收租金!C580</f>
        <v>ONE</v>
      </c>
      <c r="D638" s="75" t="str">
        <f>[2]自有船应收租金!F580</f>
        <v>第01期</v>
      </c>
      <c r="E638" s="75" t="str">
        <f>[2]自有船应收租金!I580</f>
        <v>2019.08.31-2019.09.15</v>
      </c>
      <c r="F638" s="76">
        <f>[2]自有船应收租金!V580</f>
        <v>0</v>
      </c>
      <c r="G638" s="75">
        <f>[2]自有船应收租金!AA580</f>
        <v>100082.10616438399</v>
      </c>
      <c r="H638" s="75">
        <f>IF([2]自有船应收租金!AB580="","",[2]自有船应收租金!AB580)</f>
        <v>100058.84</v>
      </c>
      <c r="I638" s="77" t="str">
        <f>[2]自有船应收租金!Y580</f>
        <v>1.25%佣金</v>
      </c>
    </row>
    <row r="639" spans="2:9" s="53" customFormat="1" ht="12" customHeight="1">
      <c r="B639" s="75" t="str">
        <f>[2]自有船应收租金!B581</f>
        <v>OPDR LISBOA</v>
      </c>
      <c r="C639" s="75" t="str">
        <f>[2]自有船应收租金!C581</f>
        <v>HEDE</v>
      </c>
      <c r="D639" s="75" t="str">
        <f>[2]自有船应收租金!F581</f>
        <v>第14期</v>
      </c>
      <c r="E639" s="75" t="str">
        <f>[2]自有船应收租金!I581</f>
        <v>2019.09.04-2019.09.19</v>
      </c>
      <c r="F639" s="76">
        <f>[2]自有船应收租金!V581</f>
        <v>0</v>
      </c>
      <c r="G639" s="75">
        <f>[2]自有船应收租金!AA581</f>
        <v>76378</v>
      </c>
      <c r="H639" s="75">
        <f>IF([2]自有船应收租金!AB581="","",[2]自有船应收租金!AB581)</f>
        <v>76378</v>
      </c>
      <c r="I639" s="77" t="str">
        <f>[2]自有船应收租金!Y581</f>
        <v>1913ew 劳务费</v>
      </c>
    </row>
    <row r="640" spans="2:9" s="53" customFormat="1" ht="12" customHeight="1">
      <c r="B640" s="75" t="str">
        <f>[2]自有船应收租金!B582</f>
        <v>ACACIA HAWK</v>
      </c>
      <c r="C640" s="75" t="str">
        <f>[2]自有船应收租金!C582</f>
        <v>CMS</v>
      </c>
      <c r="D640" s="75" t="str">
        <f>[2]自有船应收租金!F582</f>
        <v>第40期</v>
      </c>
      <c r="E640" s="75" t="str">
        <f>[2]自有船应收租金!I582</f>
        <v>2019.09.05-2019.09.20</v>
      </c>
      <c r="F640" s="76">
        <f>[2]自有船应收租金!V582</f>
        <v>0</v>
      </c>
      <c r="G640" s="75">
        <f>[2]自有船应收租金!AA582</f>
        <v>74604.965753424694</v>
      </c>
      <c r="H640" s="75">
        <f>IF([2]自有船应收租金!AB582="","",[2]自有船应收租金!AB582)</f>
        <v>74584.97</v>
      </c>
      <c r="I640" s="77" t="str">
        <f>[2]自有船应收租金!Y582</f>
        <v>1.25%佣金</v>
      </c>
    </row>
    <row r="641" spans="2:9" s="53" customFormat="1" ht="12" customHeight="1">
      <c r="B641" s="75" t="str">
        <f>[2]自有船应收租金!B583</f>
        <v>Heung-A Singapore</v>
      </c>
      <c r="C641" s="75" t="str">
        <f>[2]自有船应收租金!C583</f>
        <v>SNL</v>
      </c>
      <c r="D641" s="75" t="str">
        <f>[2]自有船应收租金!F583</f>
        <v>第19期</v>
      </c>
      <c r="E641" s="75" t="str">
        <f>[2]自有船应收租金!I583</f>
        <v>2019.09.06-2019.09.21</v>
      </c>
      <c r="F641" s="76">
        <f>[2]自有船应收租金!V583</f>
        <v>0</v>
      </c>
      <c r="G641" s="75">
        <f>[2]自有船应收租金!AA583</f>
        <v>67825</v>
      </c>
      <c r="H641" s="75">
        <f>IF([2]自有船应收租金!AB583="","",[2]自有船应收租金!AB583)</f>
        <v>67798.899999999994</v>
      </c>
      <c r="I641" s="77">
        <f>[2]自有船应收租金!Y583</f>
        <v>0</v>
      </c>
    </row>
    <row r="642" spans="2:9" s="53" customFormat="1" ht="12" customHeight="1">
      <c r="B642" s="75" t="str">
        <f>[2]自有船应收租金!B584</f>
        <v>ACACIA ARIES</v>
      </c>
      <c r="C642" s="75" t="str">
        <f>[2]自有船应收租金!C584</f>
        <v>STM</v>
      </c>
      <c r="D642" s="75" t="str">
        <f>[2]自有船应收租金!F584</f>
        <v>第17期</v>
      </c>
      <c r="E642" s="75" t="str">
        <f>[2]自有船应收租金!I584</f>
        <v>2019.09.07-2019.09.22</v>
      </c>
      <c r="F642" s="76">
        <f>[2]自有船应收租金!V584</f>
        <v>0</v>
      </c>
      <c r="G642" s="75">
        <f>[2]自有船应收租金!AA584</f>
        <v>60299.89</v>
      </c>
      <c r="H642" s="75">
        <f>IF([2]自有船应收租金!AB584="","",[2]自有船应收租金!AB584)</f>
        <v>60299.89</v>
      </c>
      <c r="I642" s="77" t="str">
        <f>[2]自有船应收租金!Y584</f>
        <v>船东费</v>
      </c>
    </row>
    <row r="643" spans="2:9" s="53" customFormat="1" ht="12" customHeight="1">
      <c r="B643" s="75" t="str">
        <f>[2]自有船应收租金!B585</f>
        <v>ACACIA MAKOTO</v>
      </c>
      <c r="C643" s="75" t="str">
        <f>[2]自有船应收租金!C585</f>
        <v>STM</v>
      </c>
      <c r="D643" s="75" t="str">
        <f>[2]自有船应收租金!F585</f>
        <v>第30期</v>
      </c>
      <c r="E643" s="75" t="str">
        <f>[2]自有船应收租金!I585</f>
        <v>2019.09.07-2019.09.22</v>
      </c>
      <c r="F643" s="76">
        <f>[2]自有船应收租金!V585</f>
        <v>0</v>
      </c>
      <c r="G643" s="75">
        <f>[2]自有船应收租金!AA585</f>
        <v>87316.55</v>
      </c>
      <c r="H643" s="75">
        <f>IF([2]自有船应收租金!AB585="","",[2]自有船应收租金!AB585)</f>
        <v>87316.55</v>
      </c>
      <c r="I643" s="77" t="str">
        <f>[2]自有船应收租金!Y585</f>
        <v>船东费</v>
      </c>
    </row>
    <row r="644" spans="2:9" s="53" customFormat="1" ht="12" customHeight="1">
      <c r="B644" s="75" t="str">
        <f>[2]自有船应收租金!B586</f>
        <v>ACACIA LEO</v>
      </c>
      <c r="C644" s="75" t="str">
        <f>[2]自有船应收租金!C586</f>
        <v>STM</v>
      </c>
      <c r="D644" s="75" t="str">
        <f>[2]自有船应收租金!F586</f>
        <v>第03期</v>
      </c>
      <c r="E644" s="75" t="str">
        <f>[2]自有船应收租金!I586</f>
        <v>2019.09.08-2019.09.23</v>
      </c>
      <c r="F644" s="76">
        <f>[2]自有船应收租金!V586</f>
        <v>0</v>
      </c>
      <c r="G644" s="75">
        <f>[2]自有船应收租金!AA586</f>
        <v>75700</v>
      </c>
      <c r="H644" s="75">
        <f>IF([2]自有船应收租金!AB586="","",[2]自有船应收租金!AB586)</f>
        <v>75700</v>
      </c>
      <c r="I644" s="77">
        <f>[2]自有船应收租金!Y586</f>
        <v>0</v>
      </c>
    </row>
    <row r="645" spans="2:9" s="53" customFormat="1" ht="12" customHeight="1">
      <c r="B645" s="75" t="str">
        <f>[2]自有船应收租金!B587</f>
        <v>JRS CARINA</v>
      </c>
      <c r="C645" s="75" t="str">
        <f>[2]自有船应收租金!C587</f>
        <v>CCL</v>
      </c>
      <c r="D645" s="75" t="str">
        <f>[2]自有船应收租金!F587</f>
        <v>第30期</v>
      </c>
      <c r="E645" s="75" t="str">
        <f>[2]自有船应收租金!I587</f>
        <v>2019.09.08-2019.09.23</v>
      </c>
      <c r="F645" s="76">
        <f>[2]自有船应收租金!V587</f>
        <v>0</v>
      </c>
      <c r="G645" s="75">
        <f>[2]自有船应收租金!AA587</f>
        <v>70503.33</v>
      </c>
      <c r="H645" s="75">
        <f>IF([2]自有船应收租金!AB587="","",[2]自有船应收租金!AB587)</f>
        <v>70495.039999999994</v>
      </c>
      <c r="I645" s="77" t="str">
        <f>[2]自有船应收租金!Y587</f>
        <v>船东费</v>
      </c>
    </row>
    <row r="646" spans="2:9" s="53" customFormat="1" ht="12" customHeight="1">
      <c r="B646" s="75" t="str">
        <f>[2]自有船应收租金!B588</f>
        <v>ACACIA LAN</v>
      </c>
      <c r="C646" s="75" t="str">
        <f>[2]自有船应收租金!C588</f>
        <v>Heung-A</v>
      </c>
      <c r="D646" s="75" t="str">
        <f>[2]自有船应收租金!F588</f>
        <v>第09期</v>
      </c>
      <c r="E646" s="75" t="str">
        <f>[2]自有船应收租金!I588</f>
        <v>2019.09.10-2019.09.25</v>
      </c>
      <c r="F646" s="76">
        <f>[2]自有船应收租金!V588</f>
        <v>0</v>
      </c>
      <c r="G646" s="75">
        <f>[2]自有船应收租金!AA588</f>
        <v>66512.5</v>
      </c>
      <c r="H646" s="75">
        <f>IF([2]自有船应收租金!AB588="","",[2]自有船应收租金!AB588)</f>
        <v>66497.5</v>
      </c>
      <c r="I646" s="77">
        <f>[2]自有船应收租金!Y588</f>
        <v>0</v>
      </c>
    </row>
    <row r="647" spans="2:9" s="53" customFormat="1" ht="12" customHeight="1">
      <c r="B647" s="75" t="str">
        <f>[2]自有船应收租金!B589</f>
        <v>Heung-A Jakarta</v>
      </c>
      <c r="C647" s="75" t="str">
        <f>[2]自有船应收租金!C589</f>
        <v>Heung-A</v>
      </c>
      <c r="D647" s="75" t="str">
        <f>[2]自有船应收租金!F589</f>
        <v>第34期</v>
      </c>
      <c r="E647" s="75" t="str">
        <f>[2]自有船应收租金!I589</f>
        <v>2019.09.11-2019.09.26</v>
      </c>
      <c r="F647" s="76">
        <f>[2]自有船应收租金!V589</f>
        <v>0</v>
      </c>
      <c r="G647" s="75">
        <f>[2]自有船应收租金!AA589</f>
        <v>80728.125</v>
      </c>
      <c r="H647" s="75">
        <f>IF([2]自有船应收租金!AB589="","",[2]自有船应收租金!AB589)</f>
        <v>80689.84</v>
      </c>
      <c r="I647" s="77" t="str">
        <f>[2]自有船应收租金!Y589</f>
        <v>1.25%佣金</v>
      </c>
    </row>
    <row r="648" spans="2:9" s="53" customFormat="1" ht="12" customHeight="1">
      <c r="B648" s="75" t="str">
        <f>[2]自有船应收租金!B590</f>
        <v>JRS CORVUS</v>
      </c>
      <c r="C648" s="75" t="str">
        <f>[2]自有船应收租金!C590</f>
        <v>ONE</v>
      </c>
      <c r="D648" s="75" t="str">
        <f>[2]自有船应收租金!F590</f>
        <v>第35期</v>
      </c>
      <c r="E648" s="75" t="str">
        <f>[2]自有船应收租金!I590</f>
        <v>2019.09.12-2019.09.27</v>
      </c>
      <c r="F648" s="76">
        <f>[2]自有船应收租金!V590</f>
        <v>0</v>
      </c>
      <c r="G648" s="75">
        <f>[2]自有船应收租金!AA590</f>
        <v>74900.8561643836</v>
      </c>
      <c r="H648" s="75">
        <f>IF([2]自有船应收租金!AB590="","",[2]自有船应收租金!AB590)</f>
        <v>0</v>
      </c>
      <c r="I648" s="77" t="str">
        <f>[2]自有船应收租金!Y590</f>
        <v>1.25%佣金</v>
      </c>
    </row>
    <row r="649" spans="2:9" s="53" customFormat="1" ht="12" customHeight="1">
      <c r="B649" s="75" t="str">
        <f>[2]自有船应收租金!B591</f>
        <v>ACACIA VIRGO</v>
      </c>
      <c r="C649" s="75" t="str">
        <f>[2]自有船应收租金!C591</f>
        <v>ONE</v>
      </c>
      <c r="D649" s="75" t="str">
        <f>[2]自有船应收租金!F591</f>
        <v>第06期</v>
      </c>
      <c r="E649" s="75" t="str">
        <f>[2]自有船应收租金!I591</f>
        <v>2019.09.14-2019.09.29</v>
      </c>
      <c r="F649" s="76">
        <f>[2]自有船应收租金!V591</f>
        <v>0</v>
      </c>
      <c r="G649" s="75">
        <f>[2]自有船应收租金!AA591</f>
        <v>99937.206164383606</v>
      </c>
      <c r="H649" s="75">
        <f>IF([2]自有船应收租金!AB591="","",[2]自有船应收租金!AB591)</f>
        <v>99913.919999999998</v>
      </c>
      <c r="I649" s="77" t="str">
        <f>[2]自有船应收租金!Y591</f>
        <v>1.25%佣金/船东费</v>
      </c>
    </row>
    <row r="650" spans="2:9" s="53" customFormat="1" ht="12" customHeight="1">
      <c r="B650" s="75" t="str">
        <f>[2]自有船应收租金!B592</f>
        <v>ACACIA TAURUS</v>
      </c>
      <c r="C650" s="75" t="str">
        <f>[2]自有船应收租金!C592</f>
        <v>STM</v>
      </c>
      <c r="D650" s="75" t="str">
        <f>[2]自有船应收租金!F592</f>
        <v>第30期</v>
      </c>
      <c r="E650" s="75" t="str">
        <f>[2]自有船应收租金!I592</f>
        <v>2019.09.15-2019.09.30</v>
      </c>
      <c r="F650" s="76">
        <f>[2]自有船应收租金!V592</f>
        <v>0</v>
      </c>
      <c r="G650" s="75">
        <f>[2]自有船应收租金!AA592</f>
        <v>60061.25</v>
      </c>
      <c r="H650" s="75">
        <f>IF([2]自有船应收租金!AB592="","",[2]自有船应收租金!AB592)</f>
        <v>60061.25</v>
      </c>
      <c r="I650" s="77" t="str">
        <f>[2]自有船应收租金!Y592</f>
        <v>船东费</v>
      </c>
    </row>
    <row r="651" spans="2:9" s="53" customFormat="1" ht="12" customHeight="1">
      <c r="B651" s="75" t="str">
        <f>[2]自有船应收租金!B593</f>
        <v>Heung-A Manila</v>
      </c>
      <c r="C651" s="75" t="str">
        <f>[2]自有船应收租金!C593</f>
        <v>SCP</v>
      </c>
      <c r="D651" s="75" t="str">
        <f>[2]自有船应收租金!F593</f>
        <v>第18期</v>
      </c>
      <c r="E651" s="75" t="str">
        <f>[2]自有船应收租金!I593</f>
        <v>2019.09.15-2019.09.30</v>
      </c>
      <c r="F651" s="76">
        <f>[2]自有船应收租金!V593</f>
        <v>0</v>
      </c>
      <c r="G651" s="75">
        <f>[2]自有船应收租金!AA593</f>
        <v>78670.975273972595</v>
      </c>
      <c r="H651" s="75">
        <f>IF([2]自有船应收租金!AB593="","",[2]自有船应收租金!AB593)</f>
        <v>78667.37</v>
      </c>
      <c r="I651" s="77" t="str">
        <f>[2]自有船应收租金!Y593</f>
        <v>1.25%佣金/船东费</v>
      </c>
    </row>
    <row r="652" spans="2:9" s="53" customFormat="1" ht="12" customHeight="1">
      <c r="B652" s="75" t="str">
        <f>[2]自有船应收租金!B594</f>
        <v>ACACIA LIBRA</v>
      </c>
      <c r="C652" s="75" t="str">
        <f>[2]自有船应收租金!C594</f>
        <v>ONE</v>
      </c>
      <c r="D652" s="75" t="str">
        <f>[2]自有船应收租金!F594</f>
        <v>第02期</v>
      </c>
      <c r="E652" s="75" t="str">
        <f>[2]自有船应收租金!I594</f>
        <v>2019.09.15-2019.09.30</v>
      </c>
      <c r="F652" s="76">
        <f>[2]自有船应收租金!V594</f>
        <v>0</v>
      </c>
      <c r="G652" s="75">
        <f>[2]自有船应收租金!AA594</f>
        <v>85201.536164383506</v>
      </c>
      <c r="H652" s="75">
        <f>IF([2]自有船应收租金!AB594="","",[2]自有船应收租金!AB594)</f>
        <v>85178.28</v>
      </c>
      <c r="I652" s="77" t="str">
        <f>[2]自有船应收租金!Y594</f>
        <v>1.25%佣金/（19.9.16 2200-9.18 0336GMT 1.2333天停租）</v>
      </c>
    </row>
    <row r="653" spans="2:9" s="53" customFormat="1" ht="12" customHeight="1">
      <c r="B653" s="75" t="str">
        <f>[2]自有船应收租金!B595</f>
        <v>OPDR LISBOA</v>
      </c>
      <c r="C653" s="75" t="str">
        <f>[2]自有船应收租金!C595</f>
        <v>HEDE</v>
      </c>
      <c r="D653" s="75" t="str">
        <f>[2]自有船应收租金!F595</f>
        <v>第15期</v>
      </c>
      <c r="E653" s="75" t="str">
        <f>[2]自有船应收租金!I595</f>
        <v>2019.09.19-2019.10.04</v>
      </c>
      <c r="F653" s="76">
        <f>[2]自有船应收租金!V595</f>
        <v>0</v>
      </c>
      <c r="G653" s="75">
        <f>[2]自有船应收租金!AA595</f>
        <v>76750</v>
      </c>
      <c r="H653" s="75">
        <f>IF([2]自有船应收租金!AB595="","",[2]自有船应收租金!AB595)</f>
        <v>76750</v>
      </c>
      <c r="I653" s="77" t="str">
        <f>[2]自有船应收租金!Y595</f>
        <v>1914ew 劳务费</v>
      </c>
    </row>
    <row r="654" spans="2:9" s="53" customFormat="1" ht="12" customHeight="1">
      <c r="B654" s="75" t="str">
        <f>[2]自有船应收租金!B596</f>
        <v>ACACIA HAWK</v>
      </c>
      <c r="C654" s="75" t="str">
        <f>[2]自有船应收租金!C596</f>
        <v>CMS</v>
      </c>
      <c r="D654" s="75" t="str">
        <f>[2]自有船应收租金!F596</f>
        <v>第41期</v>
      </c>
      <c r="E654" s="75" t="str">
        <f>[2]自有船应收租金!I596</f>
        <v>2019.09.20-2019.10.05</v>
      </c>
      <c r="F654" s="76">
        <f>[2]自有船应收租金!V596</f>
        <v>0</v>
      </c>
      <c r="G654" s="75">
        <f>[2]自有船应收租金!AA596</f>
        <v>75542.465753424694</v>
      </c>
      <c r="H654" s="75">
        <f>IF([2]自有船应收租金!AB596="","",[2]自有船应收租金!AB596)</f>
        <v>75522.47</v>
      </c>
      <c r="I654" s="77">
        <f>[2]自有船应收租金!Y596</f>
        <v>0</v>
      </c>
    </row>
    <row r="655" spans="2:9" s="53" customFormat="1" ht="12" customHeight="1">
      <c r="B655" s="75" t="str">
        <f>[2]自有船应收租金!B597</f>
        <v>ACACIA MING</v>
      </c>
      <c r="C655" s="75" t="str">
        <f>[2]自有船应收租金!C597</f>
        <v>KMTC</v>
      </c>
      <c r="D655" s="75" t="str">
        <f>[2]自有船应收租金!F597</f>
        <v>第01期</v>
      </c>
      <c r="E655" s="75" t="str">
        <f>[2]自有船应收租金!I597</f>
        <v>2019.09.21-2019.10.06</v>
      </c>
      <c r="F655" s="76">
        <f>[2]自有船应收租金!V597</f>
        <v>0</v>
      </c>
      <c r="G655" s="75">
        <f>[2]自有船应收租金!AA597</f>
        <v>40206.912499999999</v>
      </c>
      <c r="H655" s="75">
        <f>IF([2]自有船应收租金!AB597="","",[2]自有船应收租金!AB597)</f>
        <v>40193.64</v>
      </c>
      <c r="I655" s="77" t="str">
        <f>[2]自有船应收租金!Y597</f>
        <v>1.25%佣金</v>
      </c>
    </row>
    <row r="656" spans="2:9" s="53" customFormat="1" ht="12" customHeight="1">
      <c r="B656" s="75" t="str">
        <f>[2]自有船应收租金!B598</f>
        <v>Heung-A Singapore</v>
      </c>
      <c r="C656" s="75" t="str">
        <f>[2]自有船应收租金!C598</f>
        <v>SNL</v>
      </c>
      <c r="D656" s="75" t="str">
        <f>[2]自有船应收租金!F598</f>
        <v>第20期</v>
      </c>
      <c r="E656" s="75" t="str">
        <f>[2]自有船应收租金!I598</f>
        <v>2019.09.21-2019.10.06</v>
      </c>
      <c r="F656" s="76">
        <f>[2]自有船应收租金!V598</f>
        <v>0</v>
      </c>
      <c r="G656" s="75">
        <f>[2]自有船应收租金!AA598</f>
        <v>64796.45</v>
      </c>
      <c r="H656" s="75">
        <f>IF([2]自有船应收租金!AB598="","",[2]自有船应收租金!AB598)</f>
        <v>64770.34</v>
      </c>
      <c r="I656" s="77" t="str">
        <f>[2]自有船应收租金!Y598</f>
        <v>船东费</v>
      </c>
    </row>
    <row r="657" spans="2:9" s="53" customFormat="1" ht="12" customHeight="1">
      <c r="B657" s="75" t="str">
        <f>[2]自有船应收租金!B599</f>
        <v>ACACIA ARIES</v>
      </c>
      <c r="C657" s="75" t="str">
        <f>[2]自有船应收租金!C599</f>
        <v>STM</v>
      </c>
      <c r="D657" s="75" t="str">
        <f>[2]自有船应收租金!F599</f>
        <v>第18期</v>
      </c>
      <c r="E657" s="75" t="str">
        <f>[2]自有船应收租金!I599</f>
        <v>2019.09.22-2019.10.07</v>
      </c>
      <c r="F657" s="76">
        <f>[2]自有船应收租金!V599</f>
        <v>0</v>
      </c>
      <c r="G657" s="75">
        <f>[2]自有船应收租金!AA599</f>
        <v>60650</v>
      </c>
      <c r="H657" s="75">
        <f>IF([2]自有船应收租金!AB599="","",[2]自有船应收租金!AB599)</f>
        <v>60650</v>
      </c>
      <c r="I657" s="77">
        <f>[2]自有船应收租金!Y599</f>
        <v>0</v>
      </c>
    </row>
    <row r="658" spans="2:9" s="53" customFormat="1" ht="12" customHeight="1">
      <c r="B658" s="75" t="str">
        <f>[2]自有船应收租金!B600</f>
        <v>ACACIA MAKOTO</v>
      </c>
      <c r="C658" s="75" t="str">
        <f>[2]自有船应收租金!C600</f>
        <v>STM</v>
      </c>
      <c r="D658" s="75" t="str">
        <f>[2]自有船应收租金!F600</f>
        <v>第31期</v>
      </c>
      <c r="E658" s="75" t="str">
        <f>[2]自有船应收租金!I600</f>
        <v>2019.09.22-2019.10.07</v>
      </c>
      <c r="F658" s="76">
        <f>[2]自有船应收租金!V600</f>
        <v>0</v>
      </c>
      <c r="G658" s="75">
        <f>[2]自有船应收租金!AA600</f>
        <v>91200</v>
      </c>
      <c r="H658" s="75">
        <f>IF([2]自有船应收租金!AB600="","",[2]自有船应收租金!AB600)</f>
        <v>91200</v>
      </c>
      <c r="I658" s="77">
        <f>[2]自有船应收租金!Y600</f>
        <v>0</v>
      </c>
    </row>
    <row r="659" spans="2:9" s="53" customFormat="1" ht="12" customHeight="1">
      <c r="B659" s="75" t="str">
        <f>[2]自有船应收租金!B601</f>
        <v>ACACIA LEO</v>
      </c>
      <c r="C659" s="75" t="str">
        <f>[2]自有船应收租金!C601</f>
        <v>STM</v>
      </c>
      <c r="D659" s="75" t="str">
        <f>[2]自有船应收租金!F601</f>
        <v>第04期</v>
      </c>
      <c r="E659" s="75" t="str">
        <f>[2]自有船应收租金!I601</f>
        <v>2019.09.23-2019.10.08</v>
      </c>
      <c r="F659" s="76">
        <f>[2]自有船应收租金!V601</f>
        <v>0</v>
      </c>
      <c r="G659" s="75">
        <f>[2]自有船应收租金!AA601</f>
        <v>75700</v>
      </c>
      <c r="H659" s="75">
        <f>IF([2]自有船应收租金!AB601="","",[2]自有船应收租金!AB601)</f>
        <v>75700</v>
      </c>
      <c r="I659" s="77">
        <f>[2]自有船应收租金!Y601</f>
        <v>0</v>
      </c>
    </row>
    <row r="660" spans="2:9" s="53" customFormat="1" ht="12" customHeight="1">
      <c r="B660" s="75" t="str">
        <f>[2]自有船应收租金!B602</f>
        <v>JRS CARINA</v>
      </c>
      <c r="C660" s="75" t="str">
        <f>[2]自有船应收租金!C602</f>
        <v>CCL</v>
      </c>
      <c r="D660" s="75" t="str">
        <f>[2]自有船应收租金!F602</f>
        <v>第31期</v>
      </c>
      <c r="E660" s="75" t="str">
        <f>[2]自有船应收租金!I602</f>
        <v>2019.09.23-2019.10.08</v>
      </c>
      <c r="F660" s="76">
        <f>[2]自有船应收租金!V602</f>
        <v>0</v>
      </c>
      <c r="G660" s="75">
        <f>[2]自有船应收租金!AA602</f>
        <v>65112.94</v>
      </c>
      <c r="H660" s="75">
        <f>IF([2]自有船应收租金!AB602="","",[2]自有船应收租金!AB602)</f>
        <v>65110.54</v>
      </c>
      <c r="I660" s="77" t="str">
        <f>[2]自有船应收租金!Y602</f>
        <v>船东费</v>
      </c>
    </row>
    <row r="661" spans="2:9" s="53" customFormat="1" ht="12" customHeight="1">
      <c r="B661" s="75" t="str">
        <f>[2]自有船应收租金!B603</f>
        <v>ACACIA LAN</v>
      </c>
      <c r="C661" s="75" t="str">
        <f>[2]自有船应收租金!C603</f>
        <v>Heung-A</v>
      </c>
      <c r="D661" s="75" t="str">
        <f>[2]自有船应收租金!F603</f>
        <v>第10期</v>
      </c>
      <c r="E661" s="75" t="str">
        <f>[2]自有船应收租金!I603</f>
        <v>2019.09.25-2019.10.10</v>
      </c>
      <c r="F661" s="76">
        <f>[2]自有船应收租金!V603</f>
        <v>0</v>
      </c>
      <c r="G661" s="75">
        <f>[2]自有船应收租金!AA603</f>
        <v>66512.5</v>
      </c>
      <c r="H661" s="75">
        <f>IF([2]自有船应收租金!AB603="","",[2]自有船应收租金!AB603)</f>
        <v>66497.5</v>
      </c>
      <c r="I661" s="77">
        <f>[2]自有船应收租金!Y603</f>
        <v>0</v>
      </c>
    </row>
    <row r="662" spans="2:9" s="53" customFormat="1" ht="12" customHeight="1">
      <c r="B662" s="75" t="str">
        <f>[2]自有船应收租金!B604</f>
        <v>Heung-A Jakarta</v>
      </c>
      <c r="C662" s="75" t="str">
        <f>[2]自有船应收租金!C604</f>
        <v>Heung-A</v>
      </c>
      <c r="D662" s="75" t="str">
        <f>[2]自有船应收租金!F604</f>
        <v>第35期</v>
      </c>
      <c r="E662" s="75" t="str">
        <f>[2]自有船应收租金!I604</f>
        <v>2019.09.26-2019.10.11</v>
      </c>
      <c r="F662" s="76">
        <f>[2]自有船应收租金!V604</f>
        <v>0</v>
      </c>
      <c r="G662" s="75">
        <f>[2]自有船应收租金!AA604</f>
        <v>80728.125</v>
      </c>
      <c r="H662" s="75">
        <f>IF([2]自有船应收租金!AB604="","",[2]自有船应收租金!AB604)</f>
        <v>80689.850000000006</v>
      </c>
      <c r="I662" s="77" t="str">
        <f>[2]自有船应收租金!Y604</f>
        <v>1.25%佣金</v>
      </c>
    </row>
    <row r="663" spans="2:9" s="53" customFormat="1" ht="12" customHeight="1">
      <c r="B663" s="75" t="str">
        <f>[2]自有船应收租金!B605</f>
        <v>JRS CORVUS</v>
      </c>
      <c r="C663" s="75" t="str">
        <f>[2]自有船应收租金!C605</f>
        <v>ONE</v>
      </c>
      <c r="D663" s="75" t="str">
        <f>[2]自有船应收租金!F605</f>
        <v>prefinal</v>
      </c>
      <c r="E663" s="75" t="str">
        <f>[2]自有船应收租金!I605</f>
        <v>2019.09.27-2019.10.07</v>
      </c>
      <c r="F663" s="76">
        <f>[2]自有船应收租金!V605</f>
        <v>0</v>
      </c>
      <c r="G663" s="75">
        <f>[2]自有船应收租金!AA605</f>
        <v>-75950.507273972602</v>
      </c>
      <c r="H663" s="75">
        <f>IF([2]自有船应收租金!AB605="","",[2]自有船应收租金!AB605)</f>
        <v>0</v>
      </c>
      <c r="I663" s="77" t="str">
        <f>[2]自有船应收租金!Y605</f>
        <v>1.25%佣金/停租（19.09.14 1218-09.20 0712 5.7875天）/船东费预留/船东费</v>
      </c>
    </row>
    <row r="664" spans="2:9" s="53" customFormat="1" ht="12" customHeight="1">
      <c r="B664" s="75" t="str">
        <f>[2]自有船应收租金!B606</f>
        <v>ACACIA VIRGO</v>
      </c>
      <c r="C664" s="75" t="str">
        <f>[2]自有船应收租金!C606</f>
        <v>ONE</v>
      </c>
      <c r="D664" s="75" t="str">
        <f>[2]自有船应收租金!F606</f>
        <v>final</v>
      </c>
      <c r="E664" s="75" t="str">
        <f>[2]自有船应收租金!I606</f>
        <v>2019.09.29-2019.10.01</v>
      </c>
      <c r="F664" s="76">
        <f>[2]自有船应收租金!V606</f>
        <v>0</v>
      </c>
      <c r="G664" s="75">
        <f>[2]自有船应收租金!AA606</f>
        <v>-8325.1914616438607</v>
      </c>
      <c r="H664" s="75">
        <f>IF([2]自有船应收租金!AB606="","",[2]自有船应收租金!AB606)</f>
        <v>-8325.19</v>
      </c>
      <c r="I664" s="77" t="str">
        <f>[2]自有船应收租金!Y606</f>
        <v>1.25%佣金/927e劳务费/停租（8.20-8.24 4天）（7.17 0418-7.19 1850 2.6056天）（7.20 2300-7.24 0055 3.07986天）/船东费/交还船检验费</v>
      </c>
    </row>
    <row r="665" spans="2:9" s="53" customFormat="1" ht="12" customHeight="1">
      <c r="B665" s="75" t="str">
        <f>[2]自有船应收租金!B607</f>
        <v>ACACIA VIRGO</v>
      </c>
      <c r="C665" s="75" t="str">
        <f>[2]自有船应收租金!C607</f>
        <v>LYGCK</v>
      </c>
      <c r="D665" s="75" t="str">
        <f>[2]自有船应收租金!F607</f>
        <v>final</v>
      </c>
      <c r="E665" s="75" t="str">
        <f>[2]自有船应收租金!I607</f>
        <v>2019.06.22-2019.06.30</v>
      </c>
      <c r="F665" s="76">
        <f>[2]自有船应收租金!V607</f>
        <v>0</v>
      </c>
      <c r="G665" s="75">
        <f>[2]自有船应收租金!AA607</f>
        <v>525</v>
      </c>
      <c r="H665" s="75">
        <f>IF([2]自有船应收租金!AB607="","",[2]自有船应收租金!AB607)</f>
        <v>521.41</v>
      </c>
      <c r="I665" s="77" t="str">
        <f>[2]自有船应收租金!Y607</f>
        <v>船员劳务费</v>
      </c>
    </row>
    <row r="666" spans="2:9" s="53" customFormat="1" ht="12" customHeight="1">
      <c r="B666" s="75" t="str">
        <f>[2]自有船应收租金!B608</f>
        <v>JRS CORVUS</v>
      </c>
      <c r="C666" s="75" t="str">
        <f>[2]自有船应收租金!C608</f>
        <v>ONE</v>
      </c>
      <c r="D666" s="75" t="str">
        <f>[2]自有船应收租金!F608</f>
        <v>final</v>
      </c>
      <c r="E666" s="75" t="str">
        <f>[2]自有船应收租金!I608</f>
        <v>2019.09.27-2019.10.07</v>
      </c>
      <c r="F666" s="76">
        <f>[2]自有船应收租金!V608</f>
        <v>0</v>
      </c>
      <c r="G666" s="75">
        <f>[2]自有船应收租金!AA608</f>
        <v>4212.74</v>
      </c>
      <c r="H666" s="75">
        <f>IF([2]自有船应收租金!AB608="","",[2]自有船应收租金!AB608)</f>
        <v>3159.67</v>
      </c>
      <c r="I666" s="77" t="str">
        <f>[2]自有船应收租金!Y608</f>
        <v>船东费预留返还/还船检验费/船东费</v>
      </c>
    </row>
    <row r="667" spans="2:9" s="53" customFormat="1" ht="12" customHeight="1">
      <c r="B667" s="75" t="str">
        <f>[2]自有船应收租金!B609</f>
        <v>ACACIA TAURUS</v>
      </c>
      <c r="C667" s="75" t="str">
        <f>[2]自有船应收租金!C609</f>
        <v>STM</v>
      </c>
      <c r="D667" s="75" t="str">
        <f>[2]自有船应收租金!F609</f>
        <v>第31期</v>
      </c>
      <c r="E667" s="75" t="str">
        <f>[2]自有船应收租金!I609</f>
        <v>2019.09.30-2019.10.15</v>
      </c>
      <c r="F667" s="76">
        <f>[2]自有船应收租金!V609</f>
        <v>0</v>
      </c>
      <c r="G667" s="75">
        <f>[2]自有船应收租金!AA609</f>
        <v>60650</v>
      </c>
      <c r="H667" s="75">
        <f>IF([2]自有船应收租金!AB609="","",[2]自有船应收租金!AB609)</f>
        <v>60650</v>
      </c>
      <c r="I667" s="77">
        <f>[2]自有船应收租金!Y609</f>
        <v>0</v>
      </c>
    </row>
    <row r="668" spans="2:9" s="53" customFormat="1" ht="12" customHeight="1">
      <c r="B668" s="75" t="str">
        <f>[2]自有船应收租金!B610</f>
        <v>Heung-A Manila</v>
      </c>
      <c r="C668" s="75" t="str">
        <f>[2]自有船应收租金!C610</f>
        <v>SCP</v>
      </c>
      <c r="D668" s="75" t="str">
        <f>[2]自有船应收租金!F610</f>
        <v>第19期</v>
      </c>
      <c r="E668" s="75" t="str">
        <f>[2]自有船应收租金!I610</f>
        <v>2019.09.30-2019.10.15</v>
      </c>
      <c r="F668" s="76">
        <f>[2]自有船应收租金!V610</f>
        <v>0</v>
      </c>
      <c r="G668" s="75">
        <f>[2]自有船应收租金!AA610</f>
        <v>79522.8552739726</v>
      </c>
      <c r="H668" s="75">
        <f>IF([2]自有船应收租金!AB610="","",[2]自有船应收租金!AB610)</f>
        <v>79519.27</v>
      </c>
      <c r="I668" s="77" t="str">
        <f>[2]自有船应收租金!Y610</f>
        <v>1.25%佣金/船东费</v>
      </c>
    </row>
    <row r="669" spans="2:9" s="53" customFormat="1" ht="12" customHeight="1">
      <c r="B669" s="75" t="str">
        <f>[2]自有船应收租金!B611</f>
        <v>ACACIA LIBRA</v>
      </c>
      <c r="C669" s="75" t="str">
        <f>[2]自有船应收租金!C611</f>
        <v>ONE</v>
      </c>
      <c r="D669" s="75" t="str">
        <f>[2]自有船应收租金!F611</f>
        <v>第03期</v>
      </c>
      <c r="E669" s="75" t="str">
        <f>[2]自有船应收租金!I611</f>
        <v>2019.09.30-2019.10.15</v>
      </c>
      <c r="F669" s="76">
        <f>[2]自有船应收租金!V611</f>
        <v>0</v>
      </c>
      <c r="G669" s="75">
        <f>[2]自有船应收租金!AA611</f>
        <v>254761.75616438399</v>
      </c>
      <c r="H669" s="75" t="str">
        <f>IF([2]自有船应收租金!AB611="","",[2]自有船应收租金!AB611)</f>
        <v/>
      </c>
      <c r="I669" s="77" t="str">
        <f>[2]自有船应收租金!Y611</f>
        <v>1.25%佣金</v>
      </c>
    </row>
    <row r="670" spans="2:9" s="53" customFormat="1" ht="12" customHeight="1">
      <c r="B670" s="75" t="str">
        <f>[2]自有船应收租金!B612</f>
        <v>ACACIA VIRGO</v>
      </c>
      <c r="C670" s="75" t="str">
        <f>[2]自有船应收租金!C612</f>
        <v>Heung-A</v>
      </c>
      <c r="D670" s="75" t="str">
        <f>[2]自有船应收租金!F612</f>
        <v>第01期</v>
      </c>
      <c r="E670" s="75" t="str">
        <f>[2]自有船应收租金!I612</f>
        <v>2019.10.04-2019.10.19</v>
      </c>
      <c r="F670" s="76">
        <f>[2]自有船应收租金!V612</f>
        <v>0</v>
      </c>
      <c r="G670" s="75">
        <f>[2]自有船应收租金!AA612</f>
        <v>100150</v>
      </c>
      <c r="H670" s="75">
        <f>IF([2]自有船应收租金!AB612="","",[2]自有船应收租金!AB612)</f>
        <v>100131.36</v>
      </c>
      <c r="I670" s="77" t="str">
        <f>[2]自有船应收租金!Y612</f>
        <v>1.25%佣金</v>
      </c>
    </row>
    <row r="671" spans="2:9" s="53" customFormat="1" ht="12" customHeight="1">
      <c r="B671" s="75" t="str">
        <f>[2]自有船应收租金!B613</f>
        <v>OPDR LISBOA</v>
      </c>
      <c r="C671" s="75" t="str">
        <f>[2]自有船应收租金!C613</f>
        <v>HEDE</v>
      </c>
      <c r="D671" s="75" t="str">
        <f>[2]自有船应收租金!F613</f>
        <v>第16期</v>
      </c>
      <c r="E671" s="75" t="str">
        <f>[2]自有船应收租金!I613</f>
        <v>2019.10.04-2019.10.19</v>
      </c>
      <c r="F671" s="76">
        <f>[2]自有船应收租金!V613</f>
        <v>0</v>
      </c>
      <c r="G671" s="75">
        <f>[2]自有船应收租金!AA613</f>
        <v>77756</v>
      </c>
      <c r="H671" s="75">
        <f>IF([2]自有船应收租金!AB613="","",[2]自有船应收租金!AB613)</f>
        <v>77756</v>
      </c>
      <c r="I671" s="77" t="str">
        <f>[2]自有船应收租金!Y613</f>
        <v>1915ew-1916ew 劳务费</v>
      </c>
    </row>
    <row r="672" spans="2:9" s="53" customFormat="1" ht="12" customHeight="1">
      <c r="B672" s="75" t="str">
        <f>[2]自有船应收租金!B614</f>
        <v>ACACIA HAWK</v>
      </c>
      <c r="C672" s="75" t="str">
        <f>[2]自有船应收租金!C614</f>
        <v>CMS</v>
      </c>
      <c r="D672" s="75" t="str">
        <f>[2]自有船应收租金!F614</f>
        <v>第42期</v>
      </c>
      <c r="E672" s="75" t="str">
        <f>[2]自有船应收租金!I614</f>
        <v>2019.10.05-2019.10.20</v>
      </c>
      <c r="F672" s="76">
        <f>[2]自有船应收租金!V614</f>
        <v>0</v>
      </c>
      <c r="G672" s="75">
        <f>[2]自有船应收租金!AA614</f>
        <v>75542.465753424694</v>
      </c>
      <c r="H672" s="75">
        <f>IF([2]自有船应收租金!AB614="","",[2]自有船应收租金!AB614)</f>
        <v>75522.47</v>
      </c>
      <c r="I672" s="77">
        <f>[2]自有船应收租金!Y614</f>
        <v>0</v>
      </c>
    </row>
    <row r="673" spans="2:9" s="53" customFormat="1" ht="12" customHeight="1">
      <c r="B673" s="75" t="str">
        <f>[2]自有船应收租金!B615</f>
        <v>ACACIA MING</v>
      </c>
      <c r="C673" s="75" t="str">
        <f>[2]自有船应收租金!C615</f>
        <v>KMTC</v>
      </c>
      <c r="D673" s="75" t="str">
        <f>[2]自有船应收租金!F615</f>
        <v>第02期</v>
      </c>
      <c r="E673" s="75" t="str">
        <f>[2]自有船应收租金!I615</f>
        <v>2019.10.06-2019.10.21</v>
      </c>
      <c r="F673" s="76">
        <f>[2]自有船应收租金!V615</f>
        <v>0</v>
      </c>
      <c r="G673" s="75">
        <f>[2]自有船应收租金!AA615</f>
        <v>167029.19</v>
      </c>
      <c r="H673" s="75">
        <f>IF([2]自有船应收租金!AB615="","",[2]自有船应收租金!AB615)</f>
        <v>167027.28</v>
      </c>
      <c r="I673" s="77" t="str">
        <f>[2]自有船应收租金!Y615</f>
        <v>1.25%佣金/交船检验费</v>
      </c>
    </row>
    <row r="674" spans="2:9" s="53" customFormat="1" ht="12" customHeight="1">
      <c r="B674" s="75" t="str">
        <f>[2]自有船应收租金!B616</f>
        <v>Heung-A Singapore</v>
      </c>
      <c r="C674" s="75" t="str">
        <f>[2]自有船应收租金!C616</f>
        <v>SNL</v>
      </c>
      <c r="D674" s="75" t="str">
        <f>[2]自有船应收租金!F616</f>
        <v>final</v>
      </c>
      <c r="E674" s="75" t="str">
        <f>[2]自有船应收租金!I616</f>
        <v>2019.10.06-2019.10.10</v>
      </c>
      <c r="F674" s="76">
        <f>[2]自有船应收租金!V616</f>
        <v>0</v>
      </c>
      <c r="G674" s="75">
        <f>[2]自有船应收租金!AA616</f>
        <v>-58435.114166666703</v>
      </c>
      <c r="H674" s="75">
        <f>IF([2]自有船应收租金!AB616="","",[2]自有船应收租金!AB616)</f>
        <v>-58435.11</v>
      </c>
      <c r="I674" s="77" t="str">
        <f>[2]自有船应收租金!Y616</f>
        <v>还船检验费</v>
      </c>
    </row>
    <row r="675" spans="2:9" s="53" customFormat="1" ht="12" customHeight="1">
      <c r="B675" s="75" t="str">
        <f>[2]自有船应收租金!B617</f>
        <v>ACACIA ARIES</v>
      </c>
      <c r="C675" s="75" t="str">
        <f>[2]自有船应收租金!C617</f>
        <v>STM</v>
      </c>
      <c r="D675" s="75" t="str">
        <f>[2]自有船应收租金!F617</f>
        <v>第19期</v>
      </c>
      <c r="E675" s="75" t="str">
        <f>[2]自有船应收租金!I617</f>
        <v>2019.10.07-2019.10.22</v>
      </c>
      <c r="F675" s="76">
        <f>[2]自有船应收租金!V617</f>
        <v>0</v>
      </c>
      <c r="G675" s="75">
        <f>[2]自有船应收租金!AA617</f>
        <v>60650</v>
      </c>
      <c r="H675" s="75">
        <f>IF([2]自有船应收租金!AB617="","",[2]自有船应收租金!AB617)</f>
        <v>60650</v>
      </c>
      <c r="I675" s="77">
        <f>[2]自有船应收租金!Y617</f>
        <v>0</v>
      </c>
    </row>
    <row r="676" spans="2:9" s="53" customFormat="1" ht="12" customHeight="1">
      <c r="B676" s="75" t="str">
        <f>[2]自有船应收租金!B618</f>
        <v>ACACIA MAKOTO</v>
      </c>
      <c r="C676" s="75" t="str">
        <f>[2]自有船应收租金!C618</f>
        <v>STM</v>
      </c>
      <c r="D676" s="75" t="str">
        <f>[2]自有船应收租金!F618</f>
        <v>第32期</v>
      </c>
      <c r="E676" s="75" t="str">
        <f>[2]自有船应收租金!I618</f>
        <v>2019.10.07-2019.10.22</v>
      </c>
      <c r="F676" s="76">
        <f>[2]自有船应收租金!V618</f>
        <v>0</v>
      </c>
      <c r="G676" s="75">
        <f>[2]自有船应收租金!AA618</f>
        <v>91200</v>
      </c>
      <c r="H676" s="75">
        <f>IF([2]自有船应收租金!AB618="","",[2]自有船应收租金!AB618)</f>
        <v>91200</v>
      </c>
      <c r="I676" s="77">
        <f>[2]自有船应收租金!Y618</f>
        <v>0</v>
      </c>
    </row>
    <row r="677" spans="2:9" s="53" customFormat="1" ht="12" customHeight="1">
      <c r="B677" s="75" t="str">
        <f>[2]自有船应收租金!B619</f>
        <v>ACACIA LEO</v>
      </c>
      <c r="C677" s="75" t="str">
        <f>[2]自有船应收租金!C619</f>
        <v>STM</v>
      </c>
      <c r="D677" s="75" t="str">
        <f>[2]自有船应收租金!F619</f>
        <v>prefinal</v>
      </c>
      <c r="E677" s="75" t="str">
        <f>[2]自有船应收租金!I619</f>
        <v>2019.10.08-2019.10.29</v>
      </c>
      <c r="F677" s="76">
        <f>[2]自有船应收租金!V619</f>
        <v>0</v>
      </c>
      <c r="G677" s="75">
        <f>[2]自有船应收租金!AA619</f>
        <v>-158670.300666667</v>
      </c>
      <c r="H677" s="75">
        <f>IF([2]自有船应收租金!AB619="","",[2]自有船应收租金!AB619)</f>
        <v>-158670.29999999999</v>
      </c>
      <c r="I677" s="77" t="str">
        <f>[2]自有船应收租金!Y619</f>
        <v>船东费/船东费预留</v>
      </c>
    </row>
    <row r="678" spans="2:9" s="53" customFormat="1" ht="12" customHeight="1">
      <c r="B678" s="75" t="str">
        <f>[2]自有船应收租金!B620</f>
        <v>JRS CARINA</v>
      </c>
      <c r="C678" s="75" t="str">
        <f>[2]自有船应收租金!C620</f>
        <v>CCL</v>
      </c>
      <c r="D678" s="75" t="str">
        <f>[2]自有船应收租金!F620</f>
        <v>第32期</v>
      </c>
      <c r="E678" s="75" t="str">
        <f>[2]自有船应收租金!I620</f>
        <v>2019.10.08-2019.10.23</v>
      </c>
      <c r="F678" s="76">
        <f>[2]自有船应收租金!V620</f>
        <v>0</v>
      </c>
      <c r="G678" s="75">
        <f>[2]自有船应收租金!AA620</f>
        <v>70600</v>
      </c>
      <c r="H678" s="75">
        <f>IF([2]自有船应收租金!AB620="","",[2]自有船应收租金!AB620)</f>
        <v>70591.710000000006</v>
      </c>
      <c r="I678" s="77">
        <f>[2]自有船应收租金!Y620</f>
        <v>0</v>
      </c>
    </row>
    <row r="679" spans="2:9" s="53" customFormat="1" ht="12" customHeight="1">
      <c r="B679" s="75" t="str">
        <f>[2]自有船应收租金!B621</f>
        <v>ACACIA LAN</v>
      </c>
      <c r="C679" s="75" t="str">
        <f>[2]自有船应收租金!C621</f>
        <v>Heung-A</v>
      </c>
      <c r="D679" s="75" t="str">
        <f>[2]自有船应收租金!F621</f>
        <v>第11期</v>
      </c>
      <c r="E679" s="75" t="str">
        <f>[2]自有船应收租金!I621</f>
        <v>2019.10.10-2019.10.25</v>
      </c>
      <c r="F679" s="76">
        <f>[2]自有船应收租金!V621</f>
        <v>0</v>
      </c>
      <c r="G679" s="75">
        <f>[2]自有船应收租金!AA621</f>
        <v>66032.02</v>
      </c>
      <c r="H679" s="75">
        <f>IF([2]自有船应收租金!AB621="","",[2]自有船应收租金!AB621)</f>
        <v>66017.02</v>
      </c>
      <c r="I679" s="77" t="str">
        <f>[2]自有船应收租金!Y621</f>
        <v>船东费</v>
      </c>
    </row>
    <row r="680" spans="2:9" s="53" customFormat="1" ht="12" customHeight="1">
      <c r="B680" s="75" t="str">
        <f>[2]自有船应收租金!B622</f>
        <v>Heung-A Jakarta</v>
      </c>
      <c r="C680" s="75" t="str">
        <f>[2]自有船应收租金!C622</f>
        <v>Heung-A</v>
      </c>
      <c r="D680" s="75" t="str">
        <f>[2]自有船应收租金!F622</f>
        <v>第36期</v>
      </c>
      <c r="E680" s="75" t="str">
        <f>[2]自有船应收租金!I622</f>
        <v>2019.10.11-2019.10.26</v>
      </c>
      <c r="F680" s="76">
        <f>[2]自有船应收租金!V622</f>
        <v>0</v>
      </c>
      <c r="G680" s="75">
        <f>[2]自有船应收租金!AA622</f>
        <v>80728.125</v>
      </c>
      <c r="H680" s="75">
        <f>IF([2]自有船应收租金!AB622="","",[2]自有船应收租金!AB622)</f>
        <v>80689.850000000006</v>
      </c>
      <c r="I680" s="77" t="str">
        <f>[2]自有船应收租金!Y622</f>
        <v>1.25%佣金</v>
      </c>
    </row>
    <row r="681" spans="2:9" s="53" customFormat="1" ht="12" customHeight="1">
      <c r="B681" s="75" t="str">
        <f>[2]自有船应收租金!B623</f>
        <v>JRS CORVUS</v>
      </c>
      <c r="C681" s="75" t="str">
        <f>[2]自有船应收租金!C623</f>
        <v>STM</v>
      </c>
      <c r="D681" s="75" t="str">
        <f>[2]自有船应收租金!F623</f>
        <v>第01期</v>
      </c>
      <c r="E681" s="75" t="str">
        <f>[2]自有船应收租金!I623</f>
        <v>2019.10.11-2019.10.26</v>
      </c>
      <c r="F681" s="76">
        <f>[2]自有船应收租金!V623</f>
        <v>0</v>
      </c>
      <c r="G681" s="75">
        <f>[2]自有船应收租金!AA623</f>
        <v>72700</v>
      </c>
      <c r="H681" s="75">
        <f>IF([2]自有船应收租金!AB623="","",[2]自有船应收租金!AB623)</f>
        <v>72700</v>
      </c>
      <c r="I681" s="77">
        <f>[2]自有船应收租金!Y623</f>
        <v>0</v>
      </c>
    </row>
    <row r="682" spans="2:9" s="53" customFormat="1" ht="12" customHeight="1">
      <c r="B682" s="75" t="str">
        <f>[2]自有船应收租金!B624</f>
        <v>ACACIA TAURUS</v>
      </c>
      <c r="C682" s="75" t="str">
        <f>[2]自有船应收租金!C624</f>
        <v>STM</v>
      </c>
      <c r="D682" s="75" t="str">
        <f>[2]自有船应收租金!F624</f>
        <v>第32期</v>
      </c>
      <c r="E682" s="75" t="str">
        <f>[2]自有船应收租金!I624</f>
        <v>2019.10.15-2019.10.30</v>
      </c>
      <c r="F682" s="76">
        <f>[2]自有船应收租金!V624</f>
        <v>0</v>
      </c>
      <c r="G682" s="75">
        <f>[2]自有船应收租金!AA624</f>
        <v>60650</v>
      </c>
      <c r="H682" s="75">
        <f>IF([2]自有船应收租金!AB624="","",[2]自有船应收租金!AB624)</f>
        <v>60650</v>
      </c>
      <c r="I682" s="77">
        <f>[2]自有船应收租金!Y624</f>
        <v>0</v>
      </c>
    </row>
    <row r="683" spans="2:9" s="53" customFormat="1" ht="12" customHeight="1">
      <c r="B683" s="75" t="str">
        <f>[2]自有船应收租金!B625</f>
        <v>Heung-A Manila</v>
      </c>
      <c r="C683" s="75" t="str">
        <f>[2]自有船应收租金!C625</f>
        <v>SCP</v>
      </c>
      <c r="D683" s="75" t="str">
        <f>[2]自有船应收租金!F625</f>
        <v>第20期</v>
      </c>
      <c r="E683" s="75" t="str">
        <f>[2]自有船应收租金!I625</f>
        <v>2019.10.15-2019.10.30</v>
      </c>
      <c r="F683" s="76">
        <f>[2]自有船应收租金!V625</f>
        <v>0</v>
      </c>
      <c r="G683" s="75">
        <f>[2]自有船应收租金!AA625</f>
        <v>45425.385273972599</v>
      </c>
      <c r="H683" s="75">
        <f>IF([2]自有船应收租金!AB625="","",[2]自有船应收租金!AB625)</f>
        <v>45421.760000000002</v>
      </c>
      <c r="I683" s="77" t="str">
        <f>[2]自有船应收租金!Y625</f>
        <v>1.25%佣金</v>
      </c>
    </row>
    <row r="684" spans="2:9" s="53" customFormat="1" ht="12" customHeight="1">
      <c r="B684" s="75" t="str">
        <f>[2]自有船应收租金!B626</f>
        <v>ACACIA LIBRA</v>
      </c>
      <c r="C684" s="75" t="str">
        <f>[2]自有船应收租金!C626</f>
        <v>ONE</v>
      </c>
      <c r="D684" s="75" t="str">
        <f>[2]自有船应收租金!F626</f>
        <v>第04期</v>
      </c>
      <c r="E684" s="75" t="str">
        <f>[2]自有船应收租金!I626</f>
        <v>2019.10.15-2019.10.30</v>
      </c>
      <c r="F684" s="76">
        <f>[2]自有船应收租金!V626</f>
        <v>0</v>
      </c>
      <c r="G684" s="75">
        <f>[2]自有船应收租金!AA626</f>
        <v>100789.10616438399</v>
      </c>
      <c r="H684" s="75" t="str">
        <f>IF([2]自有船应收租金!AB626="","",[2]自有船应收租金!AB626)</f>
        <v/>
      </c>
      <c r="I684" s="77" t="str">
        <f>[2]自有船应收租金!Y626</f>
        <v>1.25%佣金/V.031WE 劳务费</v>
      </c>
    </row>
    <row r="685" spans="2:9" s="53" customFormat="1" ht="12" customHeight="1">
      <c r="B685" s="75" t="str">
        <f>[2]自有船应收租金!B627</f>
        <v>ACACIA VIRGO</v>
      </c>
      <c r="C685" s="75" t="str">
        <f>[2]自有船应收租金!C627</f>
        <v>Heung-A</v>
      </c>
      <c r="D685" s="75" t="str">
        <f>[2]自有船应收租金!F627</f>
        <v>第02期</v>
      </c>
      <c r="E685" s="75" t="str">
        <f>[2]自有船应收租金!I627</f>
        <v>2019.10.19-2019.11.03</v>
      </c>
      <c r="F685" s="76">
        <f>[2]自有船应收租金!V627</f>
        <v>0</v>
      </c>
      <c r="G685" s="75">
        <f>[2]自有船应收租金!AA627</f>
        <v>100150</v>
      </c>
      <c r="H685" s="75">
        <f>IF([2]自有船应收租金!AB627="","",[2]自有船应收租金!AB627)</f>
        <v>100131.36</v>
      </c>
      <c r="I685" s="77" t="str">
        <f>[2]自有船应收租金!Y627</f>
        <v>1.25%佣金</v>
      </c>
    </row>
    <row r="686" spans="2:9" s="53" customFormat="1" ht="12" customHeight="1">
      <c r="B686" s="75" t="str">
        <f>[2]自有船应收租金!B628</f>
        <v>OPDR LISBOA</v>
      </c>
      <c r="C686" s="75" t="str">
        <f>[2]自有船应收租金!C628</f>
        <v>HEDE</v>
      </c>
      <c r="D686" s="75" t="str">
        <f>[2]自有船应收租金!F628</f>
        <v>第17期</v>
      </c>
      <c r="E686" s="75" t="str">
        <f>[2]自有船应收租金!I628</f>
        <v>2019.10.19-2019.11.03</v>
      </c>
      <c r="F686" s="76">
        <f>[2]自有船应收租金!V628</f>
        <v>0</v>
      </c>
      <c r="G686" s="75">
        <f>[2]自有船应收租金!AA628</f>
        <v>76722</v>
      </c>
      <c r="H686" s="75">
        <f>IF([2]自有船应收租金!AB628="","",[2]自有船应收租金!AB628)</f>
        <v>76722</v>
      </c>
      <c r="I686" s="77" t="str">
        <f>[2]自有船应收租金!Y628</f>
        <v>1917ew 劳务费</v>
      </c>
    </row>
    <row r="687" spans="2:9" s="53" customFormat="1" ht="12" customHeight="1">
      <c r="B687" s="75" t="str">
        <f>[2]自有船应收租金!B629</f>
        <v>ACACIA HAWK</v>
      </c>
      <c r="C687" s="75" t="str">
        <f>[2]自有船应收租金!C629</f>
        <v>CMS</v>
      </c>
      <c r="D687" s="75" t="str">
        <f>[2]自有船应收租金!F629</f>
        <v>第43期</v>
      </c>
      <c r="E687" s="75" t="str">
        <f>[2]自有船应收租金!I629</f>
        <v>2019.10.20-2019.11.04</v>
      </c>
      <c r="F687" s="76">
        <f>[2]自有船应收租金!V629</f>
        <v>0</v>
      </c>
      <c r="G687" s="75">
        <f>[2]自有船应收租金!AA629</f>
        <v>75542.465753424694</v>
      </c>
      <c r="H687" s="75">
        <f>IF([2]自有船应收租金!AB629="","",[2]自有船应收租金!AB629)</f>
        <v>75522.47</v>
      </c>
      <c r="I687" s="77">
        <f>[2]自有船应收租金!Y629</f>
        <v>0</v>
      </c>
    </row>
    <row r="688" spans="2:9" s="53" customFormat="1" ht="12" customHeight="1">
      <c r="B688" s="75" t="str">
        <f>[2]自有船应收租金!B630</f>
        <v>ACACIA MING</v>
      </c>
      <c r="C688" s="75" t="str">
        <f>[2]自有船应收租金!C630</f>
        <v>KMTC</v>
      </c>
      <c r="D688" s="75" t="str">
        <f>[2]自有船应收租金!F630</f>
        <v>第03期</v>
      </c>
      <c r="E688" s="75" t="str">
        <f>[2]自有船应收租金!I630</f>
        <v>2019.10.21-2019.11.05</v>
      </c>
      <c r="F688" s="76">
        <f>[2]自有船应收租金!V630</f>
        <v>0</v>
      </c>
      <c r="G688" s="75">
        <f>[2]自有船应收租金!AA630</f>
        <v>74762.5</v>
      </c>
      <c r="H688" s="75">
        <f>IF([2]自有船应收租金!AB630="","",[2]自有船应收租金!AB630)</f>
        <v>74760.59</v>
      </c>
      <c r="I688" s="77" t="str">
        <f>[2]自有船应收租金!Y630</f>
        <v>1.25%佣金</v>
      </c>
    </row>
    <row r="689" spans="2:9" s="53" customFormat="1" ht="12" customHeight="1">
      <c r="B689" s="75" t="str">
        <f>[2]自有船应收租金!B631</f>
        <v>Heung-A Singapore</v>
      </c>
      <c r="C689" s="75" t="str">
        <f>[2]自有船应收租金!C631</f>
        <v>SNL</v>
      </c>
      <c r="D689" s="75" t="str">
        <f>[2]自有船应收租金!F631</f>
        <v>第01期</v>
      </c>
      <c r="E689" s="75" t="str">
        <f>[2]自有船应收租金!I631</f>
        <v>2019.10.22-2019.11.06</v>
      </c>
      <c r="F689" s="76">
        <f>[2]自有船应收租金!V631</f>
        <v>0</v>
      </c>
      <c r="G689" s="75">
        <f>[2]自有船应收租金!AA631</f>
        <v>79825</v>
      </c>
      <c r="H689" s="75">
        <f>IF([2]自有船应收租金!AB631="","",[2]自有船应收租金!AB631)</f>
        <v>79798.850000000006</v>
      </c>
      <c r="I689" s="77">
        <f>[2]自有船应收租金!Y631</f>
        <v>0</v>
      </c>
    </row>
    <row r="690" spans="2:9" s="53" customFormat="1" ht="12" customHeight="1">
      <c r="B690" s="75" t="str">
        <f>[2]自有船应收租金!B632</f>
        <v>ACACIA ARIES</v>
      </c>
      <c r="C690" s="75" t="str">
        <f>[2]自有船应收租金!C632</f>
        <v>STM</v>
      </c>
      <c r="D690" s="75" t="str">
        <f>[2]自有船应收租金!F632</f>
        <v>第20期</v>
      </c>
      <c r="E690" s="75" t="str">
        <f>[2]自有船应收租金!I632</f>
        <v>2019.10.22-2019.11.06</v>
      </c>
      <c r="F690" s="76">
        <f>[2]自有船应收租金!V632</f>
        <v>0</v>
      </c>
      <c r="G690" s="75">
        <f>[2]自有船应收租金!AA632</f>
        <v>60392.27</v>
      </c>
      <c r="H690" s="75">
        <f>IF([2]自有船应收租金!AB632="","",[2]自有船应收租金!AB632)</f>
        <v>60392.27</v>
      </c>
      <c r="I690" s="77" t="str">
        <f>[2]自有船应收租金!Y632</f>
        <v>船东费</v>
      </c>
    </row>
    <row r="691" spans="2:9" s="53" customFormat="1" ht="12" customHeight="1">
      <c r="B691" s="75" t="str">
        <f>[2]自有船应收租金!B633</f>
        <v>ACACIA MAKOTO</v>
      </c>
      <c r="C691" s="75" t="str">
        <f>[2]自有船应收租金!C633</f>
        <v>STM</v>
      </c>
      <c r="D691" s="75" t="str">
        <f>[2]自有船应收租金!F633</f>
        <v>第33期</v>
      </c>
      <c r="E691" s="75" t="str">
        <f>[2]自有船应收租金!I633</f>
        <v>2019.10.22-2019.11.06</v>
      </c>
      <c r="F691" s="76">
        <f>[2]自有船应收租金!V633</f>
        <v>0</v>
      </c>
      <c r="G691" s="75">
        <f>[2]自有船应收租金!AA633</f>
        <v>91200</v>
      </c>
      <c r="H691" s="75">
        <f>IF([2]自有船应收租金!AB633="","",[2]自有船应收租金!AB633)</f>
        <v>91200</v>
      </c>
      <c r="I691" s="77">
        <f>[2]自有船应收租金!Y633</f>
        <v>0</v>
      </c>
    </row>
    <row r="692" spans="2:9" s="53" customFormat="1" ht="12" customHeight="1">
      <c r="B692" s="75" t="str">
        <f>[2]自有船应收租金!B634</f>
        <v>JRS CARINA</v>
      </c>
      <c r="C692" s="75" t="str">
        <f>[2]自有船应收租金!C634</f>
        <v>CCL</v>
      </c>
      <c r="D692" s="75" t="str">
        <f>[2]自有船应收租金!F634</f>
        <v>第33期</v>
      </c>
      <c r="E692" s="75" t="str">
        <f>[2]自有船应收租金!I634</f>
        <v>2019.10.23-2019.11.07</v>
      </c>
      <c r="F692" s="76">
        <f>[2]自有船应收租金!V634</f>
        <v>0</v>
      </c>
      <c r="G692" s="75">
        <f>[2]自有船应收租金!AA634</f>
        <v>51103.741875</v>
      </c>
      <c r="H692" s="75">
        <f>IF([2]自有船应收租金!AB634="","",[2]自有船应收租金!AB634)</f>
        <v>51101.34</v>
      </c>
      <c r="I692" s="77" t="str">
        <f>[2]自有船应收租金!Y634</f>
        <v>船东费</v>
      </c>
    </row>
    <row r="693" spans="2:9" s="53" customFormat="1" ht="12" customHeight="1">
      <c r="B693" s="75" t="str">
        <f>[2]自有船应收租金!B635</f>
        <v>ACACIA LAN</v>
      </c>
      <c r="C693" s="75" t="str">
        <f>[2]自有船应收租金!C635</f>
        <v>Heung-A</v>
      </c>
      <c r="D693" s="75" t="str">
        <f>[2]自有船应收租金!F635</f>
        <v>prefinal</v>
      </c>
      <c r="E693" s="75" t="str">
        <f>[2]自有船应收租金!I635</f>
        <v>2019.10.25-2019.11.18</v>
      </c>
      <c r="F693" s="76">
        <f>[2]自有船应收租金!V635</f>
        <v>0</v>
      </c>
      <c r="G693" s="75">
        <f>[2]自有船应收租金!AA635</f>
        <v>29772.952000000001</v>
      </c>
      <c r="H693" s="75">
        <f>IF([2]自有船应收租金!AB635="","",[2]自有船应收租金!AB635)</f>
        <v>29772.9</v>
      </c>
      <c r="I693" s="77" t="str">
        <f>[2]自有船应收租金!Y635</f>
        <v>还船检验费/船东费预留/船东费</v>
      </c>
    </row>
    <row r="694" spans="2:9" s="53" customFormat="1" ht="12" customHeight="1">
      <c r="B694" s="75" t="str">
        <f>[2]自有船应收租金!B636</f>
        <v>Heung-A Jakarta</v>
      </c>
      <c r="C694" s="75" t="str">
        <f>[2]自有船应收租金!C636</f>
        <v>Heung-A</v>
      </c>
      <c r="D694" s="75" t="str">
        <f>[2]自有船应收租金!F636</f>
        <v>第37期</v>
      </c>
      <c r="E694" s="75" t="str">
        <f>[2]自有船应收租金!I636</f>
        <v>2019.10.26-2019.11.10</v>
      </c>
      <c r="F694" s="76">
        <f>[2]自有船应收租金!V636</f>
        <v>0</v>
      </c>
      <c r="G694" s="75">
        <f>[2]自有船应收租金!AA636</f>
        <v>80728.125</v>
      </c>
      <c r="H694" s="75">
        <f>IF([2]自有船应收租金!AB636="","",[2]自有船应收租金!AB636)</f>
        <v>80689.83</v>
      </c>
      <c r="I694" s="77" t="str">
        <f>[2]自有船应收租金!Y636</f>
        <v>1.25%佣金</v>
      </c>
    </row>
    <row r="695" spans="2:9" s="53" customFormat="1" ht="12" customHeight="1">
      <c r="B695" s="75" t="str">
        <f>[2]自有船应收租金!B637</f>
        <v>JRS CORVUS</v>
      </c>
      <c r="C695" s="75" t="str">
        <f>[2]自有船应收租金!C637</f>
        <v>STM</v>
      </c>
      <c r="D695" s="75" t="str">
        <f>[2]自有船应收租金!F637</f>
        <v>prefinal</v>
      </c>
      <c r="E695" s="75" t="str">
        <f>[2]自有船应收租金!I637</f>
        <v>2019.10.26-2019.11.10</v>
      </c>
      <c r="F695" s="76">
        <f>[2]自有船应收租金!V637</f>
        <v>0</v>
      </c>
      <c r="G695" s="75">
        <f>[2]自有船应收租金!AA637</f>
        <v>176579.158</v>
      </c>
      <c r="H695" s="75">
        <f>IF([2]自有船应收租金!AB637="","",[2]自有船应收租金!AB637)</f>
        <v>176579.16</v>
      </c>
      <c r="I695" s="77" t="str">
        <f>[2]自有船应收租金!Y637</f>
        <v>船东费预留/停租（19.10.20 0312-10.25 1630 5.5542天）</v>
      </c>
    </row>
    <row r="696" spans="2:9" s="53" customFormat="1" ht="12" customHeight="1">
      <c r="B696" s="75" t="str">
        <f>[2]自有船应收租金!B638</f>
        <v>JRS CORVUS</v>
      </c>
      <c r="C696" s="75" t="str">
        <f>[2]自有船应收租金!C638</f>
        <v>STM</v>
      </c>
      <c r="D696" s="75" t="str">
        <f>[2]自有船应收租金!F638</f>
        <v>final</v>
      </c>
      <c r="E696" s="75" t="str">
        <f>[2]自有船应收租金!I638</f>
        <v>2019.10.26-2019.11.10</v>
      </c>
      <c r="F696" s="76">
        <f>[2]自有船应收租金!V638</f>
        <v>0</v>
      </c>
      <c r="G696" s="75">
        <f>[2]自有船应收租金!AA638</f>
        <v>1900.5</v>
      </c>
      <c r="H696" s="75">
        <f>IF([2]自有船应收租金!AB638="","",[2]自有船应收租金!AB638)</f>
        <v>1900.5</v>
      </c>
      <c r="I696" s="77" t="str">
        <f>[2]自有船应收租金!Y638</f>
        <v>船东费预留返还/船东费</v>
      </c>
    </row>
    <row r="697" spans="2:9" s="53" customFormat="1" ht="12" customHeight="1">
      <c r="B697" s="75" t="str">
        <f>[2]自有船应收租金!B639</f>
        <v>ACACIA LEO</v>
      </c>
      <c r="C697" s="75" t="str">
        <f>[2]自有船应收租金!C639</f>
        <v>TSL</v>
      </c>
      <c r="D697" s="75" t="str">
        <f>[2]自有船应收租金!F639</f>
        <v>第01期</v>
      </c>
      <c r="E697" s="75" t="str">
        <f>[2]自有船应收租金!I639</f>
        <v>2019.10.30-2019.11.06</v>
      </c>
      <c r="F697" s="76">
        <f>[2]自有船应收租金!V639</f>
        <v>0</v>
      </c>
      <c r="G697" s="75">
        <f>[2]自有船应收租金!AA639</f>
        <v>38006.164383561598</v>
      </c>
      <c r="H697" s="75">
        <f>IF([2]自有船应收租金!AB639="","",[2]自有船应收租金!AB639)</f>
        <v>38006.160000000003</v>
      </c>
      <c r="I697" s="77" t="str">
        <f>[2]自有船应收租金!Y639</f>
        <v>1.25%佣金</v>
      </c>
    </row>
    <row r="698" spans="2:9" s="53" customFormat="1" ht="12" customHeight="1">
      <c r="B698" s="75" t="str">
        <f>[2]自有船应收租金!B640</f>
        <v>ACACIA LEO</v>
      </c>
      <c r="C698" s="75" t="str">
        <f>[2]自有船应收租金!C640</f>
        <v>STM</v>
      </c>
      <c r="D698" s="75" t="str">
        <f>[2]自有船应收租金!F640</f>
        <v>final</v>
      </c>
      <c r="E698" s="75" t="str">
        <f>[2]自有船应收租金!I640</f>
        <v>2019.10.08-2019.10.29</v>
      </c>
      <c r="F698" s="76">
        <f>[2]自有船应收租金!V640</f>
        <v>0</v>
      </c>
      <c r="G698" s="75">
        <f>[2]自有船应收租金!AA640</f>
        <v>1086.3699999999999</v>
      </c>
      <c r="H698" s="75">
        <f>IF([2]自有船应收租金!AB640="","",[2]自有船应收租金!AB640)</f>
        <v>1086.3699999999999</v>
      </c>
      <c r="I698" s="77" t="str">
        <f>[2]自有船应收租金!Y640</f>
        <v>船东费预留返还</v>
      </c>
    </row>
    <row r="699" spans="2:9" s="53" customFormat="1" ht="12" customHeight="1">
      <c r="B699" s="75" t="str">
        <f>[2]自有船应收租金!B641</f>
        <v>ACACIA TAURUS</v>
      </c>
      <c r="C699" s="75" t="str">
        <f>[2]自有船应收租金!C641</f>
        <v>STM</v>
      </c>
      <c r="D699" s="75" t="str">
        <f>[2]自有船应收租金!F641</f>
        <v>第33期</v>
      </c>
      <c r="E699" s="75" t="str">
        <f>[2]自有船应收租金!I641</f>
        <v>2019.10.30-2019.11.14</v>
      </c>
      <c r="F699" s="76">
        <f>[2]自有船应收租金!V641</f>
        <v>0</v>
      </c>
      <c r="G699" s="75">
        <f>[2]自有船应收租金!AA641</f>
        <v>60546.91</v>
      </c>
      <c r="H699" s="75">
        <f>IF([2]自有船应收租金!AB641="","",[2]自有船应收租金!AB641)</f>
        <v>60546.91</v>
      </c>
      <c r="I699" s="77" t="str">
        <f>[2]自有船应收租金!Y641</f>
        <v>船东费</v>
      </c>
    </row>
    <row r="700" spans="2:9" s="53" customFormat="1" ht="12" customHeight="1">
      <c r="B700" s="75" t="str">
        <f>[2]自有船应收租金!B642</f>
        <v>Heung-A Manila</v>
      </c>
      <c r="C700" s="75" t="str">
        <f>[2]自有船应收租金!C642</f>
        <v>SCP</v>
      </c>
      <c r="D700" s="75" t="str">
        <f>[2]自有船应收租金!F642</f>
        <v>第21期</v>
      </c>
      <c r="E700" s="75" t="str">
        <f>[2]自有船应收租金!I642</f>
        <v>2019.10.30-2019.11.14</v>
      </c>
      <c r="F700" s="76">
        <f>[2]自有船应收租金!V642</f>
        <v>0</v>
      </c>
      <c r="G700" s="75">
        <f>[2]自有船应收租金!AA642</f>
        <v>2621.1252739726001</v>
      </c>
      <c r="H700" s="75">
        <f>IF([2]自有船应收租金!AB642="","",[2]自有船应收租金!AB642)</f>
        <v>2621.13</v>
      </c>
      <c r="I700" s="77" t="str">
        <f>[2]自有船应收租金!Y642</f>
        <v>1.25%佣金/船东费</v>
      </c>
    </row>
    <row r="701" spans="2:9" s="53" customFormat="1" ht="12" customHeight="1">
      <c r="B701" s="75" t="str">
        <f>[2]自有船应收租金!B643</f>
        <v>ACACIA LIBRA</v>
      </c>
      <c r="C701" s="75" t="str">
        <f>[2]自有船应收租金!C643</f>
        <v>ONE</v>
      </c>
      <c r="D701" s="75" t="str">
        <f>[2]自有船应收租金!F643</f>
        <v>prefinal</v>
      </c>
      <c r="E701" s="75" t="str">
        <f>[2]自有船应收租金!I643</f>
        <v>2019.10.30-2019.11.04</v>
      </c>
      <c r="F701" s="76">
        <f>[2]自有船应收租金!V643</f>
        <v>0</v>
      </c>
      <c r="G701" s="75">
        <f>[2]自有船应收租金!AA643</f>
        <v>-273019.92273972603</v>
      </c>
      <c r="H701" s="75" t="str">
        <f>IF([2]自有船应收租金!AB643="","",[2]自有船应收租金!AB643)</f>
        <v/>
      </c>
      <c r="I701" s="77" t="str">
        <f>[2]自有船应收租金!Y643</f>
        <v>1.25%佣金</v>
      </c>
    </row>
    <row r="702" spans="2:9" s="53" customFormat="1" ht="12" customHeight="1">
      <c r="B702" s="75" t="str">
        <f>[2]自有船应收租金!B644</f>
        <v>ACACIA LAN</v>
      </c>
      <c r="C702" s="75" t="str">
        <f>[2]自有船应收租金!C644</f>
        <v>Heung-A</v>
      </c>
      <c r="D702" s="75" t="str">
        <f>[2]自有船应收租金!F644</f>
        <v>final</v>
      </c>
      <c r="E702" s="75" t="str">
        <f>[2]自有船应收租金!I644</f>
        <v>2019.10.25-2019.11.18</v>
      </c>
      <c r="F702" s="76">
        <f>[2]自有船应收租金!V644</f>
        <v>0</v>
      </c>
      <c r="G702" s="75">
        <f>[2]自有船应收租金!AA644</f>
        <v>8996.7099999999991</v>
      </c>
      <c r="H702" s="75">
        <f>IF([2]自有船应收租金!AB644="","",[2]自有船应收租金!AB644)</f>
        <v>8996.7099999999991</v>
      </c>
      <c r="I702" s="77" t="str">
        <f>[2]自有船应收租金!Y644</f>
        <v>船东费预留返还/船员劳务费/船东费</v>
      </c>
    </row>
    <row r="703" spans="2:9" s="53" customFormat="1" ht="12" customHeight="1">
      <c r="B703" s="75" t="str">
        <f>[2]自有船应收租金!B645</f>
        <v>ACACIA VIRGO</v>
      </c>
      <c r="C703" s="75" t="str">
        <f>[2]自有船应收租金!C645</f>
        <v>Heung-A</v>
      </c>
      <c r="D703" s="75" t="str">
        <f>[2]自有船应收租金!F645</f>
        <v>第03期</v>
      </c>
      <c r="E703" s="75" t="str">
        <f>[2]自有船应收租金!I645</f>
        <v>2019.11.03-2019.11.18</v>
      </c>
      <c r="F703" s="76">
        <f>[2]自有船应收租金!V645</f>
        <v>0</v>
      </c>
      <c r="G703" s="75">
        <f>[2]自有船应收租金!AA645</f>
        <v>100150</v>
      </c>
      <c r="H703" s="75">
        <f>IF([2]自有船应收租金!AB645="","",[2]自有船应收租金!AB645)</f>
        <v>100146.37</v>
      </c>
      <c r="I703" s="77" t="str">
        <f>[2]自有船应收租金!Y645</f>
        <v>1.25%佣金</v>
      </c>
    </row>
    <row r="704" spans="2:9" s="53" customFormat="1" ht="12" customHeight="1">
      <c r="B704" s="75" t="str">
        <f>[2]自有船应收租金!B646</f>
        <v>OPDR LISBOA</v>
      </c>
      <c r="C704" s="75" t="str">
        <f>[2]自有船应收租金!C646</f>
        <v>HEDE</v>
      </c>
      <c r="D704" s="75" t="str">
        <f>[2]自有船应收租金!F646</f>
        <v>prefinal</v>
      </c>
      <c r="E704" s="75" t="str">
        <f>[2]自有船应收租金!I646</f>
        <v>2019.11.03-2019.12.02</v>
      </c>
      <c r="F704" s="76">
        <f>[2]自有船应收租金!V646</f>
        <v>0</v>
      </c>
      <c r="G704" s="75">
        <f>[2]自有船应收租金!AA646</f>
        <v>31579</v>
      </c>
      <c r="H704" s="75">
        <f>IF([2]自有船应收租金!AB646="","",[2]自有船应收租金!AB646)</f>
        <v>30000</v>
      </c>
      <c r="I704" s="77" t="str">
        <f>[2]自有船应收租金!Y646</f>
        <v>1918-1919EW 劳务费/船东费预留/还船检验费</v>
      </c>
    </row>
    <row r="705" spans="2:9" s="53" customFormat="1" ht="12" customHeight="1">
      <c r="B705" s="75" t="str">
        <f>[2]自有船应收租金!B647</f>
        <v>ACACIA HAWK</v>
      </c>
      <c r="C705" s="75" t="str">
        <f>[2]自有船应收租金!C647</f>
        <v>CMS</v>
      </c>
      <c r="D705" s="75" t="str">
        <f>[2]自有船应收租金!F647</f>
        <v>第44期</v>
      </c>
      <c r="E705" s="75" t="str">
        <f>[2]自有船应收租金!I647</f>
        <v>2019.11.04-2019.11.19</v>
      </c>
      <c r="F705" s="76">
        <f>[2]自有船应收租金!V647</f>
        <v>0</v>
      </c>
      <c r="G705" s="75">
        <f>[2]自有船应收租金!AA647</f>
        <v>75542.465753424694</v>
      </c>
      <c r="H705" s="75">
        <f>IF([2]自有船应收租金!AB647="","",[2]自有船应收租金!AB647)</f>
        <v>75522.47</v>
      </c>
      <c r="I705" s="77">
        <f>[2]自有船应收租金!Y647</f>
        <v>0</v>
      </c>
    </row>
    <row r="706" spans="2:9" s="53" customFormat="1" ht="12" customHeight="1">
      <c r="B706" s="75" t="str">
        <f>[2]自有船应收租金!B648</f>
        <v>ACACIA LEO</v>
      </c>
      <c r="C706" s="75" t="str">
        <f>[2]自有船应收租金!C648</f>
        <v>TSL</v>
      </c>
      <c r="D706" s="75" t="str">
        <f>[2]自有船应收租金!F648</f>
        <v>第02期</v>
      </c>
      <c r="E706" s="75" t="str">
        <f>[2]自有船应收租金!I648</f>
        <v>2019.11.06-2019.11.13</v>
      </c>
      <c r="F706" s="76">
        <f>[2]自有船应收租金!V648</f>
        <v>0</v>
      </c>
      <c r="G706" s="75">
        <f>[2]自有船应收租金!AA648</f>
        <v>38006.164383561598</v>
      </c>
      <c r="H706" s="75">
        <f>IF([2]自有船应收租金!AB648="","",[2]自有船应收租金!AB648)</f>
        <v>37982.89</v>
      </c>
      <c r="I706" s="77" t="str">
        <f>[2]自有船应收租金!Y648</f>
        <v>1.25%佣金</v>
      </c>
    </row>
    <row r="707" spans="2:9" s="53" customFormat="1" ht="12" customHeight="1">
      <c r="B707" s="75" t="str">
        <f>[2]自有船应收租金!B649</f>
        <v>ACACIA MING</v>
      </c>
      <c r="C707" s="75" t="str">
        <f>[2]自有船应收租金!C649</f>
        <v>KMTC</v>
      </c>
      <c r="D707" s="75" t="str">
        <f>[2]自有船应收租金!F649</f>
        <v>第04期</v>
      </c>
      <c r="E707" s="75" t="str">
        <f>[2]自有船应收租金!I649</f>
        <v>2019.11.05-2019.11.20</v>
      </c>
      <c r="F707" s="76">
        <f>[2]自有船应收租金!V649</f>
        <v>0</v>
      </c>
      <c r="G707" s="75">
        <f>[2]自有船应收租金!AA649</f>
        <v>74762.5</v>
      </c>
      <c r="H707" s="75">
        <f>IF([2]自有船应收租金!AB649="","",[2]自有船应收租金!AB649)</f>
        <v>74760.59</v>
      </c>
      <c r="I707" s="77" t="str">
        <f>[2]自有船应收租金!Y649</f>
        <v>1.25%佣金</v>
      </c>
    </row>
    <row r="708" spans="2:9" s="53" customFormat="1" ht="12" customHeight="1">
      <c r="B708" s="75" t="str">
        <f>[2]自有船应收租金!B650</f>
        <v>Heung-A Singapore</v>
      </c>
      <c r="C708" s="75" t="str">
        <f>[2]自有船应收租金!C650</f>
        <v>SNL</v>
      </c>
      <c r="D708" s="75" t="str">
        <f>[2]自有船应收租金!F650</f>
        <v>第02期</v>
      </c>
      <c r="E708" s="75" t="str">
        <f>[2]自有船应收租金!I650</f>
        <v>2019.11.06-2019.11.21</v>
      </c>
      <c r="F708" s="76">
        <f>[2]自有船应收租金!V650</f>
        <v>0</v>
      </c>
      <c r="G708" s="75">
        <f>[2]自有船应收租金!AA650</f>
        <v>213789.69690000001</v>
      </c>
      <c r="H708" s="75">
        <f>IF([2]自有船应收租金!AB650="","",[2]自有船应收租金!AB650)</f>
        <v>213763.54</v>
      </c>
      <c r="I708" s="77" t="str">
        <f>[2]自有船应收租金!Y650</f>
        <v>交船检验费</v>
      </c>
    </row>
    <row r="709" spans="2:9" s="53" customFormat="1" ht="12" customHeight="1">
      <c r="B709" s="75" t="str">
        <f>[2]自有船应收租金!B651</f>
        <v>ACACIA ARIES</v>
      </c>
      <c r="C709" s="75" t="str">
        <f>[2]自有船应收租金!C651</f>
        <v>STM</v>
      </c>
      <c r="D709" s="75" t="str">
        <f>[2]自有船应收租金!F651</f>
        <v>第21期</v>
      </c>
      <c r="E709" s="75" t="str">
        <f>[2]自有船应收租金!I651</f>
        <v>2019.11.06-2019.11.21</v>
      </c>
      <c r="F709" s="76">
        <f>[2]自有船应收租金!V651</f>
        <v>0</v>
      </c>
      <c r="G709" s="75">
        <f>[2]自有船应收租金!AA651</f>
        <v>60650</v>
      </c>
      <c r="H709" s="75">
        <f>IF([2]自有船应收租金!AB651="","",[2]自有船应收租金!AB651)</f>
        <v>60650</v>
      </c>
      <c r="I709" s="77">
        <f>[2]自有船应收租金!Y651</f>
        <v>0</v>
      </c>
    </row>
    <row r="710" spans="2:9" s="53" customFormat="1" ht="12" customHeight="1">
      <c r="B710" s="75" t="str">
        <f>[2]自有船应收租金!B652</f>
        <v>ACACIA MAKOTO</v>
      </c>
      <c r="C710" s="75" t="str">
        <f>[2]自有船应收租金!C652</f>
        <v>STM</v>
      </c>
      <c r="D710" s="75" t="str">
        <f>[2]自有船应收租金!F652</f>
        <v>第34期</v>
      </c>
      <c r="E710" s="75" t="str">
        <f>[2]自有船应收租金!I652</f>
        <v>2019.11.06-2019.11.21</v>
      </c>
      <c r="F710" s="76">
        <f>[2]自有船应收租金!V652</f>
        <v>0</v>
      </c>
      <c r="G710" s="75">
        <f>[2]自有船应收租金!AA652</f>
        <v>89752.14</v>
      </c>
      <c r="H710" s="75">
        <f>IF([2]自有船应收租金!AB652="","",[2]自有船应收租金!AB652)</f>
        <v>89752.14</v>
      </c>
      <c r="I710" s="77" t="str">
        <f>[2]自有船应收租金!Y652</f>
        <v>船东费</v>
      </c>
    </row>
    <row r="711" spans="2:9" s="53" customFormat="1" ht="12" customHeight="1">
      <c r="B711" s="75" t="str">
        <f>[2]自有船应收租金!B653</f>
        <v>JRS CARINA</v>
      </c>
      <c r="C711" s="75" t="str">
        <f>[2]自有船应收租金!C653</f>
        <v>CCL</v>
      </c>
      <c r="D711" s="75" t="str">
        <f>[2]自有船应收租金!F653</f>
        <v>第34期</v>
      </c>
      <c r="E711" s="75" t="str">
        <f>[2]自有船应收租金!I653</f>
        <v>2019.11.07-2019.11.22</v>
      </c>
      <c r="F711" s="76">
        <f>[2]自有船应收租金!V653</f>
        <v>0</v>
      </c>
      <c r="G711" s="75">
        <f>[2]自有船应收租金!AA653</f>
        <v>70600</v>
      </c>
      <c r="H711" s="75">
        <f>IF([2]自有船应收租金!AB653="","",[2]自有船应收租金!AB653)</f>
        <v>70591.7</v>
      </c>
      <c r="I711" s="77">
        <f>[2]自有船应收租金!Y653</f>
        <v>0</v>
      </c>
    </row>
    <row r="712" spans="2:9" s="53" customFormat="1" ht="12" customHeight="1">
      <c r="B712" s="75" t="str">
        <f>[2]自有船应收租金!B654</f>
        <v>ACACIA LIBRA</v>
      </c>
      <c r="C712" s="75" t="str">
        <f>[2]自有船应收租金!C654</f>
        <v>STM</v>
      </c>
      <c r="D712" s="75" t="str">
        <f>[2]自有船应收租金!F654</f>
        <v>第01期</v>
      </c>
      <c r="E712" s="75" t="str">
        <f>[2]自有船应收租金!I654</f>
        <v>2019.11.08-2019.11.16</v>
      </c>
      <c r="F712" s="76">
        <f>[2]自有船应收租金!V654</f>
        <v>0</v>
      </c>
      <c r="G712" s="75">
        <f>[2]自有船应收租金!AA654</f>
        <v>113116.014666667</v>
      </c>
      <c r="H712" s="75">
        <f>IF([2]自有船应收租金!AB654="","",[2]自有船应收租金!AB654)</f>
        <v>113116.01</v>
      </c>
      <c r="I712" s="77" t="str">
        <f>[2]自有船应收租金!Y654</f>
        <v>船东费预留/船东费</v>
      </c>
    </row>
    <row r="713" spans="2:9" s="53" customFormat="1" ht="12" customHeight="1">
      <c r="B713" s="75" t="str">
        <f>[2]自有船应收租金!B655</f>
        <v>ACACIA LIBRA</v>
      </c>
      <c r="C713" s="75" t="str">
        <f>[2]自有船应收租金!C655</f>
        <v>STM</v>
      </c>
      <c r="D713" s="75" t="str">
        <f>[2]自有船应收租金!F655</f>
        <v>final</v>
      </c>
      <c r="E713" s="75" t="str">
        <f>[2]自有船应收租金!I655</f>
        <v>2019.11.08-2019.11.16</v>
      </c>
      <c r="F713" s="76">
        <f>[2]自有船应收租金!V655</f>
        <v>0</v>
      </c>
      <c r="G713" s="75">
        <f>[2]自有船应收租金!AA655</f>
        <v>936.4</v>
      </c>
      <c r="H713" s="75">
        <f>IF([2]自有船应收租金!AB655="","",[2]自有船应收租金!AB655)</f>
        <v>936.4</v>
      </c>
      <c r="I713" s="77" t="str">
        <f>[2]自有船应收租金!Y655</f>
        <v>船东费预留返还/船东费</v>
      </c>
    </row>
    <row r="714" spans="2:9" s="53" customFormat="1" ht="12" customHeight="1">
      <c r="B714" s="75" t="str">
        <f>[2]自有船应收租金!B656</f>
        <v>Heung-A Jakarta</v>
      </c>
      <c r="C714" s="75" t="str">
        <f>[2]自有船应收租金!C656</f>
        <v>Heung-A</v>
      </c>
      <c r="D714" s="75" t="str">
        <f>[2]自有船应收租金!F656</f>
        <v>第38期</v>
      </c>
      <c r="E714" s="75" t="str">
        <f>[2]自有船应收租金!I656</f>
        <v>2019.11.10-2019.11.25</v>
      </c>
      <c r="F714" s="76">
        <f>[2]自有船应收租金!V656</f>
        <v>0</v>
      </c>
      <c r="G714" s="75">
        <f>[2]自有船应收租金!AA656</f>
        <v>80728.125</v>
      </c>
      <c r="H714" s="75">
        <f>IF([2]自有船应收租金!AB656="","",[2]自有船应收租金!AB656)</f>
        <v>80714.83</v>
      </c>
      <c r="I714" s="77" t="str">
        <f>[2]自有船应收租金!Y656</f>
        <v>1.25%佣金</v>
      </c>
    </row>
    <row r="715" spans="2:9" s="53" customFormat="1" ht="12" customHeight="1">
      <c r="B715" s="75" t="str">
        <f>[2]自有船应收租金!B657</f>
        <v>JRS CORVUS</v>
      </c>
      <c r="C715" s="75" t="str">
        <f>[2]自有船应收租金!C657</f>
        <v>HEDE</v>
      </c>
      <c r="D715" s="75" t="str">
        <f>[2]自有船应收租金!F657</f>
        <v>第01期</v>
      </c>
      <c r="E715" s="75" t="str">
        <f>[2]自有船应收租金!I657</f>
        <v>2019.11.12-2019.11.27</v>
      </c>
      <c r="F715" s="76">
        <f>[2]自有船应收租金!V657</f>
        <v>0</v>
      </c>
      <c r="G715" s="75">
        <f>[2]自有船应收租金!AA657</f>
        <v>75600</v>
      </c>
      <c r="H715" s="75">
        <f>IF([2]自有船应收租金!AB657="","",[2]自有船应收租金!AB657)</f>
        <v>75600</v>
      </c>
      <c r="I715" s="77">
        <f>[2]自有船应收租金!Y657</f>
        <v>0</v>
      </c>
    </row>
    <row r="716" spans="2:9" s="53" customFormat="1" ht="12" customHeight="1">
      <c r="B716" s="75" t="str">
        <f>[2]自有船应收租金!B658</f>
        <v>ACACIA LEO</v>
      </c>
      <c r="C716" s="75" t="str">
        <f>[2]自有船应收租金!C658</f>
        <v>TSL</v>
      </c>
      <c r="D716" s="75" t="str">
        <f>[2]自有船应收租金!F658</f>
        <v>prefinal</v>
      </c>
      <c r="E716" s="75" t="str">
        <f>[2]自有船应收租金!I658</f>
        <v>2019.11.13-2019.11.23</v>
      </c>
      <c r="F716" s="76">
        <f>[2]自有船应收租金!V658</f>
        <v>0</v>
      </c>
      <c r="G716" s="75">
        <f>[2]自有船应收租金!AA658</f>
        <v>142366.95753424699</v>
      </c>
      <c r="H716" s="75">
        <f>IF([2]自有船应收租金!AB658="","",[2]自有船应收租金!AB658)</f>
        <v>142343.62</v>
      </c>
      <c r="I716" s="77" t="str">
        <f>[2]自有船应收租金!Y658</f>
        <v>1.25%佣金/船东费预估/劳务费19044-19045ew/停租（11.01 1814-11.05 1938LT 4.06天）</v>
      </c>
    </row>
    <row r="717" spans="2:9" s="53" customFormat="1" ht="12" customHeight="1">
      <c r="B717" s="75" t="str">
        <f>[2]自有船应收租金!B659</f>
        <v>ACACIA TAURUS</v>
      </c>
      <c r="C717" s="75" t="str">
        <f>[2]自有船应收租金!C659</f>
        <v>STM</v>
      </c>
      <c r="D717" s="75" t="str">
        <f>[2]自有船应收租金!F659</f>
        <v>第34期</v>
      </c>
      <c r="E717" s="75" t="str">
        <f>[2]自有船应收租金!I659</f>
        <v>2019.11.14-2019.11.29</v>
      </c>
      <c r="F717" s="76">
        <f>[2]自有船应收租金!V659</f>
        <v>0</v>
      </c>
      <c r="G717" s="75">
        <f>[2]自有船应收租金!AA659</f>
        <v>60650</v>
      </c>
      <c r="H717" s="75">
        <f>IF([2]自有船应收租金!AB659="","",[2]自有船应收租金!AB659)</f>
        <v>60650</v>
      </c>
      <c r="I717" s="77">
        <f>[2]自有船应收租金!Y659</f>
        <v>0</v>
      </c>
    </row>
    <row r="718" spans="2:9" s="53" customFormat="1" ht="12" customHeight="1">
      <c r="B718" s="75" t="str">
        <f>[2]自有船应收租金!B660</f>
        <v>Heung-A Manila</v>
      </c>
      <c r="C718" s="75" t="str">
        <f>[2]自有船应收租金!C660</f>
        <v>SCP</v>
      </c>
      <c r="D718" s="75" t="str">
        <f>[2]自有船应收租金!F660</f>
        <v>第22期</v>
      </c>
      <c r="E718" s="75" t="str">
        <f>[2]自有船应收租金!I660</f>
        <v>2019.11.14-2019.11.29</v>
      </c>
      <c r="F718" s="76">
        <f>[2]自有船应收租金!V660</f>
        <v>0</v>
      </c>
      <c r="G718" s="75">
        <f>[2]自有船应收租金!AA660</f>
        <v>123121.805273973</v>
      </c>
      <c r="H718" s="75">
        <f>IF([2]自有船应收租金!AB660="","",[2]自有船应收租金!AB660)</f>
        <v>79118.17</v>
      </c>
      <c r="I718" s="77" t="str">
        <f>[2]自有船应收租金!Y660</f>
        <v>1.25%佣金/停租19.10.25 0.1944days/船东预留费返还</v>
      </c>
    </row>
    <row r="719" spans="2:9" s="53" customFormat="1" ht="12" customHeight="1">
      <c r="B719" s="75" t="str">
        <f>[2]自有船应收租金!B661</f>
        <v>ACACIA LIBRA</v>
      </c>
      <c r="C719" s="75" t="str">
        <f>[2]自有船应收租金!C661</f>
        <v>SKR</v>
      </c>
      <c r="D719" s="75" t="str">
        <f>[2]自有船应收租金!F661</f>
        <v>第01期</v>
      </c>
      <c r="E719" s="75" t="str">
        <f>[2]自有船应收租金!I661</f>
        <v>2019.11.17-2019.12.02</v>
      </c>
      <c r="F719" s="76">
        <f>[2]自有船应收租金!V661</f>
        <v>0</v>
      </c>
      <c r="G719" s="75">
        <f>[2]自有船应收租金!AA661</f>
        <v>104239.726027397</v>
      </c>
      <c r="H719" s="75">
        <f>IF([2]自有船应收租金!AB661="","",[2]自有船应收租金!AB661)</f>
        <v>104226.44</v>
      </c>
      <c r="I719" s="77">
        <f>[2]自有船应收租金!Y661</f>
        <v>0</v>
      </c>
    </row>
    <row r="720" spans="2:9" s="53" customFormat="1" ht="12" customHeight="1">
      <c r="B720" s="75" t="str">
        <f>[2]自有船应收租金!B662</f>
        <v>ACACIA VIRGO</v>
      </c>
      <c r="C720" s="75" t="str">
        <f>[2]自有船应收租金!C662</f>
        <v>Heung-A</v>
      </c>
      <c r="D720" s="75" t="str">
        <f>[2]自有船应收租金!F662</f>
        <v>第04期</v>
      </c>
      <c r="E720" s="75" t="str">
        <f>[2]自有船应收租金!I662</f>
        <v>2019.11.18-2019.12.03</v>
      </c>
      <c r="F720" s="76">
        <f>[2]自有船应收租金!V662</f>
        <v>0</v>
      </c>
      <c r="G720" s="75">
        <f>[2]自有船应收租金!AA662</f>
        <v>100150</v>
      </c>
      <c r="H720" s="75">
        <f>IF([2]自有船应收租金!AB662="","",[2]自有船应收租金!AB662)</f>
        <v>100146.35</v>
      </c>
      <c r="I720" s="77" t="str">
        <f>[2]自有船应收租金!Y662</f>
        <v>1.25%佣金</v>
      </c>
    </row>
    <row r="721" spans="2:9" s="53" customFormat="1" ht="12" customHeight="1">
      <c r="B721" s="75" t="str">
        <f>[2]自有船应收租金!B663</f>
        <v>ACACIA HAWK</v>
      </c>
      <c r="C721" s="75" t="str">
        <f>[2]自有船应收租金!C663</f>
        <v>CMS</v>
      </c>
      <c r="D721" s="75" t="str">
        <f>[2]自有船应收租金!F663</f>
        <v>第45期</v>
      </c>
      <c r="E721" s="75" t="str">
        <f>[2]自有船应收租金!I663</f>
        <v>2019.11.19-2019.12.04</v>
      </c>
      <c r="F721" s="76">
        <f>[2]自有船应收租金!V663</f>
        <v>0</v>
      </c>
      <c r="G721" s="75">
        <f>[2]自有船应收租金!AA663</f>
        <v>72250.1457534246</v>
      </c>
      <c r="H721" s="75">
        <f>IF([2]自有船应收租金!AB663="","",[2]自有船应收租金!AB663)</f>
        <v>72230.149999999994</v>
      </c>
      <c r="I721" s="77" t="str">
        <f>[2]自有船应收租金!Y663</f>
        <v>船东费</v>
      </c>
    </row>
    <row r="722" spans="2:9" s="53" customFormat="1" ht="12" customHeight="1">
      <c r="B722" s="75" t="str">
        <f>[2]自有船应收租金!B664</f>
        <v>ACACIA MING</v>
      </c>
      <c r="C722" s="75" t="str">
        <f>[2]自有船应收租金!C664</f>
        <v>KMTC</v>
      </c>
      <c r="D722" s="75" t="str">
        <f>[2]自有船应收租金!F664</f>
        <v>第05期</v>
      </c>
      <c r="E722" s="75" t="str">
        <f>[2]自有船应收租金!I664</f>
        <v>2019.11.20-2019.12.05</v>
      </c>
      <c r="F722" s="76">
        <f>[2]自有船应收租金!V664</f>
        <v>0</v>
      </c>
      <c r="G722" s="75">
        <f>[2]自有船应收租金!AA664</f>
        <v>74762.5</v>
      </c>
      <c r="H722" s="75">
        <f>IF([2]自有船应收租金!AB664="","",[2]自有船应收租金!AB664)</f>
        <v>74760.59</v>
      </c>
      <c r="I722" s="77" t="str">
        <f>[2]自有船应收租金!Y664</f>
        <v>1.25%佣金</v>
      </c>
    </row>
    <row r="723" spans="2:9" s="53" customFormat="1" ht="12" customHeight="1">
      <c r="B723" s="75" t="str">
        <f>[2]自有船应收租金!B665</f>
        <v>Heung-A Singapore</v>
      </c>
      <c r="C723" s="75" t="str">
        <f>[2]自有船应收租金!C665</f>
        <v>SNL</v>
      </c>
      <c r="D723" s="75" t="str">
        <f>[2]自有船应收租金!F665</f>
        <v>第03期</v>
      </c>
      <c r="E723" s="75" t="str">
        <f>[2]自有船应收租金!I665</f>
        <v>2019.11.21-2019.12.06</v>
      </c>
      <c r="F723" s="76">
        <f>[2]自有船应收租金!V665</f>
        <v>0</v>
      </c>
      <c r="G723" s="75">
        <f>[2]自有船应收租金!AA665</f>
        <v>79825</v>
      </c>
      <c r="H723" s="75">
        <f>IF([2]自有船应收租金!AB665="","",[2]自有船应收租金!AB665)</f>
        <v>79798.850000000006</v>
      </c>
      <c r="I723" s="77">
        <f>[2]自有船应收租金!Y665</f>
        <v>0</v>
      </c>
    </row>
    <row r="724" spans="2:9" s="53" customFormat="1" ht="12" customHeight="1">
      <c r="B724" s="75" t="str">
        <f>[2]自有船应收租金!B666</f>
        <v>ACACIA ARIES</v>
      </c>
      <c r="C724" s="75" t="str">
        <f>[2]自有船应收租金!C666</f>
        <v>STM</v>
      </c>
      <c r="D724" s="75" t="str">
        <f>[2]自有船应收租金!F666</f>
        <v>第22期</v>
      </c>
      <c r="E724" s="75" t="str">
        <f>[2]自有船应收租金!I666</f>
        <v>2019.11.21-2019.12.06</v>
      </c>
      <c r="F724" s="76">
        <f>[2]自有船应收租金!V666</f>
        <v>0</v>
      </c>
      <c r="G724" s="75">
        <f>[2]自有船应收租金!AA666</f>
        <v>60278.68</v>
      </c>
      <c r="H724" s="75">
        <f>IF([2]自有船应收租金!AB666="","",[2]自有船应收租金!AB666)</f>
        <v>60278.68</v>
      </c>
      <c r="I724" s="77" t="str">
        <f>[2]自有船应收租金!Y666</f>
        <v>船东费</v>
      </c>
    </row>
    <row r="725" spans="2:9" s="53" customFormat="1" ht="12" customHeight="1">
      <c r="B725" s="75" t="str">
        <f>[2]自有船应收租金!B667</f>
        <v>ACACIA MAKOTO</v>
      </c>
      <c r="C725" s="75" t="str">
        <f>[2]自有船应收租金!C667</f>
        <v>STM</v>
      </c>
      <c r="D725" s="75" t="str">
        <f>[2]自有船应收租金!F667</f>
        <v>第35期</v>
      </c>
      <c r="E725" s="75" t="str">
        <f>[2]自有船应收租金!I667</f>
        <v>2019.11.21-2019.12.06</v>
      </c>
      <c r="F725" s="76">
        <f>[2]自有船应收租金!V667</f>
        <v>0</v>
      </c>
      <c r="G725" s="75">
        <f>[2]自有船应收租金!AA667</f>
        <v>89688.13</v>
      </c>
      <c r="H725" s="75">
        <f>IF([2]自有船应收租金!AB667="","",[2]自有船应收租金!AB667)</f>
        <v>89688.13</v>
      </c>
      <c r="I725" s="77" t="str">
        <f>[2]自有船应收租金!Y667</f>
        <v>船东费</v>
      </c>
    </row>
    <row r="726" spans="2:9" s="53" customFormat="1" ht="12" customHeight="1">
      <c r="B726" s="75" t="str">
        <f>[2]自有船应收租金!B668</f>
        <v>JRS CARINA</v>
      </c>
      <c r="C726" s="75" t="str">
        <f>[2]自有船应收租金!C668</f>
        <v>CCL</v>
      </c>
      <c r="D726" s="75" t="str">
        <f>[2]自有船应收租金!F668</f>
        <v>第35期</v>
      </c>
      <c r="E726" s="75" t="str">
        <f>[2]自有船应收租金!I668</f>
        <v>2019.11.22-2019.12.07</v>
      </c>
      <c r="F726" s="76">
        <f>[2]自有船应收租金!V668</f>
        <v>0</v>
      </c>
      <c r="G726" s="75">
        <f>[2]自有船应收租金!AA668</f>
        <v>68777.605466666704</v>
      </c>
      <c r="H726" s="75">
        <f>IF([2]自有船应收租金!AB668="","",[2]自有船应收租金!AB668)</f>
        <v>68775.350000000006</v>
      </c>
      <c r="I726" s="77" t="str">
        <f>[2]自有船应收租金!Y668</f>
        <v>船东费/停租2019.11.10 0.13403天</v>
      </c>
    </row>
    <row r="727" spans="2:9" s="53" customFormat="1" ht="12" customHeight="1">
      <c r="B727" s="75" t="str">
        <f>[2]自有船应收租金!B669</f>
        <v>Heung-A Jakarta</v>
      </c>
      <c r="C727" s="75" t="str">
        <f>[2]自有船应收租金!C669</f>
        <v>Heung-A</v>
      </c>
      <c r="D727" s="75" t="str">
        <f>[2]自有船应收租金!F669</f>
        <v>第39期</v>
      </c>
      <c r="E727" s="75" t="str">
        <f>[2]自有船应收租金!I669</f>
        <v>2019.11.25-2019.12.10</v>
      </c>
      <c r="F727" s="76">
        <f>[2]自有船应收租金!V669</f>
        <v>0</v>
      </c>
      <c r="G727" s="75">
        <f>[2]自有船应收租金!AA669</f>
        <v>80728.125</v>
      </c>
      <c r="H727" s="75">
        <f>IF([2]自有船应收租金!AB669="","",[2]自有船应收租金!AB669)</f>
        <v>80728.12</v>
      </c>
      <c r="I727" s="77" t="str">
        <f>[2]自有船应收租金!Y669</f>
        <v>1.25%佣金</v>
      </c>
    </row>
    <row r="728" spans="2:9" s="53" customFormat="1" ht="12" customHeight="1">
      <c r="B728" s="75" t="str">
        <f>[2]自有船应收租金!B670</f>
        <v>ACACIA LEO</v>
      </c>
      <c r="C728" s="75" t="str">
        <f>[2]自有船应收租金!C670</f>
        <v>STM</v>
      </c>
      <c r="D728" s="75" t="str">
        <f>[2]自有船应收租金!F670</f>
        <v>第01期</v>
      </c>
      <c r="E728" s="75" t="str">
        <f>[2]自有船应收租金!I670</f>
        <v>2019.11.25-2019.12.12</v>
      </c>
      <c r="F728" s="76">
        <f>[2]自有船应收租金!V670</f>
        <v>0</v>
      </c>
      <c r="G728" s="75">
        <f>[2]自有船应收租金!AA670</f>
        <v>67749.406000000003</v>
      </c>
      <c r="H728" s="75">
        <f>IF([2]自有船应收租金!AB670="","",[2]自有船应收租金!AB670)</f>
        <v>67749.41</v>
      </c>
      <c r="I728" s="77" t="str">
        <f>[2]自有船应收租金!Y670</f>
        <v>v.1948/1949ew 劳务费</v>
      </c>
    </row>
    <row r="729" spans="2:9" s="53" customFormat="1" ht="12" customHeight="1">
      <c r="B729" s="75" t="str">
        <f>[2]自有船应收租金!B671</f>
        <v>JRS CORVUS</v>
      </c>
      <c r="C729" s="75" t="str">
        <f>[2]自有船应收租金!C671</f>
        <v>HEDE</v>
      </c>
      <c r="D729" s="75" t="str">
        <f>[2]自有船应收租金!F671</f>
        <v>第02期</v>
      </c>
      <c r="E729" s="75" t="str">
        <f>[2]自有船应收租金!I671</f>
        <v>2019.11.27-2019.12.12</v>
      </c>
      <c r="F729" s="76">
        <f>[2]自有船应收租金!V671</f>
        <v>0</v>
      </c>
      <c r="G729" s="75">
        <f>[2]自有船应收租金!AA671</f>
        <v>210756.32500000001</v>
      </c>
      <c r="H729" s="75">
        <f>IF([2]自有船应收租金!AB671="","",[2]自有船应收租金!AB671)</f>
        <v>210756.33</v>
      </c>
      <c r="I729" s="77" t="str">
        <f>[2]自有船应收租金!Y671</f>
        <v>接船检验费</v>
      </c>
    </row>
    <row r="730" spans="2:9" s="53" customFormat="1" ht="12" customHeight="1">
      <c r="B730" s="75" t="str">
        <f>[2]自有船应收租金!B672</f>
        <v>ACACIA TAURUS</v>
      </c>
      <c r="C730" s="75" t="str">
        <f>[2]自有船应收租金!C672</f>
        <v>STM</v>
      </c>
      <c r="D730" s="75" t="str">
        <f>[2]自有船应收租金!F672</f>
        <v>第35期</v>
      </c>
      <c r="E730" s="75" t="str">
        <f>[2]自有船应收租金!I672</f>
        <v>2019.11.29-2019.12.14</v>
      </c>
      <c r="F730" s="76">
        <f>[2]自有船应收租金!V672</f>
        <v>0</v>
      </c>
      <c r="G730" s="75">
        <f>[2]自有船应收租金!AA672</f>
        <v>60303.25</v>
      </c>
      <c r="H730" s="75">
        <f>IF([2]自有船应收租金!AB672="","",[2]自有船应收租金!AB672)</f>
        <v>60303.25</v>
      </c>
      <c r="I730" s="77" t="str">
        <f>[2]自有船应收租金!Y672</f>
        <v>船东费</v>
      </c>
    </row>
    <row r="731" spans="2:9" s="53" customFormat="1" ht="12" customHeight="1">
      <c r="B731" s="75" t="str">
        <f>[2]自有船应收租金!B673</f>
        <v>Heung-A Manila</v>
      </c>
      <c r="C731" s="75" t="str">
        <f>[2]自有船应收租金!C673</f>
        <v>SCP</v>
      </c>
      <c r="D731" s="75" t="str">
        <f>[2]自有船应收租金!F673</f>
        <v>第23期</v>
      </c>
      <c r="E731" s="75" t="str">
        <f>[2]自有船应收租金!I673</f>
        <v>2019.11.29-2019.11.30</v>
      </c>
      <c r="F731" s="76">
        <f>[2]自有船应收租金!V673</f>
        <v>0</v>
      </c>
      <c r="G731" s="75">
        <f>[2]自有船应收租金!AA673</f>
        <v>4579.2623515981704</v>
      </c>
      <c r="H731" s="75">
        <f>IF([2]自有船应收租金!AB673="","",[2]自有船应收租金!AB673)</f>
        <v>4579.26</v>
      </c>
      <c r="I731" s="77" t="str">
        <f>[2]自有船应收租金!Y673</f>
        <v>1.25%佣金/船东费</v>
      </c>
    </row>
    <row r="732" spans="2:9" s="53" customFormat="1" ht="12" customHeight="1">
      <c r="B732" s="75" t="str">
        <f>[2]自有船应收租金!B674</f>
        <v>Heung-A Manila</v>
      </c>
      <c r="C732" s="75" t="str">
        <f>[2]自有船应收租金!C674</f>
        <v>SCP</v>
      </c>
      <c r="D732" s="75" t="str">
        <f>[2]自有船应收租金!F674</f>
        <v>第23期</v>
      </c>
      <c r="E732" s="75" t="str">
        <f>[2]自有船应收租金!I674</f>
        <v>2019.11.30-2019.12.14</v>
      </c>
      <c r="F732" s="76">
        <f>[2]自有船应收租金!V674</f>
        <v>0</v>
      </c>
      <c r="G732" s="75">
        <f>[2]自有船应收租金!AA674</f>
        <v>152737.442922374</v>
      </c>
      <c r="H732" s="75">
        <f>IF([2]自有船应收租金!AB674="","",[2]自有船应收租金!AB674)</f>
        <v>196733.8</v>
      </c>
      <c r="I732" s="77" t="str">
        <f>[2]自有船应收租金!Y674</f>
        <v>1.25%佣金</v>
      </c>
    </row>
    <row r="733" spans="2:9" s="53" customFormat="1" ht="12" customHeight="1">
      <c r="B733" s="75" t="str">
        <f>[2]自有船应收租金!B675</f>
        <v>ACACIA LAN</v>
      </c>
      <c r="C733" s="75" t="str">
        <f>[2]自有船应收租金!C675</f>
        <v>STM</v>
      </c>
      <c r="D733" s="75" t="str">
        <f>[2]自有船应收租金!F675</f>
        <v>第01期</v>
      </c>
      <c r="E733" s="75" t="str">
        <f>[2]自有船应收租金!I675</f>
        <v>2019.11.28-2019.12.13</v>
      </c>
      <c r="F733" s="76">
        <f>[2]自有船应收租金!V675</f>
        <v>0</v>
      </c>
      <c r="G733" s="75">
        <f>[2]自有船应收租金!AA675</f>
        <v>60650</v>
      </c>
      <c r="H733" s="75">
        <f>IF([2]自有船应收租金!AB675="","",[2]自有船应收租金!AB675)</f>
        <v>60650</v>
      </c>
      <c r="I733" s="77">
        <f>[2]自有船应收租金!Y675</f>
        <v>0</v>
      </c>
    </row>
    <row r="734" spans="2:9" s="53" customFormat="1" ht="12" customHeight="1">
      <c r="B734" s="75" t="str">
        <f>[2]自有船应收租金!B676</f>
        <v>ACACIA LEO</v>
      </c>
      <c r="C734" s="75" t="str">
        <f>[2]自有船应收租金!C676</f>
        <v>TSL</v>
      </c>
      <c r="D734" s="75" t="str">
        <f>[2]自有船应收租金!F676</f>
        <v>final</v>
      </c>
      <c r="E734" s="75" t="str">
        <f>[2]自有船应收租金!I676</f>
        <v>2019.11.13-2019.11.23</v>
      </c>
      <c r="F734" s="76">
        <f>[2]自有船应收租金!V676</f>
        <v>0</v>
      </c>
      <c r="G734" s="75">
        <f>[2]自有船应收租金!AA676</f>
        <v>8017.23</v>
      </c>
      <c r="H734" s="75">
        <f>IF([2]自有船应收租金!AB676="","",[2]自有船应收租金!AB676)</f>
        <v>7993.86</v>
      </c>
      <c r="I734" s="77" t="str">
        <f>[2]自有船应收租金!Y676</f>
        <v>船东费预估返还/船东费</v>
      </c>
    </row>
    <row r="735" spans="2:9" s="53" customFormat="1" ht="12" customHeight="1">
      <c r="B735" s="75" t="str">
        <f>[2]自有船应收租金!B677</f>
        <v>OPDR LISBOA</v>
      </c>
      <c r="C735" s="75" t="str">
        <f>[2]自有船应收租金!C677</f>
        <v>HEDE</v>
      </c>
      <c r="D735" s="75" t="str">
        <f>[2]自有船应收租金!F677</f>
        <v>prefinal2</v>
      </c>
      <c r="E735" s="75" t="str">
        <f>[2]自有船应收租金!I677</f>
        <v>2019.12.02-2019.12.04</v>
      </c>
      <c r="F735" s="76">
        <f>[2]自有船应收租金!V677</f>
        <v>0</v>
      </c>
      <c r="G735" s="75">
        <f>[2]自有船应收租金!AA677</f>
        <v>26259.035199999998</v>
      </c>
      <c r="H735" s="75">
        <f>IF([2]自有船应收租金!AB677="","",[2]自有船应收租金!AB677)</f>
        <v>27838.05</v>
      </c>
      <c r="I735" s="77" t="str">
        <f>[2]自有船应收租金!Y677</f>
        <v>1920EW-1923EW 劳务费</v>
      </c>
    </row>
    <row r="736" spans="2:9" s="53" customFormat="1" ht="12" customHeight="1">
      <c r="B736" s="75" t="str">
        <f>[2]自有船应收租金!B678</f>
        <v>OPDR LISBOA</v>
      </c>
      <c r="C736" s="75" t="str">
        <f>[2]自有船应收租金!C678</f>
        <v>HEDE</v>
      </c>
      <c r="D736" s="75" t="str">
        <f>[2]自有船应收租金!F678</f>
        <v>final</v>
      </c>
      <c r="E736" s="75" t="str">
        <f>[2]自有船应收租金!I678</f>
        <v>2019.12.02-2019.12.04</v>
      </c>
      <c r="F736" s="76">
        <f>[2]自有船应收租金!V678</f>
        <v>0</v>
      </c>
      <c r="G736" s="75">
        <f>[2]自有船应收租金!AA678</f>
        <v>5000</v>
      </c>
      <c r="H736" s="75">
        <f>IF([2]自有船应收租金!AB678="","",[2]自有船应收租金!AB678)</f>
        <v>5000</v>
      </c>
      <c r="I736" s="77" t="str">
        <f>[2]自有船应收租金!Y678</f>
        <v>船东费预估返还</v>
      </c>
    </row>
    <row r="737" spans="2:9" s="53" customFormat="1" ht="12" customHeight="1">
      <c r="B737" s="75" t="str">
        <f>[2]自有船应收租金!B679</f>
        <v>ACACIA LIBRA</v>
      </c>
      <c r="C737" s="75" t="str">
        <f>[2]自有船应收租金!C679</f>
        <v>SKR</v>
      </c>
      <c r="D737" s="75" t="str">
        <f>[2]自有船应收租金!F679</f>
        <v>第02期</v>
      </c>
      <c r="E737" s="75" t="str">
        <f>[2]自有船应收租金!I679</f>
        <v>2019.12.02-2019.12.17</v>
      </c>
      <c r="F737" s="76">
        <f>[2]自有船应收租金!V679</f>
        <v>0</v>
      </c>
      <c r="G737" s="75">
        <f>[2]自有船应收租金!AA679</f>
        <v>104239.726027397</v>
      </c>
      <c r="H737" s="75">
        <f>IF([2]自有船应收租金!AB679="","",[2]自有船应收租金!AB679)</f>
        <v>104226.44</v>
      </c>
      <c r="I737" s="77">
        <f>[2]自有船应收租金!Y679</f>
        <v>0</v>
      </c>
    </row>
    <row r="738" spans="2:9" s="53" customFormat="1" ht="12" customHeight="1">
      <c r="B738" s="75" t="str">
        <f>[2]自有船应收租金!B680</f>
        <v>ACACIA VIRGO</v>
      </c>
      <c r="C738" s="75" t="str">
        <f>[2]自有船应收租金!C680</f>
        <v>Heung-A</v>
      </c>
      <c r="D738" s="75" t="str">
        <f>[2]自有船应收租金!F680</f>
        <v>第05期</v>
      </c>
      <c r="E738" s="75" t="str">
        <f>[2]自有船应收租金!I680</f>
        <v>2019.12.03-2019.12.15</v>
      </c>
      <c r="F738" s="76">
        <f>[2]自有船应收租金!V680</f>
        <v>0</v>
      </c>
      <c r="G738" s="75">
        <f>[2]自有船应收租金!AA680</f>
        <v>80120</v>
      </c>
      <c r="H738" s="75">
        <f>IF([2]自有船应收租金!AB680="","",[2]自有船应收租金!AB680)</f>
        <v>80120</v>
      </c>
      <c r="I738" s="77" t="str">
        <f>[2]自有船应收租金!Y680</f>
        <v>1.25%佣金</v>
      </c>
    </row>
    <row r="739" spans="2:9" s="53" customFormat="1" ht="12" customHeight="1">
      <c r="B739" s="75" t="str">
        <f>[2]自有船应收租金!B681</f>
        <v>ACACIA VIRGO</v>
      </c>
      <c r="C739" s="75" t="str">
        <f>[2]自有船应收租金!C681</f>
        <v>Heung-A</v>
      </c>
      <c r="D739" s="75" t="str">
        <f>[2]自有船应收租金!F681</f>
        <v>第05期</v>
      </c>
      <c r="E739" s="75" t="str">
        <f>[2]自有船应收租金!I681</f>
        <v>2019.12.15-2019.12.18</v>
      </c>
      <c r="F739" s="76">
        <f>[2]自有船应收租金!V681</f>
        <v>0</v>
      </c>
      <c r="G739" s="75">
        <f>[2]自有船应收租金!AA681</f>
        <v>20322.5</v>
      </c>
      <c r="H739" s="75">
        <f>IF([2]自有船应收租金!AB681="","",[2]自有船应收租金!AB681)</f>
        <v>20318.84</v>
      </c>
      <c r="I739" s="77" t="str">
        <f>[2]自有船应收租金!Y681</f>
        <v>1.25%佣金</v>
      </c>
    </row>
    <row r="740" spans="2:9" s="53" customFormat="1" ht="12" customHeight="1">
      <c r="B740" s="75" t="str">
        <f>[2]自有船应收租金!B682</f>
        <v>ACACIA HAWK</v>
      </c>
      <c r="C740" s="75" t="str">
        <f>[2]自有船应收租金!C682</f>
        <v>CMS</v>
      </c>
      <c r="D740" s="75" t="str">
        <f>[2]自有船应收租金!F682</f>
        <v>第46期</v>
      </c>
      <c r="E740" s="75" t="str">
        <f>[2]自有船应收租金!I682</f>
        <v>2019.12.04-2019.12.19</v>
      </c>
      <c r="F740" s="76">
        <f>[2]自有船应收租金!V682</f>
        <v>0</v>
      </c>
      <c r="G740" s="75">
        <f>[2]自有船应收租金!AA682</f>
        <v>75542.465753424694</v>
      </c>
      <c r="H740" s="75">
        <f>IF([2]自有船应收租金!AB682="","",[2]自有船应收租金!AB682)</f>
        <v>75522.47</v>
      </c>
      <c r="I740" s="77">
        <f>[2]自有船应收租金!Y682</f>
        <v>0</v>
      </c>
    </row>
    <row r="741" spans="2:9" s="53" customFormat="1" ht="12" customHeight="1">
      <c r="B741" s="75" t="str">
        <f>[2]自有船应收租金!B683</f>
        <v>ACACIA MING</v>
      </c>
      <c r="C741" s="75" t="str">
        <f>[2]自有船应收租金!C683</f>
        <v>KMTC</v>
      </c>
      <c r="D741" s="75" t="str">
        <f>[2]自有船应收租金!F683</f>
        <v>第06期</v>
      </c>
      <c r="E741" s="75" t="str">
        <f>[2]自有船应收租金!I683</f>
        <v>2019.12.05-2019.12.20</v>
      </c>
      <c r="F741" s="76">
        <f>[2]自有船应收租金!V683</f>
        <v>0</v>
      </c>
      <c r="G741" s="75">
        <f>[2]自有船应收租金!AA683</f>
        <v>74762.5</v>
      </c>
      <c r="H741" s="75">
        <f>IF([2]自有船应收租金!AB683="","",[2]自有船应收租金!AB683)</f>
        <v>74760.59</v>
      </c>
      <c r="I741" s="77" t="str">
        <f>[2]自有船应收租金!Y683</f>
        <v>1.25%佣金</v>
      </c>
    </row>
    <row r="742" spans="2:9" s="53" customFormat="1" ht="12" customHeight="1">
      <c r="B742" s="75" t="str">
        <f>[2]自有船应收租金!B684</f>
        <v>Heung-A Singapore</v>
      </c>
      <c r="C742" s="75" t="str">
        <f>[2]自有船应收租金!C684</f>
        <v>SNL</v>
      </c>
      <c r="D742" s="75" t="str">
        <f>[2]自有船应收租金!F684</f>
        <v>第04期</v>
      </c>
      <c r="E742" s="75" t="str">
        <f>[2]自有船应收租金!I684</f>
        <v>2019.12.06-2019.12.21</v>
      </c>
      <c r="F742" s="76">
        <f>[2]自有船应收租金!V684</f>
        <v>0</v>
      </c>
      <c r="G742" s="75">
        <f>[2]自有船应收租金!AA684</f>
        <v>79825</v>
      </c>
      <c r="H742" s="75">
        <f>IF([2]自有船应收租金!AB684="","",[2]自有船应收租金!AB684)</f>
        <v>79798.86</v>
      </c>
      <c r="I742" s="77">
        <f>[2]自有船应收租金!Y684</f>
        <v>0</v>
      </c>
    </row>
    <row r="743" spans="2:9" s="53" customFormat="1" ht="12" customHeight="1">
      <c r="B743" s="75" t="str">
        <f>[2]自有船应收租金!B685</f>
        <v>ACACIA ARIES</v>
      </c>
      <c r="C743" s="75" t="str">
        <f>[2]自有船应收租金!C685</f>
        <v>STM</v>
      </c>
      <c r="D743" s="75" t="str">
        <f>[2]自有船应收租金!F685</f>
        <v>prefinal</v>
      </c>
      <c r="E743" s="75" t="str">
        <f>[2]自有船应收租金!I685</f>
        <v>2019.12.06-2019.12.01</v>
      </c>
      <c r="F743" s="76">
        <f>[2]自有船应收租金!V685</f>
        <v>0</v>
      </c>
      <c r="G743" s="75">
        <f>[2]自有船应收租金!AA685</f>
        <v>-193904.43700000001</v>
      </c>
      <c r="H743" s="75">
        <f>IF([2]自有船应收租金!AB685="","",[2]自有船应收租金!AB685)</f>
        <v>-193904.44</v>
      </c>
      <c r="I743" s="77" t="str">
        <f>[2]自有船应收租金!Y685</f>
        <v>船东费预留/船东费</v>
      </c>
    </row>
    <row r="744" spans="2:9" s="53" customFormat="1" ht="12" customHeight="1">
      <c r="B744" s="75" t="str">
        <f>[2]自有船应收租金!B686</f>
        <v>ACACIA ARIES</v>
      </c>
      <c r="C744" s="75" t="str">
        <f>[2]自有船应收租金!C686</f>
        <v>STM</v>
      </c>
      <c r="D744" s="75" t="str">
        <f>[2]自有船应收租金!F686</f>
        <v>final</v>
      </c>
      <c r="E744" s="75" t="str">
        <f>[2]自有船应收租金!I686</f>
        <v>2019.12.06-2019.12.01</v>
      </c>
      <c r="F744" s="76">
        <f>[2]自有船应收租金!V686</f>
        <v>0</v>
      </c>
      <c r="G744" s="75">
        <f>[2]自有船应收租金!AA686</f>
        <v>5000</v>
      </c>
      <c r="H744" s="75">
        <f>IF([2]自有船应收租金!AB686="","",[2]自有船应收租金!AB686)</f>
        <v>5000</v>
      </c>
      <c r="I744" s="77" t="str">
        <f>[2]自有船应收租金!Y686</f>
        <v>船东费预留返还</v>
      </c>
    </row>
    <row r="745" spans="2:9" s="53" customFormat="1" ht="12" customHeight="1">
      <c r="B745" s="75" t="str">
        <f>[2]自有船应收租金!B687</f>
        <v>ACACIA MAKOTO</v>
      </c>
      <c r="C745" s="75" t="str">
        <f>[2]自有船应收租金!C687</f>
        <v>STM</v>
      </c>
      <c r="D745" s="75" t="str">
        <f>[2]自有船应收租金!F687</f>
        <v>第36期</v>
      </c>
      <c r="E745" s="75" t="str">
        <f>[2]自有船应收租金!I687</f>
        <v>2019.12.06-2019.12.21</v>
      </c>
      <c r="F745" s="76">
        <f>[2]自有船应收租金!V687</f>
        <v>0</v>
      </c>
      <c r="G745" s="75">
        <f>[2]自有船应收租金!AA687</f>
        <v>91200</v>
      </c>
      <c r="H745" s="75">
        <f>IF([2]自有船应收租金!AB687="","",[2]自有船应收租金!AB687)</f>
        <v>91200</v>
      </c>
      <c r="I745" s="77">
        <f>[2]自有船应收租金!Y687</f>
        <v>0</v>
      </c>
    </row>
    <row r="746" spans="2:9" s="53" customFormat="1" ht="12" customHeight="1">
      <c r="B746" s="75" t="str">
        <f>[2]自有船应收租金!B688</f>
        <v>OPDR LISBOA</v>
      </c>
      <c r="C746" s="75" t="str">
        <f>[2]自有船应收租金!C688</f>
        <v>STM</v>
      </c>
      <c r="D746" s="75" t="str">
        <f>[2]自有船应收租金!F688</f>
        <v>第01期</v>
      </c>
      <c r="E746" s="75" t="str">
        <f>[2]自有船应收租金!I688</f>
        <v>2019.12.06-2019.12.21</v>
      </c>
      <c r="F746" s="76">
        <f>[2]自有船应收租金!V688</f>
        <v>0</v>
      </c>
      <c r="G746" s="75">
        <f>[2]自有船应收租金!AA688</f>
        <v>72700</v>
      </c>
      <c r="H746" s="75">
        <f>IF([2]自有船应收租金!AB688="","",[2]自有船应收租金!AB688)</f>
        <v>72700</v>
      </c>
      <c r="I746" s="77">
        <f>[2]自有船应收租金!Y688</f>
        <v>0</v>
      </c>
    </row>
    <row r="747" spans="2:9" s="53" customFormat="1" ht="12" customHeight="1">
      <c r="B747" s="75" t="str">
        <f>[2]自有船应收租金!B689</f>
        <v>JRS CARINA</v>
      </c>
      <c r="C747" s="75" t="str">
        <f>[2]自有船应收租金!C689</f>
        <v>CCL</v>
      </c>
      <c r="D747" s="75" t="str">
        <f>[2]自有船应收租金!F689</f>
        <v>第36期</v>
      </c>
      <c r="E747" s="75" t="str">
        <f>[2]自有船应收租金!I689</f>
        <v>2019.12.07-2019.12.22</v>
      </c>
      <c r="F747" s="76">
        <f>[2]自有船应收租金!V689</f>
        <v>0</v>
      </c>
      <c r="G747" s="75">
        <f>[2]自有船应收租金!AA689</f>
        <v>70386.38</v>
      </c>
      <c r="H747" s="75">
        <f>IF([2]自有船应收租金!AB689="","",[2]自有船应收租金!AB689)</f>
        <v>70378.080000000002</v>
      </c>
      <c r="I747" s="77" t="str">
        <f>[2]自有船应收租金!Y689</f>
        <v>船东费</v>
      </c>
    </row>
    <row r="748" spans="2:9" s="53" customFormat="1" ht="12" customHeight="1">
      <c r="B748" s="75" t="str">
        <f>[2]自有船应收租金!B690</f>
        <v>Heung-A Jakarta</v>
      </c>
      <c r="C748" s="75" t="str">
        <f>[2]自有船应收租金!C690</f>
        <v>Heung-A</v>
      </c>
      <c r="D748" s="75" t="str">
        <f>[2]自有船应收租金!F690</f>
        <v>第40期</v>
      </c>
      <c r="E748" s="75" t="str">
        <f>[2]自有船应收租金!I690</f>
        <v>2019.12.10-2019.12.25</v>
      </c>
      <c r="F748" s="76">
        <f>[2]自有船应收租金!V690</f>
        <v>0</v>
      </c>
      <c r="G748" s="75">
        <f>[2]自有船应收租金!AA690</f>
        <v>80728.125</v>
      </c>
      <c r="H748" s="75">
        <f>IF([2]自有船应收租金!AB690="","",[2]自有船应收租金!AB690)</f>
        <v>80714.789999999994</v>
      </c>
      <c r="I748" s="77" t="str">
        <f>[2]自有船应收租金!Y690</f>
        <v>1.25%佣金</v>
      </c>
    </row>
    <row r="749" spans="2:9" s="53" customFormat="1" ht="12" customHeight="1">
      <c r="B749" s="75" t="str">
        <f>[2]自有船应收租金!B691</f>
        <v>JRS CORVUS</v>
      </c>
      <c r="C749" s="75" t="str">
        <f>[2]自有船应收租金!C691</f>
        <v>HEDE</v>
      </c>
      <c r="D749" s="75" t="str">
        <f>[2]自有船应收租金!F691</f>
        <v>第03期</v>
      </c>
      <c r="E749" s="75" t="str">
        <f>[2]自有船应收租金!I691</f>
        <v>2019.12.12-2019.12.27</v>
      </c>
      <c r="F749" s="76">
        <f>[2]自有船应收租金!V691</f>
        <v>0</v>
      </c>
      <c r="G749" s="75">
        <f>[2]自有船应收租金!AA691</f>
        <v>75600</v>
      </c>
      <c r="H749" s="75">
        <f>IF([2]自有船应收租金!AB691="","",[2]自有船应收租金!AB691)</f>
        <v>75600</v>
      </c>
      <c r="I749" s="77">
        <f>[2]自有船应收租金!Y691</f>
        <v>0</v>
      </c>
    </row>
    <row r="750" spans="2:9" s="53" customFormat="1" ht="12" customHeight="1">
      <c r="B750" s="75" t="str">
        <f>[2]自有船应收租金!B692</f>
        <v>ACACIA LAN</v>
      </c>
      <c r="C750" s="75" t="str">
        <f>[2]自有船应收租金!C692</f>
        <v>STM</v>
      </c>
      <c r="D750" s="75" t="str">
        <f>[2]自有船应收租金!F692</f>
        <v>第02期</v>
      </c>
      <c r="E750" s="75" t="str">
        <f>[2]自有船应收租金!I692</f>
        <v>2019.12.13-2019.12.28</v>
      </c>
      <c r="F750" s="76">
        <f>[2]自有船应收租金!V692</f>
        <v>0</v>
      </c>
      <c r="G750" s="75">
        <f>[2]自有船应收租金!AA692</f>
        <v>262229.06</v>
      </c>
      <c r="H750" s="75">
        <f>IF([2]自有船应收租金!AB692="","",[2]自有船应收租金!AB692)</f>
        <v>262229.06</v>
      </c>
      <c r="I750" s="77">
        <f>[2]自有船应收租金!Y692</f>
        <v>0</v>
      </c>
    </row>
    <row r="751" spans="2:9" s="53" customFormat="1" ht="12" customHeight="1">
      <c r="B751" s="75" t="str">
        <f>[2]自有船应收租金!B693</f>
        <v>ACACIA TAURUS</v>
      </c>
      <c r="C751" s="75" t="str">
        <f>[2]自有船应收租金!C693</f>
        <v>STM</v>
      </c>
      <c r="D751" s="75" t="str">
        <f>[2]自有船应收租金!F693</f>
        <v>第36期</v>
      </c>
      <c r="E751" s="75" t="str">
        <f>[2]自有船应收租金!I693</f>
        <v>2019.12.14-2019.12.29</v>
      </c>
      <c r="F751" s="76">
        <f>[2]自有船应收租金!V693</f>
        <v>0</v>
      </c>
      <c r="G751" s="75">
        <f>[2]自有船应收租金!AA693</f>
        <v>58334.96</v>
      </c>
      <c r="H751" s="75">
        <f>IF([2]自有船应收租金!AB693="","",[2]自有船应收租金!AB693)</f>
        <v>58334.96</v>
      </c>
      <c r="I751" s="77" t="str">
        <f>[2]自有船应收租金!Y693</f>
        <v>船东费</v>
      </c>
    </row>
    <row r="752" spans="2:9" s="53" customFormat="1" ht="12" customHeight="1">
      <c r="B752" s="75" t="str">
        <f>[2]自有船应收租金!B694</f>
        <v>Heung-A Manila</v>
      </c>
      <c r="C752" s="75" t="str">
        <f>[2]自有船应收租金!C694</f>
        <v>SCP</v>
      </c>
      <c r="D752" s="75" t="str">
        <f>[2]自有船应收租金!F694</f>
        <v>第24期</v>
      </c>
      <c r="E752" s="75" t="str">
        <f>[2]自有船应收租金!I694</f>
        <v>2019.12.14-2019.12.29</v>
      </c>
      <c r="F752" s="76">
        <f>[2]自有船应收租金!V694</f>
        <v>0</v>
      </c>
      <c r="G752" s="75">
        <f>[2]自有船应收租金!AA694</f>
        <v>81147.260273972599</v>
      </c>
      <c r="H752" s="75">
        <f>IF([2]自有船应收租金!AB694="","",[2]自有船应收租金!AB694)</f>
        <v>81143.59</v>
      </c>
      <c r="I752" s="77" t="str">
        <f>[2]自有船应收租金!Y694</f>
        <v>1.25%佣金</v>
      </c>
    </row>
    <row r="753" spans="2:9" s="53" customFormat="1" ht="12" customHeight="1">
      <c r="B753" s="75" t="str">
        <f>[2]自有船应收租金!B695</f>
        <v>ACACIA LIBRA</v>
      </c>
      <c r="C753" s="75" t="str">
        <f>[2]自有船应收租金!C695</f>
        <v>SKR</v>
      </c>
      <c r="D753" s="75" t="str">
        <f>[2]自有船应收租金!F695</f>
        <v>第03期</v>
      </c>
      <c r="E753" s="75" t="str">
        <f>[2]自有船应收租金!I695</f>
        <v>2019.12.17-2019.12.30</v>
      </c>
      <c r="F753" s="76">
        <f>[2]自有船应收租金!V695</f>
        <v>0</v>
      </c>
      <c r="G753" s="75">
        <f>[2]自有船应收租金!AA695</f>
        <v>90341.095890411001</v>
      </c>
      <c r="H753" s="75">
        <f>IF([2]自有船应收租金!AB695="","",[2]自有船应收租金!AB695)</f>
        <v>90327.77</v>
      </c>
      <c r="I753" s="77">
        <f>[2]自有船应收租金!Y695</f>
        <v>0</v>
      </c>
    </row>
    <row r="754" spans="2:9" s="53" customFormat="1" ht="12" customHeight="1">
      <c r="B754" s="75" t="str">
        <f>[2]自有船应收租金!B696</f>
        <v>ACACIA VIRGO</v>
      </c>
      <c r="C754" s="75" t="str">
        <f>[2]自有船应收租金!C696</f>
        <v>Heung-A</v>
      </c>
      <c r="D754" s="75" t="str">
        <f>[2]自有船应收租金!F696</f>
        <v>第06期</v>
      </c>
      <c r="E754" s="75" t="str">
        <f>[2]自有船应收租金!I696</f>
        <v>2019.12.18-2020.01.02</v>
      </c>
      <c r="F754" s="76">
        <f>[2]自有船应收租金!V696</f>
        <v>0</v>
      </c>
      <c r="G754" s="75">
        <f>[2]自有船应收租金!AA696</f>
        <v>100172.21</v>
      </c>
      <c r="H754" s="75">
        <f>IF([2]自有船应收租金!AB696="","",[2]自有船应收租金!AB696)</f>
        <v>100168.55</v>
      </c>
      <c r="I754" s="77" t="str">
        <f>[2]自有船应收租金!Y696</f>
        <v>1.25%佣金/船东费</v>
      </c>
    </row>
    <row r="755" spans="2:9" s="53" customFormat="1" ht="12" customHeight="1">
      <c r="B755" s="75" t="str">
        <f>[2]自有船应收租金!B697</f>
        <v>ACACIA HAWK</v>
      </c>
      <c r="C755" s="75" t="str">
        <f>[2]自有船应收租金!C697</f>
        <v>CMS</v>
      </c>
      <c r="D755" s="75" t="str">
        <f>[2]自有船应收租金!F697</f>
        <v>第47期</v>
      </c>
      <c r="E755" s="75" t="str">
        <f>[2]自有船应收租金!I697</f>
        <v>2019.12.19-2020.01.03</v>
      </c>
      <c r="F755" s="76">
        <f>[2]自有船应收租金!V697</f>
        <v>0</v>
      </c>
      <c r="G755" s="75">
        <f>[2]自有船应收租金!AA697</f>
        <v>75542.465753424694</v>
      </c>
      <c r="H755" s="75">
        <f>IF([2]自有船应收租金!AB697="","",[2]自有船应收租金!AB697)</f>
        <v>75518.61</v>
      </c>
      <c r="I755" s="77">
        <f>[2]自有船应收租金!Y697</f>
        <v>0</v>
      </c>
    </row>
    <row r="756" spans="2:9" s="53" customFormat="1" ht="12" customHeight="1">
      <c r="B756" s="75" t="str">
        <f>[2]自有船应收租金!B698</f>
        <v>ACACIA MING</v>
      </c>
      <c r="C756" s="75" t="str">
        <f>[2]自有船应收租金!C698</f>
        <v>KMTC</v>
      </c>
      <c r="D756" s="75" t="str">
        <f>[2]自有船应收租金!F698</f>
        <v>第07期</v>
      </c>
      <c r="E756" s="75" t="str">
        <f>[2]自有船应收租金!I698</f>
        <v>2019.12.20-2020.01.04</v>
      </c>
      <c r="F756" s="76">
        <f>[2]自有船应收租金!V698</f>
        <v>0</v>
      </c>
      <c r="G756" s="75">
        <f>[2]自有船应收租金!AA698</f>
        <v>74762.5</v>
      </c>
      <c r="H756" s="75">
        <f>IF([2]自有船应收租金!AB698="","",[2]自有船应收租金!AB698)</f>
        <v>74760.58</v>
      </c>
      <c r="I756" s="77" t="str">
        <f>[2]自有船应收租金!Y698</f>
        <v>1.25%佣金</v>
      </c>
    </row>
    <row r="757" spans="2:9" s="53" customFormat="1" ht="12" customHeight="1">
      <c r="B757" s="75" t="str">
        <f>[2]自有船应收租金!B699</f>
        <v>ACACIA ARIES</v>
      </c>
      <c r="C757" s="75" t="str">
        <f>[2]自有船应收租金!C699</f>
        <v>STM</v>
      </c>
      <c r="D757" s="75" t="str">
        <f>[2]自有船应收租金!F699</f>
        <v>第01期</v>
      </c>
      <c r="E757" s="75" t="str">
        <f>[2]自有船应收租金!I699</f>
        <v>2019.12.20-2019.12.29</v>
      </c>
      <c r="F757" s="76">
        <f>[2]自有船应收租金!V699</f>
        <v>0</v>
      </c>
      <c r="G757" s="75">
        <f>[2]自有船应收租金!AA699</f>
        <v>34911.936666666697</v>
      </c>
      <c r="H757" s="75">
        <f>IF([2]自有船应收租金!AB699="","",[2]自有船应收租金!AB699)</f>
        <v>34911.94</v>
      </c>
      <c r="I757" s="77">
        <f>[2]自有船应收租金!Y699</f>
        <v>0</v>
      </c>
    </row>
    <row r="758" spans="2:9" s="53" customFormat="1" ht="12" customHeight="1">
      <c r="B758" s="75" t="str">
        <f>[2]自有船应收租金!B700</f>
        <v>OPDR LISBOA</v>
      </c>
      <c r="C758" s="75" t="str">
        <f>[2]自有船应收租金!C700</f>
        <v>STM</v>
      </c>
      <c r="D758" s="75" t="str">
        <f>[2]自有船应收租金!F700</f>
        <v>第02期</v>
      </c>
      <c r="E758" s="75" t="str">
        <f>[2]自有船应收租金!I700</f>
        <v>2019.12.21-2020.01.05</v>
      </c>
      <c r="F758" s="76">
        <f>[2]自有船应收租金!V700</f>
        <v>0</v>
      </c>
      <c r="G758" s="75">
        <f>[2]自有船应收租金!AA700</f>
        <v>248859.6</v>
      </c>
      <c r="H758" s="75">
        <f>IF([2]自有船应收租金!AB700="","",[2]自有船应收租金!AB700)</f>
        <v>248859.6</v>
      </c>
      <c r="I758" s="77">
        <f>[2]自有船应收租金!Y700</f>
        <v>0</v>
      </c>
    </row>
    <row r="759" spans="2:9" s="53" customFormat="1" ht="12" customHeight="1">
      <c r="B759" s="75" t="str">
        <f>[2]自有船应收租金!B701</f>
        <v>Heung-A Singapore</v>
      </c>
      <c r="C759" s="75" t="str">
        <f>[2]自有船应收租金!C701</f>
        <v>SNL</v>
      </c>
      <c r="D759" s="75" t="str">
        <f>[2]自有船应收租金!F701</f>
        <v>第05期</v>
      </c>
      <c r="E759" s="75" t="str">
        <f>[2]自有船应收租金!I701</f>
        <v>2019.12.21-2020.01.05</v>
      </c>
      <c r="F759" s="76">
        <f>[2]自有船应收租金!V701</f>
        <v>0</v>
      </c>
      <c r="G759" s="75">
        <f>[2]自有船应收租金!AA701</f>
        <v>79825</v>
      </c>
      <c r="H759" s="75">
        <f>IF([2]自有船应收租金!AB701="","",[2]自有船应收租金!AB701)</f>
        <v>79825</v>
      </c>
      <c r="I759" s="77">
        <f>[2]自有船应收租金!Y701</f>
        <v>0</v>
      </c>
    </row>
    <row r="760" spans="2:9" s="53" customFormat="1" ht="12" customHeight="1">
      <c r="B760" s="75" t="str">
        <f>[2]自有船应收租金!B702</f>
        <v>ACACIA MAKOTO</v>
      </c>
      <c r="C760" s="75" t="str">
        <f>[2]自有船应收租金!C702</f>
        <v>STM</v>
      </c>
      <c r="D760" s="75" t="str">
        <f>[2]自有船应收租金!F702</f>
        <v>第37期</v>
      </c>
      <c r="E760" s="75" t="str">
        <f>[2]自有船应收租金!I702</f>
        <v>2019.12.21-2020.01.05</v>
      </c>
      <c r="F760" s="76">
        <f>[2]自有船应收租金!V702</f>
        <v>0</v>
      </c>
      <c r="G760" s="75">
        <f>[2]自有船应收租金!AA702</f>
        <v>88971.58</v>
      </c>
      <c r="H760" s="75">
        <f>IF([2]自有船应收租金!AB702="","",[2]自有船应收租金!AB702)</f>
        <v>88971.58</v>
      </c>
      <c r="I760" s="77" t="str">
        <f>[2]自有船应收租金!Y702</f>
        <v>船东费</v>
      </c>
    </row>
    <row r="761" spans="2:9" s="53" customFormat="1" ht="12" customHeight="1">
      <c r="B761" s="75" t="str">
        <f>[2]自有船应收租金!B703</f>
        <v>JRS CARINA</v>
      </c>
      <c r="C761" s="75" t="str">
        <f>[2]自有船应收租金!C703</f>
        <v>CCL</v>
      </c>
      <c r="D761" s="75" t="str">
        <f>[2]自有船应收租金!F703</f>
        <v>第37期</v>
      </c>
      <c r="E761" s="75" t="str">
        <f>[2]自有船应收租金!I703</f>
        <v>2019.12.22-2020.01.06</v>
      </c>
      <c r="F761" s="76">
        <f>[2]自有船应收租金!V703</f>
        <v>0</v>
      </c>
      <c r="G761" s="75">
        <f>[2]自有船应收租金!AA703</f>
        <v>70440.740000000005</v>
      </c>
      <c r="H761" s="75">
        <f>IF([2]自有船应收租金!AB703="","",[2]自有船应收租金!AB703)</f>
        <v>70438.34</v>
      </c>
      <c r="I761" s="77" t="str">
        <f>[2]自有船应收租金!Y703</f>
        <v>船东费/返回第30期扣除的船东费</v>
      </c>
    </row>
    <row r="762" spans="2:9" s="53" customFormat="1" ht="12" customHeight="1">
      <c r="B762" s="75" t="str">
        <f>[2]自有船应收租金!B704</f>
        <v>Heung-A Jakarta</v>
      </c>
      <c r="C762" s="75" t="str">
        <f>[2]自有船应收租金!C704</f>
        <v>Heung-A</v>
      </c>
      <c r="D762" s="75" t="str">
        <f>[2]自有船应收租金!F704</f>
        <v>第41期</v>
      </c>
      <c r="E762" s="75" t="str">
        <f>[2]自有船应收租金!I704</f>
        <v>2019.12.25-2020.01.09</v>
      </c>
      <c r="F762" s="76">
        <f>[2]自有船应收租金!V704</f>
        <v>0</v>
      </c>
      <c r="G762" s="75">
        <f>[2]自有船应收租金!AA704</f>
        <v>80728.125</v>
      </c>
      <c r="H762" s="75">
        <f>IF([2]自有船应收租金!AB704="","",[2]自有船应收租金!AB704)</f>
        <v>80714.789999999994</v>
      </c>
      <c r="I762" s="77" t="str">
        <f>[2]自有船应收租金!Y704</f>
        <v>1.25%佣金</v>
      </c>
    </row>
    <row r="763" spans="2:9" s="53" customFormat="1" ht="12" customHeight="1">
      <c r="B763" s="75" t="str">
        <f>[2]自有船应收租金!B705</f>
        <v>JRS CORVUS</v>
      </c>
      <c r="C763" s="75" t="str">
        <f>[2]自有船应收租金!C705</f>
        <v>HEDE</v>
      </c>
      <c r="D763" s="75" t="str">
        <f>[2]自有船应收租金!F705</f>
        <v>第04期</v>
      </c>
      <c r="E763" s="75" t="str">
        <f>[2]自有船应收租金!I705</f>
        <v>2019.12.27-2020.01.11</v>
      </c>
      <c r="F763" s="76">
        <f>[2]自有船应收租金!V705</f>
        <v>0</v>
      </c>
      <c r="G763" s="75">
        <f>[2]自有船应收租金!AA705</f>
        <v>74233.748000000007</v>
      </c>
      <c r="H763" s="75">
        <f>IF([2]自有船应收租金!AB705="","",[2]自有船应收租金!AB705)</f>
        <v>74233.75</v>
      </c>
      <c r="I763" s="77" t="str">
        <f>[2]自有船应收租金!Y705</f>
        <v>停租（2019.12.16 1634-2210LT 0.2333天）</v>
      </c>
    </row>
    <row r="764" spans="2:9" s="53" customFormat="1" ht="12" customHeight="1">
      <c r="B764" s="75" t="str">
        <f>[2]自有船应收租金!B706</f>
        <v>ACACIA LAN</v>
      </c>
      <c r="C764" s="75" t="str">
        <f>[2]自有船应收租金!C706</f>
        <v>STM</v>
      </c>
      <c r="D764" s="75" t="str">
        <f>[2]自有船应收租金!F706</f>
        <v>第03期</v>
      </c>
      <c r="E764" s="75" t="str">
        <f>[2]自有船应收租金!I706</f>
        <v>2019.12.28-2020.01.12</v>
      </c>
      <c r="F764" s="76">
        <f>[2]自有船应收租金!V706</f>
        <v>0</v>
      </c>
      <c r="G764" s="75">
        <f>[2]自有船应收租金!AA706</f>
        <v>60650</v>
      </c>
      <c r="H764" s="75">
        <f>IF([2]自有船应收租金!AB706="","",[2]自有船应收租金!AB706)</f>
        <v>60650</v>
      </c>
      <c r="I764" s="77">
        <f>[2]自有船应收租金!Y706</f>
        <v>0</v>
      </c>
    </row>
    <row r="765" spans="2:9" s="53" customFormat="1" ht="12" customHeight="1">
      <c r="B765" s="75" t="str">
        <f>[2]自有船应收租金!B707</f>
        <v>ACACIA TAURUS</v>
      </c>
      <c r="C765" s="75" t="str">
        <f>[2]自有船应收租金!C707</f>
        <v>STM</v>
      </c>
      <c r="D765" s="75" t="str">
        <f>[2]自有船应收租金!F707</f>
        <v>第37期</v>
      </c>
      <c r="E765" s="75" t="str">
        <f>[2]自有船应收租金!I707</f>
        <v>2019.12.29-2020.01.13</v>
      </c>
      <c r="F765" s="76">
        <f>[2]自有船应收租金!V707</f>
        <v>0</v>
      </c>
      <c r="G765" s="75">
        <f>[2]自有船应收租金!AA707</f>
        <v>60650</v>
      </c>
      <c r="H765" s="75">
        <f>IF([2]自有船应收租金!AB707="","",[2]自有船应收租金!AB707)</f>
        <v>60650</v>
      </c>
      <c r="I765" s="77">
        <f>[2]自有船应收租金!Y707</f>
        <v>0</v>
      </c>
    </row>
    <row r="766" spans="2:9" s="53" customFormat="1" ht="12" customHeight="1">
      <c r="B766" s="75" t="str">
        <f>[2]自有船应收租金!B708</f>
        <v>Heung-A Manila</v>
      </c>
      <c r="C766" s="75" t="str">
        <f>[2]自有船应收租金!C708</f>
        <v>SCP</v>
      </c>
      <c r="D766" s="75" t="str">
        <f>[2]自有船应收租金!F708</f>
        <v>第25期</v>
      </c>
      <c r="E766" s="75" t="str">
        <f>[2]自有船应收租金!I708</f>
        <v>2019.12.29-2020.01.13</v>
      </c>
      <c r="F766" s="76">
        <f>[2]自有船应收租金!V708</f>
        <v>0</v>
      </c>
      <c r="G766" s="75">
        <f>[2]自有船应收租金!AA708</f>
        <v>67749.582407597598</v>
      </c>
      <c r="H766" s="75">
        <f>IF([2]自有船应收租金!AB708="","",[2]自有船应收租金!AB708)</f>
        <v>67459.929999999993</v>
      </c>
      <c r="I766" s="77" t="str">
        <f>[2]自有船应收租金!Y708</f>
        <v>1.25%佣金（新年空置2.48611天）</v>
      </c>
    </row>
    <row r="767" spans="2:9" s="53" customFormat="1" ht="12" customHeight="1">
      <c r="B767" s="75" t="str">
        <f>[2]自有船应收租金!B709</f>
        <v>ACACIA LIBRA</v>
      </c>
      <c r="C767" s="75" t="str">
        <f>[2]自有船应收租金!C709</f>
        <v>SKR</v>
      </c>
      <c r="D767" s="75" t="str">
        <f>[2]自有船应收租金!F709</f>
        <v>prefinal</v>
      </c>
      <c r="E767" s="75" t="str">
        <f>[2]自有船应收租金!I709</f>
        <v>2019.12.30-2019.12.31</v>
      </c>
      <c r="F767" s="76">
        <f>[2]自有船应收租金!V709</f>
        <v>0</v>
      </c>
      <c r="G767" s="75">
        <f>[2]自有船应收租金!AA709</f>
        <v>273804.11387671198</v>
      </c>
      <c r="H767" s="75">
        <f>IF([2]自有船应收租金!AB709="","",[2]自有船应收租金!AB709)</f>
        <v>269148.34000000003</v>
      </c>
      <c r="I767" s="77">
        <f>[2]自有船应收租金!Y709</f>
        <v>0</v>
      </c>
    </row>
    <row r="768" spans="2:9" s="53" customFormat="1" ht="12" customHeight="1">
      <c r="B768" s="75" t="str">
        <f>[2]自有船应收租金!B710</f>
        <v>ACACIA LIBRA</v>
      </c>
      <c r="C768" s="75" t="str">
        <f>[2]自有船应收租金!C710</f>
        <v>SKR</v>
      </c>
      <c r="D768" s="75" t="str">
        <f>[2]自有船应收租金!F710</f>
        <v>final</v>
      </c>
      <c r="E768" s="75" t="str">
        <f>[2]自有船应收租金!I710</f>
        <v>2019.12.31-2020.01.01</v>
      </c>
      <c r="F768" s="76">
        <f>[2]自有船应收租金!V710</f>
        <v>0</v>
      </c>
      <c r="G768" s="75">
        <f>[2]自有船应收租金!AA710</f>
        <v>17608.686260274</v>
      </c>
      <c r="H768" s="75">
        <f>IF([2]自有船应收租金!AB710="","",[2]自有船应收租金!AB710)</f>
        <v>22252.03</v>
      </c>
      <c r="I768" s="77" t="str">
        <f>[2]自有船应收租金!Y710</f>
        <v>交还船检验费/船东费/劳务费v.1901-1903</v>
      </c>
    </row>
    <row r="769" spans="2:9" s="53" customFormat="1" ht="12" customHeight="1">
      <c r="B769" s="75" t="str">
        <f>[2]自有船应收租金!B711</f>
        <v>ACACIA VIRGO</v>
      </c>
      <c r="C769" s="75" t="str">
        <f>[2]自有船应收租金!C711</f>
        <v>Heung-A</v>
      </c>
      <c r="D769" s="75" t="str">
        <f>[2]自有船应收租金!F711</f>
        <v>第07期</v>
      </c>
      <c r="E769" s="75" t="str">
        <f>[2]自有船应收租金!I711</f>
        <v>2020.01.02-2020.01.17</v>
      </c>
      <c r="F769" s="76">
        <f>[2]自有船应收租金!V711</f>
        <v>0</v>
      </c>
      <c r="G769" s="75">
        <f>[2]自有船应收租金!AA711</f>
        <v>89140.92</v>
      </c>
      <c r="H769" s="75">
        <f>IF([2]自有船应收租金!AB711="","",[2]自有船应收租金!AB711)</f>
        <v>89137.25</v>
      </c>
      <c r="I769" s="77" t="str">
        <f>[2]自有船应收租金!Y711</f>
        <v>1.25%佣金/停租（12.21-12.22 0.9931天）</v>
      </c>
    </row>
    <row r="770" spans="2:9" s="53" customFormat="1" ht="12" customHeight="1">
      <c r="B770" s="75" t="str">
        <f>[2]自有船应收租金!B712</f>
        <v>ACACIA HAWK</v>
      </c>
      <c r="C770" s="75" t="str">
        <f>[2]自有船应收租金!C712</f>
        <v>CMS</v>
      </c>
      <c r="D770" s="75" t="str">
        <f>[2]自有船应收租金!F712</f>
        <v>第48期</v>
      </c>
      <c r="E770" s="75" t="str">
        <f>[2]自有船应收租金!I712</f>
        <v>2020.01.03-2020.01.18</v>
      </c>
      <c r="F770" s="76">
        <f>[2]自有船应收租金!V712</f>
        <v>0</v>
      </c>
      <c r="G770" s="75">
        <f>[2]自有船应收租金!AA712</f>
        <v>75542.465753424694</v>
      </c>
      <c r="H770" s="75">
        <f>IF([2]自有船应收租金!AB712="","",[2]自有船应收租金!AB712)</f>
        <v>75518.61</v>
      </c>
      <c r="I770" s="77">
        <f>[2]自有船应收租金!Y712</f>
        <v>0</v>
      </c>
    </row>
    <row r="771" spans="2:9" s="53" customFormat="1" ht="12" customHeight="1">
      <c r="B771" s="75" t="str">
        <f>[2]自有船应收租金!B713</f>
        <v>ACACIA MING</v>
      </c>
      <c r="C771" s="75" t="str">
        <f>[2]自有船应收租金!C713</f>
        <v>KMTC</v>
      </c>
      <c r="D771" s="75" t="str">
        <f>[2]自有船应收租金!F713</f>
        <v>第08期</v>
      </c>
      <c r="E771" s="75" t="str">
        <f>[2]自有船应收租金!I713</f>
        <v>2020.01.04-2020.01.19</v>
      </c>
      <c r="F771" s="76">
        <f>[2]自有船应收租金!V713</f>
        <v>0</v>
      </c>
      <c r="G771" s="75">
        <f>[2]自有船应收租金!AA713</f>
        <v>74762.5</v>
      </c>
      <c r="H771" s="75">
        <f>IF([2]自有船应收租金!AB713="","",[2]自有船应收租金!AB713)</f>
        <v>74760.58</v>
      </c>
      <c r="I771" s="77" t="str">
        <f>[2]自有船应收租金!Y713</f>
        <v>1.25%佣金</v>
      </c>
    </row>
    <row r="772" spans="2:9" s="53" customFormat="1" ht="12" customHeight="1">
      <c r="B772" s="75" t="str">
        <f>[2]自有船应收租金!B714</f>
        <v>OPDR LISBOA</v>
      </c>
      <c r="C772" s="75" t="str">
        <f>[2]自有船应收租金!C714</f>
        <v>STM</v>
      </c>
      <c r="D772" s="75" t="str">
        <f>[2]自有船应收租金!F714</f>
        <v>prefinal</v>
      </c>
      <c r="E772" s="75" t="str">
        <f>[2]自有船应收租金!I714</f>
        <v>2020.01.05-2020.01.12</v>
      </c>
      <c r="F772" s="76">
        <f>[2]自有船应收租金!V714</f>
        <v>0</v>
      </c>
      <c r="G772" s="75">
        <f>[2]自有船应收租金!AA714</f>
        <v>-94963.410666666707</v>
      </c>
      <c r="H772" s="75">
        <f>IF([2]自有船应收租金!AB714="","",[2]自有船应收租金!AB714)</f>
        <v>-94963.41</v>
      </c>
      <c r="I772" s="77" t="str">
        <f>[2]自有船应收租金!Y714</f>
        <v>停租(2019.12.22 0950-2019.12.27 1750 5.3333天)/船东费预留</v>
      </c>
    </row>
    <row r="773" spans="2:9" s="53" customFormat="1" ht="12" customHeight="1">
      <c r="B773" s="75" t="str">
        <f>[2]自有船应收租金!B715</f>
        <v>OPDR LISBOA</v>
      </c>
      <c r="C773" s="75" t="str">
        <f>[2]自有船应收租金!C715</f>
        <v>STM</v>
      </c>
      <c r="D773" s="75" t="str">
        <f>[2]自有船应收租金!F715</f>
        <v>final</v>
      </c>
      <c r="E773" s="75" t="str">
        <f>[2]自有船应收租金!I715</f>
        <v>2020.01.05-2020.01.12</v>
      </c>
      <c r="F773" s="76">
        <f>[2]自有船应收租金!V715</f>
        <v>0</v>
      </c>
      <c r="G773" s="75">
        <f>[2]自有船应收租金!AA715</f>
        <v>3000</v>
      </c>
      <c r="H773" s="75">
        <f>IF([2]自有船应收租金!AB715="","",[2]自有船应收租金!AB715)</f>
        <v>3000</v>
      </c>
      <c r="I773" s="77" t="str">
        <f>[2]自有船应收租金!Y715</f>
        <v>船东费预留返还</v>
      </c>
    </row>
    <row r="774" spans="2:9" s="53" customFormat="1" ht="12" customHeight="1">
      <c r="B774" s="75" t="str">
        <f>[2]自有船应收租金!B716</f>
        <v>Heung-A Singapore</v>
      </c>
      <c r="C774" s="75" t="str">
        <f>[2]自有船应收租金!C716</f>
        <v>SNL</v>
      </c>
      <c r="D774" s="75" t="str">
        <f>[2]自有船应收租金!F716</f>
        <v>第06期</v>
      </c>
      <c r="E774" s="75" t="str">
        <f>[2]自有船应收租金!I716</f>
        <v>2020.01.05-2020.01.20</v>
      </c>
      <c r="F774" s="76">
        <f>[2]自有船应收租金!V716</f>
        <v>0</v>
      </c>
      <c r="G774" s="75">
        <f>[2]自有船应收租金!AA716</f>
        <v>79825</v>
      </c>
      <c r="H774" s="75">
        <f>IF([2]自有船应收租金!AB716="","",[2]自有船应收租金!AB716)</f>
        <v>79798.820000000007</v>
      </c>
      <c r="I774" s="77">
        <f>[2]自有船应收租金!Y716</f>
        <v>0</v>
      </c>
    </row>
    <row r="775" spans="2:9" s="53" customFormat="1" ht="12" customHeight="1">
      <c r="B775" s="75" t="str">
        <f>[2]自有船应收租金!B717</f>
        <v>ACACIA MAKOTO</v>
      </c>
      <c r="C775" s="75" t="str">
        <f>[2]自有船应收租金!C717</f>
        <v>STM</v>
      </c>
      <c r="D775" s="75" t="str">
        <f>[2]自有船应收租金!F717</f>
        <v>第38期</v>
      </c>
      <c r="E775" s="75" t="str">
        <f>[2]自有船应收租金!I717</f>
        <v>2020.01.05-2020.01.20</v>
      </c>
      <c r="F775" s="76">
        <f>[2]自有船应收租金!V717</f>
        <v>0</v>
      </c>
      <c r="G775" s="75">
        <f>[2]自有船应收租金!AA717</f>
        <v>91200</v>
      </c>
      <c r="H775" s="75">
        <f>IF([2]自有船应收租金!AB717="","",[2]自有船应收租金!AB717)</f>
        <v>91200</v>
      </c>
      <c r="I775" s="77">
        <f>[2]自有船应收租金!Y717</f>
        <v>0</v>
      </c>
    </row>
    <row r="776" spans="2:9" s="53" customFormat="1" ht="12" customHeight="1">
      <c r="B776" s="75" t="str">
        <f>[2]自有船应收租金!B718</f>
        <v>JRS CARINA</v>
      </c>
      <c r="C776" s="75" t="str">
        <f>[2]自有船应收租金!C718</f>
        <v>CCL</v>
      </c>
      <c r="D776" s="75" t="str">
        <f>[2]自有船应收租金!F718</f>
        <v>第38期</v>
      </c>
      <c r="E776" s="75" t="str">
        <f>[2]自有船应收租金!I718</f>
        <v>2020.01.06-2020.01.21</v>
      </c>
      <c r="F776" s="76">
        <f>[2]自有船应收租金!V718</f>
        <v>0</v>
      </c>
      <c r="G776" s="75">
        <f>[2]自有船应收租金!AA718</f>
        <v>70600</v>
      </c>
      <c r="H776" s="75">
        <f>IF([2]自有船应收租金!AB718="","",[2]自有船应收租金!AB718)</f>
        <v>70597.600000000006</v>
      </c>
      <c r="I776" s="77">
        <f>[2]自有船应收租金!Y718</f>
        <v>0</v>
      </c>
    </row>
    <row r="777" spans="2:9" s="53" customFormat="1" ht="12" customHeight="1">
      <c r="B777" s="75" t="str">
        <f>[2]自有船应收租金!B719</f>
        <v>Heung-A Jakarta</v>
      </c>
      <c r="C777" s="75" t="str">
        <f>[2]自有船应收租金!C719</f>
        <v>Heung-A</v>
      </c>
      <c r="D777" s="75" t="str">
        <f>[2]自有船应收租金!F719</f>
        <v>第42期</v>
      </c>
      <c r="E777" s="75" t="str">
        <f>[2]自有船应收租金!I719</f>
        <v>2020.01.09-2020.01.24</v>
      </c>
      <c r="F777" s="76">
        <f>[2]自有船应收租金!V719</f>
        <v>0</v>
      </c>
      <c r="G777" s="75">
        <f>[2]自有船应收租金!AA719</f>
        <v>80728.125</v>
      </c>
      <c r="H777" s="75">
        <f>IF([2]自有船应收租金!AB719="","",[2]自有船应收租金!AB719)</f>
        <v>80714.77</v>
      </c>
      <c r="I777" s="77" t="str">
        <f>[2]自有船应收租金!Y719</f>
        <v>1.25%佣金</v>
      </c>
    </row>
    <row r="778" spans="2:9" s="53" customFormat="1" ht="12" customHeight="1">
      <c r="B778" s="75" t="str">
        <f>[2]自有船应收租金!B720</f>
        <v>JRS CORVUS</v>
      </c>
      <c r="C778" s="75" t="str">
        <f>[2]自有船应收租金!C720</f>
        <v>HEDE</v>
      </c>
      <c r="D778" s="75" t="str">
        <f>[2]自有船应收租金!F720</f>
        <v>第05期</v>
      </c>
      <c r="E778" s="75" t="str">
        <f>[2]自有船应收租金!I720</f>
        <v>2020.01.11-2020.01.26</v>
      </c>
      <c r="F778" s="76">
        <f>[2]自有船应收租金!V720</f>
        <v>0</v>
      </c>
      <c r="G778" s="75">
        <f>[2]自有船应收租金!AA720</f>
        <v>79486</v>
      </c>
      <c r="H778" s="75">
        <f>IF([2]自有船应收租金!AB720="","",[2]自有船应收租金!AB720)</f>
        <v>79486</v>
      </c>
      <c r="I778" s="77" t="str">
        <f>[2]自有船应收租金!Y720</f>
        <v>劳务费V.1901-1904EW</v>
      </c>
    </row>
    <row r="779" spans="2:9" s="53" customFormat="1" ht="12" customHeight="1">
      <c r="B779" s="75" t="str">
        <f>[2]自有船应收租金!B721</f>
        <v>ACACIA LIBRA</v>
      </c>
      <c r="C779" s="75" t="str">
        <f>[2]自有船应收租金!C721</f>
        <v>STM</v>
      </c>
      <c r="D779" s="75" t="str">
        <f>[2]自有船应收租金!F721</f>
        <v>第01期</v>
      </c>
      <c r="E779" s="75" t="str">
        <f>[2]自有船应收租金!I721</f>
        <v>2020.01.10-2020.01.25</v>
      </c>
      <c r="F779" s="76">
        <f>[2]自有船应收租金!V721</f>
        <v>0</v>
      </c>
      <c r="G779" s="75">
        <f>[2]自有船应收租金!AA721</f>
        <v>278354.65999999997</v>
      </c>
      <c r="H779" s="75">
        <f>IF([2]自有船应收租金!AB721="","",[2]自有船应收租金!AB721)</f>
        <v>278354.65999999997</v>
      </c>
      <c r="I779" s="77">
        <f>[2]自有船应收租金!Y721</f>
        <v>0</v>
      </c>
    </row>
    <row r="780" spans="2:9" s="53" customFormat="1" ht="12" customHeight="1">
      <c r="B780" s="75" t="str">
        <f>[2]自有船应收租金!B722</f>
        <v>ACACIA LAN</v>
      </c>
      <c r="C780" s="75" t="str">
        <f>[2]自有船应收租金!C722</f>
        <v>STM</v>
      </c>
      <c r="D780" s="75" t="str">
        <f>[2]自有船应收租金!F722</f>
        <v>第04期</v>
      </c>
      <c r="E780" s="75" t="str">
        <f>[2]自有船应收租金!I722</f>
        <v>2020.01.12-2020.01.27</v>
      </c>
      <c r="F780" s="76">
        <f>[2]自有船应收租金!V722</f>
        <v>0</v>
      </c>
      <c r="G780" s="75">
        <f>[2]自有船应收租金!AA722</f>
        <v>60650</v>
      </c>
      <c r="H780" s="75">
        <f>IF([2]自有船应收租金!AB722="","",[2]自有船应收租金!AB722)</f>
        <v>60650</v>
      </c>
      <c r="I780" s="77">
        <f>[2]自有船应收租金!Y722</f>
        <v>0</v>
      </c>
    </row>
    <row r="781" spans="2:9" s="53" customFormat="1" ht="12" customHeight="1">
      <c r="B781" s="75" t="str">
        <f>[2]自有船应收租金!B723</f>
        <v>ACACIA TAURUS</v>
      </c>
      <c r="C781" s="75" t="str">
        <f>[2]自有船应收租金!C723</f>
        <v>STM</v>
      </c>
      <c r="D781" s="75" t="str">
        <f>[2]自有船应收租金!F723</f>
        <v>第38期</v>
      </c>
      <c r="E781" s="75" t="str">
        <f>[2]自有船应收租金!I723</f>
        <v>2020.01.13-2020.01.28</v>
      </c>
      <c r="F781" s="76">
        <f>[2]自有船应收租金!V723</f>
        <v>0</v>
      </c>
      <c r="G781" s="75">
        <f>[2]自有船应收租金!AA723</f>
        <v>59470.85</v>
      </c>
      <c r="H781" s="75">
        <f>IF([2]自有船应收租金!AB723="","",[2]自有船应收租金!AB723)</f>
        <v>59470.85</v>
      </c>
      <c r="I781" s="77" t="str">
        <f>[2]自有船应收租金!Y723</f>
        <v>船东费</v>
      </c>
    </row>
    <row r="782" spans="2:9" s="53" customFormat="1" ht="12" customHeight="1">
      <c r="B782" s="75" t="str">
        <f>[2]自有船应收租金!B724</f>
        <v>Heung-A Manila</v>
      </c>
      <c r="C782" s="75" t="str">
        <f>[2]自有船应收租金!C724</f>
        <v>SCP</v>
      </c>
      <c r="D782" s="75" t="str">
        <f>[2]自有船应收租金!F724</f>
        <v>第26期</v>
      </c>
      <c r="E782" s="75" t="str">
        <f>[2]自有船应收租金!I724</f>
        <v>2020.01.13-2020.01.28</v>
      </c>
      <c r="F782" s="76">
        <f>[2]自有船应收租金!V724</f>
        <v>0</v>
      </c>
      <c r="G782" s="75">
        <f>[2]自有船应收租金!AA724</f>
        <v>73147.260273972599</v>
      </c>
      <c r="H782" s="75">
        <f>IF([2]自有船应收租金!AB724="","",[2]自有船应收租金!AB724)</f>
        <v>73429.48</v>
      </c>
      <c r="I782" s="77" t="str">
        <f>[2]自有船应收租金!Y724</f>
        <v>1.25%佣金/船东费预留</v>
      </c>
    </row>
    <row r="783" spans="2:9" s="53" customFormat="1" ht="12" customHeight="1">
      <c r="B783" s="75" t="str">
        <f>[2]自有船应收租金!B725</f>
        <v>ACACIA VIRGO</v>
      </c>
      <c r="C783" s="75" t="str">
        <f>[2]自有船应收租金!C725</f>
        <v>Heung-A</v>
      </c>
      <c r="D783" s="75" t="str">
        <f>[2]自有船应收租金!F725</f>
        <v>PREFINAL</v>
      </c>
      <c r="E783" s="75" t="str">
        <f>[2]自有船应收租金!I725</f>
        <v>2020.01.17-2020.01.27</v>
      </c>
      <c r="F783" s="76">
        <f>[2]自有船应收租金!V725</f>
        <v>0</v>
      </c>
      <c r="G783" s="75">
        <f>[2]自有船应收租金!AA725</f>
        <v>132588.49141666701</v>
      </c>
      <c r="H783" s="75">
        <f>IF([2]自有船应收租金!AB725="","",[2]自有船应收租金!AB725)</f>
        <v>132585.04</v>
      </c>
      <c r="I783" s="77" t="str">
        <f>[2]自有船应收租金!Y725</f>
        <v>1.25%佣金/交还船检验费/船东费预留/船东费/停租预估</v>
      </c>
    </row>
    <row r="784" spans="2:9" s="53" customFormat="1" ht="12" customHeight="1">
      <c r="B784" s="75" t="str">
        <f>[2]自有船应收租金!B726</f>
        <v>ACACIA HAWK</v>
      </c>
      <c r="C784" s="75" t="str">
        <f>[2]自有船应收租金!C726</f>
        <v>CMS</v>
      </c>
      <c r="D784" s="75" t="str">
        <f>[2]自有船应收租金!F726</f>
        <v>第49期</v>
      </c>
      <c r="E784" s="75" t="str">
        <f>[2]自有船应收租金!I726</f>
        <v>2020.01.18-2020.02.02</v>
      </c>
      <c r="F784" s="76">
        <f>[2]自有船应收租金!V726</f>
        <v>0</v>
      </c>
      <c r="G784" s="75">
        <f>[2]自有船应收租金!AA726</f>
        <v>75542.465753424694</v>
      </c>
      <c r="H784" s="75">
        <f>IF([2]自有船应收租金!AB726="","",[2]自有船应收租金!AB726)</f>
        <v>75542.47</v>
      </c>
      <c r="I784" s="77">
        <f>[2]自有船应收租金!Y726</f>
        <v>0</v>
      </c>
    </row>
    <row r="785" spans="2:9" s="53" customFormat="1" ht="12" customHeight="1">
      <c r="B785" s="75" t="str">
        <f>[2]自有船应收租金!B727</f>
        <v>ACACIA MING</v>
      </c>
      <c r="C785" s="75" t="str">
        <f>[2]自有船应收租金!C727</f>
        <v>KMTC</v>
      </c>
      <c r="D785" s="75" t="str">
        <f>[2]自有船应收租金!F727</f>
        <v>第09期</v>
      </c>
      <c r="E785" s="75" t="str">
        <f>[2]自有船应收租金!I727</f>
        <v>2020.01.19-2020.02.03</v>
      </c>
      <c r="F785" s="76">
        <f>[2]自有船应收租金!V727</f>
        <v>0</v>
      </c>
      <c r="G785" s="75">
        <f>[2]自有船应收租金!AA727</f>
        <v>74762.5</v>
      </c>
      <c r="H785" s="75">
        <f>IF([2]自有船应收租金!AB727="","",[2]自有船应收租金!AB727)</f>
        <v>74760.58</v>
      </c>
      <c r="I785" s="77" t="str">
        <f>[2]自有船应收租金!Y727</f>
        <v>1.25%佣金</v>
      </c>
    </row>
    <row r="786" spans="2:9" s="53" customFormat="1" ht="12" customHeight="1">
      <c r="B786" s="75" t="str">
        <f>[2]自有船应收租金!B728</f>
        <v>LISBOA</v>
      </c>
      <c r="C786" s="75" t="str">
        <f>[2]自有船应收租金!C728</f>
        <v>APL</v>
      </c>
      <c r="D786" s="75" t="str">
        <f>[2]自有船应收租金!F728</f>
        <v>第01期</v>
      </c>
      <c r="E786" s="75" t="str">
        <f>[2]自有船应收租金!I728</f>
        <v>2020.01.19-2020.02.03</v>
      </c>
      <c r="F786" s="76">
        <f>[2]自有船应收租金!V728</f>
        <v>0</v>
      </c>
      <c r="G786" s="75">
        <f>[2]自有船应收租金!AA728</f>
        <v>73435.273972602707</v>
      </c>
      <c r="H786" s="75">
        <f>IF([2]自有船应收租金!AB728="","",[2]自有船应收租金!AB728)</f>
        <v>73421.919999999998</v>
      </c>
      <c r="I786" s="77" t="str">
        <f>[2]自有船应收租金!Y728</f>
        <v>油样检测费</v>
      </c>
    </row>
    <row r="787" spans="2:9" s="53" customFormat="1" ht="12" customHeight="1">
      <c r="B787" s="75" t="str">
        <f>[2]自有船应收租金!B729</f>
        <v>Heung-A Singapore</v>
      </c>
      <c r="C787" s="75" t="str">
        <f>[2]自有船应收租金!C729</f>
        <v>SNL</v>
      </c>
      <c r="D787" s="75" t="str">
        <f>[2]自有船应收租金!F729</f>
        <v>第07期</v>
      </c>
      <c r="E787" s="75" t="str">
        <f>[2]自有船应收租金!I729</f>
        <v>2020.01.20-2020.02.04</v>
      </c>
      <c r="F787" s="76">
        <f>[2]自有船应收租金!V729</f>
        <v>0</v>
      </c>
      <c r="G787" s="75">
        <f>[2]自有船应收租金!AA729</f>
        <v>79825</v>
      </c>
      <c r="H787" s="75">
        <f>IF([2]自有船应收租金!AB729="","",[2]自有船应收租金!AB729)</f>
        <v>79825</v>
      </c>
      <c r="I787" s="77">
        <f>[2]自有船应收租金!Y729</f>
        <v>0</v>
      </c>
    </row>
    <row r="788" spans="2:9" s="53" customFormat="1" ht="12" customHeight="1">
      <c r="B788" s="75" t="str">
        <f>[2]自有船应收租金!B730</f>
        <v>ACACIA MAKOTO</v>
      </c>
      <c r="C788" s="75" t="str">
        <f>[2]自有船应收租金!C730</f>
        <v>STM</v>
      </c>
      <c r="D788" s="75" t="str">
        <f>[2]自有船应收租金!F730</f>
        <v>第39期</v>
      </c>
      <c r="E788" s="75" t="str">
        <f>[2]自有船应收租金!I730</f>
        <v>2020.01.20-2020.02.04</v>
      </c>
      <c r="F788" s="76">
        <f>[2]自有船应收租金!V730</f>
        <v>0</v>
      </c>
      <c r="G788" s="75">
        <f>[2]自有船应收租金!AA730</f>
        <v>89536.36</v>
      </c>
      <c r="H788" s="75">
        <f>IF([2]自有船应收租金!AB730="","",[2]自有船应收租金!AB730)</f>
        <v>89536.36</v>
      </c>
      <c r="I788" s="77" t="str">
        <f>[2]自有船应收租金!Y730</f>
        <v>船东费</v>
      </c>
    </row>
    <row r="789" spans="2:9" s="53" customFormat="1" ht="12" customHeight="1">
      <c r="B789" s="75" t="str">
        <f>[2]自有船应收租金!B731</f>
        <v>JRS CARINA</v>
      </c>
      <c r="C789" s="75" t="str">
        <f>[2]自有船应收租金!C731</f>
        <v>CCL</v>
      </c>
      <c r="D789" s="75" t="str">
        <f>[2]自有船应收租金!F731</f>
        <v>第39期</v>
      </c>
      <c r="E789" s="75" t="str">
        <f>[2]自有船应收租金!I731</f>
        <v>2020.01.21-2020.02.05</v>
      </c>
      <c r="F789" s="76">
        <f>[2]自有船应收租金!V731</f>
        <v>0</v>
      </c>
      <c r="G789" s="75">
        <f>[2]自有船应收租金!AA731</f>
        <v>70279.81</v>
      </c>
      <c r="H789" s="75">
        <f>IF([2]自有船应收租金!AB731="","",[2]自有船应收租金!AB731)</f>
        <v>70279.81</v>
      </c>
      <c r="I789" s="77" t="str">
        <f>[2]自有船应收租金!Y731</f>
        <v>船东费</v>
      </c>
    </row>
    <row r="790" spans="2:9" s="53" customFormat="1" ht="12" customHeight="1">
      <c r="B790" s="75" t="str">
        <f>[2]自有船应收租金!B732</f>
        <v>Heung-A Jakarta</v>
      </c>
      <c r="C790" s="75" t="str">
        <f>[2]自有船应收租金!C732</f>
        <v>Heung-A</v>
      </c>
      <c r="D790" s="75" t="str">
        <f>[2]自有船应收租金!F732</f>
        <v>第43期</v>
      </c>
      <c r="E790" s="75" t="str">
        <f>[2]自有船应收租金!I732</f>
        <v>2020.01.24-2020.02.08</v>
      </c>
      <c r="F790" s="76">
        <f>[2]自有船应收租金!V732</f>
        <v>0</v>
      </c>
      <c r="G790" s="75">
        <f>[2]自有船应收租金!AA732</f>
        <v>80728.125</v>
      </c>
      <c r="H790" s="75">
        <f>IF([2]自有船应收租金!AB732="","",[2]自有船应收租金!AB732)</f>
        <v>80714.77</v>
      </c>
      <c r="I790" s="77" t="str">
        <f>[2]自有船应收租金!Y732</f>
        <v>1.25%佣金</v>
      </c>
    </row>
    <row r="791" spans="2:9" s="53" customFormat="1" ht="12" customHeight="1">
      <c r="B791" s="75" t="str">
        <f>[2]自有船应收租金!B733</f>
        <v>ACACIA ARIES</v>
      </c>
      <c r="C791" s="75" t="str">
        <f>[2]自有船应收租金!C733</f>
        <v>STM</v>
      </c>
      <c r="D791" s="75" t="str">
        <f>[2]自有船应收租金!F733</f>
        <v>第01期</v>
      </c>
      <c r="E791" s="75" t="str">
        <f>[2]自有船应收租金!I733</f>
        <v>2020.01.24-2020.02.08</v>
      </c>
      <c r="F791" s="76">
        <f>[2]自有船应收租金!V733</f>
        <v>0</v>
      </c>
      <c r="G791" s="75">
        <f>[2]自有船应收租金!AA733</f>
        <v>190128.51</v>
      </c>
      <c r="H791" s="75">
        <f>IF([2]自有船应收租金!AB733="","",[2]自有船应收租金!AB733)</f>
        <v>190128.51</v>
      </c>
      <c r="I791" s="77">
        <f>[2]自有船应收租金!Y733</f>
        <v>0</v>
      </c>
    </row>
    <row r="792" spans="2:9" s="53" customFormat="1" ht="12" customHeight="1">
      <c r="B792" s="75" t="str">
        <f>[2]自有船应收租金!B734</f>
        <v>JRS CORVUS</v>
      </c>
      <c r="C792" s="75" t="str">
        <f>[2]自有船应收租金!C734</f>
        <v>HEDE</v>
      </c>
      <c r="D792" s="75" t="str">
        <f>[2]自有船应收租金!F734</f>
        <v>第06期</v>
      </c>
      <c r="E792" s="75" t="str">
        <f>[2]自有船应收租金!I734</f>
        <v>2020.01.26-2020.02.10</v>
      </c>
      <c r="F792" s="76">
        <f>[2]自有船应收租金!V734</f>
        <v>0</v>
      </c>
      <c r="G792" s="75">
        <f>[2]自有船应收租金!AA734</f>
        <v>76529.402000000002</v>
      </c>
      <c r="H792" s="75">
        <f>IF([2]自有船应收租金!AB734="","",[2]自有船应收租金!AB734)</f>
        <v>76529.399999999994</v>
      </c>
      <c r="I792" s="77" t="str">
        <f>[2]自有船应收租金!Y734</f>
        <v>劳务费V.1905EW/停租（20.01.13 1230-1500LT,0.1042天</v>
      </c>
    </row>
    <row r="793" spans="2:9" s="53" customFormat="1" ht="12" customHeight="1">
      <c r="B793" s="75" t="str">
        <f>[2]自有船应收租金!B735</f>
        <v>ACACIA LIBRA</v>
      </c>
      <c r="C793" s="75" t="str">
        <f>[2]自有船应收租金!C735</f>
        <v>STM</v>
      </c>
      <c r="D793" s="75" t="str">
        <f>[2]自有船应收租金!F735</f>
        <v>第02期</v>
      </c>
      <c r="E793" s="75" t="str">
        <f>[2]自有船应收租金!I735</f>
        <v>2020.01.25-2020.02.09</v>
      </c>
      <c r="F793" s="76">
        <f>[2]自有船应收租金!V735</f>
        <v>0</v>
      </c>
      <c r="G793" s="75">
        <f>[2]自有船应收租金!AA735</f>
        <v>90650</v>
      </c>
      <c r="H793" s="75">
        <f>IF([2]自有船应收租金!AB735="","",[2]自有船应收租金!AB735)</f>
        <v>90650</v>
      </c>
      <c r="I793" s="77">
        <f>[2]自有船应收租金!Y735</f>
        <v>0</v>
      </c>
    </row>
    <row r="794" spans="2:9" s="53" customFormat="1" ht="12" customHeight="1">
      <c r="B794" s="75" t="str">
        <f>[2]自有船应收租金!B736</f>
        <v>ACACIA LAN</v>
      </c>
      <c r="C794" s="75" t="str">
        <f>[2]自有船应收租金!C736</f>
        <v>STM</v>
      </c>
      <c r="D794" s="75" t="str">
        <f>[2]自有船应收租金!F736</f>
        <v>第05期</v>
      </c>
      <c r="E794" s="75" t="str">
        <f>[2]自有船应收租金!I736</f>
        <v>2020.01.27-2020.02.11</v>
      </c>
      <c r="F794" s="76">
        <f>[2]自有船应收租金!V736</f>
        <v>0</v>
      </c>
      <c r="G794" s="75">
        <f>[2]自有船应收租金!AA736</f>
        <v>60650</v>
      </c>
      <c r="H794" s="75">
        <f>IF([2]自有船应收租金!AB736="","",[2]自有船应收租金!AB736)</f>
        <v>60650</v>
      </c>
      <c r="I794" s="77">
        <f>[2]自有船应收租金!Y736</f>
        <v>0</v>
      </c>
    </row>
    <row r="795" spans="2:9" s="53" customFormat="1" ht="12" customHeight="1">
      <c r="B795" s="75" t="str">
        <f>[2]自有船应收租金!B737</f>
        <v>ACACIA VIRGO</v>
      </c>
      <c r="C795" s="75" t="str">
        <f>[2]自有船应收租金!C737</f>
        <v>Heung-A</v>
      </c>
      <c r="D795" s="75" t="str">
        <f>[2]自有船应收租金!F737</f>
        <v>FINAL</v>
      </c>
      <c r="E795" s="75" t="str">
        <f>[2]自有船应收租金!I737</f>
        <v>2020.01.27-2020.01.31</v>
      </c>
      <c r="F795" s="76">
        <f>[2]自有船应收租金!V737</f>
        <v>0</v>
      </c>
      <c r="G795" s="75">
        <f>[2]自有船应收租金!AA737</f>
        <v>93615.291535833298</v>
      </c>
      <c r="H795" s="75">
        <f>IF([2]自有船应收租金!AB737="","",[2]自有船应收租金!AB737)</f>
        <v>94641.27</v>
      </c>
      <c r="I795" s="77" t="str">
        <f>[2]自有船应收租金!Y737</f>
        <v>1.25%佣金/停租预估返还/停租(2020.01.6 1900-1.08 0130 1.270833天）/船东费/船东预留返还</v>
      </c>
    </row>
    <row r="796" spans="2:9" s="53" customFormat="1" ht="12" customHeight="1">
      <c r="B796" s="75" t="str">
        <f>[2]自有船应收租金!B738</f>
        <v>ACACIA TAURUS</v>
      </c>
      <c r="C796" s="75" t="str">
        <f>[2]自有船应收租金!C738</f>
        <v>STM</v>
      </c>
      <c r="D796" s="75" t="str">
        <f>[2]自有船应收租金!F738</f>
        <v>第39期</v>
      </c>
      <c r="E796" s="75" t="str">
        <f>[2]自有船应收租金!I738</f>
        <v>2020.01.28-2020.02.12</v>
      </c>
      <c r="F796" s="76">
        <f>[2]自有船应收租金!V738</f>
        <v>0</v>
      </c>
      <c r="G796" s="75">
        <f>[2]自有船应收租金!AA738</f>
        <v>-6026.5654666666696</v>
      </c>
      <c r="H796" s="75">
        <f>IF([2]自有船应收租金!AB738="","",[2]自有船应收租金!AB738)</f>
        <v>-6026.57</v>
      </c>
      <c r="I796" s="77" t="str">
        <f>[2]自有船应收租金!Y738</f>
        <v>春节停租2.02 1705-2.15 1735 13.0208天</v>
      </c>
    </row>
    <row r="797" spans="2:9" s="53" customFormat="1" ht="12" customHeight="1">
      <c r="B797" s="75" t="str">
        <f>[2]自有船应收租金!B739</f>
        <v>Heung-A Manila</v>
      </c>
      <c r="C797" s="75" t="str">
        <f>[2]自有船应收租金!C739</f>
        <v>SCP</v>
      </c>
      <c r="D797" s="75" t="str">
        <f>[2]自有船应收租金!F739</f>
        <v>第27期</v>
      </c>
      <c r="E797" s="75" t="str">
        <f>[2]自有船应收租金!I739</f>
        <v>2020.01.28-2020.02.12</v>
      </c>
      <c r="F797" s="76">
        <f>[2]自有船应收租金!V739</f>
        <v>0</v>
      </c>
      <c r="G797" s="75">
        <f>[2]自有船应收租金!AA739</f>
        <v>81147.260273972599</v>
      </c>
      <c r="H797" s="75">
        <f>IF([2]自有船应收租金!AB739="","",[2]自有船应收租金!AB739)</f>
        <v>81143.600000000006</v>
      </c>
      <c r="I797" s="77" t="str">
        <f>[2]自有船应收租金!Y739</f>
        <v>1.25%佣金</v>
      </c>
    </row>
    <row r="798" spans="2:9" s="53" customFormat="1" ht="12" customHeight="1">
      <c r="B798" s="75" t="str">
        <f>[2]自有船应收租金!B740</f>
        <v>ACACIA HAWK</v>
      </c>
      <c r="C798" s="75" t="str">
        <f>[2]自有船应收租金!C740</f>
        <v>CMS</v>
      </c>
      <c r="D798" s="75" t="str">
        <f>[2]自有船应收租金!F740</f>
        <v>第50期</v>
      </c>
      <c r="E798" s="75" t="str">
        <f>[2]自有船应收租金!I740</f>
        <v>2020.02.02-2020.02.17</v>
      </c>
      <c r="F798" s="76">
        <f>[2]自有船应收租金!V740</f>
        <v>0</v>
      </c>
      <c r="G798" s="75">
        <f>[2]自有船应收租金!AA740</f>
        <v>-77241.9342465753</v>
      </c>
      <c r="H798" s="75">
        <f>IF([2]自有船应收租金!AB740="","",[2]自有船应收租金!AB740)</f>
        <v>-77241.929999999993</v>
      </c>
      <c r="I798" s="77" t="str">
        <f>[2]自有船应收租金!Y740</f>
        <v>停租（2019.08.22-9.08 16.2292天）（12.25 0.1667天）</v>
      </c>
    </row>
    <row r="799" spans="2:9" s="53" customFormat="1" ht="12" customHeight="1">
      <c r="B799" s="75" t="str">
        <f>[2]自有船应收租金!B741</f>
        <v>ACACIA MING</v>
      </c>
      <c r="C799" s="75" t="str">
        <f>[2]自有船应收租金!C741</f>
        <v>KMTC</v>
      </c>
      <c r="D799" s="75" t="str">
        <f>[2]自有船应收租金!F741</f>
        <v>第10期</v>
      </c>
      <c r="E799" s="75" t="str">
        <f>[2]自有船应收租金!I741</f>
        <v>2020.02.03-2020.02.18</v>
      </c>
      <c r="F799" s="76">
        <f>[2]自有船应收租金!V741</f>
        <v>0</v>
      </c>
      <c r="G799" s="75">
        <f>[2]自有船应收租金!AA741</f>
        <v>74762.5</v>
      </c>
      <c r="H799" s="75">
        <f>IF([2]自有船应收租金!AB741="","",[2]自有船应收租金!AB741)</f>
        <v>74760.570000000007</v>
      </c>
      <c r="I799" s="77" t="str">
        <f>[2]自有船应收租金!Y741</f>
        <v>1.25%佣金</v>
      </c>
    </row>
    <row r="800" spans="2:9" s="53" customFormat="1" ht="12" customHeight="1">
      <c r="B800" s="75" t="str">
        <f>[2]自有船应收租金!B742</f>
        <v>LISBOA</v>
      </c>
      <c r="C800" s="75" t="str">
        <f>[2]自有船应收租金!C742</f>
        <v>APL</v>
      </c>
      <c r="D800" s="75" t="str">
        <f>[2]自有船应收租金!F742</f>
        <v>第02期</v>
      </c>
      <c r="E800" s="75" t="str">
        <f>[2]自有船应收租金!I742</f>
        <v>2020.02.03-2020.02.18</v>
      </c>
      <c r="F800" s="76">
        <f>[2]自有船应收租金!V742</f>
        <v>0</v>
      </c>
      <c r="G800" s="75">
        <f>[2]自有船应收租金!AA742</f>
        <v>132302.61997260299</v>
      </c>
      <c r="H800" s="75">
        <f>IF([2]自有船应收租金!AB742="","",[2]自有船应收租金!AB742)</f>
        <v>132289.26999999999</v>
      </c>
      <c r="I800" s="77" t="str">
        <f>[2]自有船应收租金!Y742</f>
        <v>油样检测费</v>
      </c>
    </row>
    <row r="801" spans="2:9" s="53" customFormat="1" ht="12" customHeight="1">
      <c r="B801" s="75" t="str">
        <f>[2]自有船应收租金!B743</f>
        <v>ACACIA VIRGO</v>
      </c>
      <c r="C801" s="75" t="str">
        <f>[2]自有船应收租金!C743</f>
        <v>STM</v>
      </c>
      <c r="D801" s="75" t="str">
        <f>[2]自有船应收租金!F743</f>
        <v>第01期</v>
      </c>
      <c r="E801" s="75" t="str">
        <f>[2]自有船应收租金!I743</f>
        <v>2020.02.03-2020.02.18</v>
      </c>
      <c r="F801" s="76">
        <f>[2]自有船应收租金!V743</f>
        <v>0</v>
      </c>
      <c r="G801" s="75">
        <f>[2]自有船应收租金!AA743</f>
        <v>520121.84600000002</v>
      </c>
      <c r="H801" s="75">
        <f>IF([2]自有船应收租金!AB743="","",[2]自有船应收租金!AB743)</f>
        <v>520121.85</v>
      </c>
      <c r="I801" s="77">
        <f>[2]自有船应收租金!Y743</f>
        <v>0</v>
      </c>
    </row>
    <row r="802" spans="2:9" s="53" customFormat="1" ht="12" customHeight="1">
      <c r="B802" s="75" t="str">
        <f>[2]自有船应收租金!B744</f>
        <v>Heung-A Singapore</v>
      </c>
      <c r="C802" s="75" t="str">
        <f>[2]自有船应收租金!C744</f>
        <v>SNL</v>
      </c>
      <c r="D802" s="75" t="str">
        <f>[2]自有船应收租金!F744</f>
        <v>第08期</v>
      </c>
      <c r="E802" s="75" t="str">
        <f>[2]自有船应收租金!I744</f>
        <v>2020.02.04-2020.02.19</v>
      </c>
      <c r="F802" s="76">
        <f>[2]自有船应收租金!V744</f>
        <v>0</v>
      </c>
      <c r="G802" s="75">
        <f>[2]自有船应收租金!AA744</f>
        <v>-17751.599999999999</v>
      </c>
      <c r="H802" s="75">
        <f>IF([2]自有船应收租金!AB744="","",[2]自有船应收租金!AB744)</f>
        <v>-17751.599999999999</v>
      </c>
      <c r="I802" s="77" t="str">
        <f>[2]自有船应收租金!Y744</f>
        <v>春节停租14天</v>
      </c>
    </row>
    <row r="803" spans="2:9" s="53" customFormat="1" ht="12" customHeight="1">
      <c r="B803" s="75" t="str">
        <f>[2]自有船应收租金!B745</f>
        <v>ACACIA MAKOTO</v>
      </c>
      <c r="C803" s="75" t="str">
        <f>[2]自有船应收租金!C745</f>
        <v>STM</v>
      </c>
      <c r="D803" s="75" t="str">
        <f>[2]自有船应收租金!F745</f>
        <v>第40期</v>
      </c>
      <c r="E803" s="75" t="str">
        <f>[2]自有船应收租金!I745</f>
        <v>2020.02.04-2020.02.19</v>
      </c>
      <c r="F803" s="76">
        <f>[2]自有船应收租金!V745</f>
        <v>0</v>
      </c>
      <c r="G803" s="75">
        <f>[2]自有船应收租金!AA745</f>
        <v>91200</v>
      </c>
      <c r="H803" s="75">
        <f>IF([2]自有船应收租金!AB745="","",[2]自有船应收租金!AB745)</f>
        <v>91200</v>
      </c>
      <c r="I803" s="77">
        <f>[2]自有船应收租金!Y745</f>
        <v>0</v>
      </c>
    </row>
    <row r="804" spans="2:9" s="53" customFormat="1" ht="12" customHeight="1">
      <c r="B804" s="75" t="str">
        <f>[2]自有船应收租金!B746</f>
        <v>JRS CARINA</v>
      </c>
      <c r="C804" s="75" t="str">
        <f>[2]自有船应收租金!C746</f>
        <v>CCL</v>
      </c>
      <c r="D804" s="75" t="str">
        <f>[2]自有船应收租金!F746</f>
        <v>第40期</v>
      </c>
      <c r="E804" s="75" t="str">
        <f>[2]自有船应收租金!I746</f>
        <v>2020.02.05-2020.02.20</v>
      </c>
      <c r="F804" s="76">
        <f>[2]自有船应收租金!V746</f>
        <v>0</v>
      </c>
      <c r="G804" s="75">
        <f>[2]自有船应收租金!AA746</f>
        <v>37846.824999999997</v>
      </c>
      <c r="H804" s="75">
        <f>IF([2]自有船应收租金!AB746="","",[2]自有船应收租金!AB746)</f>
        <v>37844.43</v>
      </c>
      <c r="I804" s="77" t="str">
        <f>[2]自有船应收租金!Y746</f>
        <v>春节空置7天</v>
      </c>
    </row>
    <row r="805" spans="2:9" s="53" customFormat="1" ht="12" customHeight="1">
      <c r="B805" s="75" t="str">
        <f>[2]自有船应收租金!B747</f>
        <v>ACACIA ARIES</v>
      </c>
      <c r="C805" s="75" t="str">
        <f>[2]自有船应收租金!C747</f>
        <v>STM</v>
      </c>
      <c r="D805" s="75" t="str">
        <f>[2]自有船应收租金!F747</f>
        <v>prefinal</v>
      </c>
      <c r="E805" s="75" t="str">
        <f>[2]自有船应收租金!I747</f>
        <v>2020.02.08-2020.02.15</v>
      </c>
      <c r="F805" s="76">
        <f>[2]自有船应收租金!V747</f>
        <v>0</v>
      </c>
      <c r="G805" s="75">
        <f>[2]自有船应收租金!AA747</f>
        <v>-212315.79033333299</v>
      </c>
      <c r="H805" s="75">
        <f>IF([2]自有船应收租金!AB747="","",[2]自有船应收租金!AB747)</f>
        <v>-212315.79</v>
      </c>
      <c r="I805" s="77" t="str">
        <f>[2]自有船应收租金!Y747</f>
        <v>春节停班2.02 1900-2.07 1730 4.9375天</v>
      </c>
    </row>
    <row r="806" spans="2:9" s="53" customFormat="1" ht="12" customHeight="1">
      <c r="B806" s="75" t="str">
        <f>[2]自有船应收租金!B748</f>
        <v>Heung-A Jakarta</v>
      </c>
      <c r="C806" s="75" t="str">
        <f>[2]自有船应收租金!C748</f>
        <v>Heung-A</v>
      </c>
      <c r="D806" s="75" t="str">
        <f>[2]自有船应收租金!F748</f>
        <v>第44期</v>
      </c>
      <c r="E806" s="75" t="str">
        <f>[2]自有船应收租金!I748</f>
        <v>2020.02.08-2020.02.23</v>
      </c>
      <c r="F806" s="76">
        <f>[2]自有船应收租金!V748</f>
        <v>0</v>
      </c>
      <c r="G806" s="75">
        <f>[2]自有船应收租金!AA748</f>
        <v>80728.125</v>
      </c>
      <c r="H806" s="75">
        <f>IF([2]自有船应收租金!AB748="","",[2]自有船应收租金!AB748)</f>
        <v>80714.77</v>
      </c>
      <c r="I806" s="77" t="str">
        <f>[2]自有船应收租金!Y748</f>
        <v>1.25%佣金</v>
      </c>
    </row>
    <row r="807" spans="2:9" s="53" customFormat="1" ht="12" customHeight="1">
      <c r="B807" s="75" t="str">
        <f>[2]自有船应收租金!B749</f>
        <v>JRS CORVUS</v>
      </c>
      <c r="C807" s="75" t="str">
        <f>[2]自有船应收租金!C749</f>
        <v>HEDE</v>
      </c>
      <c r="D807" s="75" t="str">
        <f>[2]自有船应收租金!F749</f>
        <v>第07期</v>
      </c>
      <c r="E807" s="75" t="str">
        <f>[2]自有船应收租金!I749</f>
        <v>2020.02.10-2020.02.25</v>
      </c>
      <c r="F807" s="76">
        <f>[2]自有船应收租金!V749</f>
        <v>0</v>
      </c>
      <c r="G807" s="75">
        <f>[2]自有船应收租金!AA749</f>
        <v>8695</v>
      </c>
      <c r="H807" s="75">
        <f>IF([2]自有船应收租金!AB749="","",[2]自有船应收租金!AB749)</f>
        <v>8695</v>
      </c>
      <c r="I807" s="77" t="str">
        <f>[2]自有船应收租金!Y749</f>
        <v>劳务费V.1906-1907EW/春节空置14天</v>
      </c>
    </row>
    <row r="808" spans="2:9" s="53" customFormat="1" ht="12" customHeight="1">
      <c r="B808" s="75" t="str">
        <f>[2]自有船应收租金!B750</f>
        <v>ACACIA LIBRA</v>
      </c>
      <c r="C808" s="75" t="str">
        <f>[2]自有船应收租金!C750</f>
        <v>STM</v>
      </c>
      <c r="D808" s="75" t="str">
        <f>[2]自有船应收租金!F750</f>
        <v>第03期</v>
      </c>
      <c r="E808" s="75" t="str">
        <f>[2]自有船应收租金!I750</f>
        <v>2020.02.09-2020.02.24</v>
      </c>
      <c r="F808" s="76">
        <f>[2]自有船应收租金!V750</f>
        <v>0</v>
      </c>
      <c r="G808" s="75">
        <f>[2]自有船应收租金!AA750</f>
        <v>-67921.207399999999</v>
      </c>
      <c r="H808" s="75">
        <f>IF([2]自有船应收租金!AB750="","",[2]自有船应收租金!AB750)</f>
        <v>-67921.34</v>
      </c>
      <c r="I808" s="77" t="str">
        <f>[2]自有船应收租金!Y750</f>
        <v>春节停租1.27 2058-2.14 1754  17.8722天</v>
      </c>
    </row>
    <row r="809" spans="2:9" s="53" customFormat="1" ht="12" customHeight="1">
      <c r="B809" s="75" t="str">
        <f>[2]自有船应收租金!B751</f>
        <v>ACACIA LAN</v>
      </c>
      <c r="C809" s="75" t="str">
        <f>[2]自有船应收租金!C751</f>
        <v>STM</v>
      </c>
      <c r="D809" s="75" t="str">
        <f>[2]自有船应收租金!F751</f>
        <v>第06期</v>
      </c>
      <c r="E809" s="75" t="str">
        <f>[2]自有船应收租金!I751</f>
        <v>2020.02.11-2020.02.26</v>
      </c>
      <c r="F809" s="76">
        <f>[2]自有船应收租金!V751</f>
        <v>0</v>
      </c>
      <c r="G809" s="75">
        <f>[2]自有船应收租金!AA751</f>
        <v>4139.808</v>
      </c>
      <c r="H809" s="75">
        <f>IF([2]自有船应收租金!AB751="","",[2]自有船应收租金!AB751)</f>
        <v>4139.8100000000004</v>
      </c>
      <c r="I809" s="77" t="str">
        <f>[2]自有船应收租金!Y751</f>
        <v>春节停租2.04 1145-2.16 0355 11.6736天</v>
      </c>
    </row>
    <row r="810" spans="2:9" s="53" customFormat="1" ht="12" customHeight="1">
      <c r="B810" s="75" t="str">
        <f>[2]自有船应收租金!B752</f>
        <v>ACACIA TAURUS</v>
      </c>
      <c r="C810" s="75" t="str">
        <f>[2]自有船应收租金!C752</f>
        <v>STM</v>
      </c>
      <c r="D810" s="75" t="str">
        <f>[2]自有船应收租金!F752</f>
        <v>prefinal</v>
      </c>
      <c r="E810" s="75" t="str">
        <f>[2]自有船应收租金!I752</f>
        <v>2020.02.12-2020.02.25</v>
      </c>
      <c r="F810" s="76">
        <f>[2]自有船应收租金!V752</f>
        <v>0</v>
      </c>
      <c r="G810" s="75">
        <f>[2]自有船应收租金!AA752</f>
        <v>-197075.72890666701</v>
      </c>
      <c r="H810" s="75">
        <f>IF([2]自有船应收租金!AB752="","",[2]自有船应收租金!AB752)</f>
        <v>-197075.73</v>
      </c>
      <c r="I810" s="77" t="str">
        <f>[2]自有船应收租金!Y752</f>
        <v>船东费预留/船东费</v>
      </c>
    </row>
    <row r="811" spans="2:9" s="53" customFormat="1" ht="12" customHeight="1">
      <c r="B811" s="75" t="str">
        <f>[2]自有船应收租金!B753</f>
        <v>ACACIA TAURUS</v>
      </c>
      <c r="C811" s="75" t="str">
        <f>[2]自有船应收租金!C753</f>
        <v>STM</v>
      </c>
      <c r="D811" s="75" t="str">
        <f>[2]自有船应收租金!F753</f>
        <v>final</v>
      </c>
      <c r="E811" s="75" t="str">
        <f>[2]自有船应收租金!I753</f>
        <v>2020.02.12-2020.02.25</v>
      </c>
      <c r="F811" s="76">
        <f>[2]自有船应收租金!V753</f>
        <v>0</v>
      </c>
      <c r="G811" s="75">
        <f>[2]自有船应收租金!AA753</f>
        <v>5000</v>
      </c>
      <c r="H811" s="75" t="str">
        <f>IF([2]自有船应收租金!AB753="","",[2]自有船应收租金!AB753)</f>
        <v/>
      </c>
      <c r="I811" s="77" t="str">
        <f>[2]自有船应收租金!Y753</f>
        <v>船东费预留返还</v>
      </c>
    </row>
    <row r="812" spans="2:9" s="53" customFormat="1" ht="12" customHeight="1">
      <c r="B812" s="75" t="str">
        <f>[2]自有船应收租金!B754</f>
        <v>Heung-A Manila</v>
      </c>
      <c r="C812" s="75" t="str">
        <f>[2]自有船应收租金!C754</f>
        <v>SCP</v>
      </c>
      <c r="D812" s="75" t="str">
        <f>[2]自有船应收租金!F754</f>
        <v>第28期</v>
      </c>
      <c r="E812" s="75" t="str">
        <f>[2]自有船应收租金!I754</f>
        <v>2020.02.12-2020.02.27</v>
      </c>
      <c r="F812" s="76">
        <f>[2]自有船应收租金!V754</f>
        <v>0</v>
      </c>
      <c r="G812" s="75">
        <f>[2]自有船应收租金!AA754</f>
        <v>81147.260273972599</v>
      </c>
      <c r="H812" s="75">
        <f>IF([2]自有船应收租金!AB754="","",[2]自有船应收租金!AB754)</f>
        <v>81143.69</v>
      </c>
      <c r="I812" s="77" t="str">
        <f>[2]自有船应收租金!Y754</f>
        <v>1.25%佣金</v>
      </c>
    </row>
    <row r="813" spans="2:9" s="53" customFormat="1" ht="12" customHeight="1">
      <c r="B813" s="75" t="str">
        <f>[2]自有船应收租金!B755</f>
        <v>ACACIA HAWK</v>
      </c>
      <c r="C813" s="75" t="str">
        <f>[2]自有船应收租金!C755</f>
        <v>CMS</v>
      </c>
      <c r="D813" s="75" t="str">
        <f>[2]自有船应收租金!F755</f>
        <v>第51期</v>
      </c>
      <c r="E813" s="75" t="str">
        <f>[2]自有船应收租金!I755</f>
        <v>2020.02.17-2020.03.03</v>
      </c>
      <c r="F813" s="76">
        <f>[2]自有船应收租金!V755</f>
        <v>0</v>
      </c>
      <c r="G813" s="75">
        <f>[2]自有船应收租金!AA755</f>
        <v>75542.465753424694</v>
      </c>
      <c r="H813" s="75">
        <f>IF([2]自有船应收租金!AB755="","",[2]自有船应收租金!AB755)</f>
        <v>75518.61</v>
      </c>
      <c r="I813" s="77">
        <f>[2]自有船应收租金!Y755</f>
        <v>0</v>
      </c>
    </row>
    <row r="814" spans="2:9" s="53" customFormat="1" ht="12" customHeight="1">
      <c r="B814" s="75" t="str">
        <f>[2]自有船应收租金!B756</f>
        <v>ACACIA VIRGO</v>
      </c>
      <c r="C814" s="75" t="str">
        <f>[2]自有船应收租金!C756</f>
        <v>STM</v>
      </c>
      <c r="D814" s="75" t="str">
        <f>[2]自有船应收租金!F756</f>
        <v>prefinal</v>
      </c>
      <c r="E814" s="75" t="str">
        <f>[2]自有船应收租金!I756</f>
        <v>2020.02.18-2020.03.09</v>
      </c>
      <c r="F814" s="76">
        <f>[2]自有船应收租金!V756</f>
        <v>0</v>
      </c>
      <c r="G814" s="75">
        <f>[2]自有船应收租金!AA756</f>
        <v>-176147.19233333299</v>
      </c>
      <c r="H814" s="75">
        <f>IF([2]自有船应收租金!AB756="","",[2]自有船应收租金!AB756)</f>
        <v>-176147.19</v>
      </c>
      <c r="I814" s="77" t="str">
        <f>[2]自有船应收租金!Y756</f>
        <v>船东费预留</v>
      </c>
    </row>
    <row r="815" spans="2:9" s="53" customFormat="1" ht="12" customHeight="1">
      <c r="B815" s="75" t="str">
        <f>[2]自有船应收租金!B757</f>
        <v>ACACIA VIRGO</v>
      </c>
      <c r="C815" s="75" t="str">
        <f>[2]自有船应收租金!C757</f>
        <v>STM</v>
      </c>
      <c r="D815" s="75" t="str">
        <f>[2]自有船应收租金!F757</f>
        <v>final</v>
      </c>
      <c r="E815" s="75" t="str">
        <f>[2]自有船应收租金!I757</f>
        <v>2020.02.18-2020.03.09</v>
      </c>
      <c r="F815" s="76">
        <f>[2]自有船应收租金!V757</f>
        <v>0</v>
      </c>
      <c r="G815" s="75">
        <f>[2]自有船应收租金!AA757</f>
        <v>413.6</v>
      </c>
      <c r="H815" s="75">
        <f>IF([2]自有船应收租金!AB757="","",[2]自有船应收租金!AB757)</f>
        <v>413.6</v>
      </c>
      <c r="I815" s="77" t="str">
        <f>[2]自有船应收租金!Y757</f>
        <v>船东费预留返还/船东费及LIBRA船东费</v>
      </c>
    </row>
    <row r="816" spans="2:9" s="53" customFormat="1" ht="12" customHeight="1">
      <c r="B816" s="75" t="str">
        <f>[2]自有船应收租金!B758</f>
        <v>ACACIA MING</v>
      </c>
      <c r="C816" s="75" t="str">
        <f>[2]自有船应收租金!C758</f>
        <v>KMTC</v>
      </c>
      <c r="D816" s="75" t="str">
        <f>[2]自有船应收租金!F758</f>
        <v>第11期</v>
      </c>
      <c r="E816" s="75" t="str">
        <f>[2]自有船应收租金!I758</f>
        <v>2020.02.18-2020.03.04</v>
      </c>
      <c r="F816" s="76">
        <f>[2]自有船应收租金!V758</f>
        <v>0</v>
      </c>
      <c r="G816" s="75">
        <f>[2]自有船应收租金!AA758</f>
        <v>74762.5</v>
      </c>
      <c r="H816" s="75">
        <f>IF([2]自有船应收租金!AB758="","",[2]自有船应收租金!AB758)</f>
        <v>74760.570000000007</v>
      </c>
      <c r="I816" s="77" t="str">
        <f>[2]自有船应收租金!Y758</f>
        <v>1.25%佣金</v>
      </c>
    </row>
    <row r="817" spans="2:9" s="53" customFormat="1" ht="12" customHeight="1">
      <c r="B817" s="75" t="str">
        <f>[2]自有船应收租金!B759</f>
        <v>LISBOA</v>
      </c>
      <c r="C817" s="75" t="str">
        <f>[2]自有船应收租金!C759</f>
        <v>APL</v>
      </c>
      <c r="D817" s="75" t="str">
        <f>[2]自有船应收租金!F759</f>
        <v>第03期</v>
      </c>
      <c r="E817" s="75" t="str">
        <f>[2]自有船应收租金!I759</f>
        <v>2020.02.18-2020.03.04</v>
      </c>
      <c r="F817" s="76">
        <f>[2]自有船应收租金!V759</f>
        <v>0</v>
      </c>
      <c r="G817" s="75">
        <f>[2]自有船应收租金!AA759</f>
        <v>89445.985972602706</v>
      </c>
      <c r="H817" s="75">
        <f>IF([2]自有船应收租金!AB759="","",[2]自有船应收租金!AB759)</f>
        <v>73626.06</v>
      </c>
      <c r="I817" s="77" t="str">
        <f>[2]自有船应收租金!Y759</f>
        <v>油样检测费/50%改船名费用/船员劳务费1.20-2.15</v>
      </c>
    </row>
    <row r="818" spans="2:9" s="53" customFormat="1" ht="12" customHeight="1">
      <c r="B818" s="75" t="str">
        <f>[2]自有船应收租金!B760</f>
        <v>Heung-A Singapore</v>
      </c>
      <c r="C818" s="75" t="str">
        <f>[2]自有船应收租金!C760</f>
        <v>SNL</v>
      </c>
      <c r="D818" s="75" t="str">
        <f>[2]自有船应收租金!F760</f>
        <v>第09期</v>
      </c>
      <c r="E818" s="75" t="str">
        <f>[2]自有船应收租金!I760</f>
        <v>2020.02.19-2020.03.05</v>
      </c>
      <c r="F818" s="76">
        <f>[2]自有船应收租金!V760</f>
        <v>0</v>
      </c>
      <c r="G818" s="75">
        <f>[2]自有船应收租金!AA760</f>
        <v>79825</v>
      </c>
      <c r="H818" s="75">
        <f>IF([2]自有船应收租金!AB760="","",[2]自有船应收租金!AB760)</f>
        <v>79798.960000000006</v>
      </c>
      <c r="I818" s="77">
        <f>[2]自有船应收租金!Y760</f>
        <v>0</v>
      </c>
    </row>
    <row r="819" spans="2:9" s="53" customFormat="1" ht="12" customHeight="1">
      <c r="B819" s="75" t="str">
        <f>[2]自有船应收租金!B761</f>
        <v>ACACIA MAKOTO</v>
      </c>
      <c r="C819" s="75" t="str">
        <f>[2]自有船应收租金!C761</f>
        <v>STM</v>
      </c>
      <c r="D819" s="75" t="str">
        <f>[2]自有船应收租金!F761</f>
        <v>第41期</v>
      </c>
      <c r="E819" s="75" t="str">
        <f>[2]自有船应收租金!I761</f>
        <v>2020.02.19-2020.03.05</v>
      </c>
      <c r="F819" s="76">
        <f>[2]自有船应收租金!V761</f>
        <v>0</v>
      </c>
      <c r="G819" s="75">
        <f>[2]自有船应收租金!AA761</f>
        <v>-63803.597999999998</v>
      </c>
      <c r="H819" s="75">
        <f>IF([2]自有船应收租金!AB761="","",[2]自有船应收租金!AB761)</f>
        <v>-63803.6</v>
      </c>
      <c r="I819" s="77" t="str">
        <f>[2]自有船应收租金!Y761</f>
        <v>春节停租1.29 1314-2.14 2110 16.3306天</v>
      </c>
    </row>
    <row r="820" spans="2:9" s="53" customFormat="1" ht="12" customHeight="1">
      <c r="B820" s="75" t="str">
        <f>[2]自有船应收租金!B762</f>
        <v>JRS CARINA</v>
      </c>
      <c r="C820" s="75" t="str">
        <f>[2]自有船应收租金!C762</f>
        <v>CCL</v>
      </c>
      <c r="D820" s="75" t="str">
        <f>[2]自有船应收租金!F762</f>
        <v>第41期</v>
      </c>
      <c r="E820" s="75" t="str">
        <f>[2]自有船应收租金!I762</f>
        <v>2020.02.20-2020.03.06</v>
      </c>
      <c r="F820" s="76">
        <f>[2]自有船应收租金!V762</f>
        <v>0</v>
      </c>
      <c r="G820" s="75">
        <f>[2]自有船应收租金!AA762</f>
        <v>70600</v>
      </c>
      <c r="H820" s="75">
        <f>IF([2]自有船应收租金!AB762="","",[2]自有船应收租金!AB762)</f>
        <v>70600</v>
      </c>
      <c r="I820" s="77">
        <f>[2]自有船应收租金!Y762</f>
        <v>0</v>
      </c>
    </row>
    <row r="821" spans="2:9" s="53" customFormat="1" ht="12" customHeight="1">
      <c r="B821" s="75" t="str">
        <f>[2]自有船应收租金!B763</f>
        <v>ACACIA ARIES</v>
      </c>
      <c r="C821" s="75" t="str">
        <f>[2]自有船应收租金!C763</f>
        <v>STM</v>
      </c>
      <c r="D821" s="75" t="str">
        <f>[2]自有船应收租金!F763</f>
        <v>第01期</v>
      </c>
      <c r="E821" s="75" t="str">
        <f>[2]自有船应收租金!I763</f>
        <v>2020.02.20-2020.03.06</v>
      </c>
      <c r="F821" s="76">
        <f>[2]自有船应收租金!V763</f>
        <v>0</v>
      </c>
      <c r="G821" s="75">
        <f>[2]自有船应收租金!AA763</f>
        <v>261346.66500000001</v>
      </c>
      <c r="H821" s="75">
        <f>IF([2]自有船应收租金!AB763="","",[2]自有船应收租金!AB763)</f>
        <v>261346.67</v>
      </c>
      <c r="I821" s="77" t="str">
        <f>[2]自有船应收租金!Y763</f>
        <v>船东费</v>
      </c>
    </row>
    <row r="822" spans="2:9" s="53" customFormat="1" ht="12" customHeight="1">
      <c r="B822" s="75" t="str">
        <f>[2]自有船应收租金!B764</f>
        <v>Heung-A Jakarta</v>
      </c>
      <c r="C822" s="75" t="str">
        <f>[2]自有船应收租金!C764</f>
        <v>Heung-A</v>
      </c>
      <c r="D822" s="75" t="str">
        <f>[2]自有船应收租金!F764</f>
        <v>第45期</v>
      </c>
      <c r="E822" s="75" t="str">
        <f>[2]自有船应收租金!I764</f>
        <v>2020.02.23-2020.03.09</v>
      </c>
      <c r="F822" s="76">
        <f>[2]自有船应收租金!V764</f>
        <v>0</v>
      </c>
      <c r="G822" s="75">
        <f>[2]自有船应收租金!AA764</f>
        <v>80728.125</v>
      </c>
      <c r="H822" s="75">
        <f>IF([2]自有船应收租金!AB764="","",[2]自有船应收租金!AB764)</f>
        <v>80714.77</v>
      </c>
      <c r="I822" s="77" t="str">
        <f>[2]自有船应收租金!Y764</f>
        <v>1.25%佣金</v>
      </c>
    </row>
    <row r="823" spans="2:9" s="53" customFormat="1" ht="12" customHeight="1">
      <c r="B823" s="75" t="str">
        <f>[2]自有船应收租金!B765</f>
        <v>JRS CORVUS</v>
      </c>
      <c r="C823" s="75" t="str">
        <f>[2]自有船应收租金!C765</f>
        <v>HEDE</v>
      </c>
      <c r="D823" s="75" t="str">
        <f>[2]自有船应收租金!F765</f>
        <v>第08期</v>
      </c>
      <c r="E823" s="75" t="str">
        <f>[2]自有船应收租金!I765</f>
        <v>2020.02.25-2020.03.11</v>
      </c>
      <c r="F823" s="76">
        <f>[2]自有船应收租金!V765</f>
        <v>0</v>
      </c>
      <c r="G823" s="75">
        <f>[2]自有船应收租金!AA765</f>
        <v>75600</v>
      </c>
      <c r="H823" s="75">
        <f>IF([2]自有船应收租金!AB765="","",[2]自有船应收租金!AB765)</f>
        <v>75600</v>
      </c>
      <c r="I823" s="77">
        <f>[2]自有船应收租金!Y765</f>
        <v>0</v>
      </c>
    </row>
    <row r="824" spans="2:9" s="53" customFormat="1" ht="12" customHeight="1">
      <c r="B824" s="75" t="str">
        <f>[2]自有船应收租金!B766</f>
        <v>ACACIA LIBRA</v>
      </c>
      <c r="C824" s="75" t="str">
        <f>[2]自有船应收租金!C766</f>
        <v>STM</v>
      </c>
      <c r="D824" s="75" t="str">
        <f>[2]自有船应收租金!F766</f>
        <v>第04期</v>
      </c>
      <c r="E824" s="75" t="str">
        <f>[2]自有船应收租金!I766</f>
        <v>2020.02.24-2020.03.10</v>
      </c>
      <c r="F824" s="76">
        <f>[2]自有船应收租金!V766</f>
        <v>0</v>
      </c>
      <c r="G824" s="75">
        <f>[2]自有船应收租金!AA766</f>
        <v>90517.54</v>
      </c>
      <c r="H824" s="75">
        <f>IF([2]自有船应收租金!AB766="","",[2]自有船应收租金!AB766)</f>
        <v>90517.54</v>
      </c>
      <c r="I824" s="77" t="str">
        <f>[2]自有船应收租金!Y766</f>
        <v>船东费</v>
      </c>
    </row>
    <row r="825" spans="2:9" s="53" customFormat="1" ht="12" customHeight="1">
      <c r="B825" s="75" t="str">
        <f>[2]自有船应收租金!B767</f>
        <v>ACACIA LAN</v>
      </c>
      <c r="C825" s="75" t="str">
        <f>[2]自有船应收租金!C767</f>
        <v>STM</v>
      </c>
      <c r="D825" s="75" t="str">
        <f>[2]自有船应收租金!F767</f>
        <v>第07期</v>
      </c>
      <c r="E825" s="75" t="str">
        <f>[2]自有船应收租金!I767</f>
        <v>2020.02.26-2020.03.12</v>
      </c>
      <c r="F825" s="76">
        <f>[2]自有船应收租金!V767</f>
        <v>0</v>
      </c>
      <c r="G825" s="75">
        <f>[2]自有船应收租金!AA767</f>
        <v>60650</v>
      </c>
      <c r="H825" s="75">
        <f>IF([2]自有船应收租金!AB767="","",[2]自有船应收租金!AB767)</f>
        <v>60650</v>
      </c>
      <c r="I825" s="77">
        <f>[2]自有船应收租金!Y767</f>
        <v>0</v>
      </c>
    </row>
    <row r="826" spans="2:9" s="53" customFormat="1" ht="12" customHeight="1">
      <c r="B826" s="75" t="str">
        <f>[2]自有船应收租金!B768</f>
        <v>Heung-A Manila</v>
      </c>
      <c r="C826" s="75" t="str">
        <f>[2]自有船应收租金!C768</f>
        <v>SCP</v>
      </c>
      <c r="D826" s="75" t="str">
        <f>[2]自有船应收租金!F768</f>
        <v>prefinal</v>
      </c>
      <c r="E826" s="75" t="str">
        <f>[2]自有船应收租金!I768</f>
        <v>2020.02.27-2020.03.03</v>
      </c>
      <c r="F826" s="76">
        <f>[2]自有船应收租金!V768</f>
        <v>0</v>
      </c>
      <c r="G826" s="75">
        <f>[2]自有船应收租金!AA768</f>
        <v>-69857.290068493196</v>
      </c>
      <c r="H826" s="75">
        <f>IF([2]自有船应收租金!AB768="","",[2]自有船应收租金!AB768)</f>
        <v>-69857.3</v>
      </c>
      <c r="I826" s="77" t="str">
        <f>[2]自有船应收租金!Y768</f>
        <v>1.25%佣金/船东费/船东费预留返还</v>
      </c>
    </row>
    <row r="827" spans="2:9" s="53" customFormat="1" ht="12" customHeight="1">
      <c r="B827" s="75" t="str">
        <f>[2]自有船应收租金!B769</f>
        <v>ACACIA REI</v>
      </c>
      <c r="C827" s="75" t="str">
        <f>[2]自有船应收租金!C769</f>
        <v>STM</v>
      </c>
      <c r="D827" s="75" t="str">
        <f>[2]自有船应收租金!F769</f>
        <v>第01期</v>
      </c>
      <c r="E827" s="75" t="str">
        <f>[2]自有船应收租金!I769</f>
        <v>2020.02.28-2020.03.14</v>
      </c>
      <c r="F827" s="76">
        <f>[2]自有船应收租金!V769</f>
        <v>0</v>
      </c>
      <c r="G827" s="75">
        <f>[2]自有船应收租金!AA769</f>
        <v>412775.55</v>
      </c>
      <c r="H827" s="75">
        <f>IF([2]自有船应收租金!AB769="","",[2]自有船应收租金!AB769)</f>
        <v>412775.55</v>
      </c>
      <c r="I827" s="77">
        <f>[2]自有船应收租金!Y769</f>
        <v>0</v>
      </c>
    </row>
    <row r="828" spans="2:9" s="53" customFormat="1" ht="12" customHeight="1">
      <c r="B828" s="75" t="str">
        <f>[2]自有船应收租金!B770</f>
        <v>Heung-A Manila</v>
      </c>
      <c r="C828" s="75" t="str">
        <f>[2]自有船应收租金!C770</f>
        <v>SCP</v>
      </c>
      <c r="D828" s="75" t="str">
        <f>[2]自有船应收租金!F770</f>
        <v>final</v>
      </c>
      <c r="E828" s="75" t="str">
        <f>[2]自有船应收租金!I770</f>
        <v>2020.02.27-2020.03.03</v>
      </c>
      <c r="F828" s="76">
        <f>[2]自有船应收租金!V770</f>
        <v>0</v>
      </c>
      <c r="G828" s="75">
        <f>[2]自有船应收租金!AA770</f>
        <v>4700</v>
      </c>
      <c r="H828" s="75">
        <f>IF([2]自有船应收租金!AB770="","",[2]自有船应收租金!AB770)</f>
        <v>4696.3599999999997</v>
      </c>
      <c r="I828" s="77" t="str">
        <f>[2]自有船应收租金!Y770</f>
        <v>还船检验费/船东费预留返还</v>
      </c>
    </row>
    <row r="829" spans="2:9" s="53" customFormat="1" ht="12" customHeight="1">
      <c r="B829" s="75" t="str">
        <f>[2]自有船应收租金!B771</f>
        <v>ACACIA HAWK</v>
      </c>
      <c r="C829" s="75" t="str">
        <f>[2]自有船应收租金!C771</f>
        <v>CMS</v>
      </c>
      <c r="D829" s="75" t="str">
        <f>[2]自有船应收租金!F771</f>
        <v>第52期</v>
      </c>
      <c r="E829" s="75" t="str">
        <f>[2]自有船应收租金!I771</f>
        <v>2020.03.03-2020.03.18</v>
      </c>
      <c r="F829" s="76">
        <f>[2]自有船应收租金!V771</f>
        <v>0</v>
      </c>
      <c r="G829" s="75">
        <f>[2]自有船应收租金!AA771</f>
        <v>75542.465753424694</v>
      </c>
      <c r="H829" s="75">
        <f>IF([2]自有船应收租金!AB771="","",[2]自有船应收租金!AB771)</f>
        <v>75518.61</v>
      </c>
      <c r="I829" s="77">
        <f>[2]自有船应收租金!Y771</f>
        <v>0</v>
      </c>
    </row>
    <row r="830" spans="2:9" s="53" customFormat="1" ht="12" customHeight="1">
      <c r="B830" s="75" t="str">
        <f>[2]自有船应收租金!B772</f>
        <v>ACACIA MING</v>
      </c>
      <c r="C830" s="75" t="str">
        <f>[2]自有船应收租金!C772</f>
        <v>KMTC</v>
      </c>
      <c r="D830" s="75" t="str">
        <f>[2]自有船应收租金!F772</f>
        <v>prefinal</v>
      </c>
      <c r="E830" s="75" t="str">
        <f>[2]自有船应收租金!I772</f>
        <v>2020.03.04-2020.03.28</v>
      </c>
      <c r="F830" s="76">
        <f>[2]自有船应收租金!V772</f>
        <v>0</v>
      </c>
      <c r="G830" s="75">
        <f>[2]自有船应收租金!AA772</f>
        <v>59520.561249999999</v>
      </c>
      <c r="H830" s="75">
        <f>IF([2]自有船应收租金!AB772="","",[2]自有船应收租金!AB772)</f>
        <v>59518.63</v>
      </c>
      <c r="I830" s="77" t="str">
        <f>[2]自有船应收租金!Y772</f>
        <v>1.25%佣金/还船检验费/船东费预留/船东费</v>
      </c>
    </row>
    <row r="831" spans="2:9" s="53" customFormat="1" ht="12" customHeight="1">
      <c r="B831" s="75" t="str">
        <f>[2]自有船应收租金!B773</f>
        <v>ACACIA MING</v>
      </c>
      <c r="C831" s="75" t="str">
        <f>[2]自有船应收租金!C773</f>
        <v>KMTC</v>
      </c>
      <c r="D831" s="75" t="str">
        <f>[2]自有船应收租金!F773</f>
        <v>final</v>
      </c>
      <c r="E831" s="75" t="str">
        <f>[2]自有船应收租金!I773</f>
        <v>2020.03.04-2020.03.28</v>
      </c>
      <c r="F831" s="76">
        <f>[2]自有船应收租金!V773</f>
        <v>0</v>
      </c>
      <c r="G831" s="75">
        <f>[2]自有船应收租金!AA773</f>
        <v>10000</v>
      </c>
      <c r="H831" s="75">
        <f>IF([2]自有船应收租金!AB773="","",[2]自有船应收租金!AB773)</f>
        <v>9998.07</v>
      </c>
      <c r="I831" s="77" t="str">
        <f>[2]自有船应收租金!Y773</f>
        <v>船东费预留返还</v>
      </c>
    </row>
    <row r="832" spans="2:9" s="53" customFormat="1" ht="12" customHeight="1">
      <c r="B832" s="75" t="str">
        <f>[2]自有船应收租金!B774</f>
        <v>LISBOA</v>
      </c>
      <c r="C832" s="75" t="str">
        <f>[2]自有船应收租金!C774</f>
        <v>APL</v>
      </c>
      <c r="D832" s="75" t="str">
        <f>[2]自有船应收租金!F774</f>
        <v>第04期</v>
      </c>
      <c r="E832" s="75" t="str">
        <f>[2]自有船应收租金!I774</f>
        <v>2020.03.04-2020.03.19</v>
      </c>
      <c r="F832" s="76">
        <f>[2]自有船应收租金!V774</f>
        <v>0</v>
      </c>
      <c r="G832" s="75">
        <f>[2]自有船应收租金!AA774</f>
        <v>72924.993972602693</v>
      </c>
      <c r="H832" s="75">
        <f>IF([2]自有船应收租金!AB774="","",[2]自有船应收租金!AB774)</f>
        <v>72911.649999999994</v>
      </c>
      <c r="I832" s="77" t="str">
        <f>[2]自有船应收租金!Y774</f>
        <v>油样检测费</v>
      </c>
    </row>
    <row r="833" spans="2:9" s="53" customFormat="1" ht="12" customHeight="1">
      <c r="B833" s="75" t="str">
        <f>[2]自有船应收租金!B775</f>
        <v>Heung-A Singapore</v>
      </c>
      <c r="C833" s="75" t="str">
        <f>[2]自有船应收租金!C775</f>
        <v>SNL</v>
      </c>
      <c r="D833" s="75" t="str">
        <f>[2]自有船应收租金!F775</f>
        <v>第10期</v>
      </c>
      <c r="E833" s="75" t="str">
        <f>[2]自有船应收租金!I775</f>
        <v>2020.03.05-2020.03.20</v>
      </c>
      <c r="F833" s="76">
        <f>[2]自有船应收租金!V775</f>
        <v>0</v>
      </c>
      <c r="G833" s="75">
        <f>[2]自有船应收租金!AA775</f>
        <v>79825</v>
      </c>
      <c r="H833" s="75">
        <f>IF([2]自有船应收租金!AB775="","",[2]自有船应收租金!AB775)</f>
        <v>79798.92</v>
      </c>
      <c r="I833" s="77">
        <f>[2]自有船应收租金!Y775</f>
        <v>0</v>
      </c>
    </row>
    <row r="834" spans="2:9" s="53" customFormat="1" ht="12" customHeight="1">
      <c r="B834" s="75" t="str">
        <f>[2]自有船应收租金!B776</f>
        <v>ACACIA MAKOTO</v>
      </c>
      <c r="C834" s="75" t="str">
        <f>[2]自有船应收租金!C776</f>
        <v>STM</v>
      </c>
      <c r="D834" s="75" t="str">
        <f>[2]自有船应收租金!F776</f>
        <v>第42期</v>
      </c>
      <c r="E834" s="75" t="str">
        <f>[2]自有船应收租金!I776</f>
        <v>2020.03.05-2020.03.20</v>
      </c>
      <c r="F834" s="76">
        <f>[2]自有船应收租金!V776</f>
        <v>0</v>
      </c>
      <c r="G834" s="75">
        <f>[2]自有船应收租金!AA776</f>
        <v>83542.36</v>
      </c>
      <c r="H834" s="75">
        <f>IF([2]自有船应收租金!AB776="","",[2]自有船应收租金!AB776)</f>
        <v>83542.36</v>
      </c>
      <c r="I834" s="77" t="str">
        <f>[2]自有船应收租金!Y776</f>
        <v>船东费</v>
      </c>
    </row>
    <row r="835" spans="2:9" s="53" customFormat="1" ht="12" customHeight="1">
      <c r="B835" s="75" t="str">
        <f>[2]自有船应收租金!B777</f>
        <v>JRS CARINA</v>
      </c>
      <c r="C835" s="75" t="str">
        <f>[2]自有船应收租金!C777</f>
        <v>CCL</v>
      </c>
      <c r="D835" s="75" t="str">
        <f>[2]自有船应收租金!F777</f>
        <v>第42期</v>
      </c>
      <c r="E835" s="75" t="str">
        <f>[2]自有船应收租金!I777</f>
        <v>2020.03.06-2020.03.21</v>
      </c>
      <c r="F835" s="76">
        <f>[2]自有船应收租金!V777</f>
        <v>0</v>
      </c>
      <c r="G835" s="75">
        <f>[2]自有船应收租金!AA777</f>
        <v>-22210.502276666699</v>
      </c>
      <c r="H835" s="75">
        <f>IF([2]自有船应收租金!AB777="","",[2]自有船应收租金!AB777)</f>
        <v>-22210.5</v>
      </c>
      <c r="I835" s="77" t="str">
        <f>[2]自有船应收租金!Y777</f>
        <v>交还船检验费/停租坞修（2020.03.07 0001-3.21 0154 14.0785天）/船东费</v>
      </c>
    </row>
    <row r="836" spans="2:9" s="53" customFormat="1" ht="12" customHeight="1">
      <c r="B836" s="75" t="str">
        <f>[2]自有船应收租金!B778</f>
        <v>ACACIA ARIES</v>
      </c>
      <c r="C836" s="75" t="str">
        <f>[2]自有船应收租金!C778</f>
        <v>STM</v>
      </c>
      <c r="D836" s="75" t="str">
        <f>[2]自有船应收租金!F778</f>
        <v>第02期</v>
      </c>
      <c r="E836" s="75" t="str">
        <f>[2]自有船应收租金!I778</f>
        <v>2020.03.06-2020.03.21</v>
      </c>
      <c r="F836" s="76">
        <f>[2]自有船应收租金!V778</f>
        <v>0</v>
      </c>
      <c r="G836" s="75">
        <f>[2]自有船应收租金!AA778</f>
        <v>60650</v>
      </c>
      <c r="H836" s="75">
        <f>IF([2]自有船应收租金!AB778="","",[2]自有船应收租金!AB778)</f>
        <v>60650.13</v>
      </c>
      <c r="I836" s="77">
        <f>[2]自有船应收租金!Y778</f>
        <v>0</v>
      </c>
    </row>
    <row r="837" spans="2:9" s="53" customFormat="1" ht="12" customHeight="1">
      <c r="B837" s="75" t="str">
        <f>[2]自有船应收租金!B779</f>
        <v>Heung-A Jakarta</v>
      </c>
      <c r="C837" s="75" t="str">
        <f>[2]自有船应收租金!C779</f>
        <v>Heung-A</v>
      </c>
      <c r="D837" s="75" t="str">
        <f>[2]自有船应收租金!F779</f>
        <v>PREFINAL</v>
      </c>
      <c r="E837" s="75" t="str">
        <f>[2]自有船应收租金!I779</f>
        <v>2020.03.09-2020.03.21</v>
      </c>
      <c r="F837" s="76">
        <f>[2]自有船应收租金!V779</f>
        <v>0</v>
      </c>
      <c r="G837" s="75">
        <f>[2]自有船应收租金!AA779</f>
        <v>2004.5</v>
      </c>
      <c r="H837" s="75">
        <f>IF([2]自有船应收租金!AB779="","",[2]自有船应收租金!AB779)</f>
        <v>2004.5</v>
      </c>
      <c r="I837" s="77" t="str">
        <f>[2]自有船应收租金!Y779</f>
        <v>1.25%佣金/船东费预留</v>
      </c>
    </row>
    <row r="838" spans="2:9" s="53" customFormat="1" ht="12" customHeight="1">
      <c r="B838" s="75" t="str">
        <f>[2]自有船应收租金!B780</f>
        <v>JRS CORVUS</v>
      </c>
      <c r="C838" s="75" t="str">
        <f>[2]自有船应收租金!C780</f>
        <v>HEDE</v>
      </c>
      <c r="D838" s="75" t="str">
        <f>[2]自有船应收租金!F780</f>
        <v>第09期</v>
      </c>
      <c r="E838" s="75" t="str">
        <f>[2]自有船应收租金!I780</f>
        <v>2020.03.11-2020.03.26</v>
      </c>
      <c r="F838" s="76">
        <f>[2]自有船应收租金!V780</f>
        <v>0</v>
      </c>
      <c r="G838" s="75">
        <f>[2]自有船应收租金!AA780</f>
        <v>76877</v>
      </c>
      <c r="H838" s="75">
        <f>IF([2]自有船应收租金!AB780="","",[2]自有船应收租金!AB780)</f>
        <v>76877</v>
      </c>
      <c r="I838" s="77" t="str">
        <f>[2]自有船应收租金!Y780</f>
        <v>劳务费V.1908EW</v>
      </c>
    </row>
    <row r="839" spans="2:9" s="53" customFormat="1" ht="12" customHeight="1">
      <c r="B839" s="75" t="str">
        <f>[2]自有船应收租金!B781</f>
        <v>ACACIA LIBRA</v>
      </c>
      <c r="C839" s="75" t="str">
        <f>[2]自有船应收租金!C781</f>
        <v>STM</v>
      </c>
      <c r="D839" s="75" t="str">
        <f>[2]自有船应收租金!F781</f>
        <v>第05期</v>
      </c>
      <c r="E839" s="75" t="str">
        <f>[2]自有船应收租金!I781</f>
        <v>2020.03.10-2020.03.25</v>
      </c>
      <c r="F839" s="76">
        <f>[2]自有船应收租金!V781</f>
        <v>0</v>
      </c>
      <c r="G839" s="75">
        <f>[2]自有船应收租金!AA781</f>
        <v>90650</v>
      </c>
      <c r="H839" s="75">
        <f>IF([2]自有船应收租金!AB781="","",[2]自有船应收租金!AB781)</f>
        <v>90650</v>
      </c>
      <c r="I839" s="77">
        <f>[2]自有船应收租金!Y781</f>
        <v>0</v>
      </c>
    </row>
    <row r="840" spans="2:9" s="53" customFormat="1" ht="12" customHeight="1">
      <c r="B840" s="75" t="str">
        <f>[2]自有船应收租金!B782</f>
        <v>ACACIA LAN</v>
      </c>
      <c r="C840" s="75" t="str">
        <f>[2]自有船应收租金!C782</f>
        <v>STM</v>
      </c>
      <c r="D840" s="75" t="str">
        <f>[2]自有船应收租金!F782</f>
        <v>第08期</v>
      </c>
      <c r="E840" s="75" t="str">
        <f>[2]自有船应收租金!I782</f>
        <v>2020.03.12-2020.03.27</v>
      </c>
      <c r="F840" s="76">
        <f>[2]自有船应收租金!V782</f>
        <v>0</v>
      </c>
      <c r="G840" s="75">
        <f>[2]自有船应收租金!AA782</f>
        <v>60555.13</v>
      </c>
      <c r="H840" s="75">
        <f>IF([2]自有船应收租金!AB782="","",[2]自有船应收租金!AB782)</f>
        <v>60555.13</v>
      </c>
      <c r="I840" s="77" t="str">
        <f>[2]自有船应收租金!Y782</f>
        <v>船东费</v>
      </c>
    </row>
    <row r="841" spans="2:9" s="53" customFormat="1" ht="12" customHeight="1">
      <c r="B841" s="75" t="str">
        <f>[2]自有船应收租金!B783</f>
        <v>ACACIA REI</v>
      </c>
      <c r="C841" s="75" t="str">
        <f>[2]自有船应收租金!C783</f>
        <v>STM</v>
      </c>
      <c r="D841" s="75" t="str">
        <f>[2]自有船应收租金!F783</f>
        <v>第02期</v>
      </c>
      <c r="E841" s="75" t="str">
        <f>[2]自有船应收租金!I783</f>
        <v>2020.03.14-2020.03.29</v>
      </c>
      <c r="F841" s="76">
        <f>[2]自有船应收租金!V783</f>
        <v>0</v>
      </c>
      <c r="G841" s="75">
        <f>[2]自有船应收租金!AA783</f>
        <v>91200</v>
      </c>
      <c r="H841" s="75">
        <f>IF([2]自有船应收租金!AB783="","",[2]自有船应收租金!AB783)</f>
        <v>91200</v>
      </c>
      <c r="I841" s="77">
        <f>[2]自有船应收租金!Y783</f>
        <v>0</v>
      </c>
    </row>
    <row r="842" spans="2:9" s="53" customFormat="1" ht="12" customHeight="1">
      <c r="B842" s="75" t="str">
        <f>[2]自有船应收租金!B784</f>
        <v>ACACIA HAWK</v>
      </c>
      <c r="C842" s="75" t="str">
        <f>[2]自有船应收租金!C784</f>
        <v>CMS</v>
      </c>
      <c r="D842" s="75" t="str">
        <f>[2]自有船应收租金!F784</f>
        <v>第53期</v>
      </c>
      <c r="E842" s="75" t="str">
        <f>[2]自有船应收租金!I784</f>
        <v>2020.03.18-2020.04.02</v>
      </c>
      <c r="F842" s="76">
        <f>[2]自有船应收租金!V784</f>
        <v>0</v>
      </c>
      <c r="G842" s="75">
        <f>[2]自有船应收租金!AA784</f>
        <v>75542.465753424694</v>
      </c>
      <c r="H842" s="75">
        <f>IF([2]自有船应收租金!AB784="","",[2]自有船应收租金!AB784)</f>
        <v>75518.600000000006</v>
      </c>
      <c r="I842" s="77">
        <f>[2]自有船应收租金!Y784</f>
        <v>0</v>
      </c>
    </row>
    <row r="843" spans="2:9" s="53" customFormat="1" ht="12" customHeight="1">
      <c r="B843" s="75" t="str">
        <f>[2]自有船应收租金!B785</f>
        <v>LISBOA</v>
      </c>
      <c r="C843" s="75" t="str">
        <f>[2]自有船应收租金!C785</f>
        <v>APL</v>
      </c>
      <c r="D843" s="75" t="str">
        <f>[2]自有船应收租金!F785</f>
        <v>第05期</v>
      </c>
      <c r="E843" s="75" t="str">
        <f>[2]自有船应收租金!I785</f>
        <v>2020.03.19-2020.04.03</v>
      </c>
      <c r="F843" s="76">
        <f>[2]自有船应收租金!V785</f>
        <v>0</v>
      </c>
      <c r="G843" s="75">
        <f>[2]自有船应收租金!AA785</f>
        <v>73435.273972602707</v>
      </c>
      <c r="H843" s="75">
        <f>IF([2]自有船应收租金!AB785="","",[2]自有船应收租金!AB785)</f>
        <v>89241.87</v>
      </c>
      <c r="I843" s="77" t="str">
        <f>[2]自有船应收租金!Y785</f>
        <v>油样检测费</v>
      </c>
    </row>
    <row r="844" spans="2:9" s="53" customFormat="1" ht="12" customHeight="1">
      <c r="B844" s="75" t="str">
        <f>[2]自有船应收租金!B786</f>
        <v>ACACIA VIRGO</v>
      </c>
      <c r="C844" s="75" t="str">
        <f>[2]自有船应收租金!C786</f>
        <v>SCP</v>
      </c>
      <c r="D844" s="75" t="str">
        <f>[2]自有船应收租金!F786</f>
        <v>第01期</v>
      </c>
      <c r="E844" s="75" t="str">
        <f>[2]自有船应收租金!I786</f>
        <v>2020.03.19-2020.04.03</v>
      </c>
      <c r="F844" s="76">
        <f>[2]自有船应收租金!V786</f>
        <v>0</v>
      </c>
      <c r="G844" s="75">
        <f>[2]自有船应收租金!AA786</f>
        <v>83737.5</v>
      </c>
      <c r="H844" s="75">
        <f>IF([2]自有船应收租金!AB786="","",[2]自有船应收租金!AB786)</f>
        <v>83714.13</v>
      </c>
      <c r="I844" s="77" t="str">
        <f>[2]自有船应收租金!Y786</f>
        <v>1.25%佣金</v>
      </c>
    </row>
    <row r="845" spans="2:9" s="53" customFormat="1" ht="12" customHeight="1">
      <c r="B845" s="75" t="str">
        <f>[2]自有船应收租金!B787</f>
        <v>Heung-A Singapore</v>
      </c>
      <c r="C845" s="75" t="str">
        <f>[2]自有船应收租金!C787</f>
        <v>SNL</v>
      </c>
      <c r="D845" s="75" t="str">
        <f>[2]自有船应收租金!F787</f>
        <v>第11期</v>
      </c>
      <c r="E845" s="75" t="str">
        <f>[2]自有船应收租金!I787</f>
        <v>2020.03.20-2020.04.04</v>
      </c>
      <c r="F845" s="76">
        <f>[2]自有船应收租金!V787</f>
        <v>0</v>
      </c>
      <c r="G845" s="75">
        <f>[2]自有船应收租金!AA787</f>
        <v>71323.3</v>
      </c>
      <c r="H845" s="75">
        <f>IF([2]自有船应收租金!AB787="","",[2]自有船应收租金!AB787)</f>
        <v>71297.36</v>
      </c>
      <c r="I845" s="77" t="str">
        <f>[2]自有船应收租金!Y787</f>
        <v>船东费</v>
      </c>
    </row>
    <row r="846" spans="2:9" s="53" customFormat="1" ht="12" customHeight="1">
      <c r="B846" s="75" t="str">
        <f>[2]自有船应收租金!B788</f>
        <v>ACACIA MAKOTO</v>
      </c>
      <c r="C846" s="75" t="str">
        <f>[2]自有船应收租金!C788</f>
        <v>STM</v>
      </c>
      <c r="D846" s="75" t="str">
        <f>[2]自有船应收租金!F788</f>
        <v>第43期</v>
      </c>
      <c r="E846" s="75" t="str">
        <f>[2]自有船应收租金!I788</f>
        <v>2020.03.20-2020.04.04</v>
      </c>
      <c r="F846" s="76">
        <f>[2]自有船应收租金!V788</f>
        <v>0</v>
      </c>
      <c r="G846" s="75">
        <f>[2]自有船应收租金!AA788</f>
        <v>87228.1</v>
      </c>
      <c r="H846" s="75">
        <f>IF([2]自有船应收租金!AB788="","",[2]自有船应收租金!AB788)</f>
        <v>87228.1</v>
      </c>
      <c r="I846" s="77" t="str">
        <f>[2]自有船应收租金!Y788</f>
        <v>船东费</v>
      </c>
    </row>
    <row r="847" spans="2:9" s="53" customFormat="1" ht="12" customHeight="1">
      <c r="B847" s="75" t="str">
        <f>[2]自有船应收租金!B789</f>
        <v>JRS CARINA</v>
      </c>
      <c r="C847" s="75" t="str">
        <f>[2]自有船应收租金!C789</f>
        <v>CCL</v>
      </c>
      <c r="D847" s="75" t="str">
        <f>[2]自有船应收租金!F789</f>
        <v>第43期</v>
      </c>
      <c r="E847" s="75" t="str">
        <f>[2]自有船应收租金!I789</f>
        <v>2020.03.21-2020.04.05</v>
      </c>
      <c r="F847" s="76">
        <f>[2]自有船应收租金!V789</f>
        <v>0</v>
      </c>
      <c r="G847" s="75">
        <f>[2]自有船应收租金!AA789</f>
        <v>70600</v>
      </c>
      <c r="H847" s="75">
        <f>IF([2]自有船应收租金!AB789="","",[2]自有船应收租金!AB789)</f>
        <v>66255.14</v>
      </c>
      <c r="I847" s="77">
        <f>[2]自有船应收租金!Y789</f>
        <v>0</v>
      </c>
    </row>
    <row r="848" spans="2:9" s="53" customFormat="1" ht="12" customHeight="1">
      <c r="B848" s="75" t="str">
        <f>[2]自有船应收租金!B790</f>
        <v>ACACIA ARIES</v>
      </c>
      <c r="C848" s="75" t="str">
        <f>[2]自有船应收租金!C790</f>
        <v>STM</v>
      </c>
      <c r="D848" s="75" t="str">
        <f>[2]自有船应收租金!F790</f>
        <v>第03期</v>
      </c>
      <c r="E848" s="75" t="str">
        <f>[2]自有船应收租金!I790</f>
        <v>2020.03.21-2020.04.05</v>
      </c>
      <c r="F848" s="76">
        <f>[2]自有船应收租金!V790</f>
        <v>0</v>
      </c>
      <c r="G848" s="75">
        <f>[2]自有船应收租金!AA790</f>
        <v>60650</v>
      </c>
      <c r="H848" s="75">
        <f>IF([2]自有船应收租金!AB790="","",[2]自有船应收租金!AB790)</f>
        <v>60650</v>
      </c>
      <c r="I848" s="77">
        <f>[2]自有船应收租金!Y790</f>
        <v>0</v>
      </c>
    </row>
    <row r="849" spans="2:9" s="53" customFormat="1" ht="12" customHeight="1">
      <c r="B849" s="75" t="str">
        <f>[2]自有船应收租金!B791</f>
        <v>Heung-A Jakarta</v>
      </c>
      <c r="C849" s="75" t="str">
        <f>[2]自有船应收租金!C791</f>
        <v>Heung-A</v>
      </c>
      <c r="D849" s="75" t="str">
        <f>[2]自有船应收租金!F791</f>
        <v>PREFINAL2</v>
      </c>
      <c r="E849" s="75" t="str">
        <f>[2]自有船应收租金!I791</f>
        <v>2020.03.21-2020.03.22</v>
      </c>
      <c r="F849" s="76">
        <f>[2]自有船应收租金!V791</f>
        <v>0</v>
      </c>
      <c r="G849" s="75">
        <f>[2]自有船应收租金!AA791</f>
        <v>31598.039762500001</v>
      </c>
      <c r="H849" s="75">
        <f>IF([2]自有船应收租金!AB791="","",[2]自有船应收租金!AB791)</f>
        <v>31584.65</v>
      </c>
      <c r="I849" s="77" t="str">
        <f>[2]自有船应收租金!Y791</f>
        <v>1.25%佣金/船员劳务费2010e-2017e/还船检验费</v>
      </c>
    </row>
    <row r="850" spans="2:9" s="53" customFormat="1" ht="12" customHeight="1">
      <c r="B850" s="75" t="str">
        <f>[2]自有船应收租金!B792</f>
        <v>Heung-A Jakarta</v>
      </c>
      <c r="C850" s="75" t="str">
        <f>[2]自有船应收租金!C792</f>
        <v>Heung-A</v>
      </c>
      <c r="D850" s="75" t="str">
        <f>[2]自有船应收租金!F792</f>
        <v>final</v>
      </c>
      <c r="E850" s="75" t="str">
        <f>[2]自有船应收租金!I792</f>
        <v>2020.03.21-2020.03.22</v>
      </c>
      <c r="F850" s="76">
        <f>[2]自有船应收租金!V792</f>
        <v>0</v>
      </c>
      <c r="G850" s="75">
        <f>[2]自有船应收租金!AA792</f>
        <v>5000</v>
      </c>
      <c r="H850" s="75" t="str">
        <f>IF([2]自有船应收租金!AB792="","",[2]自有船应收租金!AB792)</f>
        <v/>
      </c>
      <c r="I850" s="77" t="str">
        <f>[2]自有船应收租金!Y792</f>
        <v>船东费预留返还</v>
      </c>
    </row>
    <row r="851" spans="2:9" s="53" customFormat="1" ht="12" customHeight="1">
      <c r="B851" s="75" t="str">
        <f>[2]自有船应收租金!B793</f>
        <v>Heung-A Jakarta</v>
      </c>
      <c r="C851" s="75" t="str">
        <f>[2]自有船应收租金!C793</f>
        <v>DYS</v>
      </c>
      <c r="D851" s="75" t="str">
        <f>[2]自有船应收租金!F793</f>
        <v>第01期</v>
      </c>
      <c r="E851" s="75" t="str">
        <f>[2]自有船应收租金!I793</f>
        <v>2020.03.22-2020.04.06</v>
      </c>
      <c r="F851" s="76">
        <f>[2]自有船应收租金!V793</f>
        <v>0</v>
      </c>
      <c r="G851" s="75">
        <f>[2]自有船应收租金!AA793</f>
        <v>119266.93</v>
      </c>
      <c r="H851" s="75">
        <f>IF([2]自有船应收租金!AB793="","",[2]自有船应收租金!AB793)</f>
        <v>119246.93</v>
      </c>
      <c r="I851" s="77" t="str">
        <f>[2]自有船应收租金!Y793</f>
        <v>1.25%佣金</v>
      </c>
    </row>
    <row r="852" spans="2:9" s="53" customFormat="1" ht="12" customHeight="1">
      <c r="B852" s="75" t="str">
        <f>[2]自有船应收租金!B794</f>
        <v>Heung-A Manila</v>
      </c>
      <c r="C852" s="75" t="str">
        <f>[2]自有船应收租金!C794</f>
        <v>PAN</v>
      </c>
      <c r="D852" s="75" t="str">
        <f>[2]自有船应收租金!F794</f>
        <v>第01期</v>
      </c>
      <c r="E852" s="75" t="str">
        <f>[2]自有船应收租金!I794</f>
        <v>2020.03.23-2020.04.07</v>
      </c>
      <c r="F852" s="76">
        <f>[2]自有船应收租金!V794</f>
        <v>0</v>
      </c>
      <c r="G852" s="75">
        <f>[2]自有船应收租金!AA794</f>
        <v>122819.69</v>
      </c>
      <c r="H852" s="75">
        <f>IF([2]自有船应收租金!AB794="","",[2]自有船应收租金!AB794)</f>
        <v>122786.32</v>
      </c>
      <c r="I852" s="77" t="str">
        <f>[2]自有船应收租金!Y794</f>
        <v>交船检验费</v>
      </c>
    </row>
    <row r="853" spans="2:9" s="53" customFormat="1" ht="12" customHeight="1">
      <c r="B853" s="75" t="str">
        <f>[2]自有船应收租金!B795</f>
        <v>ACACIA LIBRA</v>
      </c>
      <c r="C853" s="75" t="str">
        <f>[2]自有船应收租金!C795</f>
        <v>STM</v>
      </c>
      <c r="D853" s="75" t="str">
        <f>[2]自有船应收租金!F795</f>
        <v>prefinal</v>
      </c>
      <c r="E853" s="75" t="str">
        <f>[2]自有船应收租金!I795</f>
        <v>2020.03.25-2020.04.05</v>
      </c>
      <c r="F853" s="76">
        <f>[2]自有船应收租金!V795</f>
        <v>0</v>
      </c>
      <c r="G853" s="75">
        <f>[2]自有船应收租金!AA795</f>
        <v>-118668.97500000001</v>
      </c>
      <c r="H853" s="75">
        <f>IF([2]自有船应收租金!AB795="","",[2]自有船应收租金!AB795)</f>
        <v>-118668.98</v>
      </c>
      <c r="I853" s="77" t="str">
        <f>[2]自有船应收租金!Y795</f>
        <v>船东费</v>
      </c>
    </row>
    <row r="854" spans="2:9" s="53" customFormat="1" ht="12" customHeight="1">
      <c r="B854" s="75" t="str">
        <f>[2]自有船应收租金!B796</f>
        <v>JRS CORVUS</v>
      </c>
      <c r="C854" s="75" t="str">
        <f>[2]自有船应收租金!C796</f>
        <v>HEDE</v>
      </c>
      <c r="D854" s="75" t="str">
        <f>[2]自有船应收租金!F796</f>
        <v>第10期</v>
      </c>
      <c r="E854" s="75" t="str">
        <f>[2]自有船应收租金!I796</f>
        <v>2020.03.26-2020.04.10</v>
      </c>
      <c r="F854" s="76">
        <f>[2]自有船应收租金!V796</f>
        <v>0</v>
      </c>
      <c r="G854" s="75">
        <f>[2]自有船应收租金!AA796</f>
        <v>76677</v>
      </c>
      <c r="H854" s="75">
        <f>IF([2]自有船应收租金!AB796="","",[2]自有船应收租金!AB796)</f>
        <v>76677</v>
      </c>
      <c r="I854" s="77" t="str">
        <f>[2]自有船应收租金!Y796</f>
        <v>劳务费V.1909EW</v>
      </c>
    </row>
    <row r="855" spans="2:9" s="53" customFormat="1" ht="12" customHeight="1">
      <c r="B855" s="75" t="str">
        <f>[2]自有船应收租金!B797</f>
        <v>ACACIA LAN</v>
      </c>
      <c r="C855" s="75" t="str">
        <f>[2]自有船应收租金!C797</f>
        <v>STM</v>
      </c>
      <c r="D855" s="75" t="str">
        <f>[2]自有船应收租金!F797</f>
        <v>第09期</v>
      </c>
      <c r="E855" s="75" t="str">
        <f>[2]自有船应收租金!I797</f>
        <v>2020.03.27-2020.04.11</v>
      </c>
      <c r="F855" s="76">
        <f>[2]自有船应收租金!V797</f>
        <v>0</v>
      </c>
      <c r="G855" s="75">
        <f>[2]自有船应收租金!AA797</f>
        <v>60650</v>
      </c>
      <c r="H855" s="75">
        <f>IF([2]自有船应收租金!AB797="","",[2]自有船应收租金!AB797)</f>
        <v>60650</v>
      </c>
      <c r="I855" s="77">
        <f>[2]自有船应收租金!Y797</f>
        <v>0</v>
      </c>
    </row>
    <row r="856" spans="2:9" s="53" customFormat="1" ht="12" customHeight="1">
      <c r="B856" s="75" t="str">
        <f>[2]自有船应收租金!B798</f>
        <v>ACACIA REI</v>
      </c>
      <c r="C856" s="75" t="str">
        <f>[2]自有船应收租金!C798</f>
        <v>STM</v>
      </c>
      <c r="D856" s="75" t="str">
        <f>[2]自有船应收租金!F798</f>
        <v>prefinal</v>
      </c>
      <c r="E856" s="75" t="str">
        <f>[2]自有船应收租金!I798</f>
        <v>2020.03.29-2020.04.05</v>
      </c>
      <c r="F856" s="76">
        <f>[2]自有船应收租金!V798</f>
        <v>0</v>
      </c>
      <c r="G856" s="75">
        <f>[2]自有船应收租金!AA798</f>
        <v>-287229.57199999999</v>
      </c>
      <c r="H856" s="75">
        <f>IF([2]自有船应收租金!AB798="","",[2]自有船应收租金!AB798)</f>
        <v>-287229.57</v>
      </c>
      <c r="I856" s="77" t="str">
        <f>[2]自有船应收租金!Y798</f>
        <v>坞修(4.8-4.22)</v>
      </c>
    </row>
    <row r="857" spans="2:9" s="53" customFormat="1" ht="12" customHeight="1">
      <c r="B857" s="75" t="str">
        <f>[2]自有船应收租金!B799</f>
        <v>ACACIA MING</v>
      </c>
      <c r="C857" s="75" t="str">
        <f>[2]自有船应收租金!C799</f>
        <v>TYS</v>
      </c>
      <c r="D857" s="75" t="str">
        <f>[2]自有船应收租金!F799</f>
        <v>第01期</v>
      </c>
      <c r="E857" s="75" t="str">
        <f>[2]自有船应收租金!I799</f>
        <v>2020.04.01-2020.04.16</v>
      </c>
      <c r="F857" s="76">
        <f>[2]自有船应收租金!V799</f>
        <v>0</v>
      </c>
      <c r="G857" s="75">
        <f>[2]自有船应收租金!AA799</f>
        <v>112028.64582191801</v>
      </c>
      <c r="H857" s="75">
        <f>IF([2]自有船应收租金!AB799="","",[2]自有船应收租金!AB799)</f>
        <v>112028.65</v>
      </c>
      <c r="I857" s="77" t="str">
        <f>[2]自有船应收租金!Y799</f>
        <v>1.25%佣金/交船检验费</v>
      </c>
    </row>
    <row r="858" spans="2:9" s="53" customFormat="1" ht="12" customHeight="1">
      <c r="B858" s="75" t="str">
        <f>[2]自有船应收租金!B800</f>
        <v>ACACIA HAWK</v>
      </c>
      <c r="C858" s="75" t="str">
        <f>[2]自有船应收租金!C800</f>
        <v>CMS</v>
      </c>
      <c r="D858" s="75" t="str">
        <f>[2]自有船应收租金!F800</f>
        <v>第54期</v>
      </c>
      <c r="E858" s="75" t="str">
        <f>[2]自有船应收租金!I800</f>
        <v>2020.04.02-2020.04.17</v>
      </c>
      <c r="F858" s="76">
        <f>[2]自有船应收租金!V800</f>
        <v>0</v>
      </c>
      <c r="G858" s="75">
        <f>[2]自有船应收租金!AA800</f>
        <v>75542.465753424694</v>
      </c>
      <c r="H858" s="75">
        <f>IF([2]自有船应收租金!AB800="","",[2]自有船应收租金!AB800)</f>
        <v>75518.59</v>
      </c>
      <c r="I858" s="77">
        <f>[2]自有船应收租金!Y800</f>
        <v>0</v>
      </c>
    </row>
    <row r="859" spans="2:9" s="53" customFormat="1" ht="12" customHeight="1">
      <c r="B859" s="75" t="str">
        <f>[2]自有船应收租金!B801</f>
        <v>LISBOA</v>
      </c>
      <c r="C859" s="75" t="str">
        <f>[2]自有船应收租金!C801</f>
        <v>APL</v>
      </c>
      <c r="D859" s="75" t="str">
        <f>[2]自有船应收租金!F801</f>
        <v>第06期</v>
      </c>
      <c r="E859" s="75" t="str">
        <f>[2]自有船应收租金!I801</f>
        <v>2020.04.03-2020.04.18</v>
      </c>
      <c r="F859" s="76">
        <f>[2]自有船应收租金!V801</f>
        <v>0</v>
      </c>
      <c r="G859" s="75">
        <f>[2]自有船应收租金!AA801</f>
        <v>-37437.266027397302</v>
      </c>
      <c r="H859" s="75">
        <f>IF([2]自有船应收租金!AB801="","",[2]自有船应收租金!AB801)</f>
        <v>18744.759999999998</v>
      </c>
      <c r="I859" s="77" t="str">
        <f>[2]自有船应收租金!Y801</f>
        <v>油样检测费/船东费预留/船东费</v>
      </c>
    </row>
    <row r="860" spans="2:9" s="53" customFormat="1" ht="12" customHeight="1">
      <c r="B860" s="75" t="str">
        <f>[2]自有船应收租金!B802</f>
        <v>ACACIA VIRGO</v>
      </c>
      <c r="C860" s="75" t="str">
        <f>[2]自有船应收租金!C802</f>
        <v>SCP</v>
      </c>
      <c r="D860" s="75" t="str">
        <f>[2]自有船应收租金!F802</f>
        <v>第02期</v>
      </c>
      <c r="E860" s="75" t="str">
        <f>[2]自有船应收租金!I802</f>
        <v>2020.04.03-2020.04.18</v>
      </c>
      <c r="F860" s="76">
        <f>[2]自有船应收租金!V802</f>
        <v>0</v>
      </c>
      <c r="G860" s="75">
        <f>[2]自有船应收租金!AA802</f>
        <v>236845.88949999999</v>
      </c>
      <c r="H860" s="75">
        <f>IF([2]自有船应收租金!AB802="","",[2]自有船应收租金!AB802)</f>
        <v>236422.52</v>
      </c>
      <c r="I860" s="77" t="str">
        <f>[2]自有船应收租金!Y802</f>
        <v>1.25%佣金/交船检验费</v>
      </c>
    </row>
    <row r="861" spans="2:9" s="53" customFormat="1" ht="12" customHeight="1">
      <c r="B861" s="75" t="str">
        <f>[2]自有船应收租金!B803</f>
        <v>ACACIA TAURUS</v>
      </c>
      <c r="C861" s="75" t="str">
        <f>[2]自有船应收租金!C803</f>
        <v>STM</v>
      </c>
      <c r="D861" s="75" t="str">
        <f>[2]自有船应收租金!F803</f>
        <v>第01期</v>
      </c>
      <c r="E861" s="75" t="str">
        <f>[2]自有船应收租金!I803</f>
        <v>2020.04.04-2020.04.19</v>
      </c>
      <c r="F861" s="76">
        <f>[2]自有船应收租金!V803</f>
        <v>0</v>
      </c>
      <c r="G861" s="75">
        <f>[2]自有船应收租金!AA803</f>
        <v>269768.29534999997</v>
      </c>
      <c r="H861" s="75">
        <f>IF([2]自有船应收租金!AB803="","",[2]自有船应收租金!AB803)</f>
        <v>269768.3</v>
      </c>
      <c r="I861" s="77">
        <f>[2]自有船应收租金!Y803</f>
        <v>0</v>
      </c>
    </row>
    <row r="862" spans="2:9" s="53" customFormat="1" ht="12" customHeight="1">
      <c r="B862" s="75" t="str">
        <f>[2]自有船应收租金!B804</f>
        <v>Heung-A Singapore</v>
      </c>
      <c r="C862" s="75" t="str">
        <f>[2]自有船应收租金!C804</f>
        <v>SNL</v>
      </c>
      <c r="D862" s="75" t="str">
        <f>[2]自有船应收租金!F804</f>
        <v>第12期</v>
      </c>
      <c r="E862" s="75" t="str">
        <f>[2]自有船应收租金!I804</f>
        <v>2020.04.04-2020.04.19</v>
      </c>
      <c r="F862" s="76">
        <f>[2]自有船应收租金!V804</f>
        <v>0</v>
      </c>
      <c r="G862" s="75">
        <f>[2]自有船应收租金!AA804</f>
        <v>78249.649000000005</v>
      </c>
      <c r="H862" s="75">
        <f>IF([2]自有船应收租金!AB804="","",[2]自有船应收租金!AB804)</f>
        <v>78223.850000000006</v>
      </c>
      <c r="I862" s="77" t="str">
        <f>[2]自有船应收租金!Y804</f>
        <v>停租（2020.03.12 1330-1900LT 0.2292天）</v>
      </c>
    </row>
    <row r="863" spans="2:9" s="53" customFormat="1" ht="12" customHeight="1">
      <c r="B863" s="75" t="str">
        <f>[2]自有船应收租金!B805</f>
        <v>ACACIA MAKOTO</v>
      </c>
      <c r="C863" s="75" t="str">
        <f>[2]自有船应收租金!C805</f>
        <v>STM</v>
      </c>
      <c r="D863" s="75" t="str">
        <f>[2]自有船应收租金!F805</f>
        <v>第44期</v>
      </c>
      <c r="E863" s="75" t="str">
        <f>[2]自有船应收租金!I805</f>
        <v>2020.04.04-2020.04.19</v>
      </c>
      <c r="F863" s="76">
        <f>[2]自有船应收租金!V805</f>
        <v>0</v>
      </c>
      <c r="G863" s="75">
        <f>[2]自有船应收租金!AA805</f>
        <v>89609.42</v>
      </c>
      <c r="H863" s="75">
        <f>IF([2]自有船应收租金!AB805="","",[2]自有船应收租金!AB805)</f>
        <v>89609.42</v>
      </c>
      <c r="I863" s="77" t="str">
        <f>[2]自有船应收租金!Y805</f>
        <v>船东费</v>
      </c>
    </row>
    <row r="864" spans="2:9" s="53" customFormat="1" ht="12" customHeight="1">
      <c r="B864" s="75" t="str">
        <f>[2]自有船应收租金!B806</f>
        <v>ACACIA ARIES</v>
      </c>
      <c r="C864" s="75" t="str">
        <f>[2]自有船应收租金!C806</f>
        <v>STM</v>
      </c>
      <c r="D864" s="75" t="str">
        <f>[2]自有船应收租金!F806</f>
        <v>第04期</v>
      </c>
      <c r="E864" s="75" t="str">
        <f>[2]自有船应收租金!I806</f>
        <v>2020.04.05-2020.04.20</v>
      </c>
      <c r="F864" s="76">
        <f>[2]自有船应收租金!V806</f>
        <v>0</v>
      </c>
      <c r="G864" s="75">
        <f>[2]自有船应收租金!AA806</f>
        <v>60084.7</v>
      </c>
      <c r="H864" s="75">
        <f>IF([2]自有船应收租金!AB806="","",[2]自有船应收租金!AB806)</f>
        <v>60084.7</v>
      </c>
      <c r="I864" s="77" t="str">
        <f>[2]自有船应收租金!Y806</f>
        <v>船东费</v>
      </c>
    </row>
    <row r="865" spans="2:9" s="53" customFormat="1" ht="12" customHeight="1">
      <c r="B865" s="75" t="str">
        <f>[2]自有船应收租金!B807</f>
        <v>JRS CARINA</v>
      </c>
      <c r="C865" s="75" t="str">
        <f>[2]自有船应收租金!C807</f>
        <v>CCL</v>
      </c>
      <c r="D865" s="75" t="str">
        <f>[2]自有船应收租金!F807</f>
        <v>第44期</v>
      </c>
      <c r="E865" s="75" t="str">
        <f>[2]自有船应收租金!I807</f>
        <v>2020.04.05-2020.04.20</v>
      </c>
      <c r="F865" s="76">
        <f>[2]自有船应收租金!V807</f>
        <v>0</v>
      </c>
      <c r="G865" s="75">
        <f>[2]自有船应收租金!AA807</f>
        <v>70600</v>
      </c>
      <c r="H865" s="75">
        <f>IF([2]自有船应收租金!AB807="","",[2]自有船应收租金!AB807)</f>
        <v>70597.600000000006</v>
      </c>
      <c r="I865" s="77">
        <f>[2]自有船应收租金!Y807</f>
        <v>0</v>
      </c>
    </row>
    <row r="866" spans="2:9" s="53" customFormat="1" ht="12" customHeight="1">
      <c r="B866" s="75" t="str">
        <f>[2]自有船应收租金!B808</f>
        <v>Heung-A Jakarta</v>
      </c>
      <c r="C866" s="75" t="str">
        <f>[2]自有船应收租金!C808</f>
        <v>DYS</v>
      </c>
      <c r="D866" s="75" t="str">
        <f>[2]自有船应收租金!F808</f>
        <v>第02期</v>
      </c>
      <c r="E866" s="75" t="str">
        <f>[2]自有船应收租金!I808</f>
        <v>2020.04.06-2020.04.21</v>
      </c>
      <c r="F866" s="76">
        <f>[2]自有船应收租金!V808</f>
        <v>0</v>
      </c>
      <c r="G866" s="75">
        <f>[2]自有船应收租金!AA808</f>
        <v>79956.25</v>
      </c>
      <c r="H866" s="75">
        <f>IF([2]自有船应收租金!AB808="","",[2]自有船应收租金!AB808)</f>
        <v>79932.77</v>
      </c>
      <c r="I866" s="77" t="str">
        <f>[2]自有船应收租金!Y808</f>
        <v>1.25%佣金</v>
      </c>
    </row>
    <row r="867" spans="2:9" s="53" customFormat="1" ht="12" customHeight="1">
      <c r="B867" s="75" t="str">
        <f>[2]自有船应收租金!B809</f>
        <v>Heung-A Manila</v>
      </c>
      <c r="C867" s="75" t="str">
        <f>[2]自有船应收租金!C809</f>
        <v>PAN</v>
      </c>
      <c r="D867" s="75" t="str">
        <f>[2]自有船应收租金!F809</f>
        <v>第02期</v>
      </c>
      <c r="E867" s="75" t="str">
        <f>[2]自有船应收租金!I809</f>
        <v>2020.04.07-2020.04.22</v>
      </c>
      <c r="F867" s="76">
        <f>[2]自有船应收租金!V809</f>
        <v>0</v>
      </c>
      <c r="G867" s="75">
        <f>[2]自有船应收租金!AA809</f>
        <v>80937.5</v>
      </c>
      <c r="H867" s="75">
        <f>IF([2]自有船应收租金!AB809="","",[2]自有船应收租金!AB809)</f>
        <v>80904.13</v>
      </c>
      <c r="I867" s="77">
        <f>[2]自有船应收租金!Y809</f>
        <v>0</v>
      </c>
    </row>
    <row r="868" spans="2:9" s="53" customFormat="1" ht="12" customHeight="1">
      <c r="B868" s="75" t="str">
        <f>[2]自有船应收租金!B810</f>
        <v>ACACIA LIBRA</v>
      </c>
      <c r="C868" s="75" t="str">
        <f>[2]自有船应收租金!C810</f>
        <v>CMS</v>
      </c>
      <c r="D868" s="75" t="str">
        <f>[2]自有船应收租金!F810</f>
        <v>第01期</v>
      </c>
      <c r="E868" s="75" t="str">
        <f>[2]自有船应收租金!I810</f>
        <v>2020.04.07-2020.04.22</v>
      </c>
      <c r="F868" s="76">
        <f>[2]自有船应收租金!V810</f>
        <v>0</v>
      </c>
      <c r="G868" s="75">
        <f>[2]自有船应收租金!AA810</f>
        <v>213551.934164384</v>
      </c>
      <c r="H868" s="75">
        <f>IF([2]自有船应收租金!AB810="","",[2]自有船应收租金!AB810)</f>
        <v>213551.93</v>
      </c>
      <c r="I868" s="77">
        <f>[2]自有船应收租金!Y810</f>
        <v>0</v>
      </c>
    </row>
    <row r="869" spans="2:9" s="53" customFormat="1" ht="12" customHeight="1">
      <c r="B869" s="75" t="str">
        <f>[2]自有船应收租金!B811</f>
        <v>JRS CORVUS</v>
      </c>
      <c r="C869" s="75" t="str">
        <f>[2]自有船应收租金!C811</f>
        <v>HEDE</v>
      </c>
      <c r="D869" s="75" t="str">
        <f>[2]自有船应收租金!F811</f>
        <v>第11期</v>
      </c>
      <c r="E869" s="75" t="str">
        <f>[2]自有船应收租金!I811</f>
        <v>2020.04.10-2020.04.25</v>
      </c>
      <c r="F869" s="76">
        <f>[2]自有船应收租金!V811</f>
        <v>0</v>
      </c>
      <c r="G869" s="75">
        <f>[2]自有船应收租金!AA811</f>
        <v>76256</v>
      </c>
      <c r="H869" s="75">
        <f>IF([2]自有船应收租金!AB811="","",[2]自有船应收租金!AB811)</f>
        <v>60000</v>
      </c>
      <c r="I869" s="77" t="str">
        <f>[2]自有船应收租金!Y811</f>
        <v>劳务费V.1910EW</v>
      </c>
    </row>
    <row r="870" spans="2:9" s="53" customFormat="1" ht="12" customHeight="1">
      <c r="B870" s="75" t="str">
        <f>[2]自有船应收租金!B812</f>
        <v>ACACIA LAN</v>
      </c>
      <c r="C870" s="75" t="str">
        <f>[2]自有船应收租金!C812</f>
        <v>STM</v>
      </c>
      <c r="D870" s="75" t="str">
        <f>[2]自有船应收租金!F812</f>
        <v>第10期</v>
      </c>
      <c r="E870" s="75" t="str">
        <f>[2]自有船应收租金!I812</f>
        <v>2020.04.11-2020.04.26</v>
      </c>
      <c r="F870" s="76">
        <f>[2]自有船应收租金!V812</f>
        <v>0</v>
      </c>
      <c r="G870" s="75">
        <f>[2]自有船应收租金!AA812</f>
        <v>60506.07</v>
      </c>
      <c r="H870" s="75">
        <f>IF([2]自有船应收租金!AB812="","",[2]自有船应收租金!AB812)</f>
        <v>60506.07</v>
      </c>
      <c r="I870" s="77" t="str">
        <f>[2]自有船应收租金!Y812</f>
        <v>船东费</v>
      </c>
    </row>
    <row r="871" spans="2:9" s="53" customFormat="1" ht="12" customHeight="1">
      <c r="B871" s="75" t="str">
        <f>[2]自有船应收租金!B813</f>
        <v>ACACIA MING</v>
      </c>
      <c r="C871" s="75" t="str">
        <f>[2]自有船应收租金!C813</f>
        <v>TYS</v>
      </c>
      <c r="D871" s="75" t="str">
        <f>[2]自有船应收租金!F813</f>
        <v>第02期</v>
      </c>
      <c r="E871" s="75" t="str">
        <f>[2]自有船应收租金!I813</f>
        <v>2020.04.16-2020.05.01</v>
      </c>
      <c r="F871" s="76">
        <f>[2]自有船应收租金!V813</f>
        <v>0</v>
      </c>
      <c r="G871" s="75">
        <f>[2]自有船应收租金!AA813</f>
        <v>74944.905821917797</v>
      </c>
      <c r="H871" s="75">
        <f>IF([2]自有船应收租金!AB813="","",[2]自有船应收租金!AB813)</f>
        <v>74931.53</v>
      </c>
      <c r="I871" s="77" t="str">
        <f>[2]自有船应收租金!Y813</f>
        <v>1.25%佣金</v>
      </c>
    </row>
    <row r="872" spans="2:9" s="53" customFormat="1" ht="12" customHeight="1">
      <c r="B872" s="75" t="str">
        <f>[2]自有船应收租金!B814</f>
        <v>ACACIA HAWK</v>
      </c>
      <c r="C872" s="75" t="str">
        <f>[2]自有船应收租金!C814</f>
        <v>CMS</v>
      </c>
      <c r="D872" s="75" t="str">
        <f>[2]自有船应收租金!F814</f>
        <v>第55期</v>
      </c>
      <c r="E872" s="75" t="str">
        <f>[2]自有船应收租金!I814</f>
        <v>2020.04.17-2020.05.02</v>
      </c>
      <c r="F872" s="76">
        <f>[2]自有船应收租金!V814</f>
        <v>0</v>
      </c>
      <c r="G872" s="75">
        <f>[2]自有船应收租金!AA814</f>
        <v>75542.465753424694</v>
      </c>
      <c r="H872" s="75">
        <f>IF([2]自有船应收租金!AB814="","",[2]自有船应收租金!AB814)</f>
        <v>75518.59</v>
      </c>
      <c r="I872" s="77">
        <f>[2]自有船应收租金!Y814</f>
        <v>0</v>
      </c>
    </row>
    <row r="873" spans="2:9" s="53" customFormat="1" ht="12" customHeight="1">
      <c r="B873" s="75" t="str">
        <f>[2]自有船应收租金!B815</f>
        <v>ACACIA VIRGO</v>
      </c>
      <c r="C873" s="75" t="str">
        <f>[2]自有船应收租金!C815</f>
        <v>SCP</v>
      </c>
      <c r="D873" s="75" t="str">
        <f>[2]自有船应收租金!F815</f>
        <v>第03期</v>
      </c>
      <c r="E873" s="75" t="str">
        <f>[2]自有船应收租金!I815</f>
        <v>2020.04.18-2020.05.03</v>
      </c>
      <c r="F873" s="76">
        <f>[2]自有船应收租金!V815</f>
        <v>0</v>
      </c>
      <c r="G873" s="75">
        <f>[2]自有船应收租金!AA815</f>
        <v>84087.5</v>
      </c>
      <c r="H873" s="75">
        <f>IF([2]自有船应收租金!AB815="","",[2]自有船应收租金!AB815)</f>
        <v>83714.13</v>
      </c>
      <c r="I873" s="77" t="str">
        <f>[2]自有船应收租金!Y815</f>
        <v>1.25%佣金</v>
      </c>
    </row>
    <row r="874" spans="2:9" s="53" customFormat="1" ht="12" customHeight="1">
      <c r="B874" s="75" t="str">
        <f>[2]自有船应收租金!B816</f>
        <v>LISBOA</v>
      </c>
      <c r="C874" s="75" t="str">
        <f>[2]自有船应收租金!C816</f>
        <v>APL</v>
      </c>
      <c r="D874" s="75" t="str">
        <f>[2]自有船应收租金!F816</f>
        <v>第07期</v>
      </c>
      <c r="E874" s="75" t="str">
        <f>[2]自有船应收租金!I816</f>
        <v>2020.04.18-2020.05.03</v>
      </c>
      <c r="F874" s="76">
        <f>[2]自有船应收租金!V816</f>
        <v>0</v>
      </c>
      <c r="G874" s="75">
        <f>[2]自有船应收租金!AA816</f>
        <v>73435.273972602707</v>
      </c>
      <c r="H874" s="75">
        <f>IF([2]自有船应收租金!AB816="","",[2]自有船应收租金!AB816)</f>
        <v>23954.67</v>
      </c>
      <c r="I874" s="77" t="str">
        <f>[2]自有船应收租金!Y816</f>
        <v>油样检测费</v>
      </c>
    </row>
    <row r="875" spans="2:9" s="53" customFormat="1" ht="12" customHeight="1">
      <c r="B875" s="75" t="str">
        <f>[2]自有船应收租金!B817</f>
        <v>ACACIA TAURUS</v>
      </c>
      <c r="C875" s="75" t="str">
        <f>[2]自有船应收租金!C817</f>
        <v>STM</v>
      </c>
      <c r="D875" s="75" t="str">
        <f>[2]自有船应收租金!F817</f>
        <v>第02期</v>
      </c>
      <c r="E875" s="75" t="str">
        <f>[2]自有船应收租金!I817</f>
        <v>2020.04.19-2020.05.04</v>
      </c>
      <c r="F875" s="76">
        <f>[2]自有船应收租金!V817</f>
        <v>0</v>
      </c>
      <c r="G875" s="75">
        <f>[2]自有船应收租金!AA817</f>
        <v>37616.521610000003</v>
      </c>
      <c r="H875" s="75">
        <f>IF([2]自有船应收租金!AB817="","",[2]自有船应收租金!AB817)</f>
        <v>37616.519999999997</v>
      </c>
      <c r="I875" s="77" t="str">
        <f>[2]自有船应收租金!Y817</f>
        <v>停租 4.20 0122-4.24 1542 4.5972天</v>
      </c>
    </row>
    <row r="876" spans="2:9" s="53" customFormat="1" ht="12" customHeight="1">
      <c r="B876" s="75" t="str">
        <f>[2]自有船应收租金!B818</f>
        <v>Heung-A Singapore</v>
      </c>
      <c r="C876" s="75" t="str">
        <f>[2]自有船应收租金!C818</f>
        <v>SNL</v>
      </c>
      <c r="D876" s="75" t="str">
        <f>[2]自有船应收租金!F818</f>
        <v>第13期</v>
      </c>
      <c r="E876" s="75" t="str">
        <f>[2]自有船应收租金!I818</f>
        <v>2020.04.19-2020.05.04</v>
      </c>
      <c r="F876" s="76">
        <f>[2]自有船应收租金!V818</f>
        <v>0</v>
      </c>
      <c r="G876" s="75">
        <f>[2]自有船应收租金!AA818</f>
        <v>79825</v>
      </c>
      <c r="H876" s="75">
        <f>IF([2]自有船应收租金!AB818="","",[2]自有船应收租金!AB818)</f>
        <v>79799.02</v>
      </c>
      <c r="I876" s="77">
        <f>[2]自有船应收租金!Y818</f>
        <v>0</v>
      </c>
    </row>
    <row r="877" spans="2:9" s="53" customFormat="1" ht="12" customHeight="1">
      <c r="B877" s="75" t="str">
        <f>[2]自有船应收租金!B819</f>
        <v>ACACIA MAKOTO</v>
      </c>
      <c r="C877" s="75" t="str">
        <f>[2]自有船应收租金!C819</f>
        <v>STM</v>
      </c>
      <c r="D877" s="75" t="str">
        <f>[2]自有船应收租金!F819</f>
        <v>第45期</v>
      </c>
      <c r="E877" s="75" t="str">
        <f>[2]自有船应收租金!I819</f>
        <v>2020.04.19-2020.05.04</v>
      </c>
      <c r="F877" s="76">
        <f>[2]自有船应收租金!V819</f>
        <v>0</v>
      </c>
      <c r="G877" s="75">
        <f>[2]自有船应收租金!AA819</f>
        <v>91200</v>
      </c>
      <c r="H877" s="75">
        <f>IF([2]自有船应收租金!AB819="","",[2]自有船应收租金!AB819)</f>
        <v>91200</v>
      </c>
      <c r="I877" s="77">
        <f>[2]自有船应收租金!Y819</f>
        <v>0</v>
      </c>
    </row>
    <row r="878" spans="2:9" s="53" customFormat="1" ht="12" customHeight="1">
      <c r="B878" s="75" t="str">
        <f>[2]自有船应收租金!B820</f>
        <v>ACACIA ARIES</v>
      </c>
      <c r="C878" s="75" t="str">
        <f>[2]自有船应收租金!C820</f>
        <v>STM</v>
      </c>
      <c r="D878" s="75" t="str">
        <f>[2]自有船应收租金!F820</f>
        <v>第05期</v>
      </c>
      <c r="E878" s="75" t="str">
        <f>[2]自有船应收租金!I820</f>
        <v>2020.04.20-2020.05.05</v>
      </c>
      <c r="F878" s="76">
        <f>[2]自有船应收租金!V820</f>
        <v>0</v>
      </c>
      <c r="G878" s="75">
        <f>[2]自有船应收租金!AA820</f>
        <v>60650</v>
      </c>
      <c r="H878" s="75">
        <f>IF([2]自有船应收租金!AB820="","",[2]自有船应收租金!AB820)</f>
        <v>60650</v>
      </c>
      <c r="I878" s="77">
        <f>[2]自有船应收租金!Y820</f>
        <v>0</v>
      </c>
    </row>
    <row r="879" spans="2:9" s="53" customFormat="1" ht="12" customHeight="1">
      <c r="B879" s="75" t="str">
        <f>[2]自有船应收租金!B821</f>
        <v>JRS CARINA</v>
      </c>
      <c r="C879" s="75" t="str">
        <f>[2]自有船应收租金!C821</f>
        <v>CCL</v>
      </c>
      <c r="D879" s="75" t="str">
        <f>[2]自有船应收租金!F821</f>
        <v>第45期</v>
      </c>
      <c r="E879" s="75" t="str">
        <f>[2]自有船应收租金!I821</f>
        <v>2020.04.20-2020.05.05</v>
      </c>
      <c r="F879" s="76">
        <f>[2]自有船应收租金!V821</f>
        <v>0</v>
      </c>
      <c r="G879" s="75">
        <f>[2]自有船应收租金!AA821</f>
        <v>69776.710666666695</v>
      </c>
      <c r="H879" s="75">
        <f>IF([2]自有船应收租金!AB821="","",[2]自有船应收租金!AB821)</f>
        <v>69779.429999999993</v>
      </c>
      <c r="I879" s="77" t="str">
        <f>[2]自有船应收租金!Y821</f>
        <v>船东费/停租 ( Apr.14.07:42--09:42 0.08333天 )</v>
      </c>
    </row>
    <row r="880" spans="2:9" s="53" customFormat="1" ht="12" customHeight="1">
      <c r="B880" s="75" t="str">
        <f>[2]自有船应收租金!B822</f>
        <v>Heung-A Jakarta</v>
      </c>
      <c r="C880" s="75" t="str">
        <f>[2]自有船应收租金!C822</f>
        <v>DYS</v>
      </c>
      <c r="D880" s="75" t="str">
        <f>[2]自有船应收租金!F822</f>
        <v>第03期</v>
      </c>
      <c r="E880" s="75" t="str">
        <f>[2]自有船应收租金!I822</f>
        <v>2020.04.21-2020.05.06</v>
      </c>
      <c r="F880" s="76">
        <f>[2]自有船应收租金!V822</f>
        <v>0</v>
      </c>
      <c r="G880" s="75">
        <f>[2]自有船应收租金!AA822</f>
        <v>76288.72</v>
      </c>
      <c r="H880" s="75">
        <f>IF([2]自有船应收租金!AB822="","",[2]自有船应收租金!AB822)</f>
        <v>76265.23</v>
      </c>
      <c r="I880" s="77" t="str">
        <f>[2]自有船应收租金!Y822</f>
        <v>1.25%佣金/船东费</v>
      </c>
    </row>
    <row r="881" spans="2:9" s="53" customFormat="1" ht="12" customHeight="1">
      <c r="B881" s="75" t="str">
        <f>[2]自有船应收租金!B823</f>
        <v>Heung-A Manila</v>
      </c>
      <c r="C881" s="75" t="str">
        <f>[2]自有船应收租金!C823</f>
        <v>PAN</v>
      </c>
      <c r="D881" s="75" t="str">
        <f>[2]自有船应收租金!F823</f>
        <v>第03期</v>
      </c>
      <c r="E881" s="75" t="str">
        <f>[2]自有船应收租金!I823</f>
        <v>2020.04.22-2020.05.07</v>
      </c>
      <c r="F881" s="76">
        <f>[2]自有船应收租金!V823</f>
        <v>0</v>
      </c>
      <c r="G881" s="75">
        <f>[2]自有船应收租金!AA823</f>
        <v>80937.5</v>
      </c>
      <c r="H881" s="75">
        <f>IF([2]自有船应收租金!AB823="","",[2]自有船应收租金!AB823)</f>
        <v>80904.13</v>
      </c>
      <c r="I881" s="77">
        <f>[2]自有船应收租金!Y823</f>
        <v>0</v>
      </c>
    </row>
    <row r="882" spans="2:9" s="53" customFormat="1" ht="12" customHeight="1">
      <c r="B882" s="75" t="str">
        <f>[2]自有船应收租金!B824</f>
        <v>ACACIA LIBRA</v>
      </c>
      <c r="C882" s="75" t="str">
        <f>[2]自有船应收租金!C824</f>
        <v>CMS</v>
      </c>
      <c r="D882" s="75" t="str">
        <f>[2]自有船应收租金!F824</f>
        <v>第02期</v>
      </c>
      <c r="E882" s="75" t="str">
        <f>[2]自有船应收租金!I824</f>
        <v>2020.04.22-2020.05.07</v>
      </c>
      <c r="F882" s="76">
        <f>[2]自有船应收租金!V824</f>
        <v>0</v>
      </c>
      <c r="G882" s="75">
        <f>[2]自有船应收租金!AA824</f>
        <v>89338.3561643836</v>
      </c>
      <c r="H882" s="75">
        <f>IF([2]自有船应收租金!AB824="","",[2]自有船应收租金!AB824)</f>
        <v>89294.99</v>
      </c>
      <c r="I882" s="77">
        <f>[2]自有船应收租金!Y824</f>
        <v>0</v>
      </c>
    </row>
    <row r="883" spans="2:9" s="53" customFormat="1" ht="12" customHeight="1">
      <c r="B883" s="75" t="str">
        <f>[2]自有船应收租金!B825</f>
        <v>JRS CORVUS</v>
      </c>
      <c r="C883" s="75" t="str">
        <f>[2]自有船应收租金!C825</f>
        <v>HEDE</v>
      </c>
      <c r="D883" s="75" t="str">
        <f>[2]自有船应收租金!F825</f>
        <v>prefinal</v>
      </c>
      <c r="E883" s="75" t="str">
        <f>[2]自有船应收租金!I825</f>
        <v>2020.04.25-2020.05.12</v>
      </c>
      <c r="F883" s="76">
        <f>[2]自有船应收租金!V825</f>
        <v>0</v>
      </c>
      <c r="G883" s="75">
        <f>[2]自有船应收租金!AA825</f>
        <v>-15073.7114</v>
      </c>
      <c r="H883" s="75">
        <f>IF([2]自有船应收租金!AB825="","",[2]自有船应收租金!AB825)</f>
        <v>-15073.71</v>
      </c>
      <c r="I883" s="77" t="str">
        <f>[2]自有船应收租金!Y825</f>
        <v>停租（2020.03.22 1400 -03.24 1445 2.03125天）/（3.31 0900-1000 0.04166天）/船东预留/船东费/劳务费V.1912EW+1913E</v>
      </c>
    </row>
    <row r="884" spans="2:9" s="53" customFormat="1" ht="12" customHeight="1">
      <c r="B884" s="75" t="str">
        <f>[2]自有船应收租金!B826</f>
        <v>JRS CORVUS</v>
      </c>
      <c r="C884" s="75" t="str">
        <f>[2]自有船应收租金!C826</f>
        <v>HEDE</v>
      </c>
      <c r="D884" s="75" t="str">
        <f>[2]自有船应收租金!F826</f>
        <v>final</v>
      </c>
      <c r="E884" s="75" t="str">
        <f>[2]自有船应收租金!I826</f>
        <v>2020.04.25-2020.05.12</v>
      </c>
      <c r="F884" s="76">
        <f>[2]自有船应收租金!V826</f>
        <v>0</v>
      </c>
      <c r="G884" s="75">
        <f>[2]自有船应收租金!AA826</f>
        <v>5000</v>
      </c>
      <c r="H884" s="75">
        <f>IF([2]自有船应收租金!AB826="","",[2]自有船应收租金!AB826)</f>
        <v>21256.12</v>
      </c>
      <c r="I884" s="77" t="str">
        <f>[2]自有船应收租金!Y826</f>
        <v>船东预留返还</v>
      </c>
    </row>
    <row r="885" spans="2:9" s="53" customFormat="1" ht="12" customHeight="1">
      <c r="B885" s="75" t="str">
        <f>[2]自有船应收租金!B827</f>
        <v>ACACIA REI</v>
      </c>
      <c r="C885" s="75" t="str">
        <f>[2]自有船应收租金!C827</f>
        <v>STM</v>
      </c>
      <c r="D885" s="75" t="str">
        <f>[2]自有船应收租金!F827</f>
        <v>第01期</v>
      </c>
      <c r="E885" s="75" t="str">
        <f>[2]自有船应收租金!I827</f>
        <v>2020.04.24-2020.05.09</v>
      </c>
      <c r="F885" s="76">
        <f>[2]自有船应收租金!V827</f>
        <v>0</v>
      </c>
      <c r="G885" s="75">
        <f>[2]自有船应收租金!AA827</f>
        <v>362062.17</v>
      </c>
      <c r="H885" s="75">
        <f>IF([2]自有船应收租金!AB827="","",[2]自有船应收租金!AB827)</f>
        <v>362062.41</v>
      </c>
      <c r="I885" s="77">
        <f>[2]自有船应收租金!Y827</f>
        <v>0</v>
      </c>
    </row>
    <row r="886" spans="2:9" s="53" customFormat="1" ht="12" customHeight="1">
      <c r="B886" s="75" t="str">
        <f>[2]自有船应收租金!B828</f>
        <v>ACACIA LAN</v>
      </c>
      <c r="C886" s="75" t="str">
        <f>[2]自有船应收租金!C828</f>
        <v>STM</v>
      </c>
      <c r="D886" s="75" t="str">
        <f>[2]自有船应收租金!F828</f>
        <v>第11期</v>
      </c>
      <c r="E886" s="75" t="str">
        <f>[2]自有船应收租金!I828</f>
        <v>2020.04.26-2020.05.11</v>
      </c>
      <c r="F886" s="76">
        <f>[2]自有船应收租金!V828</f>
        <v>0</v>
      </c>
      <c r="G886" s="75">
        <f>[2]自有船应收租金!AA828</f>
        <v>60084.26</v>
      </c>
      <c r="H886" s="75">
        <f>IF([2]自有船应收租金!AB828="","",[2]自有船应收租金!AB828)</f>
        <v>60084.26</v>
      </c>
      <c r="I886" s="77" t="str">
        <f>[2]自有船应收租金!Y828</f>
        <v>船东费</v>
      </c>
    </row>
    <row r="887" spans="2:9" s="53" customFormat="1" ht="12" customHeight="1">
      <c r="B887" s="75" t="str">
        <f>[2]自有船应收租金!B829</f>
        <v>ACACIA MING</v>
      </c>
      <c r="C887" s="75" t="str">
        <f>[2]自有船应收租金!C829</f>
        <v>TYS</v>
      </c>
      <c r="D887" s="75" t="str">
        <f>[2]自有船应收租金!F829</f>
        <v>第03期</v>
      </c>
      <c r="E887" s="75" t="str">
        <f>[2]自有船应收租金!I829</f>
        <v>2020.05.01-2020.05.16</v>
      </c>
      <c r="F887" s="76">
        <f>[2]自有船应收租金!V829</f>
        <v>0</v>
      </c>
      <c r="G887" s="75">
        <f>[2]自有船应收租金!AA829</f>
        <v>74944.905821917797</v>
      </c>
      <c r="H887" s="75">
        <f>IF([2]自有船应收租金!AB829="","",[2]自有船应收租金!AB829)</f>
        <v>74931.53</v>
      </c>
      <c r="I887" s="77" t="str">
        <f>[2]自有船应收租金!Y829</f>
        <v>1.25%佣金</v>
      </c>
    </row>
    <row r="888" spans="2:9" s="53" customFormat="1" ht="12" customHeight="1">
      <c r="B888" s="75" t="str">
        <f>[2]自有船应收租金!B830</f>
        <v>ACACIA HAWK</v>
      </c>
      <c r="C888" s="75" t="str">
        <f>[2]自有船应收租金!C830</f>
        <v>CMS</v>
      </c>
      <c r="D888" s="75" t="str">
        <f>[2]自有船应收租金!F830</f>
        <v>第56期</v>
      </c>
      <c r="E888" s="75" t="str">
        <f>[2]自有船应收租金!I830</f>
        <v>2020.05.02-2020.05.17</v>
      </c>
      <c r="F888" s="76">
        <f>[2]自有船应收租金!V830</f>
        <v>0</v>
      </c>
      <c r="G888" s="75">
        <f>[2]自有船应收租金!AA830</f>
        <v>66695.902170744899</v>
      </c>
      <c r="H888" s="75">
        <f>IF([2]自有船应收租金!AB830="","",[2]自有船应收租金!AB830)</f>
        <v>66672.03</v>
      </c>
      <c r="I888" s="77" t="str">
        <f>[2]自有船应收租金!Y830</f>
        <v>停租（2020.03.18 1010-3.19 1320 1.1319天）/（2020.03.09 2200-2322 0.0569天）</v>
      </c>
    </row>
    <row r="889" spans="2:9" s="53" customFormat="1" ht="12" customHeight="1">
      <c r="B889" s="75" t="str">
        <f>[2]自有船应收租金!B831</f>
        <v>LISBOA</v>
      </c>
      <c r="C889" s="75" t="str">
        <f>[2]自有船应收租金!C831</f>
        <v>APL</v>
      </c>
      <c r="D889" s="75" t="str">
        <f>[2]自有船应收租金!F831</f>
        <v>prefinal</v>
      </c>
      <c r="E889" s="75" t="str">
        <f>[2]自有船应收租金!I831</f>
        <v>2020.05.03-2020.05.04</v>
      </c>
      <c r="F889" s="76">
        <f>[2]自有船应收租金!V831</f>
        <v>0</v>
      </c>
      <c r="G889" s="75">
        <f>[2]自有船应收租金!AA831</f>
        <v>54224.889931506899</v>
      </c>
      <c r="H889" s="75">
        <f>IF([2]自有船应收租金!AB831="","",[2]自有船应收租金!AB831)</f>
        <v>47483.360000000001</v>
      </c>
      <c r="I889" s="77" t="str">
        <f>[2]自有船应收租金!Y831</f>
        <v>油样检测费/船东费/船员劳务费2.17-3.21-4.11-5.04/交船检验费</v>
      </c>
    </row>
    <row r="890" spans="2:9" s="53" customFormat="1" ht="12" customHeight="1">
      <c r="B890" s="75" t="str">
        <f>[2]自有船应收租金!B832</f>
        <v>LISBOA</v>
      </c>
      <c r="C890" s="75" t="str">
        <f>[2]自有船应收租金!C832</f>
        <v>APL</v>
      </c>
      <c r="D890" s="75" t="str">
        <f>[2]自有船应收租金!F832</f>
        <v>final</v>
      </c>
      <c r="E890" s="75" t="str">
        <f>[2]自有船应收租金!I832</f>
        <v>2020.05.03-2020.05.04</v>
      </c>
      <c r="F890" s="76">
        <f>[2]自有船应收租金!V832</f>
        <v>0</v>
      </c>
      <c r="G890" s="75">
        <f>[2]自有船应收租金!AA832</f>
        <v>10071.780000000001</v>
      </c>
      <c r="H890" s="75">
        <f>IF([2]自有船应收租金!AB832="","",[2]自有船应收租金!AB832)</f>
        <v>10058.41</v>
      </c>
      <c r="I890" s="77" t="str">
        <f>[2]自有船应收租金!Y832</f>
        <v>船东预留返还/污油水费/还船检验费</v>
      </c>
    </row>
    <row r="891" spans="2:9" s="53" customFormat="1" ht="12" customHeight="1">
      <c r="B891" s="75" t="str">
        <f>[2]自有船应收租金!B833</f>
        <v>ACACIA VIRGO</v>
      </c>
      <c r="C891" s="75" t="str">
        <f>[2]自有船应收租金!C833</f>
        <v>SCP</v>
      </c>
      <c r="D891" s="75" t="str">
        <f>[2]自有船应收租金!F833</f>
        <v>第04期</v>
      </c>
      <c r="E891" s="75" t="str">
        <f>[2]自有船应收租金!I833</f>
        <v>2020.05.03-2020.05.18</v>
      </c>
      <c r="F891" s="76">
        <f>[2]自有船应收租金!V833</f>
        <v>0</v>
      </c>
      <c r="G891" s="75">
        <f>[2]自有船应收租金!AA833</f>
        <v>43480.815342465801</v>
      </c>
      <c r="H891" s="75">
        <f>IF([2]自有船应收租金!AB833="","",[2]自有船应收租金!AB833)</f>
        <v>44507.44</v>
      </c>
      <c r="I891" s="77" t="str">
        <f>[2]自有船应收租金!Y833</f>
        <v>1.25%佣金/五一空置(暂扣7天全额租金）</v>
      </c>
    </row>
    <row r="892" spans="2:9" s="53" customFormat="1" ht="12" customHeight="1">
      <c r="B892" s="75" t="str">
        <f>[2]自有船应收租金!B834</f>
        <v>ACACIA TAURUS</v>
      </c>
      <c r="C892" s="75" t="str">
        <f>[2]自有船应收租金!C834</f>
        <v>STM</v>
      </c>
      <c r="D892" s="75" t="str">
        <f>[2]自有船应收租金!F834</f>
        <v>PREFINAL</v>
      </c>
      <c r="E892" s="75" t="str">
        <f>[2]自有船应收租金!I834</f>
        <v>2020.05.04-2020.05.10</v>
      </c>
      <c r="F892" s="76">
        <f>[2]自有船应收租金!V834</f>
        <v>0</v>
      </c>
      <c r="G892" s="75">
        <f>[2]自有船应收租金!AA834</f>
        <v>-80818.9663</v>
      </c>
      <c r="H892" s="75">
        <f>IF([2]自有船应收租金!AB834="","",[2]自有船应收租金!AB834)</f>
        <v>-80818.97</v>
      </c>
      <c r="I892" s="77" t="str">
        <f>[2]自有船应收租金!Y834</f>
        <v>船东费</v>
      </c>
    </row>
    <row r="893" spans="2:9" s="53" customFormat="1" ht="12" customHeight="1">
      <c r="B893" s="75" t="str">
        <f>[2]自有船应收租金!B835</f>
        <v>Heung-A Singapore</v>
      </c>
      <c r="C893" s="75" t="str">
        <f>[2]自有船应收租金!C835</f>
        <v>SNL</v>
      </c>
      <c r="D893" s="75" t="str">
        <f>[2]自有船应收租金!F835</f>
        <v>第14期</v>
      </c>
      <c r="E893" s="75" t="str">
        <f>[2]自有船应收租金!I835</f>
        <v>2020.05.04-2020.05.19</v>
      </c>
      <c r="F893" s="76">
        <f>[2]自有船应收租金!V835</f>
        <v>0</v>
      </c>
      <c r="G893" s="75">
        <f>[2]自有船应收租金!AA835</f>
        <v>79825</v>
      </c>
      <c r="H893" s="75">
        <f>IF([2]自有船应收租金!AB835="","",[2]自有船应收租金!AB835)</f>
        <v>79798.990000000005</v>
      </c>
      <c r="I893" s="77">
        <f>[2]自有船应收租金!Y835</f>
        <v>0</v>
      </c>
    </row>
    <row r="894" spans="2:9" s="53" customFormat="1" ht="12" customHeight="1">
      <c r="B894" s="75" t="str">
        <f>[2]自有船应收租金!B836</f>
        <v>ACACIA MAKOTO</v>
      </c>
      <c r="C894" s="75" t="str">
        <f>[2]自有船应收租金!C836</f>
        <v>STM</v>
      </c>
      <c r="D894" s="75" t="str">
        <f>[2]自有船应收租金!F836</f>
        <v>第46期</v>
      </c>
      <c r="E894" s="75" t="str">
        <f>[2]自有船应收租金!I836</f>
        <v>2020.05.04-2020.05.19</v>
      </c>
      <c r="F894" s="76">
        <f>[2]自有船应收租金!V836</f>
        <v>0</v>
      </c>
      <c r="G894" s="75">
        <f>[2]自有船应收租金!AA836</f>
        <v>89460.52</v>
      </c>
      <c r="H894" s="75">
        <f>IF([2]自有船应收租金!AB836="","",[2]自有船应收租金!AB836)</f>
        <v>89460.52</v>
      </c>
      <c r="I894" s="77" t="str">
        <f>[2]自有船应收租金!Y836</f>
        <v>船东费</v>
      </c>
    </row>
    <row r="895" spans="2:9" s="53" customFormat="1" ht="12" customHeight="1">
      <c r="B895" s="75" t="str">
        <f>[2]自有船应收租金!B837</f>
        <v>ACACIA ARIES</v>
      </c>
      <c r="C895" s="75" t="str">
        <f>[2]自有船应收租金!C837</f>
        <v>STM</v>
      </c>
      <c r="D895" s="75" t="str">
        <f>[2]自有船应收租金!F837</f>
        <v>第06期</v>
      </c>
      <c r="E895" s="75" t="str">
        <f>[2]自有船应收租金!I837</f>
        <v>2020.05.05-2020.05.20</v>
      </c>
      <c r="F895" s="76">
        <f>[2]自有船应收租金!V837</f>
        <v>0</v>
      </c>
      <c r="G895" s="75">
        <f>[2]自有船应收租金!AA837</f>
        <v>60650</v>
      </c>
      <c r="H895" s="75">
        <f>IF([2]自有船应收租金!AB837="","",[2]自有船应收租金!AB837)</f>
        <v>60650</v>
      </c>
      <c r="I895" s="77">
        <f>[2]自有船应收租金!Y837</f>
        <v>0</v>
      </c>
    </row>
    <row r="896" spans="2:9" s="53" customFormat="1" ht="12" customHeight="1">
      <c r="B896" s="75" t="str">
        <f>[2]自有船应收租金!B838</f>
        <v>JRS CARINA</v>
      </c>
      <c r="C896" s="75" t="str">
        <f>[2]自有船应收租金!C838</f>
        <v>CCL</v>
      </c>
      <c r="D896" s="75" t="str">
        <f>[2]自有船应收租金!F838</f>
        <v>第46期</v>
      </c>
      <c r="E896" s="75" t="str">
        <f>[2]自有船应收租金!I838</f>
        <v>2020.05.05-2020.05.20</v>
      </c>
      <c r="F896" s="76">
        <f>[2]自有船应收租金!V838</f>
        <v>0</v>
      </c>
      <c r="G896" s="75">
        <f>[2]自有船应收租金!AA838</f>
        <v>70600</v>
      </c>
      <c r="H896" s="75">
        <f>IF([2]自有船应收租金!AB838="","",[2]自有船应收租金!AB838)</f>
        <v>70597.600000000006</v>
      </c>
      <c r="I896" s="77">
        <f>[2]自有船应收租金!Y838</f>
        <v>0</v>
      </c>
    </row>
    <row r="897" spans="2:9" s="53" customFormat="1" ht="12" customHeight="1">
      <c r="B897" s="75" t="str">
        <f>[2]自有船应收租金!B839</f>
        <v>Heung-A Jakarta</v>
      </c>
      <c r="C897" s="75" t="str">
        <f>[2]自有船应收租金!C839</f>
        <v>DYS</v>
      </c>
      <c r="D897" s="75" t="str">
        <f>[2]自有船应收租金!F839</f>
        <v>第04期</v>
      </c>
      <c r="E897" s="75" t="str">
        <f>[2]自有船应收租金!I839</f>
        <v>2020.05.06-2020.05.21</v>
      </c>
      <c r="F897" s="76">
        <f>[2]自有船应收租金!V839</f>
        <v>0</v>
      </c>
      <c r="G897" s="75">
        <f>[2]自有船应收租金!AA839</f>
        <v>79956.25</v>
      </c>
      <c r="H897" s="75">
        <f>IF([2]自有船应收租金!AB839="","",[2]自有船应收租金!AB839)</f>
        <v>79932.75</v>
      </c>
      <c r="I897" s="77" t="str">
        <f>[2]自有船应收租金!Y839</f>
        <v>1.25%佣金</v>
      </c>
    </row>
    <row r="898" spans="2:9" s="53" customFormat="1" ht="12" customHeight="1">
      <c r="B898" s="75" t="str">
        <f>[2]自有船应收租金!B840</f>
        <v>Heung-A Manila</v>
      </c>
      <c r="C898" s="75" t="str">
        <f>[2]自有船应收租金!C840</f>
        <v>PAN</v>
      </c>
      <c r="D898" s="75" t="str">
        <f>[2]自有船应收租金!F840</f>
        <v>第04期</v>
      </c>
      <c r="E898" s="75" t="str">
        <f>[2]自有船应收租金!I840</f>
        <v>2020.05.07-2020.05.22</v>
      </c>
      <c r="F898" s="76">
        <f>[2]自有船应收租金!V840</f>
        <v>0</v>
      </c>
      <c r="G898" s="75">
        <f>[2]自有船应收租金!AA840</f>
        <v>80937.5</v>
      </c>
      <c r="H898" s="75">
        <f>IF([2]自有船应收租金!AB840="","",[2]自有船应收租金!AB840)</f>
        <v>80904.13</v>
      </c>
      <c r="I898" s="77">
        <f>[2]自有船应收租金!Y840</f>
        <v>0</v>
      </c>
    </row>
    <row r="899" spans="2:9" s="53" customFormat="1" ht="12" customHeight="1">
      <c r="B899" s="75" t="str">
        <f>[2]自有船应收租金!B841</f>
        <v>ACACIA LIBRA</v>
      </c>
      <c r="C899" s="75" t="str">
        <f>[2]自有船应收租金!C841</f>
        <v>CMS</v>
      </c>
      <c r="D899" s="75" t="str">
        <f>[2]自有船应收租金!F841</f>
        <v>第03期</v>
      </c>
      <c r="E899" s="75" t="str">
        <f>[2]自有船应收租金!I841</f>
        <v>2020.05.07-2020.05.22</v>
      </c>
      <c r="F899" s="76">
        <f>[2]自有船应收租金!V841</f>
        <v>0</v>
      </c>
      <c r="G899" s="75">
        <f>[2]自有船应收租金!AA841</f>
        <v>89338.3561643836</v>
      </c>
      <c r="H899" s="75">
        <f>IF([2]自有船应收租金!AB841="","",[2]自有船应收租金!AB841)</f>
        <v>89304.99</v>
      </c>
      <c r="I899" s="77">
        <f>[2]自有船应收租金!Y841</f>
        <v>0</v>
      </c>
    </row>
    <row r="900" spans="2:9" s="53" customFormat="1" ht="12" customHeight="1">
      <c r="B900" s="75" t="str">
        <f>[2]自有船应收租金!B842</f>
        <v>LISBOA</v>
      </c>
      <c r="C900" s="75" t="str">
        <f>[2]自有船应收租金!C842</f>
        <v>STM</v>
      </c>
      <c r="D900" s="75" t="str">
        <f>[2]自有船应收租金!F842</f>
        <v>第01期</v>
      </c>
      <c r="E900" s="75" t="str">
        <f>[2]自有船应收租金!I842</f>
        <v>2020.05.09-2020.05.24</v>
      </c>
      <c r="F900" s="76">
        <f>[2]自有船应收租金!V842</f>
        <v>0</v>
      </c>
      <c r="G900" s="75">
        <f>[2]自有船应收租金!AA842</f>
        <v>170520</v>
      </c>
      <c r="H900" s="75">
        <f>IF([2]自有船应收租金!AB842="","",[2]自有船应收租金!AB842)</f>
        <v>170520</v>
      </c>
      <c r="I900" s="77">
        <f>[2]自有船应收租金!Y842</f>
        <v>0</v>
      </c>
    </row>
    <row r="901" spans="2:9" s="53" customFormat="1" ht="12" customHeight="1">
      <c r="B901" s="75" t="str">
        <f>[2]自有船应收租金!B843</f>
        <v>ACACIA REI</v>
      </c>
      <c r="C901" s="75" t="str">
        <f>[2]自有船应收租金!C843</f>
        <v>STM</v>
      </c>
      <c r="D901" s="75" t="str">
        <f>[2]自有船应收租金!F843</f>
        <v>第02期</v>
      </c>
      <c r="E901" s="75" t="str">
        <f>[2]自有船应收租金!I843</f>
        <v>2020.05.09-2020.05.24</v>
      </c>
      <c r="F901" s="76">
        <f>[2]自有船应收租金!V843</f>
        <v>0</v>
      </c>
      <c r="G901" s="75">
        <f>[2]自有船应收租金!AA843</f>
        <v>91200</v>
      </c>
      <c r="H901" s="75">
        <f>IF([2]自有船应收租金!AB843="","",[2]自有船应收租金!AB843)</f>
        <v>91200</v>
      </c>
      <c r="I901" s="77">
        <f>[2]自有船应收租金!Y843</f>
        <v>0</v>
      </c>
    </row>
    <row r="902" spans="2:9" s="53" customFormat="1" ht="12" customHeight="1">
      <c r="B902" s="75" t="str">
        <f>[2]自有船应收租金!B844</f>
        <v>ACACIA LAN</v>
      </c>
      <c r="C902" s="75" t="str">
        <f>[2]自有船应收租金!C844</f>
        <v>STM</v>
      </c>
      <c r="D902" s="75" t="str">
        <f>[2]自有船应收租金!F844</f>
        <v>第12期</v>
      </c>
      <c r="E902" s="75" t="str">
        <f>[2]自有船应收租金!I844</f>
        <v>2020.05.11-2020.05.26</v>
      </c>
      <c r="F902" s="76">
        <f>[2]自有船应收租金!V844</f>
        <v>0</v>
      </c>
      <c r="G902" s="75">
        <f>[2]自有船应收租金!AA844</f>
        <v>60650</v>
      </c>
      <c r="H902" s="75">
        <f>IF([2]自有船应收租金!AB844="","",[2]自有船应收租金!AB844)</f>
        <v>60650</v>
      </c>
      <c r="I902" s="77">
        <f>[2]自有船应收租金!Y844</f>
        <v>0</v>
      </c>
    </row>
    <row r="903" spans="2:9" s="53" customFormat="1" ht="12" customHeight="1">
      <c r="B903" s="75" t="str">
        <f>[2]自有船应收租金!B845</f>
        <v>ACACIA MING</v>
      </c>
      <c r="C903" s="75" t="str">
        <f>[2]自有船应收租金!C845</f>
        <v>TYS</v>
      </c>
      <c r="D903" s="75" t="str">
        <f>[2]自有船应收租金!F845</f>
        <v>第04期</v>
      </c>
      <c r="E903" s="75" t="str">
        <f>[2]自有船应收租金!I845</f>
        <v>2020.05.16-2020.05.31</v>
      </c>
      <c r="F903" s="76">
        <f>[2]自有船应收租金!V845</f>
        <v>0</v>
      </c>
      <c r="G903" s="75">
        <f>[2]自有船应收租金!AA845</f>
        <v>74944.905821917797</v>
      </c>
      <c r="H903" s="75">
        <f>IF([2]自有船应收租金!AB845="","",[2]自有船应收租金!AB845)</f>
        <v>74931.53</v>
      </c>
      <c r="I903" s="77" t="str">
        <f>[2]自有船应收租金!Y845</f>
        <v>1.25%佣金</v>
      </c>
    </row>
    <row r="904" spans="2:9" s="53" customFormat="1" ht="12" customHeight="1">
      <c r="B904" s="75" t="str">
        <f>[2]自有船应收租金!B846</f>
        <v>ACACIA HAWK</v>
      </c>
      <c r="C904" s="75" t="str">
        <f>[2]自有船应收租金!C846</f>
        <v>CMS</v>
      </c>
      <c r="D904" s="75" t="str">
        <f>[2]自有船应收租金!F846</f>
        <v>第57期</v>
      </c>
      <c r="E904" s="75" t="str">
        <f>[2]自有船应收租金!I846</f>
        <v>2020.05.17-2020.06.01</v>
      </c>
      <c r="F904" s="76">
        <f>[2]自有船应收租金!V846</f>
        <v>0</v>
      </c>
      <c r="G904" s="75">
        <f>[2]自有船应收租金!AA846</f>
        <v>75542.465753424694</v>
      </c>
      <c r="H904" s="75">
        <f>IF([2]自有船应收租金!AB846="","",[2]自有船应收租金!AB846)</f>
        <v>75518.59</v>
      </c>
      <c r="I904" s="77">
        <f>[2]自有船应收租金!Y846</f>
        <v>0</v>
      </c>
    </row>
    <row r="905" spans="2:9" s="53" customFormat="1" ht="12" customHeight="1">
      <c r="B905" s="75" t="str">
        <f>[2]自有船应收租金!B847</f>
        <v>ACACIA VIRGO</v>
      </c>
      <c r="C905" s="75" t="str">
        <f>[2]自有船应收租金!C847</f>
        <v>SCP</v>
      </c>
      <c r="D905" s="75" t="str">
        <f>[2]自有船应收租金!F847</f>
        <v>第05期</v>
      </c>
      <c r="E905" s="75" t="str">
        <f>[2]自有船应收租金!I847</f>
        <v>2020.05.18-2020.06.02</v>
      </c>
      <c r="F905" s="76">
        <f>[2]自有船应收租金!V847</f>
        <v>0</v>
      </c>
      <c r="G905" s="75">
        <f>[2]自有船应收租金!AA847</f>
        <v>90490.387842465701</v>
      </c>
      <c r="H905" s="75">
        <f>IF([2]自有船应收租金!AB847="","",[2]自有船应收租金!AB847)</f>
        <v>90466.8</v>
      </c>
      <c r="I905" s="77" t="str">
        <f>[2]自有船应收租金!Y847</f>
        <v>1.25%佣金/返还一空置(暂扣7天全额租金）,实际6.125天</v>
      </c>
    </row>
    <row r="906" spans="2:9" s="53" customFormat="1" ht="12" customHeight="1">
      <c r="B906" s="75" t="str">
        <f>[2]自有船应收租金!B848</f>
        <v>Heung-A Singapore</v>
      </c>
      <c r="C906" s="75" t="str">
        <f>[2]自有船应收租金!C848</f>
        <v>SNL</v>
      </c>
      <c r="D906" s="75" t="str">
        <f>[2]自有船应收租金!F848</f>
        <v>第15期</v>
      </c>
      <c r="E906" s="75" t="str">
        <f>[2]自有船应收租金!I848</f>
        <v>2020.05.19-2020.06.03</v>
      </c>
      <c r="F906" s="76">
        <f>[2]自有船应收租金!V848</f>
        <v>0</v>
      </c>
      <c r="G906" s="75">
        <f>[2]自有船应收租金!AA848</f>
        <v>79825</v>
      </c>
      <c r="H906" s="75">
        <f>IF([2]自有船应收租金!AB848="","",[2]自有船应收租金!AB848)</f>
        <v>79799.02</v>
      </c>
      <c r="I906" s="77">
        <f>[2]自有船应收租金!Y848</f>
        <v>0</v>
      </c>
    </row>
    <row r="907" spans="2:9" s="53" customFormat="1" ht="12" customHeight="1">
      <c r="B907" s="75" t="str">
        <f>[2]自有船应收租金!B849</f>
        <v>ACACIA MAKOTO</v>
      </c>
      <c r="C907" s="75" t="str">
        <f>[2]自有船应收租金!C849</f>
        <v>STM</v>
      </c>
      <c r="D907" s="75" t="str">
        <f>[2]自有船应收租金!F849</f>
        <v>第47期</v>
      </c>
      <c r="E907" s="75" t="str">
        <f>[2]自有船应收租金!I849</f>
        <v>2020.05.19-2020.06.03</v>
      </c>
      <c r="F907" s="76">
        <f>[2]自有船应收租金!V849</f>
        <v>0</v>
      </c>
      <c r="G907" s="75">
        <f>[2]自有船应收租金!AA849</f>
        <v>91200</v>
      </c>
      <c r="H907" s="75">
        <f>IF([2]自有船应收租金!AB849="","",[2]自有船应收租金!AB849)</f>
        <v>91200</v>
      </c>
      <c r="I907" s="77">
        <f>[2]自有船应收租金!Y849</f>
        <v>0</v>
      </c>
    </row>
    <row r="908" spans="2:9" s="53" customFormat="1" ht="12" customHeight="1">
      <c r="B908" s="75" t="str">
        <f>[2]自有船应收租金!B850</f>
        <v>ACACIA ARIES</v>
      </c>
      <c r="C908" s="75" t="str">
        <f>[2]自有船应收租金!C850</f>
        <v>STM</v>
      </c>
      <c r="D908" s="75" t="str">
        <f>[2]自有船应收租金!F850</f>
        <v>第07期</v>
      </c>
      <c r="E908" s="75" t="str">
        <f>[2]自有船应收租金!I850</f>
        <v>2020.05.20-2020.06.04</v>
      </c>
      <c r="F908" s="76">
        <f>[2]自有船应收租金!V850</f>
        <v>0</v>
      </c>
      <c r="G908" s="75">
        <f>[2]自有船应收租金!AA850</f>
        <v>60650</v>
      </c>
      <c r="H908" s="75">
        <f>IF([2]自有船应收租金!AB850="","",[2]自有船应收租金!AB850)</f>
        <v>60650</v>
      </c>
      <c r="I908" s="77">
        <f>[2]自有船应收租金!Y850</f>
        <v>0</v>
      </c>
    </row>
    <row r="909" spans="2:9" s="53" customFormat="1" ht="12" customHeight="1">
      <c r="B909" s="75" t="str">
        <f>[2]自有船应收租金!B851</f>
        <v>JRS CARINA</v>
      </c>
      <c r="C909" s="75" t="str">
        <f>[2]自有船应收租金!C851</f>
        <v>CCL</v>
      </c>
      <c r="D909" s="75" t="str">
        <f>[2]自有船应收租金!F851</f>
        <v>第47期</v>
      </c>
      <c r="E909" s="75" t="str">
        <f>[2]自有船应收租金!I851</f>
        <v>2020.05.20-2020.06.04</v>
      </c>
      <c r="F909" s="76">
        <f>[2]自有船应收租金!V851</f>
        <v>0</v>
      </c>
      <c r="G909" s="75">
        <f>[2]自有船应收租金!AA851</f>
        <v>70458.37</v>
      </c>
      <c r="H909" s="75">
        <f>IF([2]自有船应收租金!AB851="","",[2]自有船应收租金!AB851)</f>
        <v>74793.3</v>
      </c>
      <c r="I909" s="77" t="str">
        <f>[2]自有船应收租金!Y851</f>
        <v>船东费</v>
      </c>
    </row>
    <row r="910" spans="2:9" s="53" customFormat="1" ht="12" customHeight="1">
      <c r="B910" s="75" t="str">
        <f>[2]自有船应收租金!B852</f>
        <v>Heung-A Jakarta</v>
      </c>
      <c r="C910" s="75" t="str">
        <f>[2]自有船应收租金!C852</f>
        <v>DYS</v>
      </c>
      <c r="D910" s="75" t="str">
        <f>[2]自有船应收租金!F852</f>
        <v>第05期</v>
      </c>
      <c r="E910" s="75" t="str">
        <f>[2]自有船应收租金!I852</f>
        <v>2020.05.21-2020.06.05</v>
      </c>
      <c r="F910" s="76">
        <f>[2]自有船应收租金!V852</f>
        <v>0</v>
      </c>
      <c r="G910" s="75">
        <f>[2]自有船应收租金!AA852</f>
        <v>79956.25</v>
      </c>
      <c r="H910" s="75">
        <f>IF([2]自有船应收租金!AB852="","",[2]自有船应收租金!AB852)</f>
        <v>79932.77</v>
      </c>
      <c r="I910" s="77" t="str">
        <f>[2]自有船应收租金!Y852</f>
        <v>1.25%佣金</v>
      </c>
    </row>
    <row r="911" spans="2:9" s="53" customFormat="1" ht="12" customHeight="1">
      <c r="B911" s="75" t="str">
        <f>[2]自有船应收租金!B853</f>
        <v>Heung-A Manila</v>
      </c>
      <c r="C911" s="75" t="str">
        <f>[2]自有船应收租金!C853</f>
        <v>PAN</v>
      </c>
      <c r="D911" s="75" t="str">
        <f>[2]自有船应收租金!F853</f>
        <v>第05期</v>
      </c>
      <c r="E911" s="75" t="str">
        <f>[2]自有船应收租金!I853</f>
        <v>2020.05.22-2020.06.06</v>
      </c>
      <c r="F911" s="76">
        <f>[2]自有船应收租金!V853</f>
        <v>0</v>
      </c>
      <c r="G911" s="75">
        <f>[2]自有船应收租金!AA853</f>
        <v>80937.5</v>
      </c>
      <c r="H911" s="75">
        <f>IF([2]自有船应收租金!AB853="","",[2]自有船应收租金!AB853)</f>
        <v>80904.13</v>
      </c>
      <c r="I911" s="77">
        <f>[2]自有船应收租金!Y853</f>
        <v>0</v>
      </c>
    </row>
    <row r="912" spans="2:9" s="53" customFormat="1" ht="12" customHeight="1">
      <c r="B912" s="75" t="str">
        <f>[2]自有船应收租金!B854</f>
        <v>ACACIA LIBRA</v>
      </c>
      <c r="C912" s="75" t="str">
        <f>[2]自有船应收租金!C854</f>
        <v>CMS</v>
      </c>
      <c r="D912" s="75" t="str">
        <f>[2]自有船应收租金!F854</f>
        <v>第04期</v>
      </c>
      <c r="E912" s="75" t="str">
        <f>[2]自有船应收租金!I854</f>
        <v>2020.05.22-2020.06.06</v>
      </c>
      <c r="F912" s="76">
        <f>[2]自有船应收租金!V854</f>
        <v>0</v>
      </c>
      <c r="G912" s="75">
        <f>[2]自有船应收租金!AA854</f>
        <v>89338.3561643836</v>
      </c>
      <c r="H912" s="75">
        <f>IF([2]自有船应收租金!AB854="","",[2]自有船应收租金!AB854)</f>
        <v>89304.99</v>
      </c>
      <c r="I912" s="77">
        <f>[2]自有船应收租金!Y854</f>
        <v>0</v>
      </c>
    </row>
    <row r="913" spans="2:9" s="53" customFormat="1" ht="12" customHeight="1">
      <c r="B913" s="75" t="str">
        <f>[2]自有船应收租金!B855</f>
        <v>LISBOA</v>
      </c>
      <c r="C913" s="75" t="str">
        <f>[2]自有船应收租金!C855</f>
        <v>STM</v>
      </c>
      <c r="D913" s="75" t="str">
        <f>[2]自有船应收租金!F855</f>
        <v>第02期</v>
      </c>
      <c r="E913" s="75" t="str">
        <f>[2]自有船应收租金!I855</f>
        <v>2020.05.24-2020.06.08</v>
      </c>
      <c r="F913" s="76">
        <f>[2]自有船应收租金!V855</f>
        <v>0</v>
      </c>
      <c r="G913" s="75">
        <f>[2]自有船应收租金!AA855</f>
        <v>72700</v>
      </c>
      <c r="H913" s="75">
        <f>IF([2]自有船应收租金!AB855="","",[2]自有船应收租金!AB855)</f>
        <v>72700</v>
      </c>
      <c r="I913" s="77">
        <f>[2]自有船应收租金!Y855</f>
        <v>0</v>
      </c>
    </row>
    <row r="914" spans="2:9" s="53" customFormat="1" ht="12" customHeight="1">
      <c r="B914" s="75" t="str">
        <f>[2]自有船应收租金!B856</f>
        <v>ACACIA REI</v>
      </c>
      <c r="C914" s="75" t="str">
        <f>[2]自有船应收租金!C856</f>
        <v>STM</v>
      </c>
      <c r="D914" s="75" t="str">
        <f>[2]自有船应收租金!F856</f>
        <v>第03期</v>
      </c>
      <c r="E914" s="75" t="str">
        <f>[2]自有船应收租金!I856</f>
        <v>2020.05.24-2020.06.08</v>
      </c>
      <c r="F914" s="76">
        <f>[2]自有船应收租金!V856</f>
        <v>0</v>
      </c>
      <c r="G914" s="75">
        <f>[2]自有船应收租金!AA856</f>
        <v>89783.95</v>
      </c>
      <c r="H914" s="75">
        <f>IF([2]自有船应收租金!AB856="","",[2]自有船应收租金!AB856)</f>
        <v>89783.95</v>
      </c>
      <c r="I914" s="77" t="str">
        <f>[2]自有船应收租金!Y856</f>
        <v>船东费</v>
      </c>
    </row>
    <row r="915" spans="2:9" s="53" customFormat="1" ht="12" customHeight="1">
      <c r="B915" s="75" t="str">
        <f>[2]自有船应收租金!B857</f>
        <v>ACACIA LAN</v>
      </c>
      <c r="C915" s="75" t="str">
        <f>[2]自有船应收租金!C857</f>
        <v>STM</v>
      </c>
      <c r="D915" s="75" t="str">
        <f>[2]自有船应收租金!F857</f>
        <v>第13期</v>
      </c>
      <c r="E915" s="75" t="str">
        <f>[2]自有船应收租金!I857</f>
        <v>2020.05.26-2020.06.10</v>
      </c>
      <c r="F915" s="76">
        <f>[2]自有船应收租金!V857</f>
        <v>0</v>
      </c>
      <c r="G915" s="75">
        <f>[2]自有船应收租金!AA857</f>
        <v>60650</v>
      </c>
      <c r="H915" s="75">
        <f>IF([2]自有船应收租金!AB857="","",[2]自有船应收租金!AB857)</f>
        <v>60650</v>
      </c>
      <c r="I915" s="77">
        <f>[2]自有船应收租金!Y857</f>
        <v>0</v>
      </c>
    </row>
    <row r="916" spans="2:9" s="53" customFormat="1" ht="12" customHeight="1">
      <c r="B916" s="75" t="str">
        <f>[2]自有船应收租金!B858</f>
        <v>ACACIA MING</v>
      </c>
      <c r="C916" s="75" t="str">
        <f>[2]自有船应收租金!C858</f>
        <v>TYS</v>
      </c>
      <c r="D916" s="75" t="str">
        <f>[2]自有船应收租金!F858</f>
        <v>第05期</v>
      </c>
      <c r="E916" s="75" t="str">
        <f>[2]自有船应收租金!I858</f>
        <v>2020.05.31-2020.06.15</v>
      </c>
      <c r="F916" s="76">
        <f>[2]自有船应收租金!V858</f>
        <v>0</v>
      </c>
      <c r="G916" s="75">
        <f>[2]自有船应收租金!AA858</f>
        <v>74944.905821917797</v>
      </c>
      <c r="H916" s="75">
        <f>IF([2]自有船应收租金!AB858="","",[2]自有船应收租金!AB858)</f>
        <v>74931.53</v>
      </c>
      <c r="I916" s="77" t="str">
        <f>[2]自有船应收租金!Y858</f>
        <v>1.25%佣金</v>
      </c>
    </row>
    <row r="917" spans="2:9" s="53" customFormat="1" ht="12" customHeight="1">
      <c r="B917" s="75" t="str">
        <f>[2]自有船应收租金!B859</f>
        <v>Heung-A Manila</v>
      </c>
      <c r="C917" s="75" t="str">
        <f>[2]自有船应收租金!C859</f>
        <v>STM</v>
      </c>
      <c r="D917" s="75" t="str">
        <f>[2]自有船应收租金!F859</f>
        <v>final</v>
      </c>
      <c r="E917" s="75" t="str">
        <f>[2]自有船应收租金!I859</f>
        <v>2018.12.13-2018.12.30</v>
      </c>
      <c r="F917" s="76">
        <f>[2]自有船应收租金!V859</f>
        <v>0</v>
      </c>
      <c r="G917" s="75">
        <f>[2]自有船应收租金!AA859</f>
        <v>-1012.93</v>
      </c>
      <c r="H917" s="75">
        <f>IF([2]自有船应收租金!AB859="","",[2]自有船应收租金!AB859)</f>
        <v>-1012.93</v>
      </c>
      <c r="I917" s="77" t="str">
        <f>[2]自有船应收租金!Y859</f>
        <v>船东费</v>
      </c>
    </row>
    <row r="918" spans="2:9" s="53" customFormat="1" ht="12" customHeight="1">
      <c r="B918" s="75" t="str">
        <f>[2]自有船应收租金!B860</f>
        <v>ACACIA HAWK</v>
      </c>
      <c r="C918" s="75" t="str">
        <f>[2]自有船应收租金!C860</f>
        <v>CMS</v>
      </c>
      <c r="D918" s="75" t="str">
        <f>[2]自有船应收租金!F860</f>
        <v>第58期</v>
      </c>
      <c r="E918" s="75" t="str">
        <f>[2]自有船应收租金!I860</f>
        <v>2020.06.01-2020.06.12</v>
      </c>
      <c r="F918" s="76">
        <f>[2]自有船应收租金!V860</f>
        <v>0</v>
      </c>
      <c r="G918" s="75">
        <f>[2]自有船应收租金!AA860</f>
        <v>55397.8082191781</v>
      </c>
      <c r="H918" s="75">
        <f>IF([2]自有船应收租金!AB860="","",[2]自有船应收租金!AB860)</f>
        <v>55397.81</v>
      </c>
      <c r="I918" s="77">
        <f>[2]自有船应收租金!Y860</f>
        <v>0</v>
      </c>
    </row>
    <row r="919" spans="2:9" s="53" customFormat="1" ht="12" customHeight="1">
      <c r="B919" s="75" t="str">
        <f>[2]自有船应收租金!B861</f>
        <v>ACACIA HAWK</v>
      </c>
      <c r="C919" s="75" t="str">
        <f>[2]自有船应收租金!C861</f>
        <v>CMS</v>
      </c>
      <c r="D919" s="75" t="str">
        <f>[2]自有船应收租金!F861</f>
        <v>第58期</v>
      </c>
      <c r="E919" s="75" t="str">
        <f>[2]自有船应收租金!I861</f>
        <v>2020.06.12-2020.06.16</v>
      </c>
      <c r="F919" s="76">
        <f>[2]自有船应收租金!V861</f>
        <v>0</v>
      </c>
      <c r="G919" s="75">
        <f>[2]自有船应收租金!AA861</f>
        <v>18864.657534246599</v>
      </c>
      <c r="H919" s="75">
        <f>IF([2]自有船应收租金!AB861="","",[2]自有船应收租金!AB861)</f>
        <v>18836.96</v>
      </c>
      <c r="I919" s="77">
        <f>[2]自有船应收租金!Y861</f>
        <v>0</v>
      </c>
    </row>
    <row r="920" spans="2:9" s="53" customFormat="1" ht="12" customHeight="1">
      <c r="B920" s="75" t="str">
        <f>[2]自有船应收租金!B862</f>
        <v>ACACIA VIRGO</v>
      </c>
      <c r="C920" s="75" t="str">
        <f>[2]自有船应收租金!C862</f>
        <v>SCP</v>
      </c>
      <c r="D920" s="75" t="str">
        <f>[2]自有船应收租金!F862</f>
        <v>第06期</v>
      </c>
      <c r="E920" s="75" t="str">
        <f>[2]自有船应收租金!I862</f>
        <v>2020.06.02-2020.06.17</v>
      </c>
      <c r="F920" s="76">
        <f>[2]自有船应收租金!V862</f>
        <v>0</v>
      </c>
      <c r="G920" s="75">
        <f>[2]自有船应收租金!AA862</f>
        <v>10005.715342465801</v>
      </c>
      <c r="H920" s="75">
        <f>IF([2]自有船应收租金!AB862="","",[2]自有船应收租金!AB862)</f>
        <v>9682.35</v>
      </c>
      <c r="I920" s="77" t="str">
        <f>[2]自有船应收租金!Y862</f>
        <v>1.25%佣金/船东预留费/船东费</v>
      </c>
    </row>
    <row r="921" spans="2:9" s="53" customFormat="1" ht="12" customHeight="1">
      <c r="B921" s="75" t="str">
        <f>[2]自有船应收租金!B863</f>
        <v>Heung-A Singapore</v>
      </c>
      <c r="C921" s="75" t="str">
        <f>[2]自有船应收租金!C863</f>
        <v>SNL</v>
      </c>
      <c r="D921" s="75" t="str">
        <f>[2]自有船应收租金!F863</f>
        <v>第16期</v>
      </c>
      <c r="E921" s="75" t="str">
        <f>[2]自有船应收租金!I863</f>
        <v>2020.06.03-2020.06.18</v>
      </c>
      <c r="F921" s="76">
        <f>[2]自有船应收租金!V863</f>
        <v>0</v>
      </c>
      <c r="G921" s="75">
        <f>[2]自有船应收租金!AA863</f>
        <v>79825</v>
      </c>
      <c r="H921" s="75">
        <f>IF([2]自有船应收租金!AB863="","",[2]自有船应收租金!AB863)</f>
        <v>79798.960000000006</v>
      </c>
      <c r="I921" s="77">
        <f>[2]自有船应收租金!Y863</f>
        <v>0</v>
      </c>
    </row>
    <row r="922" spans="2:9" s="53" customFormat="1" ht="12" customHeight="1">
      <c r="B922" s="75" t="str">
        <f>[2]自有船应收租金!B864</f>
        <v>ACACIA MAKOTO</v>
      </c>
      <c r="C922" s="75" t="str">
        <f>[2]自有船应收租金!C864</f>
        <v>STM</v>
      </c>
      <c r="D922" s="75" t="str">
        <f>[2]自有船应收租金!F864</f>
        <v>第48期</v>
      </c>
      <c r="E922" s="75" t="str">
        <f>[2]自有船应收租金!I864</f>
        <v>2020.06.03-2020.06.18</v>
      </c>
      <c r="F922" s="76">
        <f>[2]自有船应收租金!V864</f>
        <v>0</v>
      </c>
      <c r="G922" s="75">
        <f>[2]自有船应收租金!AA864</f>
        <v>88848.04</v>
      </c>
      <c r="H922" s="75">
        <f>IF([2]自有船应收租金!AB864="","",[2]自有船应收租金!AB864)</f>
        <v>88848.04</v>
      </c>
      <c r="I922" s="77" t="str">
        <f>[2]自有船应收租金!Y864</f>
        <v>船东费</v>
      </c>
    </row>
    <row r="923" spans="2:9" s="53" customFormat="1" ht="12" customHeight="1">
      <c r="B923" s="75" t="str">
        <f>[2]自有船应收租金!B865</f>
        <v>ACACIA ARIES</v>
      </c>
      <c r="C923" s="75" t="str">
        <f>[2]自有船应收租金!C865</f>
        <v>STM</v>
      </c>
      <c r="D923" s="75" t="str">
        <f>[2]自有船应收租金!F865</f>
        <v>第08期</v>
      </c>
      <c r="E923" s="75" t="str">
        <f>[2]自有船应收租金!I865</f>
        <v>2020.06.04-2020.06.19</v>
      </c>
      <c r="F923" s="76">
        <f>[2]自有船应收租金!V865</f>
        <v>0</v>
      </c>
      <c r="G923" s="75">
        <f>[2]自有船应收租金!AA865</f>
        <v>60469.279999999999</v>
      </c>
      <c r="H923" s="75">
        <f>IF([2]自有船应收租金!AB865="","",[2]自有船应收租金!AB865)</f>
        <v>60469.73</v>
      </c>
      <c r="I923" s="77" t="str">
        <f>[2]自有船应收租金!Y865</f>
        <v>船东费</v>
      </c>
    </row>
    <row r="924" spans="2:9" s="53" customFormat="1" ht="12" customHeight="1">
      <c r="B924" s="75" t="str">
        <f>[2]自有船应收租金!B866</f>
        <v>JRS CARINA</v>
      </c>
      <c r="C924" s="75" t="str">
        <f>[2]自有船应收租金!C866</f>
        <v>CCL</v>
      </c>
      <c r="D924" s="75" t="str">
        <f>[2]自有船应收租金!F866</f>
        <v>第48期</v>
      </c>
      <c r="E924" s="75" t="str">
        <f>[2]自有船应收租金!I866</f>
        <v>2020.06.04-2020.06.19</v>
      </c>
      <c r="F924" s="76">
        <f>[2]自有船应收租金!V866</f>
        <v>0</v>
      </c>
      <c r="G924" s="75">
        <f>[2]自有船应收租金!AA866</f>
        <v>65154.1502666667</v>
      </c>
      <c r="H924" s="75">
        <f>IF([2]自有船应收租金!AB866="","",[2]自有船应收租金!AB866)</f>
        <v>65151.72</v>
      </c>
      <c r="I924" s="77" t="str">
        <f>[2]自有船应收租金!Y866</f>
        <v>船东费/停租2020.06.01 13:30-19:00 0.22916天）</v>
      </c>
    </row>
    <row r="925" spans="2:9" s="53" customFormat="1" ht="12" customHeight="1">
      <c r="B925" s="75" t="str">
        <f>[2]自有船应收租金!B867</f>
        <v>Heung-A Jakarta</v>
      </c>
      <c r="C925" s="75" t="str">
        <f>[2]自有船应收租金!C867</f>
        <v>DYS</v>
      </c>
      <c r="D925" s="75" t="str">
        <f>[2]自有船应收租金!F867</f>
        <v>第06期</v>
      </c>
      <c r="E925" s="75" t="str">
        <f>[2]自有船应收租金!I867</f>
        <v>2020.06.05-2020.06.20</v>
      </c>
      <c r="F925" s="76">
        <f>[2]自有船应收租金!V867</f>
        <v>0</v>
      </c>
      <c r="G925" s="75">
        <f>[2]自有船应收租金!AA867</f>
        <v>77604.06</v>
      </c>
      <c r="H925" s="75">
        <f>IF([2]自有船应收租金!AB867="","",[2]自有船应收租金!AB867)</f>
        <v>77580.52</v>
      </c>
      <c r="I925" s="77" t="str">
        <f>[2]自有船应收租金!Y867</f>
        <v>1.25%佣金/船东费</v>
      </c>
    </row>
    <row r="926" spans="2:9" s="53" customFormat="1" ht="12" customHeight="1">
      <c r="B926" s="75" t="str">
        <f>[2]自有船应收租金!B868</f>
        <v>JRS CORVUS</v>
      </c>
      <c r="C926" s="75" t="str">
        <f>[2]自有船应收租金!C868</f>
        <v>SKR</v>
      </c>
      <c r="D926" s="75" t="str">
        <f>[2]自有船应收租金!F868</f>
        <v>第01期</v>
      </c>
      <c r="E926" s="75" t="str">
        <f>[2]自有船应收租金!I868</f>
        <v>2020.06.05-2020.06.17</v>
      </c>
      <c r="F926" s="76">
        <f>[2]自有船应收租金!V868</f>
        <v>0</v>
      </c>
      <c r="G926" s="75">
        <f>[2]自有船应收租金!AA868</f>
        <v>56770</v>
      </c>
      <c r="H926" s="75">
        <f>IF([2]自有船应收租金!AB868="","",[2]自有船应收租金!AB868)</f>
        <v>56756.63</v>
      </c>
      <c r="I926" s="77" t="str">
        <f>[2]自有船应收租金!Y868</f>
        <v>1.25%佣金</v>
      </c>
    </row>
    <row r="927" spans="2:9" s="53" customFormat="1" ht="12" customHeight="1">
      <c r="B927" s="75" t="str">
        <f>[2]自有船应收租金!B869</f>
        <v>Heung-A Manila</v>
      </c>
      <c r="C927" s="75" t="str">
        <f>[2]自有船应收租金!C869</f>
        <v>PAN</v>
      </c>
      <c r="D927" s="75" t="str">
        <f>[2]自有船应收租金!F869</f>
        <v>第06期</v>
      </c>
      <c r="E927" s="75" t="str">
        <f>[2]自有船应收租金!I869</f>
        <v>2020.06.06-2020.06.21</v>
      </c>
      <c r="F927" s="76">
        <f>[2]自有船应收租金!V869</f>
        <v>0</v>
      </c>
      <c r="G927" s="75">
        <f>[2]自有船应收租金!AA869</f>
        <v>80240.990000000005</v>
      </c>
      <c r="H927" s="75">
        <f>IF([2]自有船应收租金!AB869="","",[2]自有船应收租金!AB869)</f>
        <v>80207.63</v>
      </c>
      <c r="I927" s="77" t="str">
        <f>[2]自有船应收租金!Y869</f>
        <v>船东费</v>
      </c>
    </row>
    <row r="928" spans="2:9" s="53" customFormat="1" ht="12" customHeight="1">
      <c r="B928" s="75" t="str">
        <f>[2]自有船应收租金!B870</f>
        <v>ACACIA LIBRA</v>
      </c>
      <c r="C928" s="75" t="str">
        <f>[2]自有船应收租金!C870</f>
        <v>CMS</v>
      </c>
      <c r="D928" s="75" t="str">
        <f>[2]自有船应收租金!F870</f>
        <v>第05期</v>
      </c>
      <c r="E928" s="75" t="str">
        <f>[2]自有船应收租金!I870</f>
        <v>2020.06.06-2020.06.21</v>
      </c>
      <c r="F928" s="76">
        <f>[2]自有船应收租金!V870</f>
        <v>0</v>
      </c>
      <c r="G928" s="75">
        <f>[2]自有船应收租金!AA870</f>
        <v>89338.3561643836</v>
      </c>
      <c r="H928" s="75">
        <f>IF([2]自有船应收租金!AB870="","",[2]自有船应收租金!AB870)</f>
        <v>89304.99</v>
      </c>
      <c r="I928" s="77">
        <f>[2]自有船应收租金!Y870</f>
        <v>0</v>
      </c>
    </row>
    <row r="929" spans="2:9" s="53" customFormat="1" ht="12" customHeight="1">
      <c r="B929" s="75" t="str">
        <f>[2]自有船应收租金!B871</f>
        <v>ACACIA TAURUS</v>
      </c>
      <c r="C929" s="75" t="str">
        <f>[2]自有船应收租金!C871</f>
        <v>STM</v>
      </c>
      <c r="D929" s="75" t="str">
        <f>[2]自有船应收租金!F871</f>
        <v>第01期</v>
      </c>
      <c r="E929" s="75" t="str">
        <f>[2]自有船应收租金!I871</f>
        <v>2020.06.06-2020.06.21</v>
      </c>
      <c r="F929" s="76">
        <f>[2]自有船应收租金!V871</f>
        <v>0</v>
      </c>
      <c r="G929" s="75">
        <f>[2]自有船应收租金!AA871</f>
        <v>152817.14060000001</v>
      </c>
      <c r="H929" s="75">
        <f>IF([2]自有船应收租金!AB871="","",[2]自有船应收租金!AB871)</f>
        <v>152817.14000000001</v>
      </c>
      <c r="I929" s="77" t="str">
        <f>[2]自有船应收租金!Y871</f>
        <v>船东费</v>
      </c>
    </row>
    <row r="930" spans="2:9" s="53" customFormat="1" ht="12" customHeight="1">
      <c r="B930" s="75" t="str">
        <f>[2]自有船应收租金!B872</f>
        <v>LISBOA</v>
      </c>
      <c r="C930" s="75" t="str">
        <f>[2]自有船应收租金!C872</f>
        <v>STM</v>
      </c>
      <c r="D930" s="75" t="str">
        <f>[2]自有船应收租金!F872</f>
        <v>第03期</v>
      </c>
      <c r="E930" s="75" t="str">
        <f>[2]自有船应收租金!I872</f>
        <v>2020.06.08-2020.06.23</v>
      </c>
      <c r="F930" s="76">
        <f>[2]自有船应收租金!V872</f>
        <v>0</v>
      </c>
      <c r="G930" s="75">
        <f>[2]自有船应收租金!AA872</f>
        <v>72566.63</v>
      </c>
      <c r="H930" s="75">
        <f>IF([2]自有船应收租金!AB872="","",[2]自有船应收租金!AB872)</f>
        <v>72566.63</v>
      </c>
      <c r="I930" s="77" t="str">
        <f>[2]自有船应收租金!Y872</f>
        <v>船东费</v>
      </c>
    </row>
    <row r="931" spans="2:9" s="53" customFormat="1" ht="12" customHeight="1">
      <c r="B931" s="75" t="str">
        <f>[2]自有船应收租金!B873</f>
        <v>ACACIA REI</v>
      </c>
      <c r="C931" s="75" t="str">
        <f>[2]自有船应收租金!C873</f>
        <v>STM</v>
      </c>
      <c r="D931" s="75" t="str">
        <f>[2]自有船应收租金!F873</f>
        <v>第04期</v>
      </c>
      <c r="E931" s="75" t="str">
        <f>[2]自有船应收租金!I873</f>
        <v>2020.06.08-2020.06.23</v>
      </c>
      <c r="F931" s="76">
        <f>[2]自有船应收租金!V873</f>
        <v>0</v>
      </c>
      <c r="G931" s="75">
        <f>[2]自有船应收租金!AA873</f>
        <v>91200</v>
      </c>
      <c r="H931" s="75">
        <f>IF([2]自有船应收租金!AB873="","",[2]自有船应收租金!AB873)</f>
        <v>91200</v>
      </c>
      <c r="I931" s="77">
        <f>[2]自有船应收租金!Y873</f>
        <v>0</v>
      </c>
    </row>
    <row r="932" spans="2:9" s="53" customFormat="1" ht="12" customHeight="1">
      <c r="B932" s="75" t="str">
        <f>[2]自有船应收租金!B874</f>
        <v>ACACIA LAN</v>
      </c>
      <c r="C932" s="75" t="str">
        <f>[2]自有船应收租金!C874</f>
        <v>STM</v>
      </c>
      <c r="D932" s="75" t="str">
        <f>[2]自有船应收租金!F874</f>
        <v>第14期</v>
      </c>
      <c r="E932" s="75" t="str">
        <f>[2]自有船应收租金!I874</f>
        <v>2020.06.10-2020.06.25</v>
      </c>
      <c r="F932" s="76">
        <f>[2]自有船应收租金!V874</f>
        <v>0</v>
      </c>
      <c r="G932" s="75">
        <f>[2]自有船应收租金!AA874</f>
        <v>60650</v>
      </c>
      <c r="H932" s="75">
        <f>IF([2]自有船应收租金!AB874="","",[2]自有船应收租金!AB874)</f>
        <v>60650</v>
      </c>
      <c r="I932" s="77">
        <f>[2]自有船应收租金!Y874</f>
        <v>0</v>
      </c>
    </row>
    <row r="933" spans="2:9" s="53" customFormat="1" ht="12" customHeight="1">
      <c r="B933" s="75" t="str">
        <f>[2]自有船应收租金!B875</f>
        <v>ACACIA MING</v>
      </c>
      <c r="C933" s="75" t="str">
        <f>[2]自有船应收租金!C875</f>
        <v>TYS</v>
      </c>
      <c r="D933" s="75" t="str">
        <f>[2]自有船应收租金!F875</f>
        <v>第06期</v>
      </c>
      <c r="E933" s="75" t="str">
        <f>[2]自有船应收租金!I875</f>
        <v>2020.06.15-2020.06.30</v>
      </c>
      <c r="F933" s="76">
        <f>[2]自有船应收租金!V875</f>
        <v>0</v>
      </c>
      <c r="G933" s="75">
        <f>[2]自有船应收租金!AA875</f>
        <v>74944.905821917797</v>
      </c>
      <c r="H933" s="75">
        <f>IF([2]自有船应收租金!AB875="","",[2]自有船应收租金!AB875)</f>
        <v>74930.63</v>
      </c>
      <c r="I933" s="77" t="str">
        <f>[2]自有船应收租金!Y875</f>
        <v>1.25%佣金</v>
      </c>
    </row>
    <row r="934" spans="2:9" s="53" customFormat="1" ht="12" customHeight="1">
      <c r="B934" s="75" t="str">
        <f>[2]自有船应收租金!B876</f>
        <v>ACACIA HAWK</v>
      </c>
      <c r="C934" s="75" t="str">
        <f>[2]自有船应收租金!C876</f>
        <v>CMS</v>
      </c>
      <c r="D934" s="75" t="str">
        <f>[2]自有船应收租金!F876</f>
        <v>第59期</v>
      </c>
      <c r="E934" s="75" t="str">
        <f>[2]自有船应收租金!I876</f>
        <v>2020.06.16-2020.07.01</v>
      </c>
      <c r="F934" s="76">
        <f>[2]自有船应收租金!V876</f>
        <v>0</v>
      </c>
      <c r="G934" s="75">
        <f>[2]自有船应收租金!AA876</f>
        <v>70742.465753424694</v>
      </c>
      <c r="H934" s="75">
        <f>IF([2]自有船应收租金!AB876="","",[2]自有船应收租金!AB876)</f>
        <v>70714.77</v>
      </c>
      <c r="I934" s="77">
        <f>[2]自有船应收租金!Y876</f>
        <v>0</v>
      </c>
    </row>
    <row r="935" spans="2:9" s="53" customFormat="1" ht="12" customHeight="1">
      <c r="B935" s="75" t="str">
        <f>[2]自有船应收租金!B877</f>
        <v>ACACIA VIRGO</v>
      </c>
      <c r="C935" s="75" t="str">
        <f>[2]自有船应收租金!C877</f>
        <v>SCP</v>
      </c>
      <c r="D935" s="75" t="str">
        <f>[2]自有船应收租金!F877</f>
        <v>第07期</v>
      </c>
      <c r="E935" s="75" t="str">
        <f>[2]自有船应收租金!I877</f>
        <v>2020.06.17-2020.06.19</v>
      </c>
      <c r="F935" s="76">
        <f>[2]自有船应收租金!V877</f>
        <v>0</v>
      </c>
      <c r="G935" s="75">
        <f>[2]自有船应收租金!AA877</f>
        <v>11444.9637751142</v>
      </c>
      <c r="H935" s="75">
        <f>IF([2]自有船应收租金!AB877="","",[2]自有船应收租金!AB877)</f>
        <v>11444.96</v>
      </c>
      <c r="I935" s="77" t="str">
        <f>[2]自有船应收租金!Y877</f>
        <v>1.25%佣金</v>
      </c>
    </row>
    <row r="936" spans="2:9" s="53" customFormat="1" ht="12" customHeight="1">
      <c r="B936" s="75" t="str">
        <f>[2]自有船应收租金!B878</f>
        <v>ACACIA VIRGO</v>
      </c>
      <c r="C936" s="75" t="str">
        <f>[2]自有船应收租金!C878</f>
        <v>SCP</v>
      </c>
      <c r="D936" s="75" t="str">
        <f>[2]自有船应收租金!F878</f>
        <v>第07期</v>
      </c>
      <c r="E936" s="75" t="str">
        <f>[2]自有船应收租金!I878</f>
        <v>2020.06.19-2020.07.02</v>
      </c>
      <c r="F936" s="76">
        <f>[2]自有船应收租金!V878</f>
        <v>0</v>
      </c>
      <c r="G936" s="75">
        <f>[2]自有船应收租金!AA878</f>
        <v>17592.329692351599</v>
      </c>
      <c r="H936" s="75">
        <f>IF([2]自有船应收租金!AB878="","",[2]自有船应收租金!AB878)</f>
        <v>17568.96</v>
      </c>
      <c r="I936" s="77" t="str">
        <f>[2]自有船应收租金!Y878</f>
        <v>1.25%佣金/船东费预留</v>
      </c>
    </row>
    <row r="937" spans="2:9" s="53" customFormat="1" ht="12" customHeight="1">
      <c r="B937" s="75" t="str">
        <f>[2]自有船应收租金!B879</f>
        <v>ACACIA VIRGO</v>
      </c>
      <c r="C937" s="75" t="str">
        <f>[2]自有船应收租金!C879</f>
        <v>SCP</v>
      </c>
      <c r="D937" s="75" t="str">
        <f>[2]自有船应收租金!F879</f>
        <v>第07期</v>
      </c>
      <c r="E937" s="75" t="str">
        <f>[2]自有船应收租金!I879</f>
        <v>2020.06.19-2020.07.02</v>
      </c>
      <c r="F937" s="76">
        <f>[2]自有船应收租金!V879</f>
        <v>0</v>
      </c>
      <c r="G937" s="75">
        <f>[2]自有船应收租金!AA879</f>
        <v>9597.2199999999993</v>
      </c>
      <c r="H937" s="75">
        <f>IF([2]自有船应收租金!AB879="","",[2]自有船应收租金!AB879)</f>
        <v>9573.85</v>
      </c>
      <c r="I937" s="77" t="str">
        <f>[2]自有船应收租金!Y879</f>
        <v>1.25%佣金/船东费/2012e-2021e劳务费/</v>
      </c>
    </row>
    <row r="938" spans="2:9" s="53" customFormat="1" ht="12" customHeight="1">
      <c r="B938" s="75" t="str">
        <f>[2]自有船应收租金!B880</f>
        <v>Heung-A Singapore</v>
      </c>
      <c r="C938" s="75" t="str">
        <f>[2]自有船应收租金!C880</f>
        <v>SNL</v>
      </c>
      <c r="D938" s="75" t="str">
        <f>[2]自有船应收租金!F880</f>
        <v>第17期</v>
      </c>
      <c r="E938" s="75" t="str">
        <f>[2]自有船应收租金!I880</f>
        <v>2020.06.18-2020.07.03</v>
      </c>
      <c r="F938" s="76">
        <f>[2]自有船应收租金!V880</f>
        <v>0</v>
      </c>
      <c r="G938" s="75">
        <f>[2]自有船应收租金!AA880</f>
        <v>79825</v>
      </c>
      <c r="H938" s="75">
        <f>IF([2]自有船应收租金!AB880="","",[2]自有船应收租金!AB880)</f>
        <v>79798.94</v>
      </c>
      <c r="I938" s="77">
        <f>[2]自有船应收租金!Y880</f>
        <v>0</v>
      </c>
    </row>
    <row r="939" spans="2:9" s="53" customFormat="1" ht="12" customHeight="1">
      <c r="B939" s="75" t="str">
        <f>[2]自有船应收租金!B881</f>
        <v>ACACIA MAKOTO</v>
      </c>
      <c r="C939" s="75" t="str">
        <f>[2]自有船应收租金!C881</f>
        <v>STM</v>
      </c>
      <c r="D939" s="75" t="str">
        <f>[2]自有船应收租金!F881</f>
        <v>第49期</v>
      </c>
      <c r="E939" s="75" t="str">
        <f>[2]自有船应收租金!I881</f>
        <v>2020.06.18-2020.07.03</v>
      </c>
      <c r="F939" s="76">
        <f>[2]自有船应收租金!V881</f>
        <v>0</v>
      </c>
      <c r="G939" s="75">
        <f>[2]自有船应收租金!AA881</f>
        <v>89709.37</v>
      </c>
      <c r="H939" s="75">
        <f>IF([2]自有船应收租金!AB881="","",[2]自有船应收租金!AB881)</f>
        <v>89709.37</v>
      </c>
      <c r="I939" s="77" t="str">
        <f>[2]自有船应收租金!Y881</f>
        <v>船东费</v>
      </c>
    </row>
    <row r="940" spans="2:9" s="53" customFormat="1" ht="12" customHeight="1">
      <c r="B940" s="75" t="str">
        <f>[2]自有船应收租金!B882</f>
        <v>ACACIA ARIES</v>
      </c>
      <c r="C940" s="75" t="str">
        <f>[2]自有船应收租金!C882</f>
        <v>STM</v>
      </c>
      <c r="D940" s="75" t="str">
        <f>[2]自有船应收租金!F882</f>
        <v>第09期</v>
      </c>
      <c r="E940" s="75" t="str">
        <f>[2]自有船应收租金!I882</f>
        <v>2020.06.19-2020.07.04</v>
      </c>
      <c r="F940" s="76">
        <f>[2]自有船应收租金!V882</f>
        <v>0</v>
      </c>
      <c r="G940" s="75">
        <f>[2]自有船应收租金!AA882</f>
        <v>60250.92</v>
      </c>
      <c r="H940" s="75">
        <f>IF([2]自有船应收租金!AB882="","",[2]自有船应收租金!AB882)</f>
        <v>60250.92</v>
      </c>
      <c r="I940" s="77" t="str">
        <f>[2]自有船应收租金!Y882</f>
        <v>船东费</v>
      </c>
    </row>
    <row r="941" spans="2:9" s="53" customFormat="1" ht="12" customHeight="1">
      <c r="B941" s="75" t="str">
        <f>[2]自有船应收租金!B883</f>
        <v>JRS CARINA</v>
      </c>
      <c r="C941" s="75" t="str">
        <f>[2]自有船应收租金!C883</f>
        <v>CCL</v>
      </c>
      <c r="D941" s="75" t="str">
        <f>[2]自有船应收租金!F883</f>
        <v>第49期</v>
      </c>
      <c r="E941" s="75" t="str">
        <f>[2]自有船应收租金!I883</f>
        <v>2020.06.19-2020.07.04</v>
      </c>
      <c r="F941" s="76">
        <f>[2]自有船应收租金!V883</f>
        <v>0</v>
      </c>
      <c r="G941" s="75">
        <f>[2]自有船应收租金!AA883</f>
        <v>70600</v>
      </c>
      <c r="H941" s="75">
        <f>IF([2]自有船应收租金!AB883="","",[2]自有船应收租金!AB883)</f>
        <v>70597.600000000006</v>
      </c>
      <c r="I941" s="77">
        <f>[2]自有船应收租金!Y883</f>
        <v>0</v>
      </c>
    </row>
    <row r="942" spans="2:9" s="53" customFormat="1" ht="12" customHeight="1">
      <c r="B942" s="75" t="str">
        <f>[2]自有船应收租金!B884</f>
        <v>Heung-A Jakarta</v>
      </c>
      <c r="C942" s="75" t="str">
        <f>[2]自有船应收租金!C884</f>
        <v>DYS</v>
      </c>
      <c r="D942" s="75" t="str">
        <f>[2]自有船应收租金!F884</f>
        <v>第07期</v>
      </c>
      <c r="E942" s="75" t="str">
        <f>[2]自有船应收租金!I884</f>
        <v>2020.06.20-2020.07.05</v>
      </c>
      <c r="F942" s="76">
        <f>[2]自有船应收租金!V884</f>
        <v>0</v>
      </c>
      <c r="G942" s="75">
        <f>[2]自有船应收租金!AA884</f>
        <v>79956.25</v>
      </c>
      <c r="H942" s="75">
        <f>IF([2]自有船应收租金!AB884="","",[2]自有船应收租金!AB884)</f>
        <v>79919.13</v>
      </c>
      <c r="I942" s="77" t="str">
        <f>[2]自有船应收租金!Y884</f>
        <v>1.25%佣金</v>
      </c>
    </row>
    <row r="943" spans="2:9" s="53" customFormat="1" ht="12" customHeight="1">
      <c r="B943" s="75" t="str">
        <f>[2]自有船应收租金!B885</f>
        <v>JRS CORVUS</v>
      </c>
      <c r="C943" s="75" t="str">
        <f>[2]自有船应收租金!C885</f>
        <v>SKR</v>
      </c>
      <c r="D943" s="75" t="str">
        <f>[2]自有船应收租金!F885</f>
        <v>PREFINAL</v>
      </c>
      <c r="E943" s="75" t="str">
        <f>[2]自有船应收租金!I885</f>
        <v>2020.06.17-2020.06.24</v>
      </c>
      <c r="F943" s="76">
        <f>[2]自有船应收租金!V885</f>
        <v>0</v>
      </c>
      <c r="G943" s="75">
        <f>[2]自有船应收租金!AA885</f>
        <v>35541.633333333302</v>
      </c>
      <c r="H943" s="75">
        <f>IF([2]自有船应收租金!AB885="","",[2]自有船应收租金!AB885)</f>
        <v>35528.26</v>
      </c>
      <c r="I943" s="77" t="str">
        <f>[2]自有船应收租金!Y885</f>
        <v>1.25%佣金/船东费预留</v>
      </c>
    </row>
    <row r="944" spans="2:9" s="53" customFormat="1" ht="12" customHeight="1">
      <c r="B944" s="75" t="str">
        <f>[2]自有船应收租金!B886</f>
        <v>Heung-A Manila</v>
      </c>
      <c r="C944" s="75" t="str">
        <f>[2]自有船应收租金!C886</f>
        <v>PAN</v>
      </c>
      <c r="D944" s="75" t="str">
        <f>[2]自有船应收租金!F886</f>
        <v>第07期</v>
      </c>
      <c r="E944" s="75" t="str">
        <f>[2]自有船应收租金!I886</f>
        <v>2020.06.21-2020.07.06</v>
      </c>
      <c r="F944" s="76">
        <f>[2]自有船应收租金!V886</f>
        <v>0</v>
      </c>
      <c r="G944" s="75">
        <f>[2]自有船应收租金!AA886</f>
        <v>80937.5</v>
      </c>
      <c r="H944" s="75">
        <f>IF([2]自有船应收租金!AB886="","",[2]自有船应收租金!AB886)</f>
        <v>80904.13</v>
      </c>
      <c r="I944" s="77">
        <f>[2]自有船应收租金!Y886</f>
        <v>0</v>
      </c>
    </row>
    <row r="945" spans="2:9" s="53" customFormat="1" ht="12" customHeight="1">
      <c r="B945" s="75" t="str">
        <f>[2]自有船应收租金!B887</f>
        <v>ACACIA LIBRA</v>
      </c>
      <c r="C945" s="75" t="str">
        <f>[2]自有船应收租金!C887</f>
        <v>CMS</v>
      </c>
      <c r="D945" s="75" t="str">
        <f>[2]自有船应收租金!F887</f>
        <v>PREFINAL</v>
      </c>
      <c r="E945" s="75" t="str">
        <f>[2]自有船应收租金!I887</f>
        <v>2020.06.21-2020.07.09</v>
      </c>
      <c r="F945" s="76">
        <f>[2]自有船应收租金!V887</f>
        <v>0</v>
      </c>
      <c r="G945" s="75">
        <f>[2]自有船应收租金!AA887</f>
        <v>-51535.702430136997</v>
      </c>
      <c r="H945" s="75">
        <f>IF([2]自有船应收租金!AB887="","",[2]自有船应收租金!AB887)</f>
        <v>-51535.7</v>
      </c>
      <c r="I945" s="77" t="str">
        <f>[2]自有船应收租金!Y887</f>
        <v>交还船检验费/船东费预留 /船员劳务费</v>
      </c>
    </row>
    <row r="946" spans="2:9" s="53" customFormat="1" ht="12" customHeight="1">
      <c r="B946" s="75" t="str">
        <f>[2]自有船应收租金!B888</f>
        <v>ACACIA LIBRA</v>
      </c>
      <c r="C946" s="75" t="str">
        <f>[2]自有船应收租金!C888</f>
        <v>CMS</v>
      </c>
      <c r="D946" s="75" t="str">
        <f>[2]自有船应收租金!F888</f>
        <v>final</v>
      </c>
      <c r="E946" s="75" t="str">
        <f>[2]自有船应收租金!I888</f>
        <v>2020.06.21-2020.07.09</v>
      </c>
      <c r="F946" s="76">
        <f>[2]自有船应收租金!V888</f>
        <v>0</v>
      </c>
      <c r="G946" s="75">
        <f>[2]自有船应收租金!AA888</f>
        <v>889.66</v>
      </c>
      <c r="H946" s="75">
        <f>IF([2]自有船应收租金!AB888="","",[2]自有船应收租金!AB888)</f>
        <v>856.3</v>
      </c>
      <c r="I946" s="77" t="str">
        <f>[2]自有船应收租金!Y888</f>
        <v>船东费预留返还/船东费</v>
      </c>
    </row>
    <row r="947" spans="2:9" s="53" customFormat="1" ht="12" customHeight="1">
      <c r="B947" s="75" t="str">
        <f>[2]自有船应收租金!B889</f>
        <v>ACACIA TAURUS</v>
      </c>
      <c r="C947" s="75" t="str">
        <f>[2]自有船应收租金!C889</f>
        <v>STM</v>
      </c>
      <c r="D947" s="75" t="str">
        <f>[2]自有船应收租金!F889</f>
        <v>第02期</v>
      </c>
      <c r="E947" s="75" t="str">
        <f>[2]自有船应收租金!I889</f>
        <v>2020.06.21-2020.07.06</v>
      </c>
      <c r="F947" s="76">
        <f>[2]自有船应收租金!V889</f>
        <v>0</v>
      </c>
      <c r="G947" s="75">
        <f>[2]自有船应收租金!AA889</f>
        <v>60077.5</v>
      </c>
      <c r="H947" s="75">
        <f>IF([2]自有船应收租金!AB889="","",[2]自有船应收租金!AB889)</f>
        <v>60077.51</v>
      </c>
      <c r="I947" s="77" t="str">
        <f>[2]自有船应收租金!Y889</f>
        <v>船东费</v>
      </c>
    </row>
    <row r="948" spans="2:9" s="53" customFormat="1" ht="12" customHeight="1">
      <c r="B948" s="75" t="str">
        <f>[2]自有船应收租金!B890</f>
        <v>LISBOA</v>
      </c>
      <c r="C948" s="75" t="str">
        <f>[2]自有船应收租金!C890</f>
        <v>STM</v>
      </c>
      <c r="D948" s="75" t="str">
        <f>[2]自有船应收租金!F890</f>
        <v>第04期</v>
      </c>
      <c r="E948" s="75" t="str">
        <f>[2]自有船应收租金!I890</f>
        <v>2020.06.23-2020.07.08</v>
      </c>
      <c r="F948" s="76">
        <f>[2]自有船应收租金!V890</f>
        <v>0</v>
      </c>
      <c r="G948" s="75">
        <f>[2]自有船应收租金!AA890</f>
        <v>72700</v>
      </c>
      <c r="H948" s="75">
        <f>IF([2]自有船应收租金!AB890="","",[2]自有船应收租金!AB890)</f>
        <v>72700</v>
      </c>
      <c r="I948" s="77">
        <f>[2]自有船应收租金!Y890</f>
        <v>0</v>
      </c>
    </row>
    <row r="949" spans="2:9" s="53" customFormat="1" ht="12" customHeight="1">
      <c r="B949" s="75" t="str">
        <f>[2]自有船应收租金!B891</f>
        <v>ACACIA REI</v>
      </c>
      <c r="C949" s="75" t="str">
        <f>[2]自有船应收租金!C891</f>
        <v>STM</v>
      </c>
      <c r="D949" s="75" t="str">
        <f>[2]自有船应收租金!F891</f>
        <v>第05期</v>
      </c>
      <c r="E949" s="75" t="str">
        <f>[2]自有船应收租金!I891</f>
        <v>2020.06.23-2020.07.08</v>
      </c>
      <c r="F949" s="76">
        <f>[2]自有船应收租金!V891</f>
        <v>0</v>
      </c>
      <c r="G949" s="75">
        <f>[2]自有船应收租金!AA891</f>
        <v>91200</v>
      </c>
      <c r="H949" s="75">
        <f>IF([2]自有船应收租金!AB891="","",[2]自有船应收租金!AB891)</f>
        <v>91200</v>
      </c>
      <c r="I949" s="77">
        <f>[2]自有船应收租金!Y891</f>
        <v>0</v>
      </c>
    </row>
    <row r="950" spans="2:9" s="53" customFormat="1" ht="12" customHeight="1">
      <c r="B950" s="75" t="str">
        <f>[2]自有船应收租金!B892</f>
        <v>JRS CORVUS</v>
      </c>
      <c r="C950" s="75" t="str">
        <f>[2]自有船应收租金!C892</f>
        <v>SKR</v>
      </c>
      <c r="D950" s="75" t="str">
        <f>[2]自有船应收租金!F892</f>
        <v>prefinal2</v>
      </c>
      <c r="E950" s="75" t="str">
        <f>[2]自有船应收租金!I892</f>
        <v>2020.06.24-2020.06.25</v>
      </c>
      <c r="F950" s="76">
        <f>[2]自有船应收租金!V892</f>
        <v>0</v>
      </c>
      <c r="G950" s="75">
        <f>[2]自有船应收租金!AA892</f>
        <v>8102.1061666666701</v>
      </c>
      <c r="H950" s="75">
        <f>IF([2]自有船应收租金!AB892="","",[2]自有船应收租金!AB892)</f>
        <v>8102.11</v>
      </c>
      <c r="I950" s="77" t="str">
        <f>[2]自有船应收租金!Y892</f>
        <v>1.25%佣金/交还船检验费</v>
      </c>
    </row>
    <row r="951" spans="2:9" s="53" customFormat="1" ht="12" customHeight="1">
      <c r="B951" s="75" t="str">
        <f>[2]自有船应收租金!B893</f>
        <v>JRS CORVUS</v>
      </c>
      <c r="C951" s="75" t="str">
        <f>[2]自有船应收租金!C893</f>
        <v>SKR</v>
      </c>
      <c r="D951" s="75" t="str">
        <f>[2]自有船应收租金!F893</f>
        <v>final</v>
      </c>
      <c r="E951" s="75" t="str">
        <f>[2]自有船应收租金!I893</f>
        <v>2020.06.24-2020.06.25</v>
      </c>
      <c r="F951" s="76">
        <f>[2]自有船应收租金!V893</f>
        <v>0</v>
      </c>
      <c r="G951" s="75">
        <f>[2]自有船应收租金!AA893</f>
        <v>1482.5</v>
      </c>
      <c r="H951" s="75">
        <f>IF([2]自有船应收租金!AB893="","",[2]自有船应收租金!AB893)</f>
        <v>1469.39</v>
      </c>
      <c r="I951" s="77" t="str">
        <f>[2]自有船应收租金!Y893</f>
        <v>1.25%佣金/返还船东费预留</v>
      </c>
    </row>
    <row r="952" spans="2:9" s="53" customFormat="1" ht="12" customHeight="1">
      <c r="B952" s="75" t="str">
        <f>[2]自有船应收租金!B894</f>
        <v>ACACIA LAN</v>
      </c>
      <c r="C952" s="75" t="str">
        <f>[2]自有船应收租金!C894</f>
        <v>STM</v>
      </c>
      <c r="D952" s="75" t="str">
        <f>[2]自有船应收租金!F894</f>
        <v>第15期</v>
      </c>
      <c r="E952" s="75" t="str">
        <f>[2]自有船应收租金!I894</f>
        <v>2020.06.25-2020.07.10</v>
      </c>
      <c r="F952" s="76">
        <f>[2]自有船应收租金!V894</f>
        <v>0</v>
      </c>
      <c r="G952" s="75">
        <f>[2]自有船应收租金!AA894</f>
        <v>60449.05</v>
      </c>
      <c r="H952" s="75">
        <f>IF([2]自有船应收租金!AB894="","",[2]自有船应收租金!AB894)</f>
        <v>60449.06</v>
      </c>
      <c r="I952" s="77" t="str">
        <f>[2]自有船应收租金!Y894</f>
        <v>船东费</v>
      </c>
    </row>
    <row r="953" spans="2:9" s="53" customFormat="1" ht="12" customHeight="1">
      <c r="B953" s="75" t="str">
        <f>[2]自有船应收租金!B895</f>
        <v>ACACIA MING</v>
      </c>
      <c r="C953" s="75" t="str">
        <f>[2]自有船应收租金!C895</f>
        <v>TYS</v>
      </c>
      <c r="D953" s="75" t="str">
        <f>[2]自有船应收租金!F895</f>
        <v>第07期</v>
      </c>
      <c r="E953" s="75" t="str">
        <f>[2]自有船应收租金!I895</f>
        <v>2020.06.30-2020.07.15</v>
      </c>
      <c r="F953" s="76">
        <f>[2]自有船应收租金!V895</f>
        <v>0</v>
      </c>
      <c r="G953" s="75">
        <f>[2]自有船应收租金!AA895</f>
        <v>74944.905821917797</v>
      </c>
      <c r="H953" s="75">
        <f>IF([2]自有船应收租金!AB895="","",[2]自有船应收租金!AB895)</f>
        <v>74932.429999999993</v>
      </c>
      <c r="I953" s="77" t="str">
        <f>[2]自有船应收租金!Y895</f>
        <v>1.25%佣金</v>
      </c>
    </row>
    <row r="954" spans="2:9" s="53" customFormat="1" ht="12" customHeight="1">
      <c r="B954" s="75" t="str">
        <f>[2]自有船应收租金!B896</f>
        <v>ACACIA HAWK</v>
      </c>
      <c r="C954" s="75" t="str">
        <f>[2]自有船应收租金!C896</f>
        <v>CMS</v>
      </c>
      <c r="D954" s="75" t="str">
        <f>[2]自有船应收租金!F896</f>
        <v>第60期</v>
      </c>
      <c r="E954" s="75" t="str">
        <f>[2]自有船应收租金!I896</f>
        <v>2020.07.01-2020.07.16</v>
      </c>
      <c r="F954" s="76">
        <f>[2]自有船应收租金!V896</f>
        <v>0</v>
      </c>
      <c r="G954" s="75">
        <f>[2]自有船应收租金!AA896</f>
        <v>70742.465753424694</v>
      </c>
      <c r="H954" s="75">
        <f>IF([2]自有船应收租金!AB896="","",[2]自有船应收租金!AB896)</f>
        <v>70714.77</v>
      </c>
      <c r="I954" s="77">
        <f>[2]自有船应收租金!Y896</f>
        <v>0</v>
      </c>
    </row>
    <row r="955" spans="2:9" s="53" customFormat="1" ht="12" customHeight="1">
      <c r="B955" s="75" t="str">
        <f>[2]自有船应收租金!B897</f>
        <v>ACACIA VIRGO</v>
      </c>
      <c r="C955" s="75" t="str">
        <f>[2]自有船应收租金!C897</f>
        <v>SCP</v>
      </c>
      <c r="D955" s="75" t="str">
        <f>[2]自有船应收租金!F897</f>
        <v>PREFINAL</v>
      </c>
      <c r="E955" s="75" t="str">
        <f>[2]自有船应收租金!I897</f>
        <v>2020.07.02-2020.07.04</v>
      </c>
      <c r="F955" s="76">
        <f>[2]自有船应收租金!V897</f>
        <v>0</v>
      </c>
      <c r="G955" s="75">
        <f>[2]自有船应收租金!AA897</f>
        <v>-24231.4143139269</v>
      </c>
      <c r="H955" s="75">
        <f>IF([2]自有船应收租金!AB897="","",[2]自有船应收租金!AB897)</f>
        <v>-23931.41</v>
      </c>
      <c r="I955" s="77" t="str">
        <f>[2]自有船应收租金!Y897</f>
        <v>1.25%佣金/2022e-2026劳务费/还船检验费</v>
      </c>
    </row>
    <row r="956" spans="2:9" s="53" customFormat="1" ht="12" customHeight="1">
      <c r="B956" s="75" t="str">
        <f>[2]自有船应收租金!B898</f>
        <v>ACACIA VIRGO</v>
      </c>
      <c r="C956" s="75" t="str">
        <f>[2]自有船应收租金!C898</f>
        <v>SCP</v>
      </c>
      <c r="D956" s="75" t="str">
        <f>[2]自有船应收租金!F898</f>
        <v>final</v>
      </c>
      <c r="E956" s="75" t="str">
        <f>[2]自有船应收租金!I898</f>
        <v>2020.07.02-2020.07.04</v>
      </c>
      <c r="F956" s="76">
        <f>[2]自有船应收租金!V898</f>
        <v>0</v>
      </c>
      <c r="G956" s="75">
        <f>[2]自有船应收租金!AA898</f>
        <v>3960</v>
      </c>
      <c r="H956" s="75" t="str">
        <f>IF([2]自有船应收租金!AB898="","",[2]自有船应收租金!AB898)</f>
        <v/>
      </c>
      <c r="I956" s="77" t="str">
        <f>[2]自有船应收租金!Y898</f>
        <v>船东费预留返还/还船检验费（夜晚OVERTIME）</v>
      </c>
    </row>
    <row r="957" spans="2:9" s="53" customFormat="1" ht="12" customHeight="1">
      <c r="B957" s="75" t="str">
        <f>[2]自有船应收租金!B899</f>
        <v>Heung-A Singapore</v>
      </c>
      <c r="C957" s="75" t="str">
        <f>[2]自有船应收租金!C899</f>
        <v>SNL</v>
      </c>
      <c r="D957" s="75" t="str">
        <f>[2]自有船应收租金!F899</f>
        <v>第18期</v>
      </c>
      <c r="E957" s="75" t="str">
        <f>[2]自有船应收租金!I899</f>
        <v>2020.07.03-2020.07.18</v>
      </c>
      <c r="F957" s="76">
        <f>[2]自有船应收租金!V899</f>
        <v>0</v>
      </c>
      <c r="G957" s="75">
        <f>[2]自有船应收租金!AA899</f>
        <v>79825</v>
      </c>
      <c r="H957" s="75">
        <f>IF([2]自有船应收租金!AB899="","",[2]自有船应收租金!AB899)</f>
        <v>79785.37</v>
      </c>
      <c r="I957" s="77">
        <f>[2]自有船应收租金!Y899</f>
        <v>0</v>
      </c>
    </row>
    <row r="958" spans="2:9" s="53" customFormat="1" ht="12" customHeight="1">
      <c r="B958" s="75" t="str">
        <f>[2]自有船应收租金!B900</f>
        <v>ACACIA MAKOTO</v>
      </c>
      <c r="C958" s="75" t="str">
        <f>[2]自有船应收租金!C900</f>
        <v>STM</v>
      </c>
      <c r="D958" s="75" t="str">
        <f>[2]自有船应收租金!F900</f>
        <v>第50期</v>
      </c>
      <c r="E958" s="75" t="str">
        <f>[2]自有船应收租金!I900</f>
        <v>2020.07.03-2020.07.18</v>
      </c>
      <c r="F958" s="76">
        <f>[2]自有船应收租金!V900</f>
        <v>0</v>
      </c>
      <c r="G958" s="75">
        <f>[2]自有船应收租金!AA900</f>
        <v>91200</v>
      </c>
      <c r="H958" s="75">
        <f>IF([2]自有船应收租金!AB900="","",[2]自有船应收租金!AB900)</f>
        <v>91200</v>
      </c>
      <c r="I958" s="77">
        <f>[2]自有船应收租金!Y900</f>
        <v>0</v>
      </c>
    </row>
    <row r="959" spans="2:9" s="53" customFormat="1" ht="12" customHeight="1">
      <c r="B959" s="75" t="str">
        <f>[2]自有船应收租金!B901</f>
        <v>ACACIA ARIES</v>
      </c>
      <c r="C959" s="75" t="str">
        <f>[2]自有船应收租金!C901</f>
        <v>STM</v>
      </c>
      <c r="D959" s="75" t="str">
        <f>[2]自有船应收租金!F901</f>
        <v>第10期</v>
      </c>
      <c r="E959" s="75" t="str">
        <f>[2]自有船应收租金!I901</f>
        <v>2020.07.04-2020.07.19</v>
      </c>
      <c r="F959" s="76">
        <f>[2]自有船应收租金!V901</f>
        <v>0</v>
      </c>
      <c r="G959" s="75">
        <f>[2]自有船应收租金!AA901</f>
        <v>60650</v>
      </c>
      <c r="H959" s="75">
        <f>IF([2]自有船应收租金!AB901="","",[2]自有船应收租金!AB901)</f>
        <v>60650</v>
      </c>
      <c r="I959" s="77">
        <f>[2]自有船应收租金!Y901</f>
        <v>0</v>
      </c>
    </row>
    <row r="960" spans="2:9" s="53" customFormat="1" ht="12" customHeight="1">
      <c r="B960" s="75" t="str">
        <f>[2]自有船应收租金!B902</f>
        <v>JRS CARINA</v>
      </c>
      <c r="C960" s="75" t="str">
        <f>[2]自有船应收租金!C902</f>
        <v>CCL</v>
      </c>
      <c r="D960" s="75" t="str">
        <f>[2]自有船应收租金!F902</f>
        <v>第50期</v>
      </c>
      <c r="E960" s="75" t="str">
        <f>[2]自有船应收租金!I902</f>
        <v>2020.07.04-2020.07.19</v>
      </c>
      <c r="F960" s="76">
        <f>[2]自有船应收租金!V902</f>
        <v>0</v>
      </c>
      <c r="G960" s="75">
        <f>[2]自有船应收租金!AA902</f>
        <v>68904.2</v>
      </c>
      <c r="H960" s="75">
        <f>IF([2]自有船应收租金!AB902="","",[2]自有船应收租金!AB902)</f>
        <v>68901.8</v>
      </c>
      <c r="I960" s="77" t="str">
        <f>[2]自有船应收租金!Y902</f>
        <v>由于电罗经不稳定，改航线多耗油</v>
      </c>
    </row>
    <row r="961" spans="2:9" s="53" customFormat="1" ht="12" customHeight="1">
      <c r="B961" s="75" t="str">
        <f>[2]自有船应收租金!B903</f>
        <v>Heung-A Jakarta</v>
      </c>
      <c r="C961" s="75" t="str">
        <f>[2]自有船应收租金!C903</f>
        <v>DYS</v>
      </c>
      <c r="D961" s="75" t="str">
        <f>[2]自有船应收租金!F903</f>
        <v>第08期</v>
      </c>
      <c r="E961" s="75" t="str">
        <f>[2]自有船应收租金!I903</f>
        <v>2020.07.05-2020.07.20</v>
      </c>
      <c r="F961" s="76">
        <f>[2]自有船应收租金!V903</f>
        <v>0</v>
      </c>
      <c r="G961" s="75">
        <f>[2]自有船应收租金!AA903</f>
        <v>70515.44</v>
      </c>
      <c r="H961" s="75">
        <f>IF([2]自有船应收租金!AB903="","",[2]自有船应收租金!AB903)</f>
        <v>70478.31</v>
      </c>
      <c r="I961" s="77" t="str">
        <f>[2]自有船应收租金!Y903</f>
        <v>1.25%佣金/船东费</v>
      </c>
    </row>
    <row r="962" spans="2:9" s="53" customFormat="1" ht="12" customHeight="1">
      <c r="B962" s="75" t="str">
        <f>[2]自有船应收租金!B904</f>
        <v>Heung-A Manila</v>
      </c>
      <c r="C962" s="75" t="str">
        <f>[2]自有船应收租金!C904</f>
        <v>PAN</v>
      </c>
      <c r="D962" s="75" t="str">
        <f>[2]自有船应收租金!F904</f>
        <v>第08期</v>
      </c>
      <c r="E962" s="75" t="str">
        <f>[2]自有船应收租金!I904</f>
        <v>2020.07.06-2020.07.21</v>
      </c>
      <c r="F962" s="76">
        <f>[2]自有船应收租金!V904</f>
        <v>0</v>
      </c>
      <c r="G962" s="75">
        <f>[2]自有船应收租金!AA904</f>
        <v>79747.12</v>
      </c>
      <c r="H962" s="75">
        <f>IF([2]自有船应收租金!AB904="","",[2]自有船应收租金!AB904)</f>
        <v>79713.75</v>
      </c>
      <c r="I962" s="77" t="str">
        <f>[2]自有船应收租金!Y904</f>
        <v>船东费</v>
      </c>
    </row>
    <row r="963" spans="2:9" s="53" customFormat="1" ht="12" customHeight="1">
      <c r="B963" s="75" t="str">
        <f>[2]自有船应收租金!B905</f>
        <v>ACACIA TAURUS</v>
      </c>
      <c r="C963" s="75" t="str">
        <f>[2]自有船应收租金!C905</f>
        <v>STM</v>
      </c>
      <c r="D963" s="75" t="str">
        <f>[2]自有船应收租金!F905</f>
        <v>第03期</v>
      </c>
      <c r="E963" s="75" t="str">
        <f>[2]自有船应收租金!I905</f>
        <v>2020.07.06-2020.07.21</v>
      </c>
      <c r="F963" s="76">
        <f>[2]自有船应收租金!V905</f>
        <v>0</v>
      </c>
      <c r="G963" s="75">
        <f>[2]自有船应收租金!AA905</f>
        <v>60650</v>
      </c>
      <c r="H963" s="75">
        <f>IF([2]自有船应收租金!AB905="","",[2]自有船应收租金!AB905)</f>
        <v>60650</v>
      </c>
      <c r="I963" s="77">
        <f>[2]自有船应收租金!Y905</f>
        <v>0</v>
      </c>
    </row>
    <row r="964" spans="2:9" s="53" customFormat="1" ht="12" customHeight="1">
      <c r="B964" s="75" t="str">
        <f>[2]自有船应收租金!B906</f>
        <v>LISBOA</v>
      </c>
      <c r="C964" s="75" t="str">
        <f>[2]自有船应收租金!C906</f>
        <v>STM</v>
      </c>
      <c r="D964" s="75" t="str">
        <f>[2]自有船应收租金!F906</f>
        <v>第05期</v>
      </c>
      <c r="E964" s="75" t="str">
        <f>[2]自有船应收租金!I906</f>
        <v>2020.07.08-2020.07.23</v>
      </c>
      <c r="F964" s="76">
        <f>[2]自有船应收租金!V906</f>
        <v>0</v>
      </c>
      <c r="G964" s="75">
        <f>[2]自有船应收租金!AA906</f>
        <v>72700</v>
      </c>
      <c r="H964" s="75">
        <f>IF([2]自有船应收租金!AB906="","",[2]自有船应收租金!AB906)</f>
        <v>72700</v>
      </c>
      <c r="I964" s="77">
        <f>[2]自有船应收租金!Y906</f>
        <v>0</v>
      </c>
    </row>
    <row r="965" spans="2:9" s="53" customFormat="1" ht="12" customHeight="1">
      <c r="B965" s="75" t="str">
        <f>[2]自有船应收租金!B907</f>
        <v>ACACIA REI</v>
      </c>
      <c r="C965" s="75" t="str">
        <f>[2]自有船应收租金!C907</f>
        <v>STM</v>
      </c>
      <c r="D965" s="75" t="str">
        <f>[2]自有船应收租金!F907</f>
        <v>第06期</v>
      </c>
      <c r="E965" s="75" t="str">
        <f>[2]自有船应收租金!I907</f>
        <v>2020.07.08-2020.07.23</v>
      </c>
      <c r="F965" s="76">
        <f>[2]自有船应收租金!V907</f>
        <v>0</v>
      </c>
      <c r="G965" s="75">
        <f>[2]自有船应收租金!AA907</f>
        <v>73439.600000000006</v>
      </c>
      <c r="H965" s="75">
        <f>IF([2]自有船应收租金!AB907="","",[2]自有船应收租金!AB907)</f>
        <v>73439.600000000006</v>
      </c>
      <c r="I965" s="77" t="str">
        <f>[2]自有船应收租金!Y907</f>
        <v>停租(0.8792天）/停租 7.06 0948-1448 0.2083天</v>
      </c>
    </row>
    <row r="966" spans="2:9" s="53" customFormat="1" ht="12" customHeight="1">
      <c r="B966" s="75" t="str">
        <f>[2]自有船应收租金!B908</f>
        <v>ACACIA LAN</v>
      </c>
      <c r="C966" s="75" t="str">
        <f>[2]自有船应收租金!C908</f>
        <v>STM</v>
      </c>
      <c r="D966" s="75" t="str">
        <f>[2]自有船应收租金!F908</f>
        <v>第16期</v>
      </c>
      <c r="E966" s="75" t="str">
        <f>[2]自有船应收租金!I908</f>
        <v>2020.07.10-2020.07.25</v>
      </c>
      <c r="F966" s="76">
        <f>[2]自有船应收租金!V908</f>
        <v>0</v>
      </c>
      <c r="G966" s="75">
        <f>[2]自有船应收租金!AA908</f>
        <v>60650</v>
      </c>
      <c r="H966" s="75">
        <f>IF([2]自有船应收租金!AB908="","",[2]自有船应收租金!AB908)</f>
        <v>60650</v>
      </c>
      <c r="I966" s="77">
        <f>[2]自有船应收租金!Y908</f>
        <v>0</v>
      </c>
    </row>
    <row r="967" spans="2:9" s="53" customFormat="1" ht="12" customHeight="1">
      <c r="B967" s="75" t="str">
        <f>[2]自有船应收租金!B909</f>
        <v>JRS CORVUS</v>
      </c>
      <c r="C967" s="75" t="str">
        <f>[2]自有船应收租金!C909</f>
        <v>CMS</v>
      </c>
      <c r="D967" s="75" t="str">
        <f>[2]自有船应收租金!F909</f>
        <v>第01期</v>
      </c>
      <c r="E967" s="75" t="str">
        <f>[2]自有船应收租金!I909</f>
        <v>2020.07.11-2020.07.26</v>
      </c>
      <c r="F967" s="76">
        <f>[2]自有船应收租金!V909</f>
        <v>0</v>
      </c>
      <c r="G967" s="75">
        <f>[2]自有船应收租金!AA909</f>
        <v>70589.726027397293</v>
      </c>
      <c r="H967" s="75">
        <f>IF([2]自有船应收租金!AB909="","",[2]自有船应收租金!AB909)</f>
        <v>70559.73</v>
      </c>
      <c r="I967" s="77" t="str">
        <f>[2]自有船应收租金!Y909</f>
        <v>交船检验费</v>
      </c>
    </row>
    <row r="968" spans="2:9" s="53" customFormat="1" ht="12" customHeight="1">
      <c r="B968" s="75" t="str">
        <f>[2]自有船应收租金!B910</f>
        <v>ACACIA MING</v>
      </c>
      <c r="C968" s="75" t="str">
        <f>[2]自有船应收租金!C910</f>
        <v>TYS</v>
      </c>
      <c r="D968" s="75" t="str">
        <f>[2]自有船应收租金!F910</f>
        <v>第08期</v>
      </c>
      <c r="E968" s="75" t="str">
        <f>[2]自有船应收租金!I910</f>
        <v>2020.07.15-2020.07.30</v>
      </c>
      <c r="F968" s="76">
        <f>[2]自有船应收租金!V910</f>
        <v>0</v>
      </c>
      <c r="G968" s="75">
        <f>[2]自有船应收租金!AA910</f>
        <v>74944.905821917797</v>
      </c>
      <c r="H968" s="75">
        <f>IF([2]自有船应收租金!AB910="","",[2]自有船应收租金!AB910)</f>
        <v>74931.53</v>
      </c>
      <c r="I968" s="77" t="str">
        <f>[2]自有船应收租金!Y910</f>
        <v>1.25%佣金</v>
      </c>
    </row>
    <row r="969" spans="2:9" s="53" customFormat="1" ht="12" customHeight="1">
      <c r="B969" s="75" t="str">
        <f>[2]自有船应收租金!B911</f>
        <v>ACACIA HAWK</v>
      </c>
      <c r="C969" s="75" t="str">
        <f>[2]自有船应收租金!C911</f>
        <v>CMS</v>
      </c>
      <c r="D969" s="75" t="str">
        <f>[2]自有船应收租金!F911</f>
        <v>第61期</v>
      </c>
      <c r="E969" s="75" t="str">
        <f>[2]自有船应收租金!I911</f>
        <v>2020.07.16-2020.07.31</v>
      </c>
      <c r="F969" s="76">
        <f>[2]自有船应收租金!V911</f>
        <v>0</v>
      </c>
      <c r="G969" s="75">
        <f>[2]自有船应收租金!AA911</f>
        <v>70742.465753424694</v>
      </c>
      <c r="H969" s="75">
        <f>IF([2]自有船应收租金!AB911="","",[2]自有船应收租金!AB911)</f>
        <v>70714.77</v>
      </c>
      <c r="I969" s="77">
        <f>[2]自有船应收租金!Y911</f>
        <v>0</v>
      </c>
    </row>
    <row r="970" spans="2:9" s="53" customFormat="1" ht="12" customHeight="1">
      <c r="B970" s="75" t="str">
        <f>[2]自有船应收租金!B912</f>
        <v>Heung-A Singapore</v>
      </c>
      <c r="C970" s="75" t="str">
        <f>[2]自有船应收租金!C912</f>
        <v>SNL</v>
      </c>
      <c r="D970" s="75" t="str">
        <f>[2]自有船应收租金!F912</f>
        <v>第19期</v>
      </c>
      <c r="E970" s="75" t="str">
        <f>[2]自有船应收租金!I912</f>
        <v>2020.07.18-2020.08.02</v>
      </c>
      <c r="F970" s="76">
        <f>[2]自有船应收租金!V912</f>
        <v>0</v>
      </c>
      <c r="G970" s="75">
        <f>[2]自有船应收租金!AA912</f>
        <v>77580.639999999999</v>
      </c>
      <c r="H970" s="75">
        <f>IF([2]自有船应收租金!AB912="","",[2]自有船应收租金!AB912)</f>
        <v>77541</v>
      </c>
      <c r="I970" s="77" t="str">
        <f>[2]自有船应收租金!Y912</f>
        <v>船东费</v>
      </c>
    </row>
    <row r="971" spans="2:9" s="53" customFormat="1" ht="12" customHeight="1">
      <c r="B971" s="75" t="str">
        <f>[2]自有船应收租金!B913</f>
        <v>ACACIA MAKOTO</v>
      </c>
      <c r="C971" s="75" t="str">
        <f>[2]自有船应收租金!C913</f>
        <v>STM</v>
      </c>
      <c r="D971" s="75" t="str">
        <f>[2]自有船应收租金!F913</f>
        <v>第51期</v>
      </c>
      <c r="E971" s="75" t="str">
        <f>[2]自有船应收租金!I913</f>
        <v>2020.07.18-2020.08.02</v>
      </c>
      <c r="F971" s="76">
        <f>[2]自有船应收租金!V913</f>
        <v>0</v>
      </c>
      <c r="G971" s="75">
        <f>[2]自有船应收租金!AA913</f>
        <v>91200</v>
      </c>
      <c r="H971" s="75">
        <f>IF([2]自有船应收租金!AB913="","",[2]自有船应收租金!AB913)</f>
        <v>91200</v>
      </c>
      <c r="I971" s="77">
        <f>[2]自有船应收租金!Y913</f>
        <v>0</v>
      </c>
    </row>
    <row r="972" spans="2:9" s="53" customFormat="1" ht="12" customHeight="1">
      <c r="B972" s="75" t="str">
        <f>[2]自有船应收租金!B914</f>
        <v>ACACIA ARIES</v>
      </c>
      <c r="C972" s="75" t="str">
        <f>[2]自有船应收租金!C914</f>
        <v>STM</v>
      </c>
      <c r="D972" s="75" t="str">
        <f>[2]自有船应收租金!F914</f>
        <v>第11期</v>
      </c>
      <c r="E972" s="75" t="str">
        <f>[2]自有船应收租金!I914</f>
        <v>2020.07.19-2020.08.03</v>
      </c>
      <c r="F972" s="76">
        <f>[2]自有船应收租金!V914</f>
        <v>0</v>
      </c>
      <c r="G972" s="75">
        <f>[2]自有船应收租金!AA914</f>
        <v>60650</v>
      </c>
      <c r="H972" s="75">
        <f>IF([2]自有船应收租金!AB914="","",[2]自有船应收租金!AB914)</f>
        <v>60650</v>
      </c>
      <c r="I972" s="77">
        <f>[2]自有船应收租金!Y914</f>
        <v>0</v>
      </c>
    </row>
    <row r="973" spans="2:9" s="53" customFormat="1" ht="12" customHeight="1">
      <c r="B973" s="75" t="str">
        <f>[2]自有船应收租金!B915</f>
        <v>JRS CARINA</v>
      </c>
      <c r="C973" s="75" t="str">
        <f>[2]自有船应收租金!C915</f>
        <v>CCL</v>
      </c>
      <c r="D973" s="75" t="str">
        <f>[2]自有船应收租金!F915</f>
        <v>第51期</v>
      </c>
      <c r="E973" s="75" t="str">
        <f>[2]自有船应收租金!I915</f>
        <v>2020.07.19-2020.08.03</v>
      </c>
      <c r="F973" s="76">
        <f>[2]自有船应收租金!V915</f>
        <v>0</v>
      </c>
      <c r="G973" s="75">
        <f>[2]自有船应收租金!AA915</f>
        <v>70307.360000000001</v>
      </c>
      <c r="H973" s="75">
        <f>IF([2]自有船应收租金!AB915="","",[2]自有船应收租金!AB915)</f>
        <v>70304.960000000006</v>
      </c>
      <c r="I973" s="77" t="str">
        <f>[2]自有船应收租金!Y915</f>
        <v>船东费</v>
      </c>
    </row>
    <row r="974" spans="2:9" s="53" customFormat="1" ht="12" customHeight="1">
      <c r="B974" s="75" t="str">
        <f>[2]自有船应收租金!B916</f>
        <v>Heung-A Jakarta</v>
      </c>
      <c r="C974" s="75" t="str">
        <f>[2]自有船应收租金!C916</f>
        <v>DYS</v>
      </c>
      <c r="D974" s="75" t="str">
        <f>[2]自有船应收租金!F916</f>
        <v>第09期</v>
      </c>
      <c r="E974" s="75" t="str">
        <f>[2]自有船应收租金!I916</f>
        <v>2020.07.20-2020.08.04</v>
      </c>
      <c r="F974" s="76">
        <f>[2]自有船应收租金!V916</f>
        <v>0</v>
      </c>
      <c r="G974" s="75">
        <f>[2]自有船应收租金!AA916</f>
        <v>79956.25</v>
      </c>
      <c r="H974" s="75">
        <f>IF([2]自有船应收租金!AB916="","",[2]自有船应收租金!AB916)</f>
        <v>79919.11</v>
      </c>
      <c r="I974" s="77" t="str">
        <f>[2]自有船应收租金!Y916</f>
        <v>1.25%佣金</v>
      </c>
    </row>
    <row r="975" spans="2:9" s="53" customFormat="1" ht="12" customHeight="1">
      <c r="B975" s="75" t="str">
        <f>[2]自有船应收租金!B917</f>
        <v>Heung-A Manila</v>
      </c>
      <c r="C975" s="75" t="str">
        <f>[2]自有船应收租金!C917</f>
        <v>PAN</v>
      </c>
      <c r="D975" s="75" t="str">
        <f>[2]自有船应收租金!F917</f>
        <v>第09期</v>
      </c>
      <c r="E975" s="75" t="str">
        <f>[2]自有船应收租金!I917</f>
        <v>2020.07.21-2020.08.05</v>
      </c>
      <c r="F975" s="76">
        <f>[2]自有船应收租金!V917</f>
        <v>0</v>
      </c>
      <c r="G975" s="75">
        <f>[2]自有船应收租金!AA917</f>
        <v>80937.5</v>
      </c>
      <c r="H975" s="75">
        <f>IF([2]自有船应收租金!AB917="","",[2]自有船应收租金!AB917)</f>
        <v>80917.5</v>
      </c>
      <c r="I975" s="77">
        <f>[2]自有船应收租金!Y917</f>
        <v>0</v>
      </c>
    </row>
    <row r="976" spans="2:9" s="53" customFormat="1" ht="12" customHeight="1">
      <c r="B976" s="75" t="str">
        <f>[2]自有船应收租金!B918</f>
        <v>ACACIA TAURUS</v>
      </c>
      <c r="C976" s="75" t="str">
        <f>[2]自有船应收租金!C918</f>
        <v>STM</v>
      </c>
      <c r="D976" s="75" t="str">
        <f>[2]自有船应收租金!F918</f>
        <v>第04期</v>
      </c>
      <c r="E976" s="75" t="str">
        <f>[2]自有船应收租金!I918</f>
        <v>2020.07.21-2020.08.05</v>
      </c>
      <c r="F976" s="76">
        <f>[2]自有船应收租金!V918</f>
        <v>0</v>
      </c>
      <c r="G976" s="75">
        <f>[2]自有船应收租金!AA918</f>
        <v>60650</v>
      </c>
      <c r="H976" s="75">
        <f>IF([2]自有船应收租金!AB918="","",[2]自有船应收租金!AB918)</f>
        <v>60650</v>
      </c>
      <c r="I976" s="77">
        <f>[2]自有船应收租金!Y918</f>
        <v>0</v>
      </c>
    </row>
    <row r="977" spans="2:9" s="53" customFormat="1" ht="12" customHeight="1">
      <c r="B977" s="75" t="str">
        <f>[2]自有船应收租金!B919</f>
        <v>LISBOA</v>
      </c>
      <c r="C977" s="75" t="str">
        <f>[2]自有船应收租金!C919</f>
        <v>STM</v>
      </c>
      <c r="D977" s="75" t="str">
        <f>[2]自有船应收租金!F919</f>
        <v>第06期</v>
      </c>
      <c r="E977" s="75" t="str">
        <f>[2]自有船应收租金!I919</f>
        <v>2020.07.23-2020.08.07</v>
      </c>
      <c r="F977" s="76">
        <f>[2]自有船应收租金!V919</f>
        <v>0</v>
      </c>
      <c r="G977" s="75">
        <f>[2]自有船应收租金!AA919</f>
        <v>72700</v>
      </c>
      <c r="H977" s="75">
        <f>IF([2]自有船应收租金!AB919="","",[2]自有船应收租金!AB919)</f>
        <v>72700</v>
      </c>
      <c r="I977" s="77">
        <f>[2]自有船应收租金!Y919</f>
        <v>0</v>
      </c>
    </row>
    <row r="978" spans="2:9" s="53" customFormat="1" ht="12" customHeight="1">
      <c r="B978" s="75" t="str">
        <f>[2]自有船应收租金!B920</f>
        <v>ACACIA REI</v>
      </c>
      <c r="C978" s="75" t="str">
        <f>[2]自有船应收租金!C920</f>
        <v>STM</v>
      </c>
      <c r="D978" s="75" t="str">
        <f>[2]自有船应收租金!F920</f>
        <v>第07期</v>
      </c>
      <c r="E978" s="75" t="str">
        <f>[2]自有船应收租金!I920</f>
        <v>2020.07.23-2020.08.07</v>
      </c>
      <c r="F978" s="76">
        <f>[2]自有船应收租金!V920</f>
        <v>0</v>
      </c>
      <c r="G978" s="75">
        <f>[2]自有船应收租金!AA920</f>
        <v>87230.89</v>
      </c>
      <c r="H978" s="75">
        <f>IF([2]自有船应收租金!AB920="","",[2]自有船应收租金!AB920)</f>
        <v>87230.89</v>
      </c>
      <c r="I978" s="77" t="str">
        <f>[2]自有船应收租金!Y920</f>
        <v>船东费</v>
      </c>
    </row>
    <row r="979" spans="2:9" s="53" customFormat="1" ht="12" customHeight="1">
      <c r="B979" s="75" t="str">
        <f>[2]自有船应收租金!B921</f>
        <v>ACACIA LIBRA</v>
      </c>
      <c r="C979" s="75" t="str">
        <f>[2]自有船应收租金!C921</f>
        <v>PAN</v>
      </c>
      <c r="D979" s="75" t="str">
        <f>[2]自有船应收租金!F921</f>
        <v>第01期</v>
      </c>
      <c r="E979" s="75" t="str">
        <f>[2]自有船应收租金!I921</f>
        <v>2020.07.26-2020.08.10</v>
      </c>
      <c r="F979" s="76">
        <f>[2]自有船应收租金!V921</f>
        <v>0</v>
      </c>
      <c r="G979" s="75">
        <f>[2]自有船应收租金!AA921</f>
        <v>83887.5</v>
      </c>
      <c r="H979" s="75">
        <f>IF([2]自有船应收租金!AB921="","",[2]自有船应收租金!AB921)</f>
        <v>83860.28</v>
      </c>
      <c r="I979" s="77" t="str">
        <f>[2]自有船应收租金!Y921</f>
        <v>交船检验费</v>
      </c>
    </row>
    <row r="980" spans="2:9" s="53" customFormat="1" ht="12" customHeight="1">
      <c r="B980" s="75" t="str">
        <f>[2]自有船应收租金!B922</f>
        <v>ACACIA LAN</v>
      </c>
      <c r="C980" s="75" t="str">
        <f>[2]自有船应收租金!C922</f>
        <v>STM</v>
      </c>
      <c r="D980" s="75" t="str">
        <f>[2]自有船应收租金!F922</f>
        <v>第17期</v>
      </c>
      <c r="E980" s="75" t="str">
        <f>[2]自有船应收租金!I922</f>
        <v>2020.07.25-2020.08.09</v>
      </c>
      <c r="F980" s="76">
        <f>[2]自有船应收租金!V922</f>
        <v>0</v>
      </c>
      <c r="G980" s="75">
        <f>[2]自有船应收租金!AA922</f>
        <v>60238.59</v>
      </c>
      <c r="H980" s="75">
        <f>IF([2]自有船应收租金!AB922="","",[2]自有船应收租金!AB922)</f>
        <v>60238.59</v>
      </c>
      <c r="I980" s="77" t="str">
        <f>[2]自有船应收租金!Y922</f>
        <v>船东费</v>
      </c>
    </row>
    <row r="981" spans="2:9" s="53" customFormat="1" ht="12" customHeight="1">
      <c r="B981" s="75" t="str">
        <f>[2]自有船应收租金!B923</f>
        <v>JRS CORVUS</v>
      </c>
      <c r="C981" s="75" t="str">
        <f>[2]自有船应收租金!C923</f>
        <v>CMS</v>
      </c>
      <c r="D981" s="75" t="str">
        <f>[2]自有船应收租金!F923</f>
        <v>第02期</v>
      </c>
      <c r="E981" s="75" t="str">
        <f>[2]自有船应收租金!I923</f>
        <v>2020.07.26-2020.08.10</v>
      </c>
      <c r="F981" s="76">
        <f>[2]自有船应收租金!V923</f>
        <v>0</v>
      </c>
      <c r="G981" s="75">
        <f>[2]自有船应收租金!AA923</f>
        <v>70939.726027397293</v>
      </c>
      <c r="H981" s="75">
        <f>IF([2]自有船应收租金!AB923="","",[2]自有船应收租金!AB923)</f>
        <v>70912.52</v>
      </c>
      <c r="I981" s="77">
        <f>[2]自有船应收租金!Y923</f>
        <v>0</v>
      </c>
    </row>
    <row r="982" spans="2:9" s="53" customFormat="1" ht="12" customHeight="1">
      <c r="B982" s="75" t="str">
        <f>[2]自有船应收租金!B924</f>
        <v>ACACIA WA</v>
      </c>
      <c r="C982" s="75" t="str">
        <f>[2]自有船应收租金!C924</f>
        <v>NS</v>
      </c>
      <c r="D982" s="75" t="str">
        <f>[2]自有船应收租金!F924</f>
        <v>第01期</v>
      </c>
      <c r="E982" s="75" t="str">
        <f>[2]自有船应收租金!I924</f>
        <v>2020.07.30-2020.08.14</v>
      </c>
      <c r="F982" s="76">
        <f>[2]自有船应收租金!V924</f>
        <v>0</v>
      </c>
      <c r="G982" s="75">
        <f>[2]自有船应收租金!AA924</f>
        <v>42794.517166666701</v>
      </c>
      <c r="H982" s="75">
        <f>IF([2]自有船应收租金!AB924="","",[2]自有船应收租金!AB924)</f>
        <v>42794.52</v>
      </c>
      <c r="I982" s="77" t="str">
        <f>[2]自有船应收租金!Y924</f>
        <v>1.25%佣金/交船检验费/停租 1.8986天/船东费</v>
      </c>
    </row>
    <row r="983" spans="2:9" s="53" customFormat="1" ht="12" customHeight="1">
      <c r="B983" s="75" t="str">
        <f>[2]自有船应收租金!B925</f>
        <v>ACACIA MING</v>
      </c>
      <c r="C983" s="75" t="str">
        <f>[2]自有船应收租金!C925</f>
        <v>TYS</v>
      </c>
      <c r="D983" s="75" t="str">
        <f>[2]自有船应收租金!F925</f>
        <v>第09期</v>
      </c>
      <c r="E983" s="75" t="str">
        <f>[2]自有船应收租金!I925</f>
        <v>2020.07.30-2020.08.14</v>
      </c>
      <c r="F983" s="76">
        <f>[2]自有船应收租金!V925</f>
        <v>0</v>
      </c>
      <c r="G983" s="75">
        <f>[2]自有船应收租金!AA925</f>
        <v>74944.905821917797</v>
      </c>
      <c r="H983" s="75">
        <f>IF([2]自有船应收租金!AB925="","",[2]自有船应收租金!AB925)</f>
        <v>74937.679999999993</v>
      </c>
      <c r="I983" s="77" t="str">
        <f>[2]自有船应收租金!Y925</f>
        <v>1.25%佣金</v>
      </c>
    </row>
    <row r="984" spans="2:9" s="53" customFormat="1" ht="12" customHeight="1">
      <c r="B984" s="75" t="str">
        <f>[2]自有船应收租金!B926</f>
        <v>ACACIA HAWK</v>
      </c>
      <c r="C984" s="75" t="str">
        <f>[2]自有船应收租金!C926</f>
        <v>CMS</v>
      </c>
      <c r="D984" s="75" t="str">
        <f>[2]自有船应收租金!F926</f>
        <v>第62期</v>
      </c>
      <c r="E984" s="75" t="str">
        <f>[2]自有船应收租金!I926</f>
        <v>2020.07.31-2020.08.15</v>
      </c>
      <c r="F984" s="76">
        <f>[2]自有船应收租金!V926</f>
        <v>0</v>
      </c>
      <c r="G984" s="75">
        <f>[2]自有船应收租金!AA926</f>
        <v>28048.915589041098</v>
      </c>
      <c r="H984" s="75">
        <f>IF([2]自有船应收租金!AB926="","",[2]自有船应收租金!AB926)</f>
        <v>28048.9</v>
      </c>
      <c r="I984" s="77" t="str">
        <f>[2]自有船应收租金!Y926</f>
        <v>HAWK停租6.24 2235LT 仁川还船入坞/JRCV 2020.06.26 12:48LT交船 1.5924天</v>
      </c>
    </row>
    <row r="985" spans="2:9" s="53" customFormat="1" ht="12" customHeight="1">
      <c r="B985" s="75" t="str">
        <f>[2]自有船应收租金!B927</f>
        <v>Heung-A Singapore</v>
      </c>
      <c r="C985" s="75" t="str">
        <f>[2]自有船应收租金!C927</f>
        <v>SNL</v>
      </c>
      <c r="D985" s="75" t="str">
        <f>[2]自有船应收租金!F927</f>
        <v>第20期</v>
      </c>
      <c r="E985" s="75" t="str">
        <f>[2]自有船应收租金!I927</f>
        <v>2020.08.02-2020.08.17</v>
      </c>
      <c r="F985" s="76">
        <f>[2]自有船应收租金!V927</f>
        <v>0</v>
      </c>
      <c r="G985" s="75">
        <f>[2]自有船应收租金!AA927</f>
        <v>79825</v>
      </c>
      <c r="H985" s="75">
        <f>IF([2]自有船应收租金!AB927="","",[2]自有船应收租金!AB927)</f>
        <v>79785.259999999995</v>
      </c>
      <c r="I985" s="77">
        <f>[2]自有船应收租金!Y927</f>
        <v>0</v>
      </c>
    </row>
    <row r="986" spans="2:9" s="53" customFormat="1" ht="12" customHeight="1">
      <c r="B986" s="75" t="str">
        <f>[2]自有船应收租金!B928</f>
        <v>ACACIA MAKOTO</v>
      </c>
      <c r="C986" s="75" t="str">
        <f>[2]自有船应收租金!C928</f>
        <v>STM</v>
      </c>
      <c r="D986" s="75" t="str">
        <f>[2]自有船应收租金!F928</f>
        <v>第52期</v>
      </c>
      <c r="E986" s="75" t="str">
        <f>[2]自有船应收租金!I928</f>
        <v>2020.08.02-2020.08.17</v>
      </c>
      <c r="F986" s="76">
        <f>[2]自有船应收租金!V928</f>
        <v>0</v>
      </c>
      <c r="G986" s="75">
        <f>[2]自有船应收租金!AA928</f>
        <v>89200.61</v>
      </c>
      <c r="H986" s="75">
        <f>IF([2]自有船应收租金!AB928="","",[2]自有船应收租金!AB928)</f>
        <v>89200.61</v>
      </c>
      <c r="I986" s="77" t="str">
        <f>[2]自有船应收租金!Y928</f>
        <v>船东费</v>
      </c>
    </row>
    <row r="987" spans="2:9" s="53" customFormat="1" ht="12" customHeight="1">
      <c r="B987" s="75" t="str">
        <f>[2]自有船应收租金!B929</f>
        <v>ACACIA ARIES</v>
      </c>
      <c r="C987" s="75" t="str">
        <f>[2]自有船应收租金!C929</f>
        <v>STM</v>
      </c>
      <c r="D987" s="75" t="str">
        <f>[2]自有船应收租金!F929</f>
        <v>第12期</v>
      </c>
      <c r="E987" s="75" t="str">
        <f>[2]自有船应收租金!I929</f>
        <v>2020.08.03-2020.08.18</v>
      </c>
      <c r="F987" s="76">
        <f>[2]自有船应收租金!V929</f>
        <v>0</v>
      </c>
      <c r="G987" s="75">
        <f>[2]自有船应收租金!AA929</f>
        <v>60159.63</v>
      </c>
      <c r="H987" s="75">
        <f>IF([2]自有船应收租金!AB929="","",[2]自有船应收租金!AB929)</f>
        <v>60159.63</v>
      </c>
      <c r="I987" s="77" t="str">
        <f>[2]自有船应收租金!Y929</f>
        <v>船东费</v>
      </c>
    </row>
    <row r="988" spans="2:9" s="53" customFormat="1" ht="12" customHeight="1">
      <c r="B988" s="75" t="str">
        <f>[2]自有船应收租金!B930</f>
        <v>JRS CARINA</v>
      </c>
      <c r="C988" s="75" t="str">
        <f>[2]自有船应收租金!C930</f>
        <v>CCL</v>
      </c>
      <c r="D988" s="75" t="str">
        <f>[2]自有船应收租金!F930</f>
        <v>第52期</v>
      </c>
      <c r="E988" s="75" t="str">
        <f>[2]自有船应收租金!I930</f>
        <v>2020.08.03-2020.08.18</v>
      </c>
      <c r="F988" s="76">
        <f>[2]自有船应收租金!V930</f>
        <v>0</v>
      </c>
      <c r="G988" s="75">
        <f>[2]自有船应收租金!AA930</f>
        <v>70387.17</v>
      </c>
      <c r="H988" s="75">
        <f>IF([2]自有船应收租金!AB930="","",[2]自有船应收租金!AB930)</f>
        <v>70384.77</v>
      </c>
      <c r="I988" s="77" t="str">
        <f>[2]自有船应收租金!Y930</f>
        <v>船东费</v>
      </c>
    </row>
    <row r="989" spans="2:9" s="53" customFormat="1" ht="12" customHeight="1">
      <c r="B989" s="75" t="str">
        <f>[2]自有船应收租金!B931</f>
        <v>Heung-A Jakarta</v>
      </c>
      <c r="C989" s="75" t="str">
        <f>[2]自有船应收租金!C931</f>
        <v>DYS</v>
      </c>
      <c r="D989" s="75" t="str">
        <f>[2]自有船应收租金!F931</f>
        <v>第10期</v>
      </c>
      <c r="E989" s="75" t="str">
        <f>[2]自有船应收租金!I931</f>
        <v>2020.08.04-2020.08.19</v>
      </c>
      <c r="F989" s="76">
        <f>[2]自有船应收租金!V931</f>
        <v>0</v>
      </c>
      <c r="G989" s="75">
        <f>[2]自有船应收租金!AA931</f>
        <v>75204.77</v>
      </c>
      <c r="H989" s="75">
        <f>IF([2]自有船应收租金!AB931="","",[2]自有船应收租金!AB931)</f>
        <v>75167.53</v>
      </c>
      <c r="I989" s="77" t="str">
        <f>[2]自有船应收租金!Y931</f>
        <v>1.25%佣金/船东费</v>
      </c>
    </row>
    <row r="990" spans="2:9" s="53" customFormat="1" ht="12" customHeight="1">
      <c r="B990" s="75" t="str">
        <f>[2]自有船应收租金!B932</f>
        <v>Heung-A Manila</v>
      </c>
      <c r="C990" s="75" t="str">
        <f>[2]自有船应收租金!C932</f>
        <v>PAN</v>
      </c>
      <c r="D990" s="75" t="str">
        <f>[2]自有船应收租金!F932</f>
        <v>第10期</v>
      </c>
      <c r="E990" s="75" t="str">
        <f>[2]自有船应收租金!I932</f>
        <v>2020.08.05-2020.08.20</v>
      </c>
      <c r="F990" s="76">
        <f>[2]自有船应收租金!V932</f>
        <v>0</v>
      </c>
      <c r="G990" s="75">
        <f>[2]自有船应收租金!AA932</f>
        <v>79235.09</v>
      </c>
      <c r="H990" s="75">
        <f>IF([2]自有船应收租金!AB932="","",[2]自有船应收租金!AB932)</f>
        <v>79207.839999999997</v>
      </c>
      <c r="I990" s="77" t="str">
        <f>[2]自有船应收租金!Y932</f>
        <v>船东费</v>
      </c>
    </row>
    <row r="991" spans="2:9" s="53" customFormat="1" ht="12" customHeight="1">
      <c r="B991" s="75" t="str">
        <f>[2]自有船应收租金!B933</f>
        <v>ACACIA TAURUS</v>
      </c>
      <c r="C991" s="75" t="str">
        <f>[2]自有船应收租金!C933</f>
        <v>STM</v>
      </c>
      <c r="D991" s="75" t="str">
        <f>[2]自有船应收租金!F933</f>
        <v>第05期</v>
      </c>
      <c r="E991" s="75" t="str">
        <f>[2]自有船应收租金!I933</f>
        <v>2020.08.05-2020.08.20</v>
      </c>
      <c r="F991" s="76">
        <f>[2]自有船应收租金!V933</f>
        <v>0</v>
      </c>
      <c r="G991" s="75">
        <f>[2]自有船应收租金!AA933</f>
        <v>59749.599999999999</v>
      </c>
      <c r="H991" s="75">
        <f>IF([2]自有船应收租金!AB933="","",[2]自有船应收租金!AB933)</f>
        <v>59749.59</v>
      </c>
      <c r="I991" s="77" t="str">
        <f>[2]自有船应收租金!Y933</f>
        <v>船东费</v>
      </c>
    </row>
    <row r="992" spans="2:9" s="53" customFormat="1" ht="12" customHeight="1">
      <c r="B992" s="75" t="str">
        <f>[2]自有船应收租金!B934</f>
        <v>LISBOA</v>
      </c>
      <c r="C992" s="75" t="str">
        <f>[2]自有船应收租金!C934</f>
        <v>STM</v>
      </c>
      <c r="D992" s="75" t="str">
        <f>[2]自有船应收租金!F934</f>
        <v>第07期</v>
      </c>
      <c r="E992" s="75" t="str">
        <f>[2]自有船应收租金!I934</f>
        <v>2020.08.07-2020.08.22</v>
      </c>
      <c r="F992" s="76">
        <f>[2]自有船应收租金!V934</f>
        <v>0</v>
      </c>
      <c r="G992" s="75">
        <f>[2]自有船应收租金!AA934</f>
        <v>72700</v>
      </c>
      <c r="H992" s="75">
        <f>IF([2]自有船应收租金!AB934="","",[2]自有船应收租金!AB934)</f>
        <v>72700</v>
      </c>
      <c r="I992" s="77">
        <f>[2]自有船应收租金!Y934</f>
        <v>0</v>
      </c>
    </row>
    <row r="993" spans="2:9" s="53" customFormat="1" ht="12" customHeight="1">
      <c r="B993" s="75" t="str">
        <f>[2]自有船应收租金!B935</f>
        <v>ACACIA REI</v>
      </c>
      <c r="C993" s="75" t="str">
        <f>[2]自有船应收租金!C935</f>
        <v>STM</v>
      </c>
      <c r="D993" s="75" t="str">
        <f>[2]自有船应收租金!F935</f>
        <v>第08期</v>
      </c>
      <c r="E993" s="75" t="str">
        <f>[2]自有船应收租金!I935</f>
        <v>2020.08.07-2020.08.22</v>
      </c>
      <c r="F993" s="76">
        <f>[2]自有船应收租金!V935</f>
        <v>0</v>
      </c>
      <c r="G993" s="75">
        <f>[2]自有船应收租金!AA935</f>
        <v>91200</v>
      </c>
      <c r="H993" s="75">
        <f>IF([2]自有船应收租金!AB935="","",[2]自有船应收租金!AB935)</f>
        <v>91200</v>
      </c>
      <c r="I993" s="77">
        <f>[2]自有船应收租金!Y935</f>
        <v>0</v>
      </c>
    </row>
    <row r="994" spans="2:9" s="53" customFormat="1" ht="12" customHeight="1">
      <c r="B994" s="75" t="str">
        <f>[2]自有船应收租金!B936</f>
        <v>ACACIA LAN</v>
      </c>
      <c r="C994" s="75" t="str">
        <f>[2]自有船应收租金!C936</f>
        <v>STM</v>
      </c>
      <c r="D994" s="75" t="str">
        <f>[2]自有船应收租金!F936</f>
        <v>第18期</v>
      </c>
      <c r="E994" s="75" t="str">
        <f>[2]自有船应收租金!I936</f>
        <v>2020.08.09-2020.08.24</v>
      </c>
      <c r="F994" s="76">
        <f>[2]自有船应收租金!V936</f>
        <v>0</v>
      </c>
      <c r="G994" s="75">
        <f>[2]自有船应收租金!AA936</f>
        <v>60650</v>
      </c>
      <c r="H994" s="75">
        <f>IF([2]自有船应收租金!AB936="","",[2]自有船应收租金!AB936)</f>
        <v>60650</v>
      </c>
      <c r="I994" s="77">
        <f>[2]自有船应收租金!Y936</f>
        <v>0</v>
      </c>
    </row>
    <row r="995" spans="2:9" s="53" customFormat="1" ht="12" customHeight="1">
      <c r="B995" s="75" t="str">
        <f>[2]自有船应收租金!B937</f>
        <v>ACACIA LIBRA</v>
      </c>
      <c r="C995" s="75" t="str">
        <f>[2]自有船应收租金!C937</f>
        <v>PAN</v>
      </c>
      <c r="D995" s="75" t="str">
        <f>[2]自有船应收租金!F937</f>
        <v>第02期</v>
      </c>
      <c r="E995" s="75" t="str">
        <f>[2]自有船应收租金!I937</f>
        <v>2020.08.10-2020.08.25</v>
      </c>
      <c r="F995" s="76">
        <f>[2]自有船应收租金!V937</f>
        <v>0</v>
      </c>
      <c r="G995" s="75">
        <f>[2]自有船应收租金!AA937</f>
        <v>84187.5</v>
      </c>
      <c r="H995" s="75">
        <f>IF([2]自有船应收租金!AB937="","",[2]自有船应收租金!AB937)</f>
        <v>84160.23</v>
      </c>
      <c r="I995" s="77">
        <f>[2]自有船应收租金!Y937</f>
        <v>0</v>
      </c>
    </row>
    <row r="996" spans="2:9" s="53" customFormat="1" ht="12" customHeight="1">
      <c r="B996" s="75" t="str">
        <f>[2]自有船应收租金!B938</f>
        <v>JRS CORVUS</v>
      </c>
      <c r="C996" s="75" t="str">
        <f>[2]自有船应收租金!C938</f>
        <v>CMS</v>
      </c>
      <c r="D996" s="75" t="str">
        <f>[2]自有船应收租金!F938</f>
        <v>第03期</v>
      </c>
      <c r="E996" s="75" t="str">
        <f>[2]自有船应收租金!I938</f>
        <v>2020.08.10-2020.08.25</v>
      </c>
      <c r="F996" s="76">
        <f>[2]自有船应收租金!V938</f>
        <v>0</v>
      </c>
      <c r="G996" s="75">
        <f>[2]自有船应收租金!AA938</f>
        <v>70939.726027397293</v>
      </c>
      <c r="H996" s="75">
        <f>IF([2]自有船应收租金!AB938="","",[2]自有船应收租金!AB938)</f>
        <v>70912.490000000005</v>
      </c>
      <c r="I996" s="77">
        <f>[2]自有船应收租金!Y938</f>
        <v>0</v>
      </c>
    </row>
    <row r="997" spans="2:9" s="53" customFormat="1" ht="12" customHeight="1">
      <c r="B997" s="75" t="str">
        <f>[2]自有船应收租金!B939</f>
        <v>ACACIA WA</v>
      </c>
      <c r="C997" s="75" t="str">
        <f>[2]自有船应收租金!C939</f>
        <v>NS</v>
      </c>
      <c r="D997" s="75" t="str">
        <f>[2]自有船应收租金!F939</f>
        <v>第02期</v>
      </c>
      <c r="E997" s="75" t="str">
        <f>[2]自有船应收租金!I939</f>
        <v>2020.08.14-2020.08.29</v>
      </c>
      <c r="F997" s="76">
        <f>[2]自有船应收租金!V939</f>
        <v>0</v>
      </c>
      <c r="G997" s="75">
        <f>[2]自有船应收租金!AA939</f>
        <v>23099.41</v>
      </c>
      <c r="H997" s="75">
        <f>IF([2]自有船应收租金!AB939="","",[2]自有船应收租金!AB939)</f>
        <v>23062.05</v>
      </c>
      <c r="I997" s="77" t="str">
        <f>[2]自有船应收租金!Y939</f>
        <v>1.25%佣金/船东费预留</v>
      </c>
    </row>
    <row r="998" spans="2:9" s="53" customFormat="1" ht="12" customHeight="1">
      <c r="B998" s="75" t="str">
        <f>[2]自有船应收租金!B940</f>
        <v>ACACIA MING</v>
      </c>
      <c r="C998" s="75" t="str">
        <f>[2]自有船应收租金!C940</f>
        <v>TYS</v>
      </c>
      <c r="D998" s="75" t="str">
        <f>[2]自有船应收租金!F940</f>
        <v>prefinal</v>
      </c>
      <c r="E998" s="75" t="str">
        <f>[2]自有船应收租金!I940</f>
        <v>2020.08.14-2020.08.29</v>
      </c>
      <c r="F998" s="76">
        <f>[2]自有船应收租金!V940</f>
        <v>0</v>
      </c>
      <c r="G998" s="75">
        <f>[2]自有船应收租金!AA940</f>
        <v>23706.488821917799</v>
      </c>
      <c r="H998" s="75">
        <f>IF([2]自有船应收租金!AB940="","",[2]自有船应收租金!AB940)</f>
        <v>23699.22</v>
      </c>
      <c r="I998" s="77" t="str">
        <f>[2]自有船应收租金!Y940</f>
        <v>1.25%佣金/还船检验费/船东费预留/停租2020.04.18</v>
      </c>
    </row>
    <row r="999" spans="2:9" s="53" customFormat="1" ht="12" customHeight="1">
      <c r="B999" s="75" t="str">
        <f>[2]自有船应收租金!B941</f>
        <v>ACACIA MING</v>
      </c>
      <c r="C999" s="75" t="str">
        <f>[2]自有船应收租金!C941</f>
        <v>TYS</v>
      </c>
      <c r="D999" s="75" t="str">
        <f>[2]自有船应收租金!F941</f>
        <v>final</v>
      </c>
      <c r="E999" s="75" t="str">
        <f>[2]自有船应收租金!I941</f>
        <v>2020.08.14-2020.08.29</v>
      </c>
      <c r="F999" s="76">
        <f>[2]自有船应收租金!V941</f>
        <v>0</v>
      </c>
      <c r="G999" s="75">
        <f>[2]自有船应收租金!AA941</f>
        <v>10000</v>
      </c>
      <c r="H999" s="75">
        <f>IF([2]自有船应收租金!AB941="","",[2]自有船应收租金!AB941)</f>
        <v>9982.6</v>
      </c>
      <c r="I999" s="77" t="str">
        <f>[2]自有船应收租金!Y941</f>
        <v>1.25%佣金/返还船东费预留</v>
      </c>
    </row>
    <row r="1000" spans="2:9" s="53" customFormat="1" ht="12" customHeight="1">
      <c r="B1000" s="75" t="str">
        <f>[2]自有船应收租金!B942</f>
        <v>ACACIA HAWK</v>
      </c>
      <c r="C1000" s="75" t="str">
        <f>[2]自有船应收租金!C942</f>
        <v>CMS</v>
      </c>
      <c r="D1000" s="75" t="str">
        <f>[2]自有船应收租金!F942</f>
        <v>第63期</v>
      </c>
      <c r="E1000" s="75" t="str">
        <f>[2]自有船应收租金!I942</f>
        <v>2020.08.15-2020.08.30</v>
      </c>
      <c r="F1000" s="76">
        <f>[2]自有船应收租金!V942</f>
        <v>0</v>
      </c>
      <c r="G1000" s="75">
        <f>[2]自有船应收租金!AA942</f>
        <v>70742.465753424694</v>
      </c>
      <c r="H1000" s="75">
        <f>IF([2]自有船应收租金!AB942="","",[2]自有船应收租金!AB942)</f>
        <v>70714.77</v>
      </c>
      <c r="I1000" s="77">
        <f>[2]自有船应收租金!Y942</f>
        <v>0</v>
      </c>
    </row>
    <row r="1001" spans="2:9" s="53" customFormat="1" ht="12" customHeight="1">
      <c r="B1001" s="75" t="str">
        <f>[2]自有船应收租金!B943</f>
        <v>Heung-A Singapore</v>
      </c>
      <c r="C1001" s="75" t="str">
        <f>[2]自有船应收租金!C943</f>
        <v>SNL</v>
      </c>
      <c r="D1001" s="75" t="str">
        <f>[2]自有船应收租金!F943</f>
        <v>第21期</v>
      </c>
      <c r="E1001" s="75" t="str">
        <f>[2]自有船应收租金!I943</f>
        <v>2020.08.17-2020.09.01</v>
      </c>
      <c r="F1001" s="76">
        <f>[2]自有船应收租金!V943</f>
        <v>0</v>
      </c>
      <c r="G1001" s="75">
        <f>[2]自有船应收租金!AA943</f>
        <v>74102.013333333307</v>
      </c>
      <c r="H1001" s="75">
        <f>IF([2]自有船应收租金!AB943="","",[2]自有船应收租金!AB943)</f>
        <v>74102.009999999995</v>
      </c>
      <c r="I1001" s="77" t="str">
        <f>[2]自有船应收租金!Y943</f>
        <v>停租（2020/7/16 2300 To 2020/7/17 2300 1天）</v>
      </c>
    </row>
    <row r="1002" spans="2:9" s="53" customFormat="1" ht="12" customHeight="1">
      <c r="B1002" s="75" t="str">
        <f>[2]自有船应收租金!B944</f>
        <v>ACACIA MAKOTO</v>
      </c>
      <c r="C1002" s="75" t="str">
        <f>[2]自有船应收租金!C944</f>
        <v>STM</v>
      </c>
      <c r="D1002" s="75" t="str">
        <f>[2]自有船应收租金!F944</f>
        <v>第53期</v>
      </c>
      <c r="E1002" s="75" t="str">
        <f>[2]自有船应收租金!I944</f>
        <v>2020.08.17-2020.09.01</v>
      </c>
      <c r="F1002" s="76">
        <f>[2]自有船应收租金!V944</f>
        <v>0</v>
      </c>
      <c r="G1002" s="75">
        <f>[2]自有船应收租金!AA944</f>
        <v>91200</v>
      </c>
      <c r="H1002" s="75">
        <f>IF([2]自有船应收租金!AB944="","",[2]自有船应收租金!AB944)</f>
        <v>91200</v>
      </c>
      <c r="I1002" s="77">
        <f>[2]自有船应收租金!Y944</f>
        <v>0</v>
      </c>
    </row>
    <row r="1003" spans="2:9" s="53" customFormat="1" ht="12" customHeight="1">
      <c r="B1003" s="75" t="str">
        <f>[2]自有船应收租金!B945</f>
        <v>ACACIA ARIES</v>
      </c>
      <c r="C1003" s="75" t="str">
        <f>[2]自有船应收租金!C945</f>
        <v>STM</v>
      </c>
      <c r="D1003" s="75" t="str">
        <f>[2]自有船应收租金!F945</f>
        <v>第13期</v>
      </c>
      <c r="E1003" s="75" t="str">
        <f>[2]自有船应收租金!I945</f>
        <v>2020.08.18-2020.09.02</v>
      </c>
      <c r="F1003" s="76">
        <f>[2]自有船应收租金!V945</f>
        <v>0</v>
      </c>
      <c r="G1003" s="75">
        <f>[2]自有船应收租金!AA945</f>
        <v>60650</v>
      </c>
      <c r="H1003" s="75">
        <f>IF([2]自有船应收租金!AB945="","",[2]自有船应收租金!AB945)</f>
        <v>60650</v>
      </c>
      <c r="I1003" s="77">
        <f>[2]自有船应收租金!Y945</f>
        <v>0</v>
      </c>
    </row>
    <row r="1004" spans="2:9" s="53" customFormat="1" ht="12" customHeight="1">
      <c r="B1004" s="75" t="str">
        <f>[2]自有船应收租金!B946</f>
        <v>JRS CARINA</v>
      </c>
      <c r="C1004" s="75" t="str">
        <f>[2]自有船应收租金!C946</f>
        <v>CCL</v>
      </c>
      <c r="D1004" s="75" t="str">
        <f>[2]自有船应收租金!F946</f>
        <v>第53期</v>
      </c>
      <c r="E1004" s="75" t="str">
        <f>[2]自有船应收租金!I946</f>
        <v>2020.08.18-2020.09.02</v>
      </c>
      <c r="F1004" s="76">
        <f>[2]自有船应收租金!V946</f>
        <v>0</v>
      </c>
      <c r="G1004" s="75">
        <f>[2]自有船应收租金!AA946</f>
        <v>70443.89</v>
      </c>
      <c r="H1004" s="75">
        <f>IF([2]自有船应收租金!AB946="","",[2]自有船应收租金!AB946)</f>
        <v>70441.490000000005</v>
      </c>
      <c r="I1004" s="77" t="str">
        <f>[2]自有船应收租金!Y946</f>
        <v>船东费</v>
      </c>
    </row>
    <row r="1005" spans="2:9" s="53" customFormat="1" ht="12" customHeight="1">
      <c r="B1005" s="75" t="str">
        <f>[2]自有船应收租金!B947</f>
        <v>Heung-A Jakarta</v>
      </c>
      <c r="C1005" s="75" t="str">
        <f>[2]自有船应收租金!C947</f>
        <v>DYS</v>
      </c>
      <c r="D1005" s="75" t="str">
        <f>[2]自有船应收租金!F947</f>
        <v>第11期</v>
      </c>
      <c r="E1005" s="75" t="str">
        <f>[2]自有船应收租金!I947</f>
        <v>2020.08.19-2020.09.03</v>
      </c>
      <c r="F1005" s="76">
        <f>[2]自有船应收租金!V947</f>
        <v>0</v>
      </c>
      <c r="G1005" s="75">
        <f>[2]自有船应收租金!AA947</f>
        <v>79956.25</v>
      </c>
      <c r="H1005" s="75">
        <f>IF([2]自有船应收租金!AB947="","",[2]自有船应收租金!AB947)</f>
        <v>79918.97</v>
      </c>
      <c r="I1005" s="77" t="str">
        <f>[2]自有船应收租金!Y947</f>
        <v>1.25%佣金</v>
      </c>
    </row>
    <row r="1006" spans="2:9" s="53" customFormat="1" ht="12" customHeight="1">
      <c r="B1006" s="75" t="str">
        <f>[2]自有船应收租金!B948</f>
        <v>Heung-A Manila</v>
      </c>
      <c r="C1006" s="75" t="str">
        <f>[2]自有船应收租金!C948</f>
        <v>PAN</v>
      </c>
      <c r="D1006" s="75" t="str">
        <f>[2]自有船应收租金!F948</f>
        <v>第11期</v>
      </c>
      <c r="E1006" s="75" t="str">
        <f>[2]自有船应收租金!I948</f>
        <v>2020.08.20-2020.09.04</v>
      </c>
      <c r="F1006" s="76">
        <f>[2]自有船应收租金!V948</f>
        <v>0</v>
      </c>
      <c r="G1006" s="75">
        <f>[2]自有船应收租金!AA948</f>
        <v>78519.17</v>
      </c>
      <c r="H1006" s="75">
        <f>IF([2]自有船应收租金!AB948="","",[2]自有船应收租金!AB948)</f>
        <v>78491.91</v>
      </c>
      <c r="I1006" s="77" t="str">
        <f>[2]自有船应收租金!Y948</f>
        <v>船东费</v>
      </c>
    </row>
    <row r="1007" spans="2:9" s="53" customFormat="1" ht="12" customHeight="1">
      <c r="B1007" s="75" t="str">
        <f>[2]自有船应收租金!B949</f>
        <v>ACACIA TAURUS</v>
      </c>
      <c r="C1007" s="75" t="str">
        <f>[2]自有船应收租金!C949</f>
        <v>STM</v>
      </c>
      <c r="D1007" s="75" t="str">
        <f>[2]自有船应收租金!F949</f>
        <v>第06期</v>
      </c>
      <c r="E1007" s="75" t="str">
        <f>[2]自有船应收租金!I949</f>
        <v>2020.08.20-2020.09.04</v>
      </c>
      <c r="F1007" s="76">
        <f>[2]自有船应收租金!V949</f>
        <v>0</v>
      </c>
      <c r="G1007" s="75">
        <f>[2]自有船应收租金!AA949</f>
        <v>60650</v>
      </c>
      <c r="H1007" s="75">
        <f>IF([2]自有船应收租金!AB949="","",[2]自有船应收租金!AB949)</f>
        <v>60650</v>
      </c>
      <c r="I1007" s="77">
        <f>[2]自有船应收租金!Y949</f>
        <v>0</v>
      </c>
    </row>
    <row r="1008" spans="2:9" s="53" customFormat="1" ht="12" customHeight="1">
      <c r="B1008" s="75" t="str">
        <f>[2]自有船应收租金!B950</f>
        <v>ACACIA VIRGO</v>
      </c>
      <c r="C1008" s="75" t="str">
        <f>[2]自有船应收租金!C950</f>
        <v>SCP</v>
      </c>
      <c r="D1008" s="75" t="str">
        <f>[2]自有船应收租金!F950</f>
        <v>第01期</v>
      </c>
      <c r="E1008" s="75" t="str">
        <f>[2]自有船应收租金!I950</f>
        <v>2020.08.20-2020.09.04</v>
      </c>
      <c r="F1008" s="76">
        <f>[2]自有船应收租金!V950</f>
        <v>0</v>
      </c>
      <c r="G1008" s="75">
        <f>[2]自有船应收租金!AA950</f>
        <v>81196.575342465803</v>
      </c>
      <c r="H1008" s="75">
        <f>IF([2]自有船应收租金!AB950="","",[2]自有船应收租金!AB950)</f>
        <v>81196.58</v>
      </c>
      <c r="I1008" s="77" t="str">
        <f>[2]自有船应收租金!Y950</f>
        <v>1.25%佣金</v>
      </c>
    </row>
    <row r="1009" spans="2:9" s="53" customFormat="1" ht="12" customHeight="1">
      <c r="B1009" s="75" t="str">
        <f>[2]自有船应收租金!B951</f>
        <v>LISBOA</v>
      </c>
      <c r="C1009" s="75" t="str">
        <f>[2]自有船应收租金!C951</f>
        <v>STM</v>
      </c>
      <c r="D1009" s="75" t="str">
        <f>[2]自有船应收租金!F951</f>
        <v>第08期</v>
      </c>
      <c r="E1009" s="75" t="str">
        <f>[2]自有船应收租金!I951</f>
        <v>2020.08.22-2020.09.06</v>
      </c>
      <c r="F1009" s="76">
        <f>[2]自有船应收租金!V951</f>
        <v>0</v>
      </c>
      <c r="G1009" s="75">
        <f>[2]自有船应收租金!AA951</f>
        <v>72700</v>
      </c>
      <c r="H1009" s="75">
        <f>IF([2]自有船应收租金!AB951="","",[2]自有船应收租金!AB951)</f>
        <v>72700</v>
      </c>
      <c r="I1009" s="77">
        <f>[2]自有船应收租金!Y951</f>
        <v>0</v>
      </c>
    </row>
    <row r="1010" spans="2:9" s="53" customFormat="1" ht="12" customHeight="1">
      <c r="B1010" s="75" t="str">
        <f>[2]自有船应收租金!B952</f>
        <v>ACACIA REI</v>
      </c>
      <c r="C1010" s="75" t="str">
        <f>[2]自有船应收租金!C952</f>
        <v>STM</v>
      </c>
      <c r="D1010" s="75" t="str">
        <f>[2]自有船应收租金!F952</f>
        <v>FINAL</v>
      </c>
      <c r="E1010" s="75" t="str">
        <f>[2]自有船应收租金!I952</f>
        <v>2020.08.22-2020.08.31</v>
      </c>
      <c r="F1010" s="76">
        <f>[2]自有船应收租金!V952</f>
        <v>0</v>
      </c>
      <c r="G1010" s="75">
        <f>[2]自有船应收租金!AA952</f>
        <v>-325810.103</v>
      </c>
      <c r="H1010" s="75">
        <f>IF([2]自有船应收租金!AB952="","",[2]自有船应收租金!AB952)</f>
        <v>-325810.09999999998</v>
      </c>
      <c r="I1010" s="77" t="str">
        <f>[2]自有船应收租金!Y952</f>
        <v>船东费</v>
      </c>
    </row>
    <row r="1011" spans="2:9" s="53" customFormat="1" ht="12" customHeight="1">
      <c r="B1011" s="75" t="str">
        <f>[2]自有船应收租金!B953</f>
        <v>ACACIA LAN</v>
      </c>
      <c r="C1011" s="75" t="str">
        <f>[2]自有船应收租金!C953</f>
        <v>STM</v>
      </c>
      <c r="D1011" s="75" t="str">
        <f>[2]自有船应收租金!F953</f>
        <v>第19期</v>
      </c>
      <c r="E1011" s="75" t="str">
        <f>[2]自有船应收租金!I953</f>
        <v>2020.08.24-2020.09.08</v>
      </c>
      <c r="F1011" s="76">
        <f>[2]自有船应收租金!V953</f>
        <v>0</v>
      </c>
      <c r="G1011" s="75">
        <f>[2]自有船应收租金!AA953</f>
        <v>60267.49</v>
      </c>
      <c r="H1011" s="75">
        <f>IF([2]自有船应收租金!AB953="","",[2]自有船应收租金!AB953)</f>
        <v>60267.49</v>
      </c>
      <c r="I1011" s="77" t="str">
        <f>[2]自有船应收租金!Y953</f>
        <v>船东费</v>
      </c>
    </row>
    <row r="1012" spans="2:9" s="53" customFormat="1" ht="12" customHeight="1">
      <c r="B1012" s="75" t="str">
        <f>[2]自有船应收租金!B954</f>
        <v>ACACIA LIBRA</v>
      </c>
      <c r="C1012" s="75" t="str">
        <f>[2]自有船应收租金!C954</f>
        <v>PAN</v>
      </c>
      <c r="D1012" s="75" t="str">
        <f>[2]自有船应收租金!F954</f>
        <v>prefinal</v>
      </c>
      <c r="E1012" s="75" t="str">
        <f>[2]自有船应收租金!I954</f>
        <v>2020.08.25-2020.09.05</v>
      </c>
      <c r="F1012" s="76">
        <f>[2]自有船应收租金!V954</f>
        <v>0</v>
      </c>
      <c r="G1012" s="75">
        <f>[2]自有船应收租金!AA954</f>
        <v>44929.916037499999</v>
      </c>
      <c r="H1012" s="75">
        <f>IF([2]自有船应收租金!AB954="","",[2]自有船应收租金!AB954)</f>
        <v>44902.65</v>
      </c>
      <c r="I1012" s="77" t="str">
        <f>[2]自有船应收租金!Y954</f>
        <v>还船检验费/船东费预留/船东费</v>
      </c>
    </row>
    <row r="1013" spans="2:9" s="53" customFormat="1" ht="12" customHeight="1">
      <c r="B1013" s="75" t="str">
        <f>[2]自有船应收租金!B955</f>
        <v>JRS CORVUS</v>
      </c>
      <c r="C1013" s="75" t="str">
        <f>[2]自有船应收租金!C955</f>
        <v>CMS</v>
      </c>
      <c r="D1013" s="75" t="str">
        <f>[2]自有船应收租金!F955</f>
        <v>第04期</v>
      </c>
      <c r="E1013" s="75" t="str">
        <f>[2]自有船应收租金!I955</f>
        <v>2020.08.25-2020.09.09</v>
      </c>
      <c r="F1013" s="76">
        <f>[2]自有船应收租金!V955</f>
        <v>0</v>
      </c>
      <c r="G1013" s="75">
        <f>[2]自有船应收租金!AA955</f>
        <v>70939.726027397293</v>
      </c>
      <c r="H1013" s="75">
        <f>IF([2]自有船应收租金!AB955="","",[2]自有船应收租金!AB955)</f>
        <v>70912.479999999996</v>
      </c>
      <c r="I1013" s="77">
        <f>[2]自有船应收租金!Y955</f>
        <v>0</v>
      </c>
    </row>
    <row r="1014" spans="2:9" s="53" customFormat="1" ht="12" customHeight="1">
      <c r="B1014" s="75" t="str">
        <f>[2]自有船应收租金!B956</f>
        <v>ACACIA WA</v>
      </c>
      <c r="C1014" s="75" t="str">
        <f>[2]自有船应收租金!C956</f>
        <v>NS</v>
      </c>
      <c r="D1014" s="75" t="str">
        <f>[2]自有船应收租金!F956</f>
        <v>prefinal</v>
      </c>
      <c r="E1014" s="75" t="str">
        <f>[2]自有船应收租金!I956</f>
        <v>2020.08.29-2020.09.09</v>
      </c>
      <c r="F1014" s="76">
        <f>[2]自有船应收租金!V956</f>
        <v>0</v>
      </c>
      <c r="G1014" s="75">
        <f>[2]自有船应收租金!AA956</f>
        <v>10411.966249999999</v>
      </c>
      <c r="H1014" s="75" t="str">
        <f>IF([2]自有船应收租金!AB956="","",[2]自有船应收租金!AB956)</f>
        <v/>
      </c>
      <c r="I1014" s="77" t="str">
        <f>[2]自有船应收租金!Y956</f>
        <v>1.25%佣金/还船检验费/船员劳务费</v>
      </c>
    </row>
    <row r="1015" spans="2:9" s="53" customFormat="1" ht="12" customHeight="1">
      <c r="B1015" s="75" t="str">
        <f>[2]自有船应收租金!B957</f>
        <v>ACACIA WA</v>
      </c>
      <c r="C1015" s="75" t="str">
        <f>[2]自有船应收租金!C957</f>
        <v>NS</v>
      </c>
      <c r="D1015" s="75" t="str">
        <f>[2]自有船应收租金!F957</f>
        <v>final</v>
      </c>
      <c r="E1015" s="75" t="str">
        <f>[2]自有船应收租金!I957</f>
        <v>2020.08.29-2020.09.09</v>
      </c>
      <c r="F1015" s="76">
        <f>[2]自有船应收租金!V957</f>
        <v>0</v>
      </c>
      <c r="G1015" s="75">
        <f>[2]自有船应收租金!AA957</f>
        <v>5000</v>
      </c>
      <c r="H1015" s="75" t="str">
        <f>IF([2]自有船应收租金!AB957="","",[2]自有船应收租金!AB957)</f>
        <v/>
      </c>
      <c r="I1015" s="77" t="str">
        <f>[2]自有船应收租金!Y957</f>
        <v>返还船东费预留</v>
      </c>
    </row>
    <row r="1016" spans="2:9" s="53" customFormat="1" ht="12" customHeight="1">
      <c r="B1016" s="75" t="str">
        <f>[2]自有船应收租金!B958</f>
        <v>ACACIA HAWK</v>
      </c>
      <c r="C1016" s="75" t="str">
        <f>[2]自有船应收租金!C958</f>
        <v>CMS</v>
      </c>
      <c r="D1016" s="75" t="str">
        <f>[2]自有船应收租金!F958</f>
        <v>第64期</v>
      </c>
      <c r="E1016" s="75" t="str">
        <f>[2]自有船应收租金!I958</f>
        <v>2020.08.30-2020.09.14</v>
      </c>
      <c r="F1016" s="76">
        <f>[2]自有船应收租金!V958</f>
        <v>0</v>
      </c>
      <c r="G1016" s="75">
        <f>[2]自有船应收租金!AA958</f>
        <v>70742.465753424694</v>
      </c>
      <c r="H1016" s="75">
        <f>IF([2]自有船应收租金!AB958="","",[2]自有船应收租金!AB958)</f>
        <v>70714.77</v>
      </c>
      <c r="I1016" s="77">
        <f>[2]自有船应收租金!Y958</f>
        <v>0</v>
      </c>
    </row>
    <row r="1017" spans="2:9" s="53" customFormat="1" ht="12" customHeight="1">
      <c r="B1017" s="75" t="str">
        <f>[2]自有船应收租金!B959</f>
        <v>A KOU</v>
      </c>
      <c r="C1017" s="75" t="str">
        <f>[2]自有船应收租金!C959</f>
        <v>COSCO</v>
      </c>
      <c r="D1017" s="75" t="str">
        <f>[2]自有船应收租金!F959</f>
        <v>第01期</v>
      </c>
      <c r="E1017" s="75" t="str">
        <f>[2]自有船应收租金!I959</f>
        <v>2020.08.31-2020.09.05</v>
      </c>
      <c r="F1017" s="76">
        <f>[2]自有船应收租金!V959</f>
        <v>0</v>
      </c>
      <c r="G1017" s="75">
        <f>[2]自有船应收租金!AA959</f>
        <v>33887.5</v>
      </c>
      <c r="H1017" s="75">
        <f>IF([2]自有船应收租金!AB959="","",[2]自有船应收租金!AB959)</f>
        <v>33887.5</v>
      </c>
      <c r="I1017" s="77">
        <f>[2]自有船应收租金!Y959</f>
        <v>0</v>
      </c>
    </row>
    <row r="1018" spans="2:9" s="53" customFormat="1" ht="12" customHeight="1">
      <c r="B1018" s="75" t="str">
        <f>[2]自有船应收租金!B960</f>
        <v>ACACIA REI</v>
      </c>
      <c r="C1018" s="75" t="str">
        <f>[2]自有船应收租金!C960</f>
        <v>STM</v>
      </c>
      <c r="D1018" s="75" t="str">
        <f>[2]自有船应收租金!F960</f>
        <v>第01期</v>
      </c>
      <c r="E1018" s="75" t="str">
        <f>[2]自有船应收租金!I960</f>
        <v>2020.08.31-2020.09.15</v>
      </c>
      <c r="F1018" s="76">
        <f>[2]自有船应收租金!V960</f>
        <v>0</v>
      </c>
      <c r="G1018" s="75">
        <f>[2]自有船应收租金!AA960</f>
        <v>468817.11300000001</v>
      </c>
      <c r="H1018" s="75">
        <f>IF([2]自有船应收租金!AB960="","",[2]自有船应收租金!AB960)</f>
        <v>468817.11</v>
      </c>
      <c r="I1018" s="77">
        <f>[2]自有船应收租金!Y960</f>
        <v>0</v>
      </c>
    </row>
    <row r="1019" spans="2:9" s="53" customFormat="1" ht="12" customHeight="1">
      <c r="B1019" s="75" t="str">
        <f>[2]自有船应收租金!B961</f>
        <v>Heung-A Singapore</v>
      </c>
      <c r="C1019" s="75" t="str">
        <f>[2]自有船应收租金!C961</f>
        <v>SNL</v>
      </c>
      <c r="D1019" s="75" t="str">
        <f>[2]自有船应收租金!F961</f>
        <v>第22期</v>
      </c>
      <c r="E1019" s="75" t="str">
        <f>[2]自有船应收租金!I961</f>
        <v>2020.09.01-2020.09.16</v>
      </c>
      <c r="F1019" s="76">
        <f>[2]自有船应收租金!V961</f>
        <v>0</v>
      </c>
      <c r="G1019" s="75">
        <f>[2]自有船应收租金!AA961</f>
        <v>66738.52</v>
      </c>
      <c r="H1019" s="75">
        <f>IF([2]自有船应收租金!AB961="","",[2]自有船应收租金!AB961)</f>
        <v>66698.75</v>
      </c>
      <c r="I1019" s="77" t="str">
        <f>[2]自有船应收租金!Y961</f>
        <v>停租（2020.8.10 0400-08.12 0400GMT 2天）</v>
      </c>
    </row>
    <row r="1020" spans="2:9" s="53" customFormat="1" ht="12" customHeight="1">
      <c r="B1020" s="75" t="str">
        <f>[2]自有船应收租金!B962</f>
        <v>ACACIA MAKOTO</v>
      </c>
      <c r="C1020" s="75" t="str">
        <f>[2]自有船应收租金!C962</f>
        <v>STM</v>
      </c>
      <c r="D1020" s="75" t="str">
        <f>[2]自有船应收租金!F962</f>
        <v>第54期</v>
      </c>
      <c r="E1020" s="75" t="str">
        <f>[2]自有船应收租金!I962</f>
        <v>2020.09.01-2020.09.16</v>
      </c>
      <c r="F1020" s="76">
        <f>[2]自有船应收租金!V962</f>
        <v>0</v>
      </c>
      <c r="G1020" s="75">
        <f>[2]自有船应收租金!AA962</f>
        <v>89554.67</v>
      </c>
      <c r="H1020" s="75">
        <f>IF([2]自有船应收租金!AB962="","",[2]自有船应收租金!AB962)</f>
        <v>89554.67</v>
      </c>
      <c r="I1020" s="77" t="str">
        <f>[2]自有船应收租金!Y962</f>
        <v>船东费</v>
      </c>
    </row>
    <row r="1021" spans="2:9" s="53" customFormat="1" ht="12" customHeight="1">
      <c r="B1021" s="75" t="str">
        <f>[2]自有船应收租金!B963</f>
        <v>ACACIA ARIES</v>
      </c>
      <c r="C1021" s="75" t="str">
        <f>[2]自有船应收租金!C963</f>
        <v>STM</v>
      </c>
      <c r="D1021" s="75" t="str">
        <f>[2]自有船应收租金!F963</f>
        <v>第14期</v>
      </c>
      <c r="E1021" s="75" t="str">
        <f>[2]自有船应收租金!I963</f>
        <v>2020.09.02-2020.09.17</v>
      </c>
      <c r="F1021" s="76">
        <f>[2]自有船应收租金!V963</f>
        <v>0</v>
      </c>
      <c r="G1021" s="75">
        <f>[2]自有船应收租金!AA963</f>
        <v>60300.78</v>
      </c>
      <c r="H1021" s="75">
        <f>IF([2]自有船应收租金!AB963="","",[2]自有船应收租金!AB963)</f>
        <v>60300.78</v>
      </c>
      <c r="I1021" s="77" t="str">
        <f>[2]自有船应收租金!Y963</f>
        <v>船东费</v>
      </c>
    </row>
    <row r="1022" spans="2:9" s="53" customFormat="1" ht="12" customHeight="1">
      <c r="B1022" s="75" t="str">
        <f>[2]自有船应收租金!B964</f>
        <v>JRS CARINA</v>
      </c>
      <c r="C1022" s="75" t="str">
        <f>[2]自有船应收租金!C964</f>
        <v>CCL</v>
      </c>
      <c r="D1022" s="75" t="str">
        <f>[2]自有船应收租金!F964</f>
        <v>第54期</v>
      </c>
      <c r="E1022" s="75" t="str">
        <f>[2]自有船应收租金!I964</f>
        <v>2020.09.02-2020.09.17</v>
      </c>
      <c r="F1022" s="76">
        <f>[2]自有船应收租金!V964</f>
        <v>0</v>
      </c>
      <c r="G1022" s="75">
        <f>[2]自有船应收租金!AA964</f>
        <v>70600</v>
      </c>
      <c r="H1022" s="75">
        <f>IF([2]自有船应收租金!AB964="","",[2]自有船应收租金!AB964)</f>
        <v>70597.600000000006</v>
      </c>
      <c r="I1022" s="77">
        <f>[2]自有船应收租金!Y964</f>
        <v>0</v>
      </c>
    </row>
    <row r="1023" spans="2:9" s="53" customFormat="1" ht="12" customHeight="1">
      <c r="B1023" s="75" t="str">
        <f>[2]自有船应收租金!B965</f>
        <v>ACACIA MING</v>
      </c>
      <c r="C1023" s="75" t="str">
        <f>[2]自有船应收租金!C965</f>
        <v>NS</v>
      </c>
      <c r="D1023" s="75" t="str">
        <f>[2]自有船应收租金!F965</f>
        <v>第01期</v>
      </c>
      <c r="E1023" s="75" t="str">
        <f>[2]自有船应收租金!I965</f>
        <v>2020.09.04-2020.09.19</v>
      </c>
      <c r="F1023" s="76">
        <f>[2]自有船应收租金!V965</f>
        <v>0</v>
      </c>
      <c r="G1023" s="75">
        <f>[2]自有船应收租金!AA965</f>
        <v>66812.5</v>
      </c>
      <c r="H1023" s="75">
        <f>IF([2]自有船应收租金!AB965="","",[2]自有船应收租金!AB965)</f>
        <v>66808.87</v>
      </c>
      <c r="I1023" s="77" t="str">
        <f>[2]自有船应收租金!Y965</f>
        <v>1.25%佣金/交船检验费</v>
      </c>
    </row>
    <row r="1024" spans="2:9" s="53" customFormat="1" ht="12" customHeight="1">
      <c r="B1024" s="75" t="str">
        <f>[2]自有船应收租金!B966</f>
        <v>Heung-A Jakarta</v>
      </c>
      <c r="C1024" s="75" t="str">
        <f>[2]自有船应收租金!C966</f>
        <v>DYS</v>
      </c>
      <c r="D1024" s="75" t="str">
        <f>[2]自有船应收租金!F966</f>
        <v>prefinal</v>
      </c>
      <c r="E1024" s="75" t="str">
        <f>[2]自有船应收租金!I966</f>
        <v>2020.09.03-2020.09.21</v>
      </c>
      <c r="F1024" s="76">
        <f>[2]自有船应收租金!V966</f>
        <v>0</v>
      </c>
      <c r="G1024" s="75">
        <f>[2]自有船应收租金!AA966</f>
        <v>27770.3308666667</v>
      </c>
      <c r="H1024" s="75">
        <f>IF([2]自有船应收租金!AB966="","",[2]自有船应收租金!AB966)</f>
        <v>27733.09</v>
      </c>
      <c r="I1024" s="77" t="str">
        <f>[2]自有船应收租金!Y966</f>
        <v>1.25%佣金/还船检验费/船东费预留/船东费及预估/船员劳务费V.036W-0.39W</v>
      </c>
    </row>
    <row r="1025" spans="2:9" s="53" customFormat="1" ht="12" customHeight="1">
      <c r="B1025" s="75" t="str">
        <f>[2]自有船应收租金!B967</f>
        <v>Heung-A Jakarta</v>
      </c>
      <c r="C1025" s="75" t="str">
        <f>[2]自有船应收租金!C967</f>
        <v>DYS</v>
      </c>
      <c r="D1025" s="75" t="str">
        <f>[2]自有船应收租金!F967</f>
        <v>final</v>
      </c>
      <c r="E1025" s="75" t="str">
        <f>[2]自有船应收租金!I967</f>
        <v>2020.09.03-2020.09.21</v>
      </c>
      <c r="F1025" s="76">
        <f>[2]自有船应收租金!V967</f>
        <v>0</v>
      </c>
      <c r="G1025" s="75">
        <f>[2]自有船应收租金!AA967</f>
        <v>7000</v>
      </c>
      <c r="H1025" s="75">
        <f>IF([2]自有船应收租金!AB967="","",[2]自有船应收租金!AB967)</f>
        <v>6962.51</v>
      </c>
      <c r="I1025" s="77" t="str">
        <f>[2]自有船应收租金!Y967</f>
        <v>返还船东费预留</v>
      </c>
    </row>
    <row r="1026" spans="2:9" s="53" customFormat="1" ht="12" customHeight="1">
      <c r="B1026" s="75" t="str">
        <f>[2]自有船应收租金!B968</f>
        <v>Heung-A Manila</v>
      </c>
      <c r="C1026" s="75" t="str">
        <f>[2]自有船应收租金!C968</f>
        <v>PAN</v>
      </c>
      <c r="D1026" s="75" t="str">
        <f>[2]自有船应收租金!F968</f>
        <v>第12期</v>
      </c>
      <c r="E1026" s="75" t="str">
        <f>[2]自有船应收租金!I968</f>
        <v>2020.09.04-2020.09.19</v>
      </c>
      <c r="F1026" s="76">
        <f>[2]自有船应收租金!V968</f>
        <v>0</v>
      </c>
      <c r="G1026" s="75">
        <f>[2]自有船应收租金!AA968</f>
        <v>66126.28</v>
      </c>
      <c r="H1026" s="75">
        <f>IF([2]自有船应收租金!AB968="","",[2]自有船应收租金!AB968)</f>
        <v>66099.05</v>
      </c>
      <c r="I1026" s="77" t="str">
        <f>[2]自有船应收租金!Y968</f>
        <v>船东费</v>
      </c>
    </row>
    <row r="1027" spans="2:9" s="53" customFormat="1" ht="12" customHeight="1">
      <c r="B1027" s="75" t="str">
        <f>[2]自有船应收租金!B969</f>
        <v>ACACIA TAURUS</v>
      </c>
      <c r="C1027" s="75" t="str">
        <f>[2]自有船应收租金!C969</f>
        <v>STM</v>
      </c>
      <c r="D1027" s="75" t="str">
        <f>[2]自有船应收租金!F969</f>
        <v>第07期</v>
      </c>
      <c r="E1027" s="75" t="str">
        <f>[2]自有船应收租金!I969</f>
        <v>2020.09.04-2020.09.19</v>
      </c>
      <c r="F1027" s="76">
        <f>[2]自有船应收租金!V969</f>
        <v>0</v>
      </c>
      <c r="G1027" s="75">
        <f>[2]自有船应收租金!AA969</f>
        <v>60090.879999999997</v>
      </c>
      <c r="H1027" s="75">
        <f>IF([2]自有船应收租金!AB969="","",[2]自有船应收租金!AB969)</f>
        <v>60090.87</v>
      </c>
      <c r="I1027" s="77" t="str">
        <f>[2]自有船应收租金!Y969</f>
        <v>船东费</v>
      </c>
    </row>
    <row r="1028" spans="2:9" s="53" customFormat="1" ht="12" customHeight="1">
      <c r="B1028" s="75" t="str">
        <f>[2]自有船应收租金!B970</f>
        <v>ACACIA VIRGO</v>
      </c>
      <c r="C1028" s="75" t="str">
        <f>[2]自有船应收租金!C970</f>
        <v>SCP</v>
      </c>
      <c r="D1028" s="75" t="str">
        <f>[2]自有船应收租金!F970</f>
        <v>第02期</v>
      </c>
      <c r="E1028" s="75" t="str">
        <f>[2]自有船应收租金!I970</f>
        <v>2020.09.04-2020.09.19</v>
      </c>
      <c r="F1028" s="76">
        <f>[2]自有船应收租金!V970</f>
        <v>0</v>
      </c>
      <c r="G1028" s="75">
        <f>[2]自有船应收租金!AA970</f>
        <v>185956.445342466</v>
      </c>
      <c r="H1028" s="75">
        <f>IF([2]自有船应收租金!AB970="","",[2]自有船应收租金!AB970)</f>
        <v>186249.18</v>
      </c>
      <c r="I1028" s="77" t="str">
        <f>[2]自有船应收租金!Y970</f>
        <v>1.25%佣金/交船检验费</v>
      </c>
    </row>
    <row r="1029" spans="2:9" s="53" customFormat="1" ht="12" customHeight="1">
      <c r="B1029" s="75" t="str">
        <f>[2]自有船应收租金!B971</f>
        <v>A KOU</v>
      </c>
      <c r="C1029" s="75" t="str">
        <f>[2]自有船应收租金!C971</f>
        <v>COSCO</v>
      </c>
      <c r="D1029" s="75" t="str">
        <f>[2]自有船应收租金!F971</f>
        <v>prefinal</v>
      </c>
      <c r="E1029" s="75" t="str">
        <f>[2]自有船应收租金!I971</f>
        <v>2020.09.05-2020.09.11</v>
      </c>
      <c r="F1029" s="76">
        <f>[2]自有船应收租金!V971</f>
        <v>0</v>
      </c>
      <c r="G1029" s="75">
        <f>[2]自有船应收租金!AA971</f>
        <v>44002.895949999998</v>
      </c>
      <c r="H1029" s="75">
        <f>IF([2]自有船应收租金!AB971="","",[2]自有船应收租金!AB971)</f>
        <v>44002.92</v>
      </c>
      <c r="I1029" s="77" t="str">
        <f>[2]自有船应收租金!Y971</f>
        <v>交还船检验费/船东费预留/船员劳务费</v>
      </c>
    </row>
    <row r="1030" spans="2:9" s="53" customFormat="1" ht="12" customHeight="1">
      <c r="B1030" s="75" t="str">
        <f>[2]自有船应收租金!B972</f>
        <v>A KOU</v>
      </c>
      <c r="C1030" s="75" t="str">
        <f>[2]自有船应收租金!C972</f>
        <v>COSCO</v>
      </c>
      <c r="D1030" s="75" t="str">
        <f>[2]自有船应收租金!F972</f>
        <v>final</v>
      </c>
      <c r="E1030" s="75" t="str">
        <f>[2]自有船应收租金!I972</f>
        <v>2020.09.05-2020.09.11</v>
      </c>
      <c r="F1030" s="76">
        <f>[2]自有船应收租金!V972</f>
        <v>0</v>
      </c>
      <c r="G1030" s="75">
        <f>[2]自有船应收租金!AA972</f>
        <v>2000</v>
      </c>
      <c r="H1030" s="75" t="str">
        <f>IF([2]自有船应收租金!AB972="","",[2]自有船应收租金!AB972)</f>
        <v/>
      </c>
      <c r="I1030" s="77" t="str">
        <f>[2]自有船应收租金!Y972</f>
        <v>船东费预留返还</v>
      </c>
    </row>
    <row r="1031" spans="2:9" s="53" customFormat="1" ht="12" customHeight="1">
      <c r="B1031" s="75" t="str">
        <f>[2]自有船应收租金!B973</f>
        <v>ACACIA LIBRA</v>
      </c>
      <c r="C1031" s="75" t="str">
        <f>[2]自有船应收租金!C973</f>
        <v>PAN</v>
      </c>
      <c r="D1031" s="75" t="str">
        <f>[2]自有船应收租金!F973</f>
        <v>prefinal2</v>
      </c>
      <c r="E1031" s="75" t="str">
        <f>[2]自有船应收租金!I973</f>
        <v>2020.09.05-2020.09.06</v>
      </c>
      <c r="F1031" s="76">
        <f>[2]自有船应收租金!V973</f>
        <v>0</v>
      </c>
      <c r="G1031" s="75">
        <f>[2]自有船应收租金!AA973</f>
        <v>6997.6887499999903</v>
      </c>
      <c r="H1031" s="75">
        <f>IF([2]自有船应收租金!AB973="","",[2]自有船应收租金!AB973)</f>
        <v>6970.41</v>
      </c>
      <c r="I1031" s="77" t="str">
        <f>[2]自有船应收租金!Y973</f>
        <v>船员劳务费V.1011-1021</v>
      </c>
    </row>
    <row r="1032" spans="2:9" s="53" customFormat="1" ht="12" customHeight="1">
      <c r="B1032" s="75" t="str">
        <f>[2]自有船应收租金!B974</f>
        <v>ACACIA LIBRA</v>
      </c>
      <c r="C1032" s="75" t="str">
        <f>[2]自有船应收租金!C974</f>
        <v>PAN</v>
      </c>
      <c r="D1032" s="75" t="str">
        <f>[2]自有船应收租金!F974</f>
        <v>final</v>
      </c>
      <c r="E1032" s="75" t="str">
        <f>[2]自有船应收租金!I974</f>
        <v>2020.09.05-2020.09.06</v>
      </c>
      <c r="F1032" s="76">
        <f>[2]自有船应收租金!V974</f>
        <v>0</v>
      </c>
      <c r="G1032" s="75">
        <f>[2]自有船应收租金!AA974</f>
        <v>8000</v>
      </c>
      <c r="H1032" s="75">
        <f>IF([2]自有船应收租金!AB974="","",[2]自有船应收租金!AB974)</f>
        <v>7962.53</v>
      </c>
      <c r="I1032" s="77" t="str">
        <f>[2]自有船应收租金!Y974</f>
        <v>返还船东费预留</v>
      </c>
    </row>
    <row r="1033" spans="2:9" s="53" customFormat="1" ht="12" customHeight="1">
      <c r="B1033" s="75" t="str">
        <f>[2]自有船应收租金!B975</f>
        <v>LISBOA</v>
      </c>
      <c r="C1033" s="75" t="str">
        <f>[2]自有船应收租金!C975</f>
        <v>STM</v>
      </c>
      <c r="D1033" s="75" t="str">
        <f>[2]自有船应收租金!F975</f>
        <v>第09期</v>
      </c>
      <c r="E1033" s="75" t="str">
        <f>[2]自有船应收租金!I975</f>
        <v>2020.09.06-2020.09.21</v>
      </c>
      <c r="F1033" s="76">
        <f>[2]自有船应收租金!V975</f>
        <v>0</v>
      </c>
      <c r="G1033" s="75">
        <f>[2]自有船应收租金!AA975</f>
        <v>72700</v>
      </c>
      <c r="H1033" s="75">
        <f>IF([2]自有船应收租金!AB975="","",[2]自有船应收租金!AB975)</f>
        <v>72700</v>
      </c>
      <c r="I1033" s="77">
        <f>[2]自有船应收租金!Y975</f>
        <v>0</v>
      </c>
    </row>
    <row r="1034" spans="2:9" s="53" customFormat="1" ht="12" customHeight="1">
      <c r="B1034" s="75" t="str">
        <f>[2]自有船应收租金!B976</f>
        <v>ACACIA LAN</v>
      </c>
      <c r="C1034" s="75" t="str">
        <f>[2]自有船应收租金!C976</f>
        <v>STM</v>
      </c>
      <c r="D1034" s="75" t="str">
        <f>[2]自有船应收租金!F976</f>
        <v>第20期</v>
      </c>
      <c r="E1034" s="75" t="str">
        <f>[2]自有船应收租金!I976</f>
        <v>2020.09.08-2020.09.23</v>
      </c>
      <c r="F1034" s="76">
        <f>[2]自有船应收租金!V976</f>
        <v>0</v>
      </c>
      <c r="G1034" s="75">
        <f>[2]自有船应收租金!AA976</f>
        <v>60650</v>
      </c>
      <c r="H1034" s="75">
        <f>IF([2]自有船应收租金!AB976="","",[2]自有船应收租金!AB976)</f>
        <v>60650</v>
      </c>
      <c r="I1034" s="77">
        <f>[2]自有船应收租金!Y976</f>
        <v>0</v>
      </c>
    </row>
    <row r="1035" spans="2:9" s="53" customFormat="1" ht="12" customHeight="1">
      <c r="B1035" s="75" t="str">
        <f>[2]自有船应收租金!B977</f>
        <v>JRS CORVUS</v>
      </c>
      <c r="C1035" s="75" t="str">
        <f>[2]自有船应收租金!C977</f>
        <v>CMS</v>
      </c>
      <c r="D1035" s="75" t="str">
        <f>[2]自有船应收租金!F977</f>
        <v>第05期</v>
      </c>
      <c r="E1035" s="75" t="str">
        <f>[2]自有船应收租金!I977</f>
        <v>2020.09.09-2020.09.24</v>
      </c>
      <c r="F1035" s="76">
        <f>[2]自有船应收租金!V977</f>
        <v>0</v>
      </c>
      <c r="G1035" s="75">
        <f>[2]自有船应收租金!AA977</f>
        <v>70939.726027397293</v>
      </c>
      <c r="H1035" s="75">
        <f>IF([2]自有船应收租金!AB977="","",[2]自有船应收租金!AB977)</f>
        <v>70912.460000000006</v>
      </c>
      <c r="I1035" s="77">
        <f>[2]自有船应收租金!Y977</f>
        <v>0</v>
      </c>
    </row>
    <row r="1036" spans="2:9" s="53" customFormat="1" ht="12" customHeight="1">
      <c r="B1036" s="75" t="str">
        <f>[2]自有船应收租金!B978</f>
        <v>ACACIA LIBRA</v>
      </c>
      <c r="C1036" s="75" t="str">
        <f>[2]自有船应收租金!C978</f>
        <v>COSCO</v>
      </c>
      <c r="D1036" s="75" t="str">
        <f>[2]自有船应收租金!F978</f>
        <v>第01期</v>
      </c>
      <c r="E1036" s="75" t="str">
        <f>[2]自有船应收租金!I978</f>
        <v>2020.09.10-2020.09.25</v>
      </c>
      <c r="F1036" s="76">
        <f>[2]自有船应收租金!V978</f>
        <v>0</v>
      </c>
      <c r="G1036" s="75">
        <f>[2]自有船应收租金!AA978</f>
        <v>83962.5</v>
      </c>
      <c r="H1036" s="75">
        <f>IF([2]自有船应收租金!AB978="","",[2]自有船应收租金!AB978)</f>
        <v>83960.56</v>
      </c>
      <c r="I1036" s="77">
        <f>[2]自有船应收租金!Y978</f>
        <v>0</v>
      </c>
    </row>
    <row r="1037" spans="2:9" s="53" customFormat="1" ht="12" customHeight="1">
      <c r="B1037" s="75" t="str">
        <f>[2]自有船应收租金!B979</f>
        <v>A KOU</v>
      </c>
      <c r="C1037" s="75" t="str">
        <f>[2]自有船应收租金!C979</f>
        <v>KMTC</v>
      </c>
      <c r="D1037" s="75" t="str">
        <f>[2]自有船应收租金!F979</f>
        <v>第01期</v>
      </c>
      <c r="E1037" s="75" t="str">
        <f>[2]自有船应收租金!I979</f>
        <v>2020.09.13-2020.09.27</v>
      </c>
      <c r="F1037" s="76">
        <f>[2]自有船应收租金!V979</f>
        <v>0</v>
      </c>
      <c r="G1037" s="75">
        <f>[2]自有船应收租金!AA979</f>
        <v>95025</v>
      </c>
      <c r="H1037" s="75">
        <f>IF([2]自有船应收租金!AB979="","",[2]自有船应收租金!AB979)</f>
        <v>95025</v>
      </c>
      <c r="I1037" s="77" t="str">
        <f>[2]自有船应收租金!Y979</f>
        <v>1.25%佣金</v>
      </c>
    </row>
    <row r="1038" spans="2:9" s="53" customFormat="1" ht="12" customHeight="1">
      <c r="B1038" s="75" t="str">
        <f>[2]自有船应收租金!B980</f>
        <v>ACACIA HAWK</v>
      </c>
      <c r="C1038" s="75" t="str">
        <f>[2]自有船应收租金!C980</f>
        <v>CMS</v>
      </c>
      <c r="D1038" s="75" t="str">
        <f>[2]自有船应收租金!F980</f>
        <v>第65期</v>
      </c>
      <c r="E1038" s="75" t="str">
        <f>[2]自有船应收租金!I980</f>
        <v>2020.09.14-2020.09.29</v>
      </c>
      <c r="F1038" s="76">
        <f>[2]自有船应收租金!V980</f>
        <v>0</v>
      </c>
      <c r="G1038" s="75">
        <f>[2]自有船应收租金!AA980</f>
        <v>70742.465753424694</v>
      </c>
      <c r="H1038" s="75">
        <f>IF([2]自有船应收租金!AB980="","",[2]自有船应收租金!AB980)</f>
        <v>70705.149999999994</v>
      </c>
      <c r="I1038" s="77">
        <f>[2]自有船应收租金!Y980</f>
        <v>0</v>
      </c>
    </row>
    <row r="1039" spans="2:9" s="53" customFormat="1" ht="12" customHeight="1">
      <c r="B1039" s="75" t="str">
        <f>[2]自有船应收租金!B981</f>
        <v>ACACIA REI</v>
      </c>
      <c r="C1039" s="75" t="str">
        <f>[2]自有船应收租金!C981</f>
        <v>STM</v>
      </c>
      <c r="D1039" s="75" t="str">
        <f>[2]自有船应收租金!F981</f>
        <v>第02期</v>
      </c>
      <c r="E1039" s="75" t="str">
        <f>[2]自有船应收租金!I981</f>
        <v>2020.09.15-2020.09.30</v>
      </c>
      <c r="F1039" s="76">
        <f>[2]自有船应收租金!V981</f>
        <v>0</v>
      </c>
      <c r="G1039" s="75">
        <f>[2]自有船应收租金!AA981</f>
        <v>91200</v>
      </c>
      <c r="H1039" s="75">
        <f>IF([2]自有船应收租金!AB981="","",[2]自有船应收租金!AB981)</f>
        <v>91200</v>
      </c>
      <c r="I1039" s="77">
        <f>[2]自有船应收租金!Y981</f>
        <v>0</v>
      </c>
    </row>
    <row r="1040" spans="2:9" s="53" customFormat="1" ht="12" customHeight="1">
      <c r="B1040" s="75" t="str">
        <f>[2]自有船应收租金!B982</f>
        <v>Heung-A Singapore</v>
      </c>
      <c r="C1040" s="75" t="str">
        <f>[2]自有船应收租金!C982</f>
        <v>SNL</v>
      </c>
      <c r="D1040" s="75" t="str">
        <f>[2]自有船应收租金!F982</f>
        <v>prefinal</v>
      </c>
      <c r="E1040" s="75" t="str">
        <f>[2]自有船应收租金!I982</f>
        <v>2020.09.16-2020.10.07</v>
      </c>
      <c r="F1040" s="76">
        <f>[2]自有船应收租金!V982</f>
        <v>0</v>
      </c>
      <c r="G1040" s="75">
        <f>[2]自有船应收租金!AA982</f>
        <v>29086.32</v>
      </c>
      <c r="H1040" s="75">
        <f>IF([2]自有船应收租金!AB982="","",[2]自有船应收租金!AB982)</f>
        <v>29046.6</v>
      </c>
      <c r="I1040" s="77" t="str">
        <f>[2]自有船应收租金!Y982</f>
        <v>还船检验费/船东费/船东费预留</v>
      </c>
    </row>
    <row r="1041" spans="2:9" s="53" customFormat="1" ht="12" customHeight="1">
      <c r="B1041" s="75" t="str">
        <f>[2]自有船应收租金!B983</f>
        <v>ACACIA MAKOTO</v>
      </c>
      <c r="C1041" s="75" t="str">
        <f>[2]自有船应收租金!C983</f>
        <v>STM</v>
      </c>
      <c r="D1041" s="75" t="str">
        <f>[2]自有船应收租金!F983</f>
        <v>第55期</v>
      </c>
      <c r="E1041" s="75" t="str">
        <f>[2]自有船应收租金!I983</f>
        <v>2020.09.16-2020.10.01</v>
      </c>
      <c r="F1041" s="76">
        <f>[2]自有船应收租金!V983</f>
        <v>0</v>
      </c>
      <c r="G1041" s="75">
        <f>[2]自有船应收租金!AA983</f>
        <v>91200</v>
      </c>
      <c r="H1041" s="75">
        <f>IF([2]自有船应收租金!AB983="","",[2]自有船应收租金!AB983)</f>
        <v>91200</v>
      </c>
      <c r="I1041" s="77">
        <f>[2]自有船应收租金!Y983</f>
        <v>0</v>
      </c>
    </row>
    <row r="1042" spans="2:9" s="53" customFormat="1" ht="12" customHeight="1">
      <c r="B1042" s="75" t="str">
        <f>[2]自有船应收租金!B984</f>
        <v>ACACIA ARIES</v>
      </c>
      <c r="C1042" s="75" t="str">
        <f>[2]自有船应收租金!C984</f>
        <v>STM</v>
      </c>
      <c r="D1042" s="75" t="str">
        <f>[2]自有船应收租金!F984</f>
        <v>第15期</v>
      </c>
      <c r="E1042" s="75" t="str">
        <f>[2]自有船应收租金!I984</f>
        <v>2020.09.17-2020.10.02</v>
      </c>
      <c r="F1042" s="76">
        <f>[2]自有船应收租金!V984</f>
        <v>0</v>
      </c>
      <c r="G1042" s="75">
        <f>[2]自有船应收租金!AA984</f>
        <v>60650</v>
      </c>
      <c r="H1042" s="75">
        <f>IF([2]自有船应收租金!AB984="","",[2]自有船应收租金!AB984)</f>
        <v>60650</v>
      </c>
      <c r="I1042" s="77">
        <f>[2]自有船应收租金!Y984</f>
        <v>0</v>
      </c>
    </row>
    <row r="1043" spans="2:9" s="53" customFormat="1" ht="12" customHeight="1">
      <c r="B1043" s="75" t="str">
        <f>[2]自有船应收租金!B985</f>
        <v>JRS CARINA</v>
      </c>
      <c r="C1043" s="75" t="str">
        <f>[2]自有船应收租金!C985</f>
        <v>CCL</v>
      </c>
      <c r="D1043" s="75" t="str">
        <f>[2]自有船应收租金!F985</f>
        <v>第55期</v>
      </c>
      <c r="E1043" s="75" t="str">
        <f>[2]自有船应收租金!I985</f>
        <v>2020.09.17-2020.10.02</v>
      </c>
      <c r="F1043" s="76">
        <f>[2]自有船应收租金!V985</f>
        <v>0</v>
      </c>
      <c r="G1043" s="75">
        <f>[2]自有船应收租金!AA985</f>
        <v>70600</v>
      </c>
      <c r="H1043" s="75">
        <f>IF([2]自有船应收租金!AB985="","",[2]自有船应收租金!AB985)</f>
        <v>70592.679999999993</v>
      </c>
      <c r="I1043" s="77">
        <f>[2]自有船应收租金!Y985</f>
        <v>0</v>
      </c>
    </row>
    <row r="1044" spans="2:9" s="53" customFormat="1" ht="12" customHeight="1">
      <c r="B1044" s="75" t="str">
        <f>[2]自有船应收租金!B986</f>
        <v>ACACIA MING</v>
      </c>
      <c r="C1044" s="75" t="str">
        <f>[2]自有船应收租金!C986</f>
        <v>NS</v>
      </c>
      <c r="D1044" s="75" t="str">
        <f>[2]自有船应收租金!F986</f>
        <v>第02期</v>
      </c>
      <c r="E1044" s="75" t="str">
        <f>[2]自有船应收租金!I986</f>
        <v>2020.09.19-2020.10.04</v>
      </c>
      <c r="F1044" s="76">
        <f>[2]自有船应收租金!V986</f>
        <v>0</v>
      </c>
      <c r="G1044" s="75">
        <f>[2]自有船应收租金!AA986</f>
        <v>67112.5</v>
      </c>
      <c r="H1044" s="75">
        <f>IF([2]自有船应收租金!AB986="","",[2]自有船应收租金!AB986)</f>
        <v>67112.5</v>
      </c>
      <c r="I1044" s="77" t="str">
        <f>[2]自有船应收租金!Y986</f>
        <v>1.25%佣金</v>
      </c>
    </row>
    <row r="1045" spans="2:9" s="53" customFormat="1" ht="12" customHeight="1">
      <c r="B1045" s="75" t="str">
        <f>[2]自有船应收租金!B987</f>
        <v>Heung-A Manila</v>
      </c>
      <c r="C1045" s="75" t="str">
        <f>[2]自有船应收租金!C987</f>
        <v>PAN</v>
      </c>
      <c r="D1045" s="75" t="str">
        <f>[2]自有船应收租金!F987</f>
        <v>prefinal</v>
      </c>
      <c r="E1045" s="75" t="str">
        <f>[2]自有船应收租金!I987</f>
        <v>2020.09.19-2020.10.19</v>
      </c>
      <c r="F1045" s="76">
        <f>[2]自有船应收租金!V987</f>
        <v>0</v>
      </c>
      <c r="G1045" s="75">
        <f>[2]自有船应收租金!AA987</f>
        <v>74544.182916666701</v>
      </c>
      <c r="H1045" s="75">
        <f>IF([2]自有船应收租金!AB987="","",[2]自有船应收租金!AB987)</f>
        <v>74516.77</v>
      </c>
      <c r="I1045" s="77" t="str">
        <f>[2]自有船应收租金!Y987</f>
        <v>还船检验费/船东费预留/船东费</v>
      </c>
    </row>
    <row r="1046" spans="2:9" s="53" customFormat="1" ht="12" customHeight="1">
      <c r="B1046" s="75" t="str">
        <f>[2]自有船应收租金!B988</f>
        <v>Heung-A Manila</v>
      </c>
      <c r="C1046" s="75" t="str">
        <f>[2]自有船应收租金!C988</f>
        <v>PAN</v>
      </c>
      <c r="D1046" s="75" t="str">
        <f>[2]自有船应收租金!F988</f>
        <v>final</v>
      </c>
      <c r="E1046" s="75" t="str">
        <f>[2]自有船应收租金!I988</f>
        <v>2020.09.19-2020.10.19</v>
      </c>
      <c r="F1046" s="76">
        <f>[2]自有船应收租金!V988</f>
        <v>0</v>
      </c>
      <c r="G1046" s="75">
        <f>[2]自有船应收租金!AA988</f>
        <v>7000</v>
      </c>
      <c r="H1046" s="75">
        <f>IF([2]自有船应收租金!AB988="","",[2]自有船应收租金!AB988)</f>
        <v>7000</v>
      </c>
      <c r="I1046" s="77" t="str">
        <f>[2]自有船应收租金!Y988</f>
        <v>返还船东费预留</v>
      </c>
    </row>
    <row r="1047" spans="2:9" s="53" customFormat="1" ht="12" customHeight="1">
      <c r="B1047" s="75" t="str">
        <f>[2]自有船应收租金!B989</f>
        <v>ACACIA TAURUS</v>
      </c>
      <c r="C1047" s="75" t="str">
        <f>[2]自有船应收租金!C989</f>
        <v>STM</v>
      </c>
      <c r="D1047" s="75" t="str">
        <f>[2]自有船应收租金!F989</f>
        <v>第08期</v>
      </c>
      <c r="E1047" s="75" t="str">
        <f>[2]自有船应收租金!I989</f>
        <v>2020.09.19-2020.10.04</v>
      </c>
      <c r="F1047" s="76">
        <f>[2]自有船应收租金!V989</f>
        <v>0</v>
      </c>
      <c r="G1047" s="75">
        <f>[2]自有船应收租金!AA989</f>
        <v>60650</v>
      </c>
      <c r="H1047" s="75">
        <f>IF([2]自有船应收租金!AB989="","",[2]自有船应收租金!AB989)</f>
        <v>60650</v>
      </c>
      <c r="I1047" s="77">
        <f>[2]自有船应收租金!Y989</f>
        <v>0</v>
      </c>
    </row>
    <row r="1048" spans="2:9" s="53" customFormat="1" ht="12" customHeight="1">
      <c r="B1048" s="75" t="str">
        <f>[2]自有船应收租金!B990</f>
        <v>ACACIA VIRGO</v>
      </c>
      <c r="C1048" s="75" t="str">
        <f>[2]自有船应收租金!C990</f>
        <v>SCP</v>
      </c>
      <c r="D1048" s="75" t="str">
        <f>[2]自有船应收租金!F990</f>
        <v>第03期</v>
      </c>
      <c r="E1048" s="75" t="str">
        <f>[2]自有船应收租金!I990</f>
        <v>2020.09.19-2020.10.04</v>
      </c>
      <c r="F1048" s="76">
        <f>[2]自有船应收租金!V990</f>
        <v>0</v>
      </c>
      <c r="G1048" s="75">
        <f>[2]自有船应收租金!AA990</f>
        <v>81196.575342465803</v>
      </c>
      <c r="H1048" s="75">
        <f>IF([2]自有船应收租金!AB990="","",[2]自有船应收租金!AB990)</f>
        <v>81189.259999999995</v>
      </c>
      <c r="I1048" s="77" t="str">
        <f>[2]自有船应收租金!Y990</f>
        <v>1.25%佣金</v>
      </c>
    </row>
    <row r="1049" spans="2:9" s="53" customFormat="1" ht="12" customHeight="1">
      <c r="B1049" s="75" t="str">
        <f>[2]自有船应收租金!B991</f>
        <v>LISBOA</v>
      </c>
      <c r="C1049" s="75" t="str">
        <f>[2]自有船应收租金!C991</f>
        <v>STM</v>
      </c>
      <c r="D1049" s="75" t="str">
        <f>[2]自有船应收租金!F991</f>
        <v>final</v>
      </c>
      <c r="E1049" s="75" t="str">
        <f>[2]自有船应收租金!I991</f>
        <v>2020.09.21-2020.10.04</v>
      </c>
      <c r="F1049" s="76">
        <f>[2]自有船应收租金!V991</f>
        <v>0</v>
      </c>
      <c r="G1049" s="75">
        <f>[2]自有船应收租金!AA991</f>
        <v>-32924.126833333299</v>
      </c>
      <c r="H1049" s="75">
        <f>IF([2]自有船应收租金!AB991="","",[2]自有船应收租金!AB991)</f>
        <v>-32924.1</v>
      </c>
      <c r="I1049" s="77">
        <f>[2]自有船应收租金!Y991</f>
        <v>0</v>
      </c>
    </row>
    <row r="1050" spans="2:9" s="53" customFormat="1" ht="12" customHeight="1">
      <c r="B1050" s="75" t="str">
        <f>[2]自有船应收租金!B992</f>
        <v>ACACIA LAN</v>
      </c>
      <c r="C1050" s="75" t="str">
        <f>[2]自有船应收租金!C992</f>
        <v>STM</v>
      </c>
      <c r="D1050" s="75" t="str">
        <f>[2]自有船应收租金!F992</f>
        <v>第21期</v>
      </c>
      <c r="E1050" s="75" t="str">
        <f>[2]自有船应收租金!I992</f>
        <v>2020.09.23-2020.10.08</v>
      </c>
      <c r="F1050" s="76">
        <f>[2]自有船应收租金!V992</f>
        <v>0</v>
      </c>
      <c r="G1050" s="75">
        <f>[2]自有船应收租金!AA992</f>
        <v>60650</v>
      </c>
      <c r="H1050" s="75">
        <f>IF([2]自有船应收租金!AB992="","",[2]自有船应收租金!AB992)</f>
        <v>60650</v>
      </c>
      <c r="I1050" s="77">
        <f>[2]自有船应收租金!Y992</f>
        <v>0</v>
      </c>
    </row>
    <row r="1051" spans="2:9" s="53" customFormat="1" ht="12" customHeight="1">
      <c r="B1051" s="75" t="str">
        <f>[2]自有船应收租金!B993</f>
        <v>JRS CORVUS</v>
      </c>
      <c r="C1051" s="75" t="str">
        <f>[2]自有船应收租金!C993</f>
        <v>CMS</v>
      </c>
      <c r="D1051" s="75" t="str">
        <f>[2]自有船应收租金!F993</f>
        <v>第06期</v>
      </c>
      <c r="E1051" s="75" t="str">
        <f>[2]自有船应收租金!I993</f>
        <v>2020.09.24-2020.10.09</v>
      </c>
      <c r="F1051" s="76">
        <f>[2]自有船应收租金!V993</f>
        <v>0</v>
      </c>
      <c r="G1051" s="75">
        <f>[2]自有船应收租金!AA993</f>
        <v>70939.726027397293</v>
      </c>
      <c r="H1051" s="75">
        <f>IF([2]自有船应收租金!AB993="","",[2]自有船应收租金!AB993)</f>
        <v>70912.509999999995</v>
      </c>
      <c r="I1051" s="77">
        <f>[2]自有船应收租金!Y993</f>
        <v>0</v>
      </c>
    </row>
    <row r="1052" spans="2:9" s="53" customFormat="1" ht="12" customHeight="1">
      <c r="B1052" s="75" t="str">
        <f>[2]自有船应收租金!B994</f>
        <v>ACACIA LIBRA</v>
      </c>
      <c r="C1052" s="75" t="str">
        <f>[2]自有船应收租金!C994</f>
        <v>COSCO</v>
      </c>
      <c r="D1052" s="75" t="str">
        <f>[2]自有船应收租金!F994</f>
        <v>第02期</v>
      </c>
      <c r="E1052" s="75" t="str">
        <f>[2]自有船应收租金!I994</f>
        <v>2020.09.25-2020.10.10</v>
      </c>
      <c r="F1052" s="76">
        <f>[2]自有船应收租金!V994</f>
        <v>0</v>
      </c>
      <c r="G1052" s="75">
        <f>[2]自有船应收租金!AA994</f>
        <v>83612.5</v>
      </c>
      <c r="H1052" s="75">
        <f>IF([2]自有船应收租金!AB994="","",[2]自有船应收租金!AB994)</f>
        <v>83610.559999999998</v>
      </c>
      <c r="I1052" s="77" t="str">
        <f>[2]自有船应收租金!Y994</f>
        <v>交船检验费</v>
      </c>
    </row>
    <row r="1053" spans="2:9" s="53" customFormat="1" ht="12" customHeight="1">
      <c r="B1053" s="75" t="str">
        <f>[2]自有船应收租金!B995</f>
        <v>A KOU</v>
      </c>
      <c r="C1053" s="75" t="str">
        <f>[2]自有船应收租金!C995</f>
        <v>KMTC</v>
      </c>
      <c r="D1053" s="75" t="str">
        <f>[2]自有船应收租金!F995</f>
        <v>第02期</v>
      </c>
      <c r="E1053" s="75" t="str">
        <f>[2]自有船应收租金!I995</f>
        <v>2020.09.27-2020.10.10</v>
      </c>
      <c r="F1053" s="76">
        <f>[2]自有船应收租金!V995</f>
        <v>0</v>
      </c>
      <c r="G1053" s="75">
        <f>[2]自有船应收租金!AA995</f>
        <v>155448.86799999999</v>
      </c>
      <c r="H1053" s="75">
        <f>IF([2]自有船应收租金!AB995="","",[2]自有船应收租金!AB995)</f>
        <v>155441.37</v>
      </c>
      <c r="I1053" s="77" t="str">
        <f>[2]自有船应收租金!Y995</f>
        <v>1.25%佣金/交船检验费</v>
      </c>
    </row>
    <row r="1054" spans="2:9" s="53" customFormat="1" ht="12" customHeight="1">
      <c r="B1054" s="75" t="str">
        <f>[2]自有船应收租金!B996</f>
        <v>A FUKU</v>
      </c>
      <c r="C1054" s="75" t="str">
        <f>[2]自有船应收租金!C996</f>
        <v>TSL</v>
      </c>
      <c r="D1054" s="75" t="str">
        <f>[2]自有船应收租金!F996</f>
        <v>第01期</v>
      </c>
      <c r="E1054" s="75" t="str">
        <f>[2]自有船应收租金!I996</f>
        <v>2020.09.27-2020.10.15</v>
      </c>
      <c r="F1054" s="76">
        <f>[2]自有船应收租金!V996</f>
        <v>0</v>
      </c>
      <c r="G1054" s="75">
        <f>[2]自有船应收租金!AA996</f>
        <v>125743.35616438399</v>
      </c>
      <c r="H1054" s="75">
        <f>IF([2]自有船应收租金!AB996="","",[2]自有船应收租金!AB996)</f>
        <v>125726.11</v>
      </c>
      <c r="I1054" s="77" t="str">
        <f>[2]自有船应收租金!Y996</f>
        <v>1.25%佣金</v>
      </c>
    </row>
    <row r="1055" spans="2:9" s="53" customFormat="1" ht="12" customHeight="1">
      <c r="B1055" s="75" t="str">
        <f>[2]自有船应收租金!B997</f>
        <v>ACACIA HAWK</v>
      </c>
      <c r="C1055" s="75" t="str">
        <f>[2]自有船应收租金!C997</f>
        <v>CMS</v>
      </c>
      <c r="D1055" s="75" t="str">
        <f>[2]自有船应收租金!F997</f>
        <v>第66期</v>
      </c>
      <c r="E1055" s="75" t="str">
        <f>[2]自有船应收租金!I997</f>
        <v>2020.09.29-2020.10.14</v>
      </c>
      <c r="F1055" s="76">
        <f>[2]自有船应收租金!V997</f>
        <v>0</v>
      </c>
      <c r="G1055" s="75">
        <f>[2]自有船应收租金!AA997</f>
        <v>70742.465753424694</v>
      </c>
      <c r="H1055" s="75">
        <f>IF([2]自有船应收租金!AB997="","",[2]自有船应收租金!AB997)</f>
        <v>70715.25</v>
      </c>
      <c r="I1055" s="77">
        <f>[2]自有船应收租金!Y997</f>
        <v>0</v>
      </c>
    </row>
    <row r="1056" spans="2:9" s="53" customFormat="1" ht="12" customHeight="1">
      <c r="B1056" s="75" t="str">
        <f>[2]自有船应收租金!B998</f>
        <v>ACACIA REI</v>
      </c>
      <c r="C1056" s="75" t="str">
        <f>[2]自有船应收租金!C998</f>
        <v>STM</v>
      </c>
      <c r="D1056" s="75" t="str">
        <f>[2]自有船应收租金!F998</f>
        <v>第03期</v>
      </c>
      <c r="E1056" s="75" t="str">
        <f>[2]自有船应收租金!I998</f>
        <v>2020.09.30-2020.10.15</v>
      </c>
      <c r="F1056" s="76">
        <f>[2]自有船应收租金!V998</f>
        <v>0</v>
      </c>
      <c r="G1056" s="75">
        <f>[2]自有船应收租金!AA998</f>
        <v>90404.24</v>
      </c>
      <c r="H1056" s="75">
        <f>IF([2]自有船应收租金!AB998="","",[2]自有船应收租金!AB998)</f>
        <v>90404.23</v>
      </c>
      <c r="I1056" s="77" t="str">
        <f>[2]自有船应收租金!Y998</f>
        <v>船东费</v>
      </c>
    </row>
    <row r="1057" spans="2:9" s="53" customFormat="1" ht="12" customHeight="1">
      <c r="B1057" s="75" t="str">
        <f>[2]自有船应收租金!B999</f>
        <v>ACACIA MAKOTO</v>
      </c>
      <c r="C1057" s="75" t="str">
        <f>[2]自有船应收租金!C999</f>
        <v>STM</v>
      </c>
      <c r="D1057" s="75" t="str">
        <f>[2]自有船应收租金!F999</f>
        <v>第56期</v>
      </c>
      <c r="E1057" s="75" t="str">
        <f>[2]自有船应收租金!I999</f>
        <v>2020.10.01-2020.10.16</v>
      </c>
      <c r="F1057" s="76">
        <f>[2]自有船应收租金!V999</f>
        <v>0</v>
      </c>
      <c r="G1057" s="75">
        <f>[2]自有船应收租金!AA999</f>
        <v>88455</v>
      </c>
      <c r="H1057" s="75">
        <f>IF([2]自有船应收租金!AB999="","",[2]自有船应收租金!AB999)</f>
        <v>88455</v>
      </c>
      <c r="I1057" s="77" t="str">
        <f>[2]自有船应收租金!Y999</f>
        <v>船东费</v>
      </c>
    </row>
    <row r="1058" spans="2:9" s="53" customFormat="1" ht="12" customHeight="1">
      <c r="B1058" s="75" t="str">
        <f>[2]自有船应收租金!B1000</f>
        <v>ACACIA ARIES</v>
      </c>
      <c r="C1058" s="75" t="str">
        <f>[2]自有船应收租金!C1000</f>
        <v>STM</v>
      </c>
      <c r="D1058" s="75" t="str">
        <f>[2]自有船应收租金!F1000</f>
        <v>第16期</v>
      </c>
      <c r="E1058" s="75" t="str">
        <f>[2]自有船应收租金!I1000</f>
        <v>2020.10.02-2020.10.17</v>
      </c>
      <c r="F1058" s="76">
        <f>[2]自有船应收租金!V1000</f>
        <v>0</v>
      </c>
      <c r="G1058" s="75">
        <f>[2]自有船应收租金!AA1000</f>
        <v>60272.11</v>
      </c>
      <c r="H1058" s="75">
        <f>IF([2]自有船应收租金!AB1000="","",[2]自有船应收租金!AB1000)</f>
        <v>60272.1</v>
      </c>
      <c r="I1058" s="77" t="str">
        <f>[2]自有船应收租金!Y1000</f>
        <v>船东费</v>
      </c>
    </row>
    <row r="1059" spans="2:9" s="53" customFormat="1" ht="12" customHeight="1">
      <c r="B1059" s="75" t="str">
        <f>[2]自有船应收租金!B1001</f>
        <v>JRS CARINA</v>
      </c>
      <c r="C1059" s="75" t="str">
        <f>[2]自有船应收租金!C1001</f>
        <v>CCL</v>
      </c>
      <c r="D1059" s="75" t="str">
        <f>[2]自有船应收租金!F1001</f>
        <v>第56期</v>
      </c>
      <c r="E1059" s="75" t="str">
        <f>[2]自有船应收租金!I1001</f>
        <v>2020.10.02-2020.10.17</v>
      </c>
      <c r="F1059" s="76">
        <f>[2]自有船应收租金!V1001</f>
        <v>0</v>
      </c>
      <c r="G1059" s="75">
        <f>[2]自有船应收租金!AA1001</f>
        <v>70600</v>
      </c>
      <c r="H1059" s="75">
        <f>IF([2]自有船应收租金!AB1001="","",[2]自有船应收租金!AB1001)</f>
        <v>70592.69</v>
      </c>
      <c r="I1059" s="77">
        <f>[2]自有船应收租金!Y1001</f>
        <v>0</v>
      </c>
    </row>
    <row r="1060" spans="2:9" s="53" customFormat="1" ht="12" customHeight="1">
      <c r="B1060" s="75" t="str">
        <f>[2]自有船应收租金!B1002</f>
        <v>ACACIA WA</v>
      </c>
      <c r="C1060" s="75" t="str">
        <f>[2]自有船应收租金!C1002</f>
        <v>STM</v>
      </c>
      <c r="D1060" s="75" t="str">
        <f>[2]自有船应收租金!F1002</f>
        <v>第01期</v>
      </c>
      <c r="E1060" s="75" t="str">
        <f>[2]自有船应收租金!I1002</f>
        <v>2020.10.03-2020.10.18</v>
      </c>
      <c r="F1060" s="76">
        <f>[2]自有船应收租金!V1002</f>
        <v>0</v>
      </c>
      <c r="G1060" s="75">
        <f>[2]自有船应收租金!AA1002</f>
        <v>72700</v>
      </c>
      <c r="H1060" s="75">
        <f>IF([2]自有船应收租金!AB1002="","",[2]自有船应收租金!AB1002)</f>
        <v>72700</v>
      </c>
      <c r="I1060" s="77">
        <f>[2]自有船应收租金!Y1002</f>
        <v>0</v>
      </c>
    </row>
    <row r="1061" spans="2:9" s="53" customFormat="1" ht="12" customHeight="1">
      <c r="B1061" s="75" t="str">
        <f>[2]自有船应收租金!B1003</f>
        <v>ACACIA MING</v>
      </c>
      <c r="C1061" s="75" t="str">
        <f>[2]自有船应收租金!C1003</f>
        <v>NS</v>
      </c>
      <c r="D1061" s="75" t="str">
        <f>[2]自有船应收租金!F1003</f>
        <v>prefinal</v>
      </c>
      <c r="E1061" s="75" t="str">
        <f>[2]自有船应收租金!I1003</f>
        <v>2020.10.04-2020.10.21</v>
      </c>
      <c r="F1061" s="76">
        <f>[2]自有船应收租金!V1003</f>
        <v>0</v>
      </c>
      <c r="G1061" s="75">
        <f>[2]自有船应收租金!AA1003</f>
        <v>62597.984358333299</v>
      </c>
      <c r="H1061" s="75">
        <f>IF([2]自有船应收租金!AB1003="","",[2]自有船应收租金!AB1003)</f>
        <v>62574.31</v>
      </c>
      <c r="I1061" s="77" t="str">
        <f>[2]自有船应收租金!Y1003</f>
        <v>1.25%佣金/船员劳务费/船东费预留/交还船检验费/停租1.90903天</v>
      </c>
    </row>
    <row r="1062" spans="2:9" s="53" customFormat="1" ht="12" customHeight="1">
      <c r="B1062" s="75" t="str">
        <f>[2]自有船应收租金!B1004</f>
        <v>ACACIA TAURUS</v>
      </c>
      <c r="C1062" s="75" t="str">
        <f>[2]自有船应收租金!C1004</f>
        <v>STM</v>
      </c>
      <c r="D1062" s="75" t="str">
        <f>[2]自有船应收租金!F1004</f>
        <v>第09期</v>
      </c>
      <c r="E1062" s="75" t="str">
        <f>[2]自有船应收租金!I1004</f>
        <v>2020.10.04-2020.10.19</v>
      </c>
      <c r="F1062" s="76">
        <f>[2]自有船应收租金!V1004</f>
        <v>0</v>
      </c>
      <c r="G1062" s="75">
        <f>[2]自有船应收租金!AA1004</f>
        <v>60462.96</v>
      </c>
      <c r="H1062" s="75">
        <f>IF([2]自有船应收租金!AB1004="","",[2]自有船应收租金!AB1004)</f>
        <v>60462.97</v>
      </c>
      <c r="I1062" s="77" t="str">
        <f>[2]自有船应收租金!Y1004</f>
        <v>船东费</v>
      </c>
    </row>
    <row r="1063" spans="2:9" s="53" customFormat="1" ht="12" customHeight="1">
      <c r="B1063" s="75" t="str">
        <f>[2]自有船应收租金!B1005</f>
        <v>ACACIA VIRGO</v>
      </c>
      <c r="C1063" s="75" t="str">
        <f>[2]自有船应收租金!C1005</f>
        <v>SCP</v>
      </c>
      <c r="D1063" s="75" t="str">
        <f>[2]自有船应收租金!F1005</f>
        <v>第04期</v>
      </c>
      <c r="E1063" s="75" t="str">
        <f>[2]自有船应收租金!I1005</f>
        <v>2020.10.04-2020.10.19</v>
      </c>
      <c r="F1063" s="76">
        <f>[2]自有船应收租金!V1005</f>
        <v>0</v>
      </c>
      <c r="G1063" s="75">
        <f>[2]自有船应收租金!AA1005</f>
        <v>81196.575342465803</v>
      </c>
      <c r="H1063" s="75">
        <f>IF([2]自有船应收租金!AB1005="","",[2]自有船应收租金!AB1005)</f>
        <v>81189.289999999994</v>
      </c>
      <c r="I1063" s="77" t="str">
        <f>[2]自有船应收租金!Y1005</f>
        <v>1.25%佣金</v>
      </c>
    </row>
    <row r="1064" spans="2:9" s="53" customFormat="1" ht="12" customHeight="1">
      <c r="B1064" s="75" t="str">
        <f>[2]自有船应收租金!B1006</f>
        <v>LISBOA</v>
      </c>
      <c r="C1064" s="75" t="str">
        <f>[2]自有船应收租金!C1006</f>
        <v>WHJDS</v>
      </c>
      <c r="D1064" s="75" t="str">
        <f>[2]自有船应收租金!F1006</f>
        <v>第01期</v>
      </c>
      <c r="E1064" s="75" t="str">
        <f>[2]自有船应收租金!I1006</f>
        <v>2020.10.05-2020.10.15</v>
      </c>
      <c r="F1064" s="76">
        <f>[2]自有船应收租金!V1006</f>
        <v>0</v>
      </c>
      <c r="G1064" s="75">
        <f>[2]自有船应收租金!AA1006</f>
        <v>56451.612903225803</v>
      </c>
      <c r="H1064" s="75">
        <f>IF([2]自有船应收租金!AB1006="","",[2]自有船应收租金!AB1006)</f>
        <v>56405.91</v>
      </c>
      <c r="I1064" s="77">
        <f>[2]自有船应收租金!Y1006</f>
        <v>0</v>
      </c>
    </row>
    <row r="1065" spans="2:9" s="53" customFormat="1" ht="12" customHeight="1">
      <c r="B1065" s="75" t="str">
        <f>[2]自有船应收租金!B1007</f>
        <v>Heung-A Singapore</v>
      </c>
      <c r="C1065" s="75" t="str">
        <f>[2]自有船应收租金!C1007</f>
        <v>SNL</v>
      </c>
      <c r="D1065" s="75" t="str">
        <f>[2]自有船应收租金!F1007</f>
        <v>prefinal2</v>
      </c>
      <c r="E1065" s="75" t="str">
        <f>[2]自有船应收租金!I1007</f>
        <v>2020.10.07-2020.10.11</v>
      </c>
      <c r="F1065" s="76">
        <f>[2]自有船应收租金!V1007</f>
        <v>0</v>
      </c>
      <c r="G1065" s="75">
        <f>[2]自有船应收租金!AA1007</f>
        <v>12318.0902333333</v>
      </c>
      <c r="H1065" s="75">
        <f>IF([2]自有船应收租金!AB1007="","",[2]自有船应收租金!AB1007)</f>
        <v>12278.09</v>
      </c>
      <c r="I1065" s="77" t="str">
        <f>[2]自有船应收租金!Y1007</f>
        <v>停租（ 20.9.27 1635-20.9.28 0235  GMT 0.4167day）</v>
      </c>
    </row>
    <row r="1066" spans="2:9" s="53" customFormat="1" ht="12" customHeight="1">
      <c r="B1066" s="75" t="str">
        <f>[2]自有船应收租金!B1008</f>
        <v>Heung-A Singapore</v>
      </c>
      <c r="C1066" s="75" t="str">
        <f>[2]自有船应收租金!C1008</f>
        <v>SNL</v>
      </c>
      <c r="D1066" s="75" t="str">
        <f>[2]自有船应收租金!F1008</f>
        <v>final</v>
      </c>
      <c r="E1066" s="75" t="str">
        <f>[2]自有船应收租金!I1008</f>
        <v>2020.10.07-2020.10.11</v>
      </c>
      <c r="F1066" s="76">
        <f>[2]自有船应收租金!V1008</f>
        <v>0</v>
      </c>
      <c r="G1066" s="75">
        <f>[2]自有船应收租金!AA1008</f>
        <v>27459.599999999999</v>
      </c>
      <c r="H1066" s="75" t="str">
        <f>IF([2]自有船应收租金!AB1008="","",[2]自有船应收租金!AB1008)</f>
        <v/>
      </c>
      <c r="I1066" s="77" t="str">
        <f>[2]自有船应收租金!Y1008</f>
        <v>返还船东费预留/收回强制性船东费</v>
      </c>
    </row>
    <row r="1067" spans="2:9" s="53" customFormat="1" ht="12" customHeight="1">
      <c r="B1067" s="75" t="str">
        <f>[2]自有船应收租金!B1009</f>
        <v>ACACIA LAN</v>
      </c>
      <c r="C1067" s="75" t="str">
        <f>[2]自有船应收租金!C1009</f>
        <v>STM</v>
      </c>
      <c r="D1067" s="75" t="str">
        <f>[2]自有船应收租金!F1009</f>
        <v>第22期</v>
      </c>
      <c r="E1067" s="75" t="str">
        <f>[2]自有船应收租金!I1009</f>
        <v>2020.10.08-2020.10.23</v>
      </c>
      <c r="F1067" s="76">
        <f>[2]自有船应收租金!V1009</f>
        <v>0</v>
      </c>
      <c r="G1067" s="75">
        <f>[2]自有船应收租金!AA1009</f>
        <v>60228.24</v>
      </c>
      <c r="H1067" s="75">
        <f>IF([2]自有船应收租金!AB1009="","",[2]自有船应收租金!AB1009)</f>
        <v>60228.23</v>
      </c>
      <c r="I1067" s="77" t="str">
        <f>[2]自有船应收租金!Y1009</f>
        <v>船东费</v>
      </c>
    </row>
    <row r="1068" spans="2:9" s="53" customFormat="1" ht="12" customHeight="1">
      <c r="B1068" s="75" t="str">
        <f>[2]自有船应收租金!B1010</f>
        <v>JRS CORVUS</v>
      </c>
      <c r="C1068" s="75" t="str">
        <f>[2]自有船应收租金!C1010</f>
        <v>CMS</v>
      </c>
      <c r="D1068" s="75" t="str">
        <f>[2]自有船应收租金!F1010</f>
        <v>第07期</v>
      </c>
      <c r="E1068" s="75" t="str">
        <f>[2]自有船应收租金!I1010</f>
        <v>2020.10.09-2020.10.24</v>
      </c>
      <c r="F1068" s="76">
        <f>[2]自有船应收租金!V1010</f>
        <v>0</v>
      </c>
      <c r="G1068" s="75">
        <f>[2]自有船应收租金!AA1010</f>
        <v>70939.726027397293</v>
      </c>
      <c r="H1068" s="75">
        <f>IF([2]自有船应收租金!AB1010="","",[2]自有船应收租金!AB1010)</f>
        <v>70912.42</v>
      </c>
      <c r="I1068" s="77">
        <f>[2]自有船应收租金!Y1010</f>
        <v>0</v>
      </c>
    </row>
    <row r="1069" spans="2:9" s="53" customFormat="1" ht="12" customHeight="1">
      <c r="B1069" s="75" t="str">
        <f>[2]自有船应收租金!B1011</f>
        <v>ACACIA LIBRA</v>
      </c>
      <c r="C1069" s="75" t="str">
        <f>[2]自有船应收租金!C1011</f>
        <v>COSCO</v>
      </c>
      <c r="D1069" s="75" t="str">
        <f>[2]自有船应收租金!F1011</f>
        <v>第03期</v>
      </c>
      <c r="E1069" s="75" t="str">
        <f>[2]自有船应收租金!I1011</f>
        <v>2020.10.10-2020.10.25</v>
      </c>
      <c r="F1069" s="76">
        <f>[2]自有船应收租金!V1011</f>
        <v>0</v>
      </c>
      <c r="G1069" s="75">
        <f>[2]自有船应收租金!AA1011</f>
        <v>83962.5</v>
      </c>
      <c r="H1069" s="75">
        <f>IF([2]自有船应收租金!AB1011="","",[2]自有船应收租金!AB1011)</f>
        <v>83960.56</v>
      </c>
      <c r="I1069" s="77">
        <f>[2]自有船应收租金!Y1011</f>
        <v>0</v>
      </c>
    </row>
    <row r="1070" spans="2:9" s="53" customFormat="1" ht="12" customHeight="1">
      <c r="B1070" s="75" t="str">
        <f>[2]自有船应收租金!B1012</f>
        <v>A KOU</v>
      </c>
      <c r="C1070" s="75" t="str">
        <f>[2]自有船应收租金!C1012</f>
        <v>KMTC</v>
      </c>
      <c r="D1070" s="75" t="str">
        <f>[2]自有船应收租金!F1012</f>
        <v>第03期</v>
      </c>
      <c r="E1070" s="75" t="str">
        <f>[2]自有船应收租金!I1012</f>
        <v>2020.10.10-2020.10.25</v>
      </c>
      <c r="F1070" s="76">
        <f>[2]自有船应收租金!V1012</f>
        <v>0</v>
      </c>
      <c r="G1070" s="75">
        <f>[2]自有船应收租金!AA1012</f>
        <v>107400</v>
      </c>
      <c r="H1070" s="75">
        <f>IF([2]自有船应收租金!AB1012="","",[2]自有船应收租金!AB1012)</f>
        <v>107400</v>
      </c>
      <c r="I1070" s="77" t="str">
        <f>[2]自有船应收租金!Y1012</f>
        <v>1.25%佣金</v>
      </c>
    </row>
    <row r="1071" spans="2:9" s="53" customFormat="1" ht="12" customHeight="1">
      <c r="B1071" s="75" t="str">
        <f>[2]自有船应收租金!B1013</f>
        <v>ACACIA HAWK</v>
      </c>
      <c r="C1071" s="75" t="str">
        <f>[2]自有船应收租金!C1013</f>
        <v>CMS</v>
      </c>
      <c r="D1071" s="75" t="str">
        <f>[2]自有船应收租金!F1013</f>
        <v>第67期</v>
      </c>
      <c r="E1071" s="75" t="str">
        <f>[2]自有船应收租金!I1013</f>
        <v>2020.10.14-2020.10.29</v>
      </c>
      <c r="F1071" s="76">
        <f>[2]自有船应收租金!V1013</f>
        <v>0</v>
      </c>
      <c r="G1071" s="75">
        <f>[2]自有船应收租金!AA1013</f>
        <v>69922.735753424698</v>
      </c>
      <c r="H1071" s="75">
        <f>IF([2]自有船应收租金!AB1013="","",[2]自有船应收租金!AB1013)</f>
        <v>69895.42</v>
      </c>
      <c r="I1071" s="77" t="str">
        <f>[2]自有船应收租金!Y1013</f>
        <v>船东费</v>
      </c>
    </row>
    <row r="1072" spans="2:9" s="53" customFormat="1" ht="12" customHeight="1">
      <c r="B1072" s="75" t="str">
        <f>[2]自有船应收租金!B1014</f>
        <v>A FUKU</v>
      </c>
      <c r="C1072" s="75" t="str">
        <f>[2]自有船应收租金!C1014</f>
        <v>TSL</v>
      </c>
      <c r="D1072" s="75" t="str">
        <f>[2]自有船应收租金!F1014</f>
        <v>第02期</v>
      </c>
      <c r="E1072" s="75" t="str">
        <f>[2]自有船应收租金!I1014</f>
        <v>2020.10.15-2020.10.31</v>
      </c>
      <c r="F1072" s="76">
        <f>[2]自有船应收租金!V1014</f>
        <v>0</v>
      </c>
      <c r="G1072" s="75">
        <f>[2]自有船应收租金!AA1014</f>
        <v>110600</v>
      </c>
      <c r="H1072" s="75">
        <f>IF([2]自有船应收租金!AB1014="","",[2]自有船应收租金!AB1014)</f>
        <v>110582.69</v>
      </c>
      <c r="I1072" s="77" t="str">
        <f>[2]自有船应收租金!Y1014</f>
        <v>1.25%佣金</v>
      </c>
    </row>
    <row r="1073" spans="2:9" s="53" customFormat="1" ht="12" customHeight="1">
      <c r="B1073" s="75" t="str">
        <f>[2]自有船应收租金!B1015</f>
        <v>ACACIA REI</v>
      </c>
      <c r="C1073" s="75" t="str">
        <f>[2]自有船应收租金!C1015</f>
        <v>STM</v>
      </c>
      <c r="D1073" s="75" t="str">
        <f>[2]自有船应收租金!F1015</f>
        <v>第04期</v>
      </c>
      <c r="E1073" s="75" t="str">
        <f>[2]自有船应收租金!I1015</f>
        <v>2020.10.15-2020.10.30</v>
      </c>
      <c r="F1073" s="76">
        <f>[2]自有船应收租金!V1015</f>
        <v>0</v>
      </c>
      <c r="G1073" s="75">
        <f>[2]自有船应收租金!AA1015</f>
        <v>91200</v>
      </c>
      <c r="H1073" s="75">
        <f>IF([2]自有船应收租金!AB1015="","",[2]自有船应收租金!AB1015)</f>
        <v>91200</v>
      </c>
      <c r="I1073" s="77">
        <f>[2]自有船应收租金!Y1015</f>
        <v>0</v>
      </c>
    </row>
    <row r="1074" spans="2:9" s="53" customFormat="1" ht="12" customHeight="1">
      <c r="B1074" s="75" t="str">
        <f>[2]自有船应收租金!B1016</f>
        <v>LISBOA</v>
      </c>
      <c r="C1074" s="75" t="str">
        <f>[2]自有船应收租金!C1016</f>
        <v>WHJDS</v>
      </c>
      <c r="D1074" s="75" t="str">
        <f>[2]自有船应收租金!F1016</f>
        <v>final</v>
      </c>
      <c r="E1074" s="75" t="str">
        <f>[2]自有船应收租金!I1016</f>
        <v>2020.10.15-2020.10.15</v>
      </c>
      <c r="F1074" s="76">
        <f>[2]自有船应收租金!V1016</f>
        <v>0</v>
      </c>
      <c r="G1074" s="75">
        <f>[2]自有船应收租金!AA1016</f>
        <v>-817.86938884941696</v>
      </c>
      <c r="H1074" s="75">
        <f>IF([2]自有船应收租金!AB1016="","",[2]自有船应收租金!AB1016)</f>
        <v>-817.87</v>
      </c>
      <c r="I1074" s="77" t="str">
        <f>[2]自有船应收租金!Y1016</f>
        <v>交还船检验费/v.0286ew-0289ew劳务费</v>
      </c>
    </row>
    <row r="1075" spans="2:9" s="53" customFormat="1" ht="12" customHeight="1">
      <c r="B1075" s="75" t="str">
        <f>[2]自有船应收租金!B1017</f>
        <v>Heung-A Jakarta</v>
      </c>
      <c r="C1075" s="75" t="str">
        <f>[2]自有船应收租金!C1017</f>
        <v>PAN</v>
      </c>
      <c r="D1075" s="75" t="str">
        <f>[2]自有船应收租金!F1017</f>
        <v>第01期</v>
      </c>
      <c r="E1075" s="75" t="str">
        <f>[2]自有船应收租金!I1017</f>
        <v>2020.10.16-2020.10.31</v>
      </c>
      <c r="F1075" s="76">
        <f>[2]自有船应收租金!V1017</f>
        <v>0</v>
      </c>
      <c r="G1075" s="75">
        <f>[2]自有船应收租金!AA1017</f>
        <v>138761.60999999999</v>
      </c>
      <c r="H1075" s="75">
        <f>IF([2]自有船应收租金!AB1017="","",[2]自有船应收租金!AB1017)</f>
        <v>138741.60999999999</v>
      </c>
      <c r="I1075" s="77" t="str">
        <f>[2]自有船应收租金!Y1017</f>
        <v>交船检验费</v>
      </c>
    </row>
    <row r="1076" spans="2:9" s="53" customFormat="1" ht="12" customHeight="1">
      <c r="B1076" s="75" t="str">
        <f>[2]自有船应收租金!B1018</f>
        <v>ACACIA MAKOTO</v>
      </c>
      <c r="C1076" s="75" t="str">
        <f>[2]自有船应收租金!C1018</f>
        <v>STM</v>
      </c>
      <c r="D1076" s="75" t="str">
        <f>[2]自有船应收租金!F1018</f>
        <v>第57期</v>
      </c>
      <c r="E1076" s="75" t="str">
        <f>[2]自有船应收租金!I1018</f>
        <v>2020.10.16-2020.10.31</v>
      </c>
      <c r="F1076" s="76">
        <f>[2]自有船应收租金!V1018</f>
        <v>0</v>
      </c>
      <c r="G1076" s="75">
        <f>[2]自有船应收租金!AA1018</f>
        <v>91200</v>
      </c>
      <c r="H1076" s="75">
        <f>IF([2]自有船应收租金!AB1018="","",[2]自有船应收租金!AB1018)</f>
        <v>91200</v>
      </c>
      <c r="I1076" s="77">
        <f>[2]自有船应收租金!Y1018</f>
        <v>0</v>
      </c>
    </row>
    <row r="1077" spans="2:9" s="53" customFormat="1" ht="12" customHeight="1">
      <c r="B1077" s="75" t="str">
        <f>[2]自有船应收租金!B1019</f>
        <v>ACACIA ARIES</v>
      </c>
      <c r="C1077" s="75" t="str">
        <f>[2]自有船应收租金!C1019</f>
        <v>STM</v>
      </c>
      <c r="D1077" s="75" t="str">
        <f>[2]自有船应收租金!F1019</f>
        <v>第17期</v>
      </c>
      <c r="E1077" s="75" t="str">
        <f>[2]自有船应收租金!I1019</f>
        <v>2020.10.17-2020.11.01</v>
      </c>
      <c r="F1077" s="76">
        <f>[2]自有船应收租金!V1019</f>
        <v>0</v>
      </c>
      <c r="G1077" s="75">
        <f>[2]自有船应收租金!AA1019</f>
        <v>60650</v>
      </c>
      <c r="H1077" s="75">
        <f>IF([2]自有船应收租金!AB1019="","",[2]自有船应收租金!AB1019)</f>
        <v>60650</v>
      </c>
      <c r="I1077" s="77">
        <f>[2]自有船应收租金!Y1019</f>
        <v>0</v>
      </c>
    </row>
    <row r="1078" spans="2:9" s="53" customFormat="1" ht="12" customHeight="1">
      <c r="B1078" s="75" t="str">
        <f>[2]自有船应收租金!B1020</f>
        <v>JRS CARINA</v>
      </c>
      <c r="C1078" s="75" t="str">
        <f>[2]自有船应收租金!C1020</f>
        <v>CCL</v>
      </c>
      <c r="D1078" s="75" t="str">
        <f>[2]自有船应收租金!F1020</f>
        <v>第57期</v>
      </c>
      <c r="E1078" s="75" t="str">
        <f>[2]自有船应收租金!I1020</f>
        <v>2020.10.17-2020.11.01</v>
      </c>
      <c r="F1078" s="76">
        <f>[2]自有船应收租金!V1020</f>
        <v>0</v>
      </c>
      <c r="G1078" s="75">
        <f>[2]自有船应收租金!AA1020</f>
        <v>57828.6597666667</v>
      </c>
      <c r="H1078" s="75">
        <f>IF([2]自有船应收租金!AB1020="","",[2]自有船应收租金!AB1020)</f>
        <v>57821.18</v>
      </c>
      <c r="I1078" s="77" t="str">
        <f>[2]自有船应收租金!Y1020</f>
        <v>船东费/停租10月12日15：08 - 17:00 0.0778天</v>
      </c>
    </row>
    <row r="1079" spans="2:9" s="53" customFormat="1" ht="12" customHeight="1">
      <c r="B1079" s="75" t="str">
        <f>[2]自有船应收租金!B1021</f>
        <v>ACACIA WA</v>
      </c>
      <c r="C1079" s="75" t="str">
        <f>[2]自有船应收租金!C1021</f>
        <v>STM</v>
      </c>
      <c r="D1079" s="75" t="str">
        <f>[2]自有船应收租金!F1021</f>
        <v>prefinal</v>
      </c>
      <c r="E1079" s="75" t="str">
        <f>[2]自有船应收租金!I1021</f>
        <v>2020.10.18-2020.10.25</v>
      </c>
      <c r="F1079" s="76">
        <f>[2]自有船应收租金!V1021</f>
        <v>0</v>
      </c>
      <c r="G1079" s="75">
        <f>[2]自有船应收租金!AA1021</f>
        <v>-24547.831333333299</v>
      </c>
      <c r="H1079" s="75">
        <f>IF([2]自有船应收租金!AB1021="","",[2]自有船应收租金!AB1021)</f>
        <v>-24547.62</v>
      </c>
      <c r="I1079" s="77" t="str">
        <f>[2]自有船应收租金!Y1021</f>
        <v>船东费预留</v>
      </c>
    </row>
    <row r="1080" spans="2:9" s="53" customFormat="1" ht="12" customHeight="1">
      <c r="B1080" s="75" t="str">
        <f>[2]自有船应收租金!B1022</f>
        <v>ACACIA WA</v>
      </c>
      <c r="C1080" s="75" t="str">
        <f>[2]自有船应收租金!C1022</f>
        <v>STM</v>
      </c>
      <c r="D1080" s="75" t="str">
        <f>[2]自有船应收租金!F1022</f>
        <v>final</v>
      </c>
      <c r="E1080" s="75" t="str">
        <f>[2]自有船应收租金!I1022</f>
        <v>2020.10.18-2020.10.25</v>
      </c>
      <c r="F1080" s="76">
        <f>[2]自有船应收租金!V1022</f>
        <v>0</v>
      </c>
      <c r="G1080" s="75">
        <f>[2]自有船应收租金!AA1022</f>
        <v>2000</v>
      </c>
      <c r="H1080" s="75" t="str">
        <f>IF([2]自有船应收租金!AB1022="","",[2]自有船应收租金!AB1022)</f>
        <v/>
      </c>
      <c r="I1080" s="77" t="str">
        <f>[2]自有船应收租金!Y1022</f>
        <v>返还船东费预留</v>
      </c>
    </row>
    <row r="1081" spans="2:9" s="53" customFormat="1" ht="12" customHeight="1">
      <c r="B1081" s="75" t="str">
        <f>[2]自有船应收租金!B1023</f>
        <v>ACACIA TAURUS</v>
      </c>
      <c r="C1081" s="75" t="str">
        <f>[2]自有船应收租金!C1023</f>
        <v>STM</v>
      </c>
      <c r="D1081" s="75" t="str">
        <f>[2]自有船应收租金!F1023</f>
        <v>prefinal</v>
      </c>
      <c r="E1081" s="75" t="str">
        <f>[2]自有船应收租金!I1023</f>
        <v>2020.10.19-2020.11.06</v>
      </c>
      <c r="F1081" s="76">
        <f>[2]自有船应收租金!V1023</f>
        <v>0</v>
      </c>
      <c r="G1081" s="75">
        <f>[2]自有船应收租金!AA1023</f>
        <v>-15151.020853333301</v>
      </c>
      <c r="H1081" s="75">
        <f>IF([2]自有船应收租金!AB1023="","",[2]自有船应收租金!AB1023)</f>
        <v>-15151.02</v>
      </c>
      <c r="I1081" s="77" t="str">
        <f>[2]自有船应收租金!Y1023</f>
        <v>停租2020.10.21 0400L-2100L和绕航 TTL：1.1088天</v>
      </c>
    </row>
    <row r="1082" spans="2:9" s="53" customFormat="1" ht="12" customHeight="1">
      <c r="B1082" s="75" t="str">
        <f>[2]自有船应收租金!B1024</f>
        <v>ACACIA VIRGO</v>
      </c>
      <c r="C1082" s="75" t="str">
        <f>[2]自有船应收租金!C1024</f>
        <v>SCP</v>
      </c>
      <c r="D1082" s="75" t="str">
        <f>[2]自有船应收租金!F1024</f>
        <v>第05期</v>
      </c>
      <c r="E1082" s="75" t="str">
        <f>[2]自有船应收租金!I1024</f>
        <v>2020.10.19-2020.11.03</v>
      </c>
      <c r="F1082" s="76">
        <f>[2]自有船应收租金!V1024</f>
        <v>0</v>
      </c>
      <c r="G1082" s="75">
        <f>[2]自有船应收租金!AA1024</f>
        <v>82982.575342465803</v>
      </c>
      <c r="H1082" s="75">
        <f>IF([2]自有船应收租金!AB1024="","",[2]自有船应收租金!AB1024)</f>
        <v>82625.27</v>
      </c>
      <c r="I1082" s="77" t="str">
        <f>[2]自有船应收租金!Y1024</f>
        <v>1.25%佣金/v.2034EW 劳务费及招待费</v>
      </c>
    </row>
    <row r="1083" spans="2:9" s="53" customFormat="1" ht="12" customHeight="1">
      <c r="B1083" s="75" t="str">
        <f>[2]自有船应收租金!B1025</f>
        <v>ACACIA MING</v>
      </c>
      <c r="C1083" s="75" t="str">
        <f>[2]自有船应收租金!C1025</f>
        <v>NS</v>
      </c>
      <c r="D1083" s="75" t="str">
        <f>[2]自有船应收租金!F1025</f>
        <v>prefinal2</v>
      </c>
      <c r="E1083" s="75" t="str">
        <f>[2]自有船应收租金!I1025</f>
        <v>2020.10.21-2020.10.21</v>
      </c>
      <c r="F1083" s="76">
        <f>[2]自有船应收租金!V1025</f>
        <v>0</v>
      </c>
      <c r="G1083" s="75">
        <f>[2]自有船应收租金!AA1025</f>
        <v>-4998.0398083333303</v>
      </c>
      <c r="H1083" s="75" t="str">
        <f>IF([2]自有船应收租金!AB1025="","",[2]自有船应收租金!AB1025)</f>
        <v/>
      </c>
      <c r="I1083" s="77" t="str">
        <f>[2]自有船应收租金!Y1025</f>
        <v>1.25%佣金/返还交船检验费/返还船东费预留</v>
      </c>
    </row>
    <row r="1084" spans="2:9" s="53" customFormat="1" ht="12" customHeight="1">
      <c r="B1084" s="75" t="str">
        <f>[2]自有船应收租金!B1026</f>
        <v>ACACIA MING</v>
      </c>
      <c r="C1084" s="75" t="str">
        <f>[2]自有船应收租金!C1026</f>
        <v>CMS</v>
      </c>
      <c r="D1084" s="75" t="str">
        <f>[2]自有船应收租金!F1026</f>
        <v>final</v>
      </c>
      <c r="E1084" s="75" t="str">
        <f>[2]自有船应收租金!I1026</f>
        <v>2020.10.22-2020.10.27</v>
      </c>
      <c r="F1084" s="76">
        <f>[2]自有船应收租金!V1026</f>
        <v>0</v>
      </c>
      <c r="G1084" s="75">
        <f>[2]自有船应收租金!AA1026</f>
        <v>-3662.3080931506902</v>
      </c>
      <c r="H1084" s="75" t="str">
        <f>IF([2]自有船应收租金!AB1026="","",[2]自有船应收租金!AB1026)</f>
        <v/>
      </c>
      <c r="I1084" s="77" t="str">
        <f>[2]自有船应收租金!Y1026</f>
        <v>船东费</v>
      </c>
    </row>
    <row r="1085" spans="2:9" s="53" customFormat="1" ht="12" customHeight="1">
      <c r="B1085" s="75" t="str">
        <f>[2]自有船应收租金!B1027</f>
        <v>ACACIA LAN</v>
      </c>
      <c r="C1085" s="75" t="str">
        <f>[2]自有船应收租金!C1027</f>
        <v>STM</v>
      </c>
      <c r="D1085" s="75" t="str">
        <f>[2]自有船应收租金!F1027</f>
        <v>第23期</v>
      </c>
      <c r="E1085" s="75" t="str">
        <f>[2]自有船应收租金!I1027</f>
        <v>2020.10.23-2020.11.07</v>
      </c>
      <c r="F1085" s="76">
        <f>[2]自有船应收租金!V1027</f>
        <v>0</v>
      </c>
      <c r="G1085" s="75">
        <f>[2]自有船应收租金!AA1027</f>
        <v>60464.86</v>
      </c>
      <c r="H1085" s="75">
        <f>IF([2]自有船应收租金!AB1027="","",[2]自有船应收租金!AB1027)</f>
        <v>60464.86</v>
      </c>
      <c r="I1085" s="77" t="str">
        <f>[2]自有船应收租金!Y1027</f>
        <v>船东费</v>
      </c>
    </row>
    <row r="1086" spans="2:9" s="53" customFormat="1" ht="12" customHeight="1">
      <c r="B1086" s="75" t="str">
        <f>[2]自有船应收租金!B1028</f>
        <v>JRS CORVUS</v>
      </c>
      <c r="C1086" s="75" t="str">
        <f>[2]自有船应收租金!C1028</f>
        <v>CMS</v>
      </c>
      <c r="D1086" s="75" t="str">
        <f>[2]自有船应收租金!F1028</f>
        <v>第08期</v>
      </c>
      <c r="E1086" s="75" t="str">
        <f>[2]自有船应收租金!I1028</f>
        <v>2020.10.24-2020.11.08</v>
      </c>
      <c r="F1086" s="76">
        <f>[2]自有船应收租金!V1028</f>
        <v>0</v>
      </c>
      <c r="G1086" s="75">
        <f>[2]自有船应收租金!AA1028</f>
        <v>70939.726027397293</v>
      </c>
      <c r="H1086" s="75">
        <f>IF([2]自有船应收租金!AB1028="","",[2]自有船应收租金!AB1028)</f>
        <v>70912.41</v>
      </c>
      <c r="I1086" s="77">
        <f>[2]自有船应收租金!Y1028</f>
        <v>0</v>
      </c>
    </row>
    <row r="1087" spans="2:9" s="53" customFormat="1" ht="12" customHeight="1">
      <c r="B1087" s="75" t="str">
        <f>[2]自有船应收租金!B1029</f>
        <v>LISBOA</v>
      </c>
      <c r="C1087" s="75" t="str">
        <f>[2]自有船应收租金!C1029</f>
        <v>STM</v>
      </c>
      <c r="D1087" s="75" t="str">
        <f>[2]自有船应收租金!F1029</f>
        <v>第01期</v>
      </c>
      <c r="E1087" s="75" t="str">
        <f>[2]自有船应收租金!I1029</f>
        <v>2020.10.23-2020.11.07</v>
      </c>
      <c r="F1087" s="76">
        <f>[2]自有船应收租金!V1029</f>
        <v>0</v>
      </c>
      <c r="G1087" s="75">
        <f>[2]自有船应收租金!AA1029</f>
        <v>160239.51866666699</v>
      </c>
      <c r="H1087" s="75">
        <f>IF([2]自有船应收租金!AB1029="","",[2]自有船应收租金!AB1029)</f>
        <v>160239.51999999999</v>
      </c>
      <c r="I1087" s="77" t="str">
        <f>[2]自有船应收租金!Y1029</f>
        <v>停租0.6146天</v>
      </c>
    </row>
    <row r="1088" spans="2:9" s="53" customFormat="1" ht="12" customHeight="1">
      <c r="B1088" s="75" t="str">
        <f>[2]自有船应收租金!B1030</f>
        <v>ACACIA WA</v>
      </c>
      <c r="C1088" s="75" t="str">
        <f>[2]自有船应收租金!C1030</f>
        <v>CCL</v>
      </c>
      <c r="D1088" s="75" t="str">
        <f>[2]自有船应收租金!F1030</f>
        <v>第01期</v>
      </c>
      <c r="E1088" s="75" t="str">
        <f>[2]自有船应收租金!I1030</f>
        <v>2020.10.25-2020.11.01</v>
      </c>
      <c r="F1088" s="76">
        <f>[2]自有船应收租金!V1030</f>
        <v>0</v>
      </c>
      <c r="G1088" s="75">
        <f>[2]自有船应收租金!AA1030</f>
        <v>46699.030666666702</v>
      </c>
      <c r="H1088" s="75">
        <f>IF([2]自有船应收租金!AB1030="","",[2]自有船应收租金!AB1030)</f>
        <v>46691.54</v>
      </c>
      <c r="I1088" s="77" t="str">
        <f>[2]自有船应收租金!Y1030</f>
        <v>停租2020.10.25 1553-2330 0.3174天/10.29 0030-0430 0.1667天/船东费</v>
      </c>
    </row>
    <row r="1089" spans="2:9" s="53" customFormat="1" ht="12" customHeight="1">
      <c r="B1089" s="75" t="str">
        <f>[2]自有船应收租金!B1031</f>
        <v>ACACIA LIBRA</v>
      </c>
      <c r="C1089" s="75" t="str">
        <f>[2]自有船应收租金!C1031</f>
        <v>COSCO</v>
      </c>
      <c r="D1089" s="75" t="str">
        <f>[2]自有船应收租金!F1031</f>
        <v>第04期</v>
      </c>
      <c r="E1089" s="75" t="str">
        <f>[2]自有船应收租金!I1031</f>
        <v>2020.10.25-2020.11.09</v>
      </c>
      <c r="F1089" s="76">
        <f>[2]自有船应收租金!V1031</f>
        <v>0</v>
      </c>
      <c r="G1089" s="75">
        <f>[2]自有船应收租金!AA1031</f>
        <v>83962.5</v>
      </c>
      <c r="H1089" s="75">
        <f>IF([2]自有船应收租金!AB1031="","",[2]自有船应收租金!AB1031)</f>
        <v>83960.56</v>
      </c>
      <c r="I1089" s="77">
        <f>[2]自有船应收租金!Y1031</f>
        <v>0</v>
      </c>
    </row>
    <row r="1090" spans="2:9" s="53" customFormat="1" ht="12" customHeight="1">
      <c r="B1090" s="75" t="str">
        <f>[2]自有船应收租金!B1032</f>
        <v>A KOU</v>
      </c>
      <c r="C1090" s="75" t="str">
        <f>[2]自有船应收租金!C1032</f>
        <v>KMTC</v>
      </c>
      <c r="D1090" s="75" t="str">
        <f>[2]自有船应收租金!F1032</f>
        <v>第04期</v>
      </c>
      <c r="E1090" s="75" t="str">
        <f>[2]自有船应收租金!I1032</f>
        <v>2020.10.25-2020.11.09</v>
      </c>
      <c r="F1090" s="76">
        <f>[2]自有船应收租金!V1032</f>
        <v>0</v>
      </c>
      <c r="G1090" s="75">
        <f>[2]自有船应收租金!AA1032</f>
        <v>107400</v>
      </c>
      <c r="H1090" s="75">
        <f>IF([2]自有船应收租金!AB1032="","",[2]自有船应收租金!AB1032)</f>
        <v>107400</v>
      </c>
      <c r="I1090" s="77" t="str">
        <f>[2]自有船应收租金!Y1032</f>
        <v>1.25%佣金</v>
      </c>
    </row>
    <row r="1091" spans="2:9" s="53" customFormat="1" ht="12" customHeight="1">
      <c r="B1091" s="75" t="str">
        <f>[2]自有船应收租金!B1033</f>
        <v>A ROKU</v>
      </c>
      <c r="C1091" s="75" t="str">
        <f>[2]自有船应收租金!C1033</f>
        <v>TSL</v>
      </c>
      <c r="D1091" s="75" t="str">
        <f>[2]自有船应收租金!F1033</f>
        <v>第01期</v>
      </c>
      <c r="E1091" s="75" t="str">
        <f>[2]自有船应收租金!I1033</f>
        <v>2020.10.27-2020.11.15</v>
      </c>
      <c r="F1091" s="76">
        <f>[2]自有船应收租金!V1033</f>
        <v>0</v>
      </c>
      <c r="G1091" s="75">
        <f>[2]自有船应收租金!AA1033</f>
        <v>175767.962328767</v>
      </c>
      <c r="H1091" s="75">
        <f>IF([2]自有船应收租金!AB1033="","",[2]自有船应收租金!AB1033)</f>
        <v>146577.4</v>
      </c>
      <c r="I1091" s="77" t="str">
        <f>[2]自有船应收租金!Y1033</f>
        <v>1.25%佣金</v>
      </c>
    </row>
    <row r="1092" spans="2:9" s="53" customFormat="1" ht="12" customHeight="1">
      <c r="B1092" s="75" t="str">
        <f>[2]自有船应收租金!B1034</f>
        <v>ACACIA MING</v>
      </c>
      <c r="C1092" s="75" t="str">
        <f>[2]自有船应收租金!C1034</f>
        <v>TYS</v>
      </c>
      <c r="D1092" s="75" t="str">
        <f>[2]自有船应收租金!F1034</f>
        <v>第01期</v>
      </c>
      <c r="E1092" s="75" t="str">
        <f>[2]自有船应收租金!I1034</f>
        <v>2020.10.28-2020.11.02</v>
      </c>
      <c r="F1092" s="76">
        <f>[2]自有船应收租金!V1034</f>
        <v>0</v>
      </c>
      <c r="G1092" s="75">
        <f>[2]自有船应收租金!AA1034</f>
        <v>26066.010273972599</v>
      </c>
      <c r="H1092" s="75">
        <f>IF([2]自有船应收租金!AB1034="","",[2]自有船应收租金!AB1034)</f>
        <v>26058.639999999999</v>
      </c>
      <c r="I1092" s="77" t="str">
        <f>[2]自有船应收租金!Y1034</f>
        <v>1.25%佣金/交船检验费</v>
      </c>
    </row>
    <row r="1093" spans="2:9" s="53" customFormat="1" ht="12" customHeight="1">
      <c r="B1093" s="75" t="str">
        <f>[2]自有船应收租金!B1035</f>
        <v>ACACIA HAWK</v>
      </c>
      <c r="C1093" s="75" t="str">
        <f>[2]自有船应收租金!C1035</f>
        <v>CMS</v>
      </c>
      <c r="D1093" s="75" t="str">
        <f>[2]自有船应收租金!F1035</f>
        <v>第68期</v>
      </c>
      <c r="E1093" s="75" t="str">
        <f>[2]自有船应收租金!I1035</f>
        <v>2020.10.29-2020.11.13</v>
      </c>
      <c r="F1093" s="76">
        <f>[2]自有船应收租金!V1035</f>
        <v>0</v>
      </c>
      <c r="G1093" s="75">
        <f>[2]自有船应收租金!AA1035</f>
        <v>70742.465753424694</v>
      </c>
      <c r="H1093" s="75">
        <f>IF([2]自有船应收租金!AB1035="","",[2]自有船应收租金!AB1035)</f>
        <v>70715.19</v>
      </c>
      <c r="I1093" s="77">
        <f>[2]自有船应收租金!Y1035</f>
        <v>0</v>
      </c>
    </row>
    <row r="1094" spans="2:9" s="53" customFormat="1" ht="12" customHeight="1">
      <c r="B1094" s="75" t="str">
        <f>[2]自有船应收租金!B1036</f>
        <v>ACACIA REI</v>
      </c>
      <c r="C1094" s="75" t="str">
        <f>[2]自有船应收租金!C1036</f>
        <v>STM</v>
      </c>
      <c r="D1094" s="75" t="str">
        <f>[2]自有船应收租金!F1036</f>
        <v>第05期</v>
      </c>
      <c r="E1094" s="75" t="str">
        <f>[2]自有船应收租金!I1036</f>
        <v>2020.10.30-2020.11.14</v>
      </c>
      <c r="F1094" s="76">
        <f>[2]自有船应收租金!V1036</f>
        <v>0</v>
      </c>
      <c r="G1094" s="75">
        <f>[2]自有船应收租金!AA1036</f>
        <v>90095.31</v>
      </c>
      <c r="H1094" s="75">
        <f>IF([2]自有船应收租金!AB1036="","",[2]自有船应收租金!AB1036)</f>
        <v>90095.31</v>
      </c>
      <c r="I1094" s="77" t="str">
        <f>[2]自有船应收租金!Y1036</f>
        <v>船东费</v>
      </c>
    </row>
    <row r="1095" spans="2:9" s="53" customFormat="1" ht="12" customHeight="1">
      <c r="B1095" s="75" t="str">
        <f>[2]自有船应收租金!B1037</f>
        <v>Heung-A Jakarta</v>
      </c>
      <c r="C1095" s="75" t="str">
        <f>[2]自有船应收租金!C1037</f>
        <v>PAN</v>
      </c>
      <c r="D1095" s="75" t="str">
        <f>[2]自有船应收租金!F1037</f>
        <v>第02期</v>
      </c>
      <c r="E1095" s="75" t="str">
        <f>[2]自有船应收租金!I1037</f>
        <v>2020.10.31-2020.11.15</v>
      </c>
      <c r="F1095" s="76">
        <f>[2]自有船应收租金!V1037</f>
        <v>0</v>
      </c>
      <c r="G1095" s="75">
        <f>[2]自有船应收租金!AA1037</f>
        <v>78462.5</v>
      </c>
      <c r="H1095" s="75">
        <f>IF([2]自有船应收租金!AB1037="","",[2]自有船应收租金!AB1037)</f>
        <v>78435.22</v>
      </c>
      <c r="I1095" s="77">
        <f>[2]自有船应收租金!Y1037</f>
        <v>0</v>
      </c>
    </row>
    <row r="1096" spans="2:9" s="53" customFormat="1" ht="12" customHeight="1">
      <c r="B1096" s="75" t="str">
        <f>[2]自有船应收租金!B1038</f>
        <v>ACACIA MAKOTO</v>
      </c>
      <c r="C1096" s="75" t="str">
        <f>[2]自有船应收租金!C1038</f>
        <v>STM</v>
      </c>
      <c r="D1096" s="75" t="str">
        <f>[2]自有船应收租金!F1038</f>
        <v>第58期</v>
      </c>
      <c r="E1096" s="75" t="str">
        <f>[2]自有船应收租金!I1038</f>
        <v>2020.10.31-2020.11.15</v>
      </c>
      <c r="F1096" s="76">
        <f>[2]自有船应收租金!V1038</f>
        <v>0</v>
      </c>
      <c r="G1096" s="75">
        <f>[2]自有船应收租金!AA1038</f>
        <v>89244.87</v>
      </c>
      <c r="H1096" s="75">
        <f>IF([2]自有船应收租金!AB1038="","",[2]自有船应收租金!AB1038)</f>
        <v>89244.88</v>
      </c>
      <c r="I1096" s="77" t="str">
        <f>[2]自有船应收租金!Y1038</f>
        <v>船东费</v>
      </c>
    </row>
    <row r="1097" spans="2:9" s="53" customFormat="1" ht="12" customHeight="1">
      <c r="B1097" s="75" t="str">
        <f>[2]自有船应收租金!B1039</f>
        <v>A FUKU</v>
      </c>
      <c r="C1097" s="75" t="str">
        <f>[2]自有船应收租金!C1039</f>
        <v>TSL</v>
      </c>
      <c r="D1097" s="75" t="str">
        <f>[2]自有船应收租金!F1039</f>
        <v>第03期</v>
      </c>
      <c r="E1097" s="75" t="str">
        <f>[2]自有船应收租金!I1039</f>
        <v>2020.10.31-2020.11.16</v>
      </c>
      <c r="F1097" s="76">
        <f>[2]自有船应收租金!V1039</f>
        <v>0</v>
      </c>
      <c r="G1097" s="75">
        <f>[2]自有船应收租金!AA1039</f>
        <v>110366.50020547899</v>
      </c>
      <c r="H1097" s="75">
        <f>IF([2]自有船应收租金!AB1039="","",[2]自有船应收租金!AB1039)</f>
        <v>110349.21</v>
      </c>
      <c r="I1097" s="77" t="str">
        <f>[2]自有船应收租金!Y1039</f>
        <v>1.25%佣金/交船检验费</v>
      </c>
    </row>
    <row r="1098" spans="2:9" s="53" customFormat="1" ht="12" customHeight="1">
      <c r="B1098" s="75" t="str">
        <f>[2]自有船应收租金!B1040</f>
        <v>Heung-A Manila</v>
      </c>
      <c r="C1098" s="75" t="str">
        <f>[2]自有船应收租金!C1040</f>
        <v>MIS</v>
      </c>
      <c r="D1098" s="75" t="str">
        <f>[2]自有船应收租金!F1040</f>
        <v>第01期</v>
      </c>
      <c r="E1098" s="75" t="str">
        <f>[2]自有船应收租金!I1040</f>
        <v>2020.10.31-2020.11.15</v>
      </c>
      <c r="F1098" s="76">
        <f>[2]自有船应收租金!V1040</f>
        <v>0</v>
      </c>
      <c r="G1098" s="75">
        <f>[2]自有船应收租金!AA1040</f>
        <v>86504.280821917797</v>
      </c>
      <c r="H1098" s="75">
        <f>IF([2]自有船应收租金!AB1040="","",[2]自有船应收租金!AB1040)</f>
        <v>86486.91</v>
      </c>
      <c r="I1098" s="77" t="str">
        <f>[2]自有船应收租金!Y1040</f>
        <v>1.25%佣金</v>
      </c>
    </row>
    <row r="1099" spans="2:9" s="53" customFormat="1" ht="12" customHeight="1">
      <c r="B1099" s="75" t="str">
        <f>[2]自有船应收租金!B1041</f>
        <v>ACACIA ARIES</v>
      </c>
      <c r="C1099" s="75" t="str">
        <f>[2]自有船应收租金!C1041</f>
        <v>STM</v>
      </c>
      <c r="D1099" s="75" t="str">
        <f>[2]自有船应收租金!F1041</f>
        <v>第18期</v>
      </c>
      <c r="E1099" s="75" t="str">
        <f>[2]自有船应收租金!I1041</f>
        <v>2020.11.01-2020.11.16</v>
      </c>
      <c r="F1099" s="76">
        <f>[2]自有船应收租金!V1041</f>
        <v>0</v>
      </c>
      <c r="G1099" s="75">
        <f>[2]自有船应收租金!AA1041</f>
        <v>60438.87</v>
      </c>
      <c r="H1099" s="75">
        <f>IF([2]自有船应收租金!AB1041="","",[2]自有船应收租金!AB1041)</f>
        <v>60438.87</v>
      </c>
      <c r="I1099" s="77" t="str">
        <f>[2]自有船应收租金!Y1041</f>
        <v>船东费</v>
      </c>
    </row>
    <row r="1100" spans="2:9" s="53" customFormat="1" ht="12" customHeight="1">
      <c r="B1100" s="75" t="str">
        <f>[2]自有船应收租金!B1042</f>
        <v>JRS CARINA</v>
      </c>
      <c r="C1100" s="75" t="str">
        <f>[2]自有船应收租金!C1042</f>
        <v>CCL</v>
      </c>
      <c r="D1100" s="75" t="str">
        <f>[2]自有船应收租金!F1042</f>
        <v>第58期</v>
      </c>
      <c r="E1100" s="75" t="str">
        <f>[2]自有船应收租金!I1042</f>
        <v>2020.11.01-2020.11.16</v>
      </c>
      <c r="F1100" s="76">
        <f>[2]自有船应收租金!V1042</f>
        <v>0</v>
      </c>
      <c r="G1100" s="75">
        <f>[2]自有船应收租金!AA1042</f>
        <v>70600</v>
      </c>
      <c r="H1100" s="75">
        <f>IF([2]自有船应收租金!AB1042="","",[2]自有船应收租金!AB1042)</f>
        <v>70592.710000000006</v>
      </c>
      <c r="I1100" s="77">
        <f>[2]自有船应收租金!Y1042</f>
        <v>0</v>
      </c>
    </row>
    <row r="1101" spans="2:9" s="53" customFormat="1" ht="12" customHeight="1">
      <c r="B1101" s="75" t="str">
        <f>[2]自有船应收租金!B1043</f>
        <v>ACACIA MING</v>
      </c>
      <c r="C1101" s="75" t="str">
        <f>[2]自有船应收租金!C1043</f>
        <v>TYS</v>
      </c>
      <c r="D1101" s="75" t="str">
        <f>[2]自有船应收租金!F1043</f>
        <v>PREFINAL</v>
      </c>
      <c r="E1101" s="75" t="str">
        <f>[2]自有船应收租金!I1043</f>
        <v>2020.11.02-2020.11.08</v>
      </c>
      <c r="F1101" s="76">
        <f>[2]自有船应收租金!V1043</f>
        <v>0</v>
      </c>
      <c r="G1101" s="75">
        <f>[2]自有船应收租金!AA1043</f>
        <v>29693.424637842501</v>
      </c>
      <c r="H1101" s="75">
        <f>IF([2]自有船应收租金!AB1043="","",[2]自有船应收租金!AB1043)</f>
        <v>29685.93</v>
      </c>
      <c r="I1101" s="77" t="str">
        <f>[2]自有船应收租金!Y1043</f>
        <v>1.25%佣金/船东费预留/还船检验费</v>
      </c>
    </row>
    <row r="1102" spans="2:9" s="53" customFormat="1" ht="12" customHeight="1">
      <c r="B1102" s="75" t="str">
        <f>[2]自有船应收租金!B1044</f>
        <v>ACACIA MING</v>
      </c>
      <c r="C1102" s="75" t="str">
        <f>[2]自有船应收租金!C1044</f>
        <v>TYS</v>
      </c>
      <c r="D1102" s="75" t="str">
        <f>[2]自有船应收租金!F1044</f>
        <v>final</v>
      </c>
      <c r="E1102" s="75" t="str">
        <f>[2]自有船应收租金!I1044</f>
        <v>2020.11.02-2020.11.08</v>
      </c>
      <c r="F1102" s="76">
        <f>[2]自有船应收租金!V1044</f>
        <v>0</v>
      </c>
      <c r="G1102" s="75">
        <f>[2]自有船应收租金!AA1044</f>
        <v>5000</v>
      </c>
      <c r="H1102" s="75">
        <f>IF([2]自有船应收租金!AB1044="","",[2]自有船应收租金!AB1044)</f>
        <v>4963.4799999999996</v>
      </c>
      <c r="I1102" s="77" t="str">
        <f>[2]自有船应收租金!Y1044</f>
        <v>返还船东费预留</v>
      </c>
    </row>
    <row r="1103" spans="2:9" s="53" customFormat="1" ht="12" customHeight="1">
      <c r="B1103" s="75" t="str">
        <f>[2]自有船应收租金!B1045</f>
        <v>ACACIA VIRGO</v>
      </c>
      <c r="C1103" s="75" t="str">
        <f>[2]自有船应收租金!C1045</f>
        <v>SCP</v>
      </c>
      <c r="D1103" s="75" t="str">
        <f>[2]自有船应收租金!F1045</f>
        <v>第06期</v>
      </c>
      <c r="E1103" s="75" t="str">
        <f>[2]自有船应收租金!I1045</f>
        <v>2020.11.03-2020.11.18</v>
      </c>
      <c r="F1103" s="76">
        <f>[2]自有船应收租金!V1045</f>
        <v>0</v>
      </c>
      <c r="G1103" s="75">
        <f>[2]自有船应收租金!AA1045</f>
        <v>81196.575342465803</v>
      </c>
      <c r="H1103" s="75">
        <f>IF([2]自有船应收租金!AB1045="","",[2]自有船应收租金!AB1045)</f>
        <v>81189.210000000006</v>
      </c>
      <c r="I1103" s="77" t="str">
        <f>[2]自有船应收租金!Y1045</f>
        <v>1.25%佣金</v>
      </c>
    </row>
    <row r="1104" spans="2:9" s="53" customFormat="1" ht="12" customHeight="1">
      <c r="B1104" s="75" t="str">
        <f>[2]自有船应收租金!B1046</f>
        <v>ACACIA TAURUS</v>
      </c>
      <c r="C1104" s="75" t="str">
        <f>[2]自有船应收租金!C1046</f>
        <v>DWS</v>
      </c>
      <c r="D1104" s="75" t="str">
        <f>[2]自有船应收租金!F1046</f>
        <v>第01期</v>
      </c>
      <c r="E1104" s="75" t="str">
        <f>[2]自有船应收租金!I1046</f>
        <v>2020.11.06-2020.11.21</v>
      </c>
      <c r="F1104" s="76">
        <f>[2]自有船应收租金!V1046</f>
        <v>0</v>
      </c>
      <c r="G1104" s="75">
        <f>[2]自有船应收租金!AA1046</f>
        <v>78591.780821917797</v>
      </c>
      <c r="H1104" s="75">
        <f>IF([2]自有船应收租金!AB1046="","",[2]自有船应收租金!AB1046)</f>
        <v>78554.42</v>
      </c>
      <c r="I1104" s="77">
        <f>[2]自有船应收租金!Y1046</f>
        <v>0</v>
      </c>
    </row>
    <row r="1105" spans="2:9" s="53" customFormat="1" ht="12" customHeight="1">
      <c r="B1105" s="75" t="str">
        <f>[2]自有船应收租金!B1047</f>
        <v>ACACIA WA</v>
      </c>
      <c r="C1105" s="75" t="str">
        <f>[2]自有船应收租金!C1047</f>
        <v>STM</v>
      </c>
      <c r="D1105" s="75" t="str">
        <f>[2]自有船应收租金!F1047</f>
        <v>第01期</v>
      </c>
      <c r="E1105" s="75" t="str">
        <f>[2]自有船应收租金!I1047</f>
        <v>2020.11.05-2020.11.20</v>
      </c>
      <c r="F1105" s="76">
        <f>[2]自有船应收租金!V1047</f>
        <v>0</v>
      </c>
      <c r="G1105" s="75">
        <f>[2]自有船应收租金!AA1047</f>
        <v>167477.94</v>
      </c>
      <c r="H1105" s="75">
        <f>IF([2]自有船应收租金!AB1047="","",[2]自有船应收租金!AB1047)</f>
        <v>167477.94</v>
      </c>
      <c r="I1105" s="77">
        <f>[2]自有船应收租金!Y1047</f>
        <v>0</v>
      </c>
    </row>
    <row r="1106" spans="2:9" s="53" customFormat="1" ht="12" customHeight="1">
      <c r="B1106" s="75" t="str">
        <f>[2]自有船应收租金!B1048</f>
        <v>ACACIA LAN</v>
      </c>
      <c r="C1106" s="75" t="str">
        <f>[2]自有船应收租金!C1048</f>
        <v>STM</v>
      </c>
      <c r="D1106" s="75" t="str">
        <f>[2]自有船应收租金!F1048</f>
        <v>第24期</v>
      </c>
      <c r="E1106" s="75" t="str">
        <f>[2]自有船应收租金!I1048</f>
        <v>2020.11.07-2020.11.22</v>
      </c>
      <c r="F1106" s="76">
        <f>[2]自有船应收租金!V1048</f>
        <v>0</v>
      </c>
      <c r="G1106" s="75">
        <f>[2]自有船应收租金!AA1048</f>
        <v>60650</v>
      </c>
      <c r="H1106" s="75">
        <f>IF([2]自有船应收租金!AB1048="","",[2]自有船应收租金!AB1048)</f>
        <v>60650</v>
      </c>
      <c r="I1106" s="77">
        <f>[2]自有船应收租金!Y1048</f>
        <v>0</v>
      </c>
    </row>
    <row r="1107" spans="2:9" s="53" customFormat="1" ht="12" customHeight="1">
      <c r="B1107" s="75" t="str">
        <f>[2]自有船应收租金!B1049</f>
        <v>A KEIGA</v>
      </c>
      <c r="C1107" s="75" t="str">
        <f>[2]自有船应收租金!C1049</f>
        <v>TCL</v>
      </c>
      <c r="D1107" s="75" t="str">
        <f>[2]自有船应收租金!F1049</f>
        <v>第01期</v>
      </c>
      <c r="E1107" s="75" t="str">
        <f>[2]自有船应收租金!I1049</f>
        <v>2020.11.08-2020.11.18</v>
      </c>
      <c r="F1107" s="76">
        <f>[2]自有船应收租金!V1049</f>
        <v>0</v>
      </c>
      <c r="G1107" s="75">
        <f>[2]自有船应收租金!AA1049</f>
        <v>58400</v>
      </c>
      <c r="H1107" s="75">
        <f>IF([2]自有船应收租金!AB1049="","",[2]自有船应收租金!AB1049)</f>
        <v>58360.1</v>
      </c>
      <c r="I1107" s="77">
        <f>[2]自有船应收租金!Y1049</f>
        <v>0</v>
      </c>
    </row>
    <row r="1108" spans="2:9" s="53" customFormat="1" ht="12" customHeight="1">
      <c r="B1108" s="75" t="str">
        <f>[2]自有船应收租金!B1050</f>
        <v>JRS CORVUS</v>
      </c>
      <c r="C1108" s="75" t="str">
        <f>[2]自有船应收租金!C1050</f>
        <v>CMS</v>
      </c>
      <c r="D1108" s="75" t="str">
        <f>[2]自有船应收租金!F1050</f>
        <v>第09期</v>
      </c>
      <c r="E1108" s="75" t="str">
        <f>[2]自有船应收租金!I1050</f>
        <v>2020.11.08-2020.11.23</v>
      </c>
      <c r="F1108" s="76">
        <f>[2]自有船应收租金!V1050</f>
        <v>0</v>
      </c>
      <c r="G1108" s="75">
        <f>[2]自有船应收租金!AA1050</f>
        <v>70939.726027397293</v>
      </c>
      <c r="H1108" s="75">
        <f>IF([2]自有船应收租金!AB1050="","",[2]自有船应收租金!AB1050)</f>
        <v>70912.42</v>
      </c>
      <c r="I1108" s="77">
        <f>[2]自有船应收租金!Y1050</f>
        <v>0</v>
      </c>
    </row>
    <row r="1109" spans="2:9" s="53" customFormat="1" ht="12" customHeight="1">
      <c r="B1109" s="75" t="str">
        <f>[2]自有船应收租金!B1051</f>
        <v>LISBOA</v>
      </c>
      <c r="C1109" s="75" t="str">
        <f>[2]自有船应收租金!C1051</f>
        <v>STM</v>
      </c>
      <c r="D1109" s="75" t="str">
        <f>[2]自有船应收租金!F1051</f>
        <v>第02期</v>
      </c>
      <c r="E1109" s="75" t="str">
        <f>[2]自有船应收租金!I1051</f>
        <v>2020.11.07-2020.11.22</v>
      </c>
      <c r="F1109" s="76">
        <f>[2]自有船应收租金!V1051</f>
        <v>0</v>
      </c>
      <c r="G1109" s="75">
        <f>[2]自有船应收租金!AA1051</f>
        <v>72700</v>
      </c>
      <c r="H1109" s="75">
        <f>IF([2]自有船应收租金!AB1051="","",[2]自有船应收租金!AB1051)</f>
        <v>72700</v>
      </c>
      <c r="I1109" s="77">
        <f>[2]自有船应收租金!Y1051</f>
        <v>0</v>
      </c>
    </row>
    <row r="1110" spans="2:9" s="53" customFormat="1" ht="12" customHeight="1">
      <c r="B1110" s="75" t="str">
        <f>[2]自有船应收租金!B1052</f>
        <v>ACACIA LIBRA</v>
      </c>
      <c r="C1110" s="75" t="str">
        <f>[2]自有船应收租金!C1052</f>
        <v>COSCO</v>
      </c>
      <c r="D1110" s="75" t="str">
        <f>[2]自有船应收租金!F1052</f>
        <v>第05期</v>
      </c>
      <c r="E1110" s="75" t="str">
        <f>[2]自有船应收租金!I1052</f>
        <v>2020.11.09-2020.11.24</v>
      </c>
      <c r="F1110" s="76">
        <f>[2]自有船应收租金!V1052</f>
        <v>0</v>
      </c>
      <c r="G1110" s="75">
        <f>[2]自有船应收租金!AA1052</f>
        <v>83962.5</v>
      </c>
      <c r="H1110" s="75">
        <f>IF([2]自有船应收租金!AB1052="","",[2]自有船应收租金!AB1052)</f>
        <v>83960.56</v>
      </c>
      <c r="I1110" s="77">
        <f>[2]自有船应收租金!Y1052</f>
        <v>0</v>
      </c>
    </row>
    <row r="1111" spans="2:9" s="53" customFormat="1" ht="12" customHeight="1">
      <c r="B1111" s="75" t="str">
        <f>[2]自有船应收租金!B1053</f>
        <v>A KOU</v>
      </c>
      <c r="C1111" s="75" t="str">
        <f>[2]自有船应收租金!C1053</f>
        <v>KMTC</v>
      </c>
      <c r="D1111" s="75" t="str">
        <f>[2]自有船应收租金!F1053</f>
        <v>第05期</v>
      </c>
      <c r="E1111" s="75" t="str">
        <f>[2]自有船应收租金!I1053</f>
        <v>2020.11.09-2020.11.24</v>
      </c>
      <c r="F1111" s="76">
        <f>[2]自有船应收租金!V1053</f>
        <v>0</v>
      </c>
      <c r="G1111" s="75">
        <f>[2]自有船应收租金!AA1053</f>
        <v>107400</v>
      </c>
      <c r="H1111" s="75">
        <f>IF([2]自有船应收租金!AB1053="","",[2]自有船应收租金!AB1053)</f>
        <v>107400</v>
      </c>
      <c r="I1111" s="77" t="str">
        <f>[2]自有船应收租金!Y1053</f>
        <v>1.25%佣金</v>
      </c>
    </row>
    <row r="1112" spans="2:9" s="53" customFormat="1" ht="12" customHeight="1">
      <c r="B1112" s="75" t="str">
        <f>[2]自有船应收租金!B1054</f>
        <v>ACACIA MING</v>
      </c>
      <c r="C1112" s="75" t="str">
        <f>[2]自有船应收租金!C1054</f>
        <v>TCL</v>
      </c>
      <c r="D1112" s="75" t="str">
        <f>[2]自有船应收租金!F1054</f>
        <v>第01期</v>
      </c>
      <c r="E1112" s="75" t="str">
        <f>[2]自有船应收租金!I1054</f>
        <v>2020.11.09-2020.11.24</v>
      </c>
      <c r="F1112" s="76">
        <f>[2]自有船应收租金!V1054</f>
        <v>0</v>
      </c>
      <c r="G1112" s="75">
        <f>[2]自有船应收租金!AA1054</f>
        <v>87300</v>
      </c>
      <c r="H1112" s="75">
        <f>IF([2]自有船应收租金!AB1054="","",[2]自有船应收租金!AB1054)</f>
        <v>87260.1</v>
      </c>
      <c r="I1112" s="77" t="str">
        <f>[2]自有船应收租金!Y1054</f>
        <v>交船检验费</v>
      </c>
    </row>
    <row r="1113" spans="2:9" s="53" customFormat="1" ht="12" customHeight="1">
      <c r="B1113" s="75" t="str">
        <f>[2]自有船应收租金!B1055</f>
        <v>Heung-A Singapore</v>
      </c>
      <c r="C1113" s="75" t="str">
        <f>[2]自有船应收租金!C1055</f>
        <v>EAS</v>
      </c>
      <c r="D1113" s="75" t="str">
        <f>[2]自有船应收租金!F1055</f>
        <v>第01期</v>
      </c>
      <c r="E1113" s="75" t="str">
        <f>[2]自有船应收租金!I1055</f>
        <v>2020.11.16-2020.11.21</v>
      </c>
      <c r="F1113" s="76">
        <f>[2]自有船应收租金!V1055</f>
        <v>0</v>
      </c>
      <c r="G1113" s="75">
        <f>[2]自有船应收租金!AA1055</f>
        <v>44867.388472602703</v>
      </c>
      <c r="H1113" s="75">
        <f>IF([2]自有船应收租金!AB1055="","",[2]自有船应收租金!AB1055)</f>
        <v>44839.97</v>
      </c>
      <c r="I1113" s="77" t="str">
        <f>[2]自有船应收租金!Y1055</f>
        <v>还船检验费/船东预留</v>
      </c>
    </row>
    <row r="1114" spans="2:9" s="53" customFormat="1" ht="12" customHeight="1">
      <c r="B1114" s="75" t="str">
        <f>[2]自有船应收租金!B1056</f>
        <v>Heung-A Singapore</v>
      </c>
      <c r="C1114" s="75" t="str">
        <f>[2]自有船应收租金!C1056</f>
        <v>EAS</v>
      </c>
      <c r="D1114" s="75" t="str">
        <f>[2]自有船应收租金!F1056</f>
        <v>final</v>
      </c>
      <c r="E1114" s="75" t="str">
        <f>[2]自有船应收租金!I1056</f>
        <v>2020.11.16-2020.11.21</v>
      </c>
      <c r="F1114" s="76">
        <f>[2]自有船应收租金!V1056</f>
        <v>0</v>
      </c>
      <c r="G1114" s="75">
        <f>[2]自有船应收租金!AA1056</f>
        <v>2519</v>
      </c>
      <c r="H1114" s="75">
        <f>IF([2]自有船应收租金!AB1056="","",[2]自有船应收租金!AB1056)</f>
        <v>2486.6</v>
      </c>
      <c r="I1114" s="77" t="str">
        <f>[2]自有船应收租金!Y1056</f>
        <v>返还船东预留/2045E船员劳务费</v>
      </c>
    </row>
    <row r="1115" spans="2:9" s="53" customFormat="1" ht="12" customHeight="1">
      <c r="B1115" s="75" t="str">
        <f>[2]自有船应收租金!B1057</f>
        <v>Contship Day</v>
      </c>
      <c r="C1115" s="75" t="str">
        <f>[2]自有船应收租金!C1057</f>
        <v>APL</v>
      </c>
      <c r="D1115" s="75" t="str">
        <f>[2]自有船应收租金!F1057</f>
        <v>第01期</v>
      </c>
      <c r="E1115" s="75" t="str">
        <f>[2]自有船应收租金!I1057</f>
        <v>2020.11.11-2020.11.21</v>
      </c>
      <c r="F1115" s="76">
        <f>[2]自有船应收租金!V1057</f>
        <v>0</v>
      </c>
      <c r="G1115" s="75">
        <f>[2]自有船应收租金!AA1057</f>
        <v>56559.325873972601</v>
      </c>
      <c r="H1115" s="75">
        <f>IF([2]自有船应收租金!AB1057="","",[2]自有船应收租金!AB1057)</f>
        <v>56499.37</v>
      </c>
      <c r="I1115" s="77" t="str">
        <f>[2]自有船应收租金!Y1057</f>
        <v>油样检测费</v>
      </c>
    </row>
    <row r="1116" spans="2:9" s="53" customFormat="1" ht="12" customHeight="1">
      <c r="B1116" s="75" t="str">
        <f>[2]自有船应收租金!B1058</f>
        <v>ACACIA HAWK</v>
      </c>
      <c r="C1116" s="75" t="str">
        <f>[2]自有船应收租金!C1058</f>
        <v>CMS</v>
      </c>
      <c r="D1116" s="75" t="str">
        <f>[2]自有船应收租金!F1058</f>
        <v>第69期</v>
      </c>
      <c r="E1116" s="75" t="str">
        <f>[2]自有船应收租金!I1058</f>
        <v>2020.11.13-2020.11.28</v>
      </c>
      <c r="F1116" s="76">
        <f>[2]自有船应收租金!V1058</f>
        <v>0</v>
      </c>
      <c r="G1116" s="75">
        <f>[2]自有船应收租金!AA1058</f>
        <v>70742.465753424694</v>
      </c>
      <c r="H1116" s="75">
        <f>IF([2]自有船应收租金!AB1058="","",[2]自有船应收租金!AB1058)</f>
        <v>70715.12</v>
      </c>
      <c r="I1116" s="77">
        <f>[2]自有船应收租金!Y1058</f>
        <v>0</v>
      </c>
    </row>
    <row r="1117" spans="2:9" s="53" customFormat="1" ht="12" customHeight="1">
      <c r="B1117" s="75" t="str">
        <f>[2]自有船应收租金!B1059</f>
        <v>ACACIA REI</v>
      </c>
      <c r="C1117" s="75" t="str">
        <f>[2]自有船应收租金!C1059</f>
        <v>STM</v>
      </c>
      <c r="D1117" s="75" t="str">
        <f>[2]自有船应收租金!F1059</f>
        <v>第06期</v>
      </c>
      <c r="E1117" s="75" t="str">
        <f>[2]自有船应收租金!I1059</f>
        <v>2020.11.14-2020.11.29</v>
      </c>
      <c r="F1117" s="76">
        <f>[2]自有船应收租金!V1059</f>
        <v>0</v>
      </c>
      <c r="G1117" s="75">
        <f>[2]自有船应收租金!AA1059</f>
        <v>91200</v>
      </c>
      <c r="H1117" s="75">
        <f>IF([2]自有船应收租金!AB1059="","",[2]自有船应收租金!AB1059)</f>
        <v>91200</v>
      </c>
      <c r="I1117" s="77">
        <f>[2]自有船应收租金!Y1059</f>
        <v>0</v>
      </c>
    </row>
    <row r="1118" spans="2:9" s="53" customFormat="1" ht="12" customHeight="1">
      <c r="B1118" s="75" t="str">
        <f>[2]自有船应收租金!B1060</f>
        <v>A ROKU</v>
      </c>
      <c r="C1118" s="75" t="str">
        <f>[2]自有船应收租金!C1060</f>
        <v>TSL</v>
      </c>
      <c r="D1118" s="75" t="str">
        <f>[2]自有船应收租金!F1060</f>
        <v>第02期</v>
      </c>
      <c r="E1118" s="75" t="str">
        <f>[2]自有船应收租金!I1060</f>
        <v>2020.11.15-2020.11.30</v>
      </c>
      <c r="F1118" s="76">
        <f>[2]自有船应收租金!V1060</f>
        <v>0</v>
      </c>
      <c r="G1118" s="75">
        <f>[2]自有船应收租金!AA1060</f>
        <v>137156.25</v>
      </c>
      <c r="H1118" s="75">
        <f>IF([2]自有船应收租金!AB1060="","",[2]自有船应收租金!AB1060)</f>
        <v>137138.87</v>
      </c>
      <c r="I1118" s="77" t="str">
        <f>[2]自有船应收租金!Y1060</f>
        <v>1.25%佣金</v>
      </c>
    </row>
    <row r="1119" spans="2:9" s="53" customFormat="1" ht="12" customHeight="1">
      <c r="B1119" s="75" t="str">
        <f>[2]自有船应收租金!B1061</f>
        <v>A FUKU</v>
      </c>
      <c r="C1119" s="75" t="str">
        <f>[2]自有船应收租金!C1061</f>
        <v>TSL</v>
      </c>
      <c r="D1119" s="75" t="str">
        <f>[2]自有船应收租金!F1061</f>
        <v>第04期</v>
      </c>
      <c r="E1119" s="75" t="str">
        <f>[2]自有船应收租金!I1061</f>
        <v>2020.11.16-2020.12.01</v>
      </c>
      <c r="F1119" s="76">
        <f>[2]自有船应收租金!V1061</f>
        <v>0</v>
      </c>
      <c r="G1119" s="75">
        <f>[2]自有船应收租金!AA1061</f>
        <v>67933.694863013705</v>
      </c>
      <c r="H1119" s="75">
        <f>IF([2]自有船应收租金!AB1061="","",[2]自有船应收租金!AB1061)</f>
        <v>67916.320000000007</v>
      </c>
      <c r="I1119" s="77" t="str">
        <f>[2]自有船应收租金!Y1061</f>
        <v>1.25%佣金/国庆节停租（2020.10.13 1501-10.18 0730LT 4.69天）</v>
      </c>
    </row>
    <row r="1120" spans="2:9" s="53" customFormat="1" ht="12" customHeight="1">
      <c r="B1120" s="75" t="str">
        <f>[2]自有船应收租金!B1062</f>
        <v>Heung-A Jakarta</v>
      </c>
      <c r="C1120" s="75" t="str">
        <f>[2]自有船应收租金!C1062</f>
        <v>PAN</v>
      </c>
      <c r="D1120" s="75" t="str">
        <f>[2]自有船应收租金!F1062</f>
        <v>第03期</v>
      </c>
      <c r="E1120" s="75" t="str">
        <f>[2]自有船应收租金!I1062</f>
        <v>2020.11.15-2020.11.30</v>
      </c>
      <c r="F1120" s="76">
        <f>[2]自有船应收租金!V1062</f>
        <v>0</v>
      </c>
      <c r="G1120" s="75">
        <f>[2]自有船应收租金!AA1062</f>
        <v>70731.98</v>
      </c>
      <c r="H1120" s="75">
        <f>IF([2]自有船应收租金!AB1062="","",[2]自有船应收租金!AB1062)</f>
        <v>70704.58</v>
      </c>
      <c r="I1120" s="77" t="str">
        <f>[2]自有船应收租金!Y1062</f>
        <v>船东费</v>
      </c>
    </row>
    <row r="1121" spans="2:9" s="53" customFormat="1" ht="12" customHeight="1">
      <c r="B1121" s="75" t="str">
        <f>[2]自有船应收租金!B1063</f>
        <v>ACACIA MAKOTO</v>
      </c>
      <c r="C1121" s="75" t="str">
        <f>[2]自有船应收租金!C1063</f>
        <v>STM</v>
      </c>
      <c r="D1121" s="75" t="str">
        <f>[2]自有船应收租金!F1063</f>
        <v>第59期</v>
      </c>
      <c r="E1121" s="75" t="str">
        <f>[2]自有船应收租金!I1063</f>
        <v>2020.11.15-2020.11.30</v>
      </c>
      <c r="F1121" s="76">
        <f>[2]自有船应收租金!V1063</f>
        <v>0</v>
      </c>
      <c r="G1121" s="75">
        <f>[2]自有船应收租金!AA1063</f>
        <v>91200</v>
      </c>
      <c r="H1121" s="75">
        <f>IF([2]自有船应收租金!AB1063="","",[2]自有船应收租金!AB1063)</f>
        <v>91200</v>
      </c>
      <c r="I1121" s="77">
        <f>[2]自有船应收租金!Y1063</f>
        <v>0</v>
      </c>
    </row>
    <row r="1122" spans="2:9" s="53" customFormat="1" ht="12" customHeight="1">
      <c r="B1122" s="75" t="str">
        <f>[2]自有船应收租金!B1064</f>
        <v>Heung-A Manila</v>
      </c>
      <c r="C1122" s="75" t="str">
        <f>[2]自有船应收租金!C1064</f>
        <v>MIS</v>
      </c>
      <c r="D1122" s="75" t="str">
        <f>[2]自有船应收租金!F1064</f>
        <v>第02期</v>
      </c>
      <c r="E1122" s="75" t="str">
        <f>[2]自有船应收租金!I1064</f>
        <v>2020.11.15-2020.11.30</v>
      </c>
      <c r="F1122" s="76">
        <f>[2]自有船应收租金!V1064</f>
        <v>0</v>
      </c>
      <c r="G1122" s="75">
        <f>[2]自有船应收租金!AA1064</f>
        <v>86504.280821917797</v>
      </c>
      <c r="H1122" s="75">
        <f>IF([2]自有船应收租金!AB1064="","",[2]自有船应收租金!AB1064)</f>
        <v>86486.89</v>
      </c>
      <c r="I1122" s="77" t="str">
        <f>[2]自有船应收租金!Y1064</f>
        <v>1.25%佣金</v>
      </c>
    </row>
    <row r="1123" spans="2:9" s="53" customFormat="1" ht="12" customHeight="1">
      <c r="B1123" s="75" t="str">
        <f>[2]自有船应收租金!B1065</f>
        <v>ACACIA ARIES</v>
      </c>
      <c r="C1123" s="75" t="str">
        <f>[2]自有船应收租金!C1065</f>
        <v>STM</v>
      </c>
      <c r="D1123" s="75" t="str">
        <f>[2]自有船应收租金!F1065</f>
        <v>第19期</v>
      </c>
      <c r="E1123" s="75" t="str">
        <f>[2]自有船应收租金!I1065</f>
        <v>2020.11.16-2020.12.01</v>
      </c>
      <c r="F1123" s="76">
        <f>[2]自有船应收租金!V1065</f>
        <v>0</v>
      </c>
      <c r="G1123" s="75">
        <f>[2]自有船应收租金!AA1065</f>
        <v>60650</v>
      </c>
      <c r="H1123" s="75">
        <f>IF([2]自有船应收租金!AB1065="","",[2]自有船应收租金!AB1065)</f>
        <v>60650</v>
      </c>
      <c r="I1123" s="77">
        <f>[2]自有船应收租金!Y1065</f>
        <v>0</v>
      </c>
    </row>
    <row r="1124" spans="2:9" s="53" customFormat="1" ht="12" customHeight="1">
      <c r="B1124" s="75" t="str">
        <f>[2]自有船应收租金!B1066</f>
        <v>JRS CARINA</v>
      </c>
      <c r="C1124" s="75" t="str">
        <f>[2]自有船应收租金!C1066</f>
        <v>CCL</v>
      </c>
      <c r="D1124" s="75" t="str">
        <f>[2]自有船应收租金!F1066</f>
        <v>第59期</v>
      </c>
      <c r="E1124" s="75" t="str">
        <f>[2]自有船应收租金!I1066</f>
        <v>2020.11.16-2020.12.01</v>
      </c>
      <c r="F1124" s="76">
        <f>[2]自有船应收租金!V1066</f>
        <v>0</v>
      </c>
      <c r="G1124" s="75">
        <f>[2]自有船应收租金!AA1066</f>
        <v>70332.399999999994</v>
      </c>
      <c r="H1124" s="75">
        <f>IF([2]自有船应收租金!AB1066="","",[2]自有船应收租金!AB1066)</f>
        <v>70324.98</v>
      </c>
      <c r="I1124" s="77" t="str">
        <f>[2]自有船应收租金!Y1066</f>
        <v>船东费</v>
      </c>
    </row>
    <row r="1125" spans="2:9" s="53" customFormat="1" ht="12" customHeight="1">
      <c r="B1125" s="75" t="str">
        <f>[2]自有船应收租金!B1067</f>
        <v>ACACIA VIRGO</v>
      </c>
      <c r="C1125" s="75" t="str">
        <f>[2]自有船应收租金!C1067</f>
        <v>SCP</v>
      </c>
      <c r="D1125" s="75" t="str">
        <f>[2]自有船应收租金!F1067</f>
        <v>第07期</v>
      </c>
      <c r="E1125" s="75" t="str">
        <f>[2]自有船应收租金!I1067</f>
        <v>2020.11.18-2020.12.03</v>
      </c>
      <c r="F1125" s="76">
        <f>[2]自有船应收租金!V1067</f>
        <v>0</v>
      </c>
      <c r="G1125" s="75">
        <f>[2]自有船应收租金!AA1067</f>
        <v>81196.575342465803</v>
      </c>
      <c r="H1125" s="75">
        <f>IF([2]自有船应收租金!AB1067="","",[2]自有船应收租金!AB1067)</f>
        <v>81189.19</v>
      </c>
      <c r="I1125" s="77" t="str">
        <f>[2]自有船应收租金!Y1067</f>
        <v>1.25%佣金</v>
      </c>
    </row>
    <row r="1126" spans="2:9" s="53" customFormat="1" ht="12" customHeight="1">
      <c r="B1126" s="75" t="str">
        <f>[2]自有船应收租金!B1068</f>
        <v>A KEIGA</v>
      </c>
      <c r="C1126" s="75" t="str">
        <f>[2]自有船应收租金!C1068</f>
        <v>TCL</v>
      </c>
      <c r="D1126" s="75" t="str">
        <f>[2]自有船应收租金!F1068</f>
        <v>prefinal</v>
      </c>
      <c r="E1126" s="75" t="str">
        <f>[2]自有船应收租金!I1068</f>
        <v>2020.11.18-2020.11.24</v>
      </c>
      <c r="F1126" s="76">
        <f>[2]自有船应收租金!V1068</f>
        <v>0</v>
      </c>
      <c r="G1126" s="75">
        <f>[2]自有船应收租金!AA1068</f>
        <v>27676.158800000001</v>
      </c>
      <c r="H1126" s="75">
        <f>IF([2]自有船应收租金!AB1068="","",[2]自有船应收租金!AB1068)</f>
        <v>27636.21</v>
      </c>
      <c r="I1126" s="77" t="str">
        <f>[2]自有船应收租金!Y1068</f>
        <v>交还船检验费/船东费预留</v>
      </c>
    </row>
    <row r="1127" spans="2:9" s="53" customFormat="1" ht="12" customHeight="1">
      <c r="B1127" s="75" t="str">
        <f>[2]自有船应收租金!B1069</f>
        <v>A KEIGA</v>
      </c>
      <c r="C1127" s="75" t="str">
        <f>[2]自有船应收租金!C1069</f>
        <v>TCL</v>
      </c>
      <c r="D1127" s="75" t="str">
        <f>[2]自有船应收租金!F1069</f>
        <v>final</v>
      </c>
      <c r="E1127" s="75" t="str">
        <f>[2]自有船应收租金!I1069</f>
        <v>2020.11.18-2020.11.24</v>
      </c>
      <c r="F1127" s="76">
        <f>[2]自有船应收租金!V1069</f>
        <v>0</v>
      </c>
      <c r="G1127" s="75">
        <f>[2]自有船应收租金!AA1069</f>
        <v>1826.27</v>
      </c>
      <c r="H1127" s="75" t="str">
        <f>IF([2]自有船应收租金!AB1069="","",[2]自有船应收租金!AB1069)</f>
        <v/>
      </c>
      <c r="I1127" s="77" t="str">
        <f>[2]自有船应收租金!Y1069</f>
        <v>返还船东费预留</v>
      </c>
    </row>
    <row r="1128" spans="2:9" s="53" customFormat="1" ht="12" customHeight="1">
      <c r="B1128" s="75" t="str">
        <f>[2]自有船应收租金!B1070</f>
        <v>ACACIA TAURUS</v>
      </c>
      <c r="C1128" s="75" t="str">
        <f>[2]自有船应收租金!C1070</f>
        <v>DWS</v>
      </c>
      <c r="D1128" s="75" t="str">
        <f>[2]自有船应收租金!F1070</f>
        <v>第02期</v>
      </c>
      <c r="E1128" s="75" t="str">
        <f>[2]自有船应收租金!I1070</f>
        <v>2020.11.21-2020.12.06</v>
      </c>
      <c r="F1128" s="76">
        <f>[2]自有船应收租金!V1070</f>
        <v>0</v>
      </c>
      <c r="G1128" s="75">
        <f>[2]自有船应收租金!AA1070</f>
        <v>78341.780821917797</v>
      </c>
      <c r="H1128" s="75">
        <f>IF([2]自有船应收租金!AB1070="","",[2]自有船应收租金!AB1070)</f>
        <v>78304.39</v>
      </c>
      <c r="I1128" s="77" t="str">
        <f>[2]自有船应收租金!Y1070</f>
        <v>交船检验费</v>
      </c>
    </row>
    <row r="1129" spans="2:9" s="53" customFormat="1" ht="12" customHeight="1">
      <c r="B1129" s="75" t="str">
        <f>[2]自有船应收租金!B1071</f>
        <v>ACACIA WA</v>
      </c>
      <c r="C1129" s="75" t="str">
        <f>[2]自有船应收租金!C1071</f>
        <v>STM</v>
      </c>
      <c r="D1129" s="75" t="str">
        <f>[2]自有船应收租金!F1071</f>
        <v>第02期</v>
      </c>
      <c r="E1129" s="75" t="str">
        <f>[2]自有船应收租金!I1071</f>
        <v>2020.11.20-2020.12.05</v>
      </c>
      <c r="F1129" s="76">
        <f>[2]自有船应收租金!V1071</f>
        <v>0</v>
      </c>
      <c r="G1129" s="75">
        <f>[2]自有船应收租金!AA1071</f>
        <v>72700</v>
      </c>
      <c r="H1129" s="75">
        <f>IF([2]自有船应收租金!AB1071="","",[2]自有船应收租金!AB1071)</f>
        <v>72700</v>
      </c>
      <c r="I1129" s="77">
        <f>[2]自有船应收租金!Y1071</f>
        <v>0</v>
      </c>
    </row>
    <row r="1130" spans="2:9" s="53" customFormat="1" ht="12" customHeight="1">
      <c r="B1130" s="75" t="str">
        <f>[2]自有船应收租金!B1072</f>
        <v>Heung-A Singapore</v>
      </c>
      <c r="C1130" s="75" t="str">
        <f>[2]自有船应收租金!C1072</f>
        <v>NS</v>
      </c>
      <c r="D1130" s="75" t="str">
        <f>[2]自有船应收租金!F1072</f>
        <v>第01期</v>
      </c>
      <c r="E1130" s="75" t="str">
        <f>[2]自有船应收租金!I1072</f>
        <v>2020.11.21-2020.12.06</v>
      </c>
      <c r="F1130" s="76">
        <f>[2]自有船应收租金!V1072</f>
        <v>0</v>
      </c>
      <c r="G1130" s="75">
        <f>[2]自有船应收租金!AA1072</f>
        <v>143285.78750000001</v>
      </c>
      <c r="H1130" s="75">
        <f>IF([2]自有船应收租金!AB1072="","",[2]自有船应收租金!AB1072)</f>
        <v>143248.37</v>
      </c>
      <c r="I1130" s="77" t="str">
        <f>[2]自有船应收租金!Y1072</f>
        <v>交船检验费/1.25%佣金</v>
      </c>
    </row>
    <row r="1131" spans="2:9" s="53" customFormat="1" ht="12" customHeight="1">
      <c r="B1131" s="75" t="str">
        <f>[2]自有船应收租金!B1073</f>
        <v>ACACIA LAN</v>
      </c>
      <c r="C1131" s="75" t="str">
        <f>[2]自有船应收租金!C1073</f>
        <v>STM</v>
      </c>
      <c r="D1131" s="75" t="str">
        <f>[2]自有船应收租金!F1073</f>
        <v>第25期</v>
      </c>
      <c r="E1131" s="75" t="str">
        <f>[2]自有船应收租金!I1073</f>
        <v>2020.11.22-2020.12.07</v>
      </c>
      <c r="F1131" s="76">
        <f>[2]自有船应收租金!V1073</f>
        <v>0</v>
      </c>
      <c r="G1131" s="75">
        <f>[2]自有船应收租金!AA1073</f>
        <v>60650</v>
      </c>
      <c r="H1131" s="75">
        <f>IF([2]自有船应收租金!AB1073="","",[2]自有船应收租金!AB1073)</f>
        <v>60650</v>
      </c>
      <c r="I1131" s="77">
        <f>[2]自有船应收租金!Y1073</f>
        <v>0</v>
      </c>
    </row>
    <row r="1132" spans="2:9" s="53" customFormat="1" ht="12" customHeight="1">
      <c r="B1132" s="75" t="str">
        <f>[2]自有船应收租金!B1074</f>
        <v>JRS CORVUS</v>
      </c>
      <c r="C1132" s="75" t="str">
        <f>[2]自有船应收租金!C1074</f>
        <v>CMS</v>
      </c>
      <c r="D1132" s="75" t="str">
        <f>[2]自有船应收租金!F1074</f>
        <v>PREFINAL</v>
      </c>
      <c r="E1132" s="75" t="str">
        <f>[2]自有船应收租金!I1074</f>
        <v>2020.11.23-2020.12.15</v>
      </c>
      <c r="F1132" s="76">
        <f>[2]自有船应收租金!V1074</f>
        <v>-150</v>
      </c>
      <c r="G1132" s="75">
        <f>[2]自有船应收租金!AA1074</f>
        <v>102221.787116438</v>
      </c>
      <c r="H1132" s="75">
        <f>IF([2]自有船应收租金!AB1074="","",[2]自有船应收租金!AB1074)</f>
        <v>102194.14</v>
      </c>
      <c r="I1132" s="77" t="str">
        <f>[2]自有船应收租金!Y1074</f>
        <v>船东费预留/还船检验费/v.2044E-2049E劳务费</v>
      </c>
    </row>
    <row r="1133" spans="2:9" s="53" customFormat="1" ht="12" customHeight="1">
      <c r="B1133" s="75" t="str">
        <f>[2]自有船应收租金!B1075</f>
        <v>JRS CORVUS</v>
      </c>
      <c r="C1133" s="75" t="str">
        <f>[2]自有船应收租金!C1075</f>
        <v>CMS</v>
      </c>
      <c r="D1133" s="75" t="str">
        <f>[2]自有船应收租金!F1075</f>
        <v>final</v>
      </c>
      <c r="E1133" s="75" t="str">
        <f>[2]自有船应收租金!I1075</f>
        <v>2020.11.23-2020.12.15</v>
      </c>
      <c r="F1133" s="76">
        <f>[2]自有船应收租金!V1075</f>
        <v>0</v>
      </c>
      <c r="G1133" s="75">
        <f>[2]自有船应收租金!AA1075</f>
        <v>1517.75</v>
      </c>
      <c r="H1133" s="75" t="str">
        <f>IF([2]自有船应收租金!AB1075="","",[2]自有船应收租金!AB1075)</f>
        <v/>
      </c>
      <c r="I1133" s="77" t="str">
        <f>[2]自有船应收租金!Y1075</f>
        <v>返还船东费预留</v>
      </c>
    </row>
    <row r="1134" spans="2:9" s="53" customFormat="1" ht="12" customHeight="1">
      <c r="B1134" s="75" t="str">
        <f>[2]自有船应收租金!B1076</f>
        <v>LISBOA</v>
      </c>
      <c r="C1134" s="75" t="str">
        <f>[2]自有船应收租金!C1076</f>
        <v>STM</v>
      </c>
      <c r="D1134" s="75" t="str">
        <f>[2]自有船应收租金!F1076</f>
        <v>prefinal</v>
      </c>
      <c r="E1134" s="75" t="str">
        <f>[2]自有船应收租金!I1076</f>
        <v>2020.11.22-2020.12.08</v>
      </c>
      <c r="F1134" s="76">
        <f>[2]自有船应收租金!V1076</f>
        <v>0</v>
      </c>
      <c r="G1134" s="75">
        <f>[2]自有船应收租金!AA1076</f>
        <v>72700</v>
      </c>
      <c r="H1134" s="75">
        <f>IF([2]自有船应收租金!AB1076="","",[2]自有船应收租金!AB1076)</f>
        <v>72700</v>
      </c>
      <c r="I1134" s="77">
        <f>[2]自有船应收租金!Y1076</f>
        <v>0</v>
      </c>
    </row>
    <row r="1135" spans="2:9" s="53" customFormat="1" ht="12" customHeight="1">
      <c r="B1135" s="75" t="str">
        <f>[2]自有船应收租金!B1077</f>
        <v>LISBOA</v>
      </c>
      <c r="C1135" s="75" t="str">
        <f>[2]自有船应收租金!C1077</f>
        <v>STM</v>
      </c>
      <c r="D1135" s="75" t="str">
        <f>[2]自有船应收租金!F1077</f>
        <v>prefinal</v>
      </c>
      <c r="E1135" s="75" t="str">
        <f>[2]自有船应收租金!I1077</f>
        <v>2020.11.22-2020.12.08</v>
      </c>
      <c r="F1135" s="76">
        <f>[2]自有船应收租金!V1077</f>
        <v>0</v>
      </c>
      <c r="G1135" s="75">
        <f>[2]自有船应收租金!AA1077</f>
        <v>-180239.59899999999</v>
      </c>
      <c r="H1135" s="75">
        <f>IF([2]自有船应收租金!AB1077="","",[2]自有船应收租金!AB1077)</f>
        <v>-180239.73</v>
      </c>
      <c r="I1135" s="77" t="str">
        <f>[2]自有船应收租金!Y1077</f>
        <v>船东费预留</v>
      </c>
    </row>
    <row r="1136" spans="2:9" s="53" customFormat="1" ht="12" customHeight="1">
      <c r="B1136" s="75" t="str">
        <f>[2]自有船应收租金!B1078</f>
        <v>LISBOA</v>
      </c>
      <c r="C1136" s="75" t="str">
        <f>[2]自有船应收租金!C1078</f>
        <v>STM</v>
      </c>
      <c r="D1136" s="75" t="str">
        <f>[2]自有船应收租金!F1078</f>
        <v>final</v>
      </c>
      <c r="E1136" s="75" t="str">
        <f>[2]自有船应收租金!I1078</f>
        <v>2020.11.22-2020.12.08</v>
      </c>
      <c r="F1136" s="76">
        <f>[2]自有船应收租金!V1078</f>
        <v>0</v>
      </c>
      <c r="G1136" s="75">
        <f>[2]自有船应收租金!AA1078</f>
        <v>-11591.34</v>
      </c>
      <c r="H1136" s="75" t="str">
        <f>IF([2]自有船应收租金!AB1078="","",[2]自有船应收租金!AB1078)</f>
        <v/>
      </c>
      <c r="I1136" s="77" t="str">
        <f>[2]自有船应收租金!Y1078</f>
        <v>船东费预收回</v>
      </c>
    </row>
    <row r="1137" spans="2:9" s="53" customFormat="1" ht="12" customHeight="1">
      <c r="B1137" s="75" t="str">
        <f>[2]自有船应收租金!B1079</f>
        <v>ACACIA LIBRA</v>
      </c>
      <c r="C1137" s="75" t="str">
        <f>[2]自有船应收租金!C1079</f>
        <v>COSCO</v>
      </c>
      <c r="D1137" s="75" t="str">
        <f>[2]自有船应收租金!F1079</f>
        <v>第06期</v>
      </c>
      <c r="E1137" s="75" t="str">
        <f>[2]自有船应收租金!I1079</f>
        <v>2020.11.24-2020.12.09</v>
      </c>
      <c r="F1137" s="76">
        <f>[2]自有船应收租金!V1079</f>
        <v>0</v>
      </c>
      <c r="G1137" s="75">
        <f>[2]自有船应收租金!AA1079</f>
        <v>83962.5</v>
      </c>
      <c r="H1137" s="75">
        <f>IF([2]自有船应收租金!AB1079="","",[2]自有船应收租金!AB1079)</f>
        <v>83960.56</v>
      </c>
      <c r="I1137" s="77">
        <f>[2]自有船应收租金!Y1079</f>
        <v>0</v>
      </c>
    </row>
    <row r="1138" spans="2:9" s="53" customFormat="1" ht="12" customHeight="1">
      <c r="B1138" s="75" t="str">
        <f>[2]自有船应收租金!B1080</f>
        <v>A KOU</v>
      </c>
      <c r="C1138" s="75" t="str">
        <f>[2]自有船应收租金!C1080</f>
        <v>KMTC</v>
      </c>
      <c r="D1138" s="75" t="str">
        <f>[2]自有船应收租金!F1080</f>
        <v>第06期</v>
      </c>
      <c r="E1138" s="75" t="str">
        <f>[2]自有船应收租金!I1080</f>
        <v>2020.11.24-2020.12.09</v>
      </c>
      <c r="F1138" s="76">
        <f>[2]自有船应收租金!V1080</f>
        <v>0</v>
      </c>
      <c r="G1138" s="75">
        <f>[2]自有船应收租金!AA1080</f>
        <v>107400</v>
      </c>
      <c r="H1138" s="75">
        <f>IF([2]自有船应收租金!AB1080="","",[2]自有船应收租金!AB1080)</f>
        <v>107400</v>
      </c>
      <c r="I1138" s="77" t="str">
        <f>[2]自有船应收租金!Y1080</f>
        <v>1.25%佣金</v>
      </c>
    </row>
    <row r="1139" spans="2:9" s="53" customFormat="1" ht="12" customHeight="1">
      <c r="B1139" s="75" t="str">
        <f>[2]自有船应收租金!B1081</f>
        <v>ACACIA MING</v>
      </c>
      <c r="C1139" s="75" t="str">
        <f>[2]自有船应收租金!C1081</f>
        <v>TCL</v>
      </c>
      <c r="D1139" s="75" t="str">
        <f>[2]自有船应收租金!F1081</f>
        <v>第02期</v>
      </c>
      <c r="E1139" s="75" t="str">
        <f>[2]自有船应收租金!I1081</f>
        <v>2020.11.24-2020.12.09</v>
      </c>
      <c r="F1139" s="76">
        <f>[2]自有船应收租金!V1081</f>
        <v>0</v>
      </c>
      <c r="G1139" s="75">
        <f>[2]自有船应收租金!AA1081</f>
        <v>86788.37</v>
      </c>
      <c r="H1139" s="75">
        <f>IF([2]自有船应收租金!AB1081="","",[2]自有船应收租金!AB1081)</f>
        <v>86748.45</v>
      </c>
      <c r="I1139" s="77" t="str">
        <f>[2]自有船应收租金!Y1081</f>
        <v>停租（2020.11.15 1900-2200 0.125天）</v>
      </c>
    </row>
    <row r="1140" spans="2:9" s="53" customFormat="1" ht="12" customHeight="1">
      <c r="B1140" s="75" t="str">
        <f>[2]自有船应收租金!B1082</f>
        <v>Contship Day</v>
      </c>
      <c r="C1140" s="75" t="str">
        <f>[2]自有船应收租金!C1082</f>
        <v>APL</v>
      </c>
      <c r="D1140" s="75" t="str">
        <f>[2]自有船应收租金!F1082</f>
        <v>第02期</v>
      </c>
      <c r="E1140" s="75" t="str">
        <f>[2]自有船应收租金!I1082</f>
        <v>2020.11.21-2020.12.06</v>
      </c>
      <c r="F1140" s="76">
        <f>[2]自有船应收租金!V1082</f>
        <v>0</v>
      </c>
      <c r="G1140" s="75">
        <f>[2]自有船应收租金!AA1082</f>
        <v>73188.698630137005</v>
      </c>
      <c r="H1140" s="75">
        <f>IF([2]自有船应收租金!AB1082="","",[2]自有船应收租金!AB1082)</f>
        <v>73181.3</v>
      </c>
      <c r="I1140" s="77" t="str">
        <f>[2]自有船应收租金!Y1082</f>
        <v>油样检测费</v>
      </c>
    </row>
    <row r="1141" spans="2:9" s="53" customFormat="1" ht="12" customHeight="1">
      <c r="B1141" s="75" t="str">
        <f>[2]自有船应收租金!B1083</f>
        <v>ACACIA HAWK</v>
      </c>
      <c r="C1141" s="75" t="str">
        <f>[2]自有船应收租金!C1083</f>
        <v>CMS</v>
      </c>
      <c r="D1141" s="75" t="str">
        <f>[2]自有船应收租金!F1083</f>
        <v>第70期</v>
      </c>
      <c r="E1141" s="75" t="str">
        <f>[2]自有船应收租金!I1083</f>
        <v>2020.11.28-2020.12.11</v>
      </c>
      <c r="F1141" s="76">
        <f>[2]自有船应收租金!V1083</f>
        <v>0</v>
      </c>
      <c r="G1141" s="75">
        <f>[2]自有船应收租金!AA1083</f>
        <v>58445.819068493103</v>
      </c>
      <c r="H1141" s="75">
        <f>IF([2]自有船应收租金!AB1083="","",[2]自有船应收租金!AB1083)</f>
        <v>58445.82</v>
      </c>
      <c r="I1141" s="77" t="str">
        <f>[2]自有船应收租金!Y1083</f>
        <v>停租2020.10.25 2200-10.26 0850LT 0.4521天</v>
      </c>
    </row>
    <row r="1142" spans="2:9" s="53" customFormat="1" ht="12" customHeight="1">
      <c r="B1142" s="75" t="str">
        <f>[2]自有船应收租金!B1084</f>
        <v>ACACIA HAWK</v>
      </c>
      <c r="C1142" s="75" t="str">
        <f>[2]自有船应收租金!C1084</f>
        <v>CMS</v>
      </c>
      <c r="D1142" s="75" t="str">
        <f>[2]自有船应收租金!F1084</f>
        <v>第70期</v>
      </c>
      <c r="E1142" s="75" t="str">
        <f>[2]自有船应收租金!I1084</f>
        <v>2020.12.11-2020.12.13</v>
      </c>
      <c r="F1142" s="76">
        <f>[2]自有船应收租金!V1084</f>
        <v>0</v>
      </c>
      <c r="G1142" s="75">
        <f>[2]自有船应收租金!AA1084</f>
        <v>14072.328767123299</v>
      </c>
      <c r="H1142" s="75">
        <f>IF([2]自有船应收租金!AB1084="","",[2]自有船应收租金!AB1084)</f>
        <v>14044.91</v>
      </c>
      <c r="I1142" s="77">
        <f>[2]自有船应收租金!Y1084</f>
        <v>0</v>
      </c>
    </row>
    <row r="1143" spans="2:9" s="53" customFormat="1" ht="12" customHeight="1">
      <c r="B1143" s="75" t="str">
        <f>[2]自有船应收租金!B1085</f>
        <v>ACACIA REI</v>
      </c>
      <c r="C1143" s="75" t="str">
        <f>[2]自有船应收租金!C1085</f>
        <v>STM</v>
      </c>
      <c r="D1143" s="75" t="str">
        <f>[2]自有船应收租金!F1085</f>
        <v>第07期</v>
      </c>
      <c r="E1143" s="75" t="str">
        <f>[2]自有船应收租金!I1085</f>
        <v>2020.11.29-2020.12.14</v>
      </c>
      <c r="F1143" s="76">
        <f>[2]自有船应收租金!V1085</f>
        <v>0</v>
      </c>
      <c r="G1143" s="75">
        <f>[2]自有船应收租金!AA1085</f>
        <v>90115.33</v>
      </c>
      <c r="H1143" s="75">
        <f>IF([2]自有船应收租金!AB1085="","",[2]自有船应收租金!AB1085)</f>
        <v>90115.33</v>
      </c>
      <c r="I1143" s="77" t="str">
        <f>[2]自有船应收租金!Y1085</f>
        <v>船东费</v>
      </c>
    </row>
    <row r="1144" spans="2:9" s="53" customFormat="1" ht="12" customHeight="1">
      <c r="B1144" s="75" t="str">
        <f>[2]自有船应收租金!B1086</f>
        <v>A ROKU</v>
      </c>
      <c r="C1144" s="75" t="str">
        <f>[2]自有船应收租金!C1086</f>
        <v>TSL</v>
      </c>
      <c r="D1144" s="75" t="str">
        <f>[2]自有船应收租金!F1086</f>
        <v>第03期</v>
      </c>
      <c r="E1144" s="75" t="str">
        <f>[2]自有船应收租金!I1086</f>
        <v>2020.11.30-2020.12.16</v>
      </c>
      <c r="F1144" s="76">
        <f>[2]自有船应收租金!V1086</f>
        <v>0</v>
      </c>
      <c r="G1144" s="75">
        <f>[2]自有船应收租金!AA1086</f>
        <v>150773.77388013701</v>
      </c>
      <c r="H1144" s="75">
        <f>IF([2]自有船应收租金!AB1086="","",[2]自有船应收租金!AB1086)</f>
        <v>179964.89</v>
      </c>
      <c r="I1144" s="77" t="str">
        <f>[2]自有船应收租金!Y1086</f>
        <v>1.25%佣金/交船检验费</v>
      </c>
    </row>
    <row r="1145" spans="2:9" s="53" customFormat="1" ht="12" customHeight="1">
      <c r="B1145" s="75" t="str">
        <f>[2]自有船应收租金!B1087</f>
        <v>Heung-A Jakarta</v>
      </c>
      <c r="C1145" s="75" t="str">
        <f>[2]自有船应收租金!C1087</f>
        <v>PAN</v>
      </c>
      <c r="D1145" s="75" t="str">
        <f>[2]自有船应收租金!F1087</f>
        <v>第04期</v>
      </c>
      <c r="E1145" s="75" t="str">
        <f>[2]自有船应收租金!I1087</f>
        <v>2020.11.30-2020.12.15</v>
      </c>
      <c r="F1145" s="76">
        <f>[2]自有船应收租金!V1087</f>
        <v>0</v>
      </c>
      <c r="G1145" s="75">
        <f>[2]自有船应收租金!AA1087</f>
        <v>78462.5</v>
      </c>
      <c r="H1145" s="75">
        <f>IF([2]自有船应收租金!AB1087="","",[2]自有船应收租金!AB1087)</f>
        <v>78435.08</v>
      </c>
      <c r="I1145" s="77">
        <f>[2]自有船应收租金!Y1087</f>
        <v>0</v>
      </c>
    </row>
    <row r="1146" spans="2:9" s="53" customFormat="1" ht="12" customHeight="1">
      <c r="B1146" s="75" t="str">
        <f>[2]自有船应收租金!B1088</f>
        <v>ACACIA MAKOTO</v>
      </c>
      <c r="C1146" s="75" t="str">
        <f>[2]自有船应收租金!C1088</f>
        <v>STM</v>
      </c>
      <c r="D1146" s="75" t="str">
        <f>[2]自有船应收租金!F1088</f>
        <v>第60期</v>
      </c>
      <c r="E1146" s="75" t="str">
        <f>[2]自有船应收租金!I1088</f>
        <v>2020.11.30-2020.12.15</v>
      </c>
      <c r="F1146" s="76">
        <f>[2]自有船应收租金!V1088</f>
        <v>0</v>
      </c>
      <c r="G1146" s="75">
        <f>[2]自有船应收租金!AA1088</f>
        <v>89445.28</v>
      </c>
      <c r="H1146" s="75">
        <f>IF([2]自有船应收租金!AB1088="","",[2]自有船应收租金!AB1088)</f>
        <v>89445.27</v>
      </c>
      <c r="I1146" s="77" t="str">
        <f>[2]自有船应收租金!Y1088</f>
        <v>船东费</v>
      </c>
    </row>
    <row r="1147" spans="2:9" s="53" customFormat="1" ht="12" customHeight="1">
      <c r="B1147" s="75" t="str">
        <f>[2]自有船应收租金!B1089</f>
        <v>Heung-A Manila</v>
      </c>
      <c r="C1147" s="75" t="str">
        <f>[2]自有船应收租金!C1089</f>
        <v>MIS</v>
      </c>
      <c r="D1147" s="75" t="str">
        <f>[2]自有船应收租金!F1089</f>
        <v>第03期</v>
      </c>
      <c r="E1147" s="75" t="str">
        <f>[2]自有船应收租金!I1089</f>
        <v>2020.11.30-2020.12.15</v>
      </c>
      <c r="F1147" s="76">
        <f>[2]自有船应收租金!V1089</f>
        <v>0</v>
      </c>
      <c r="G1147" s="75">
        <f>[2]自有船应收租金!AA1089</f>
        <v>86504.280821917797</v>
      </c>
      <c r="H1147" s="75">
        <f>IF([2]自有船应收租金!AB1089="","",[2]自有船应收租金!AB1089)</f>
        <v>86486.86</v>
      </c>
      <c r="I1147" s="77" t="str">
        <f>[2]自有船应收租金!Y1089</f>
        <v>1.25%佣金</v>
      </c>
    </row>
    <row r="1148" spans="2:9" s="53" customFormat="1" ht="12" customHeight="1">
      <c r="B1148" s="75" t="str">
        <f>[2]自有船应收租金!B1090</f>
        <v>A FUKU</v>
      </c>
      <c r="C1148" s="75" t="str">
        <f>[2]自有船应收租金!C1090</f>
        <v>TSL</v>
      </c>
      <c r="D1148" s="75" t="str">
        <f>[2]自有船应收租金!F1090</f>
        <v>第05期</v>
      </c>
      <c r="E1148" s="75" t="str">
        <f>[2]自有船应收租金!I1090</f>
        <v>2020.12.01-2020.12.16</v>
      </c>
      <c r="F1148" s="76">
        <f>[2]自有船应收租金!V1090</f>
        <v>0</v>
      </c>
      <c r="G1148" s="75">
        <f>[2]自有船应收租金!AA1090</f>
        <v>104287.5</v>
      </c>
      <c r="H1148" s="75">
        <f>IF([2]自有船应收租金!AB1090="","",[2]自有船应收租金!AB1090)</f>
        <v>104270.08</v>
      </c>
      <c r="I1148" s="77" t="str">
        <f>[2]自有船应收租金!Y1090</f>
        <v>1.25%佣金</v>
      </c>
    </row>
    <row r="1149" spans="2:9" s="53" customFormat="1" ht="12" customHeight="1">
      <c r="B1149" s="75" t="str">
        <f>[2]自有船应收租金!B1091</f>
        <v>JRS CARINA</v>
      </c>
      <c r="C1149" s="75" t="str">
        <f>[2]自有船应收租金!C1091</f>
        <v>CCL</v>
      </c>
      <c r="D1149" s="75" t="str">
        <f>[2]自有船应收租金!F1091</f>
        <v>第60期</v>
      </c>
      <c r="E1149" s="75" t="str">
        <f>[2]自有船应收租金!I1091</f>
        <v>2020.12.01-2020.12.16</v>
      </c>
      <c r="F1149" s="76">
        <f>[2]自有船应收租金!V1091</f>
        <v>0</v>
      </c>
      <c r="G1149" s="75">
        <f>[2]自有船应收租金!AA1091</f>
        <v>70099.960000000006</v>
      </c>
      <c r="H1149" s="75">
        <f>IF([2]自有船应收租金!AB1091="","",[2]自有船应收租金!AB1091)</f>
        <v>70099.960000000006</v>
      </c>
      <c r="I1149" s="77" t="str">
        <f>[2]自有船应收租金!Y1091</f>
        <v>船东费</v>
      </c>
    </row>
    <row r="1150" spans="2:9" s="53" customFormat="1" ht="12" customHeight="1">
      <c r="B1150" s="75" t="str">
        <f>[2]自有船应收租金!B1092</f>
        <v>ACACIA ARIES</v>
      </c>
      <c r="C1150" s="75" t="str">
        <f>[2]自有船应收租金!C1092</f>
        <v>STM</v>
      </c>
      <c r="D1150" s="75" t="str">
        <f>[2]自有船应收租金!F1092</f>
        <v>第20期</v>
      </c>
      <c r="E1150" s="75" t="str">
        <f>[2]自有船应收租金!I1092</f>
        <v>2020.12.01-2020.12.16</v>
      </c>
      <c r="F1150" s="76">
        <f>[2]自有船应收租金!V1092</f>
        <v>0</v>
      </c>
      <c r="G1150" s="75">
        <f>[2]自有船应收租金!AA1092</f>
        <v>59911.58</v>
      </c>
      <c r="H1150" s="75">
        <f>IF([2]自有船应收租金!AB1092="","",[2]自有船应收租金!AB1092)</f>
        <v>59911.58</v>
      </c>
      <c r="I1150" s="77" t="str">
        <f>[2]自有船应收租金!Y1092</f>
        <v>船东费</v>
      </c>
    </row>
    <row r="1151" spans="2:9" s="53" customFormat="1" ht="12" customHeight="1">
      <c r="B1151" s="75" t="str">
        <f>[2]自有船应收租金!B1093</f>
        <v>ACACIA VIRGO</v>
      </c>
      <c r="C1151" s="75" t="str">
        <f>[2]自有船应收租金!C1093</f>
        <v>SCP</v>
      </c>
      <c r="D1151" s="75" t="str">
        <f>[2]自有船应收租金!F1093</f>
        <v>第08期</v>
      </c>
      <c r="E1151" s="75" t="str">
        <f>[2]自有船应收租金!I1093</f>
        <v>2020.12.03-2020.12.18</v>
      </c>
      <c r="F1151" s="76">
        <f>[2]自有船应收租金!V1093</f>
        <v>0</v>
      </c>
      <c r="G1151" s="75">
        <f>[2]自有船应收租金!AA1093</f>
        <v>89640.215342465803</v>
      </c>
      <c r="H1151" s="75">
        <f>IF([2]自有船应收租金!AB1093="","",[2]自有船应收租金!AB1093)</f>
        <v>89975.39</v>
      </c>
      <c r="I1151" s="77" t="str">
        <f>[2]自有船应收租金!Y1093</f>
        <v>1.25%佣金/v.2035-2041 劳务费/v.143e-149e DLC招待费</v>
      </c>
    </row>
    <row r="1152" spans="2:9" s="53" customFormat="1" ht="12" customHeight="1">
      <c r="B1152" s="75" t="str">
        <f>[2]自有船应收租金!B1094</f>
        <v>A KIBO</v>
      </c>
      <c r="C1152" s="75" t="str">
        <f>[2]自有船应收租金!C1094</f>
        <v>GMS</v>
      </c>
      <c r="D1152" s="75" t="str">
        <f>[2]自有船应收租金!F1094</f>
        <v>第01期</v>
      </c>
      <c r="E1152" s="75" t="str">
        <f>[2]自有船应收租金!I1094</f>
        <v>2020.12.02-2020.12.17</v>
      </c>
      <c r="F1152" s="76">
        <f>[2]自有船应收租金!V1094</f>
        <v>0</v>
      </c>
      <c r="G1152" s="75">
        <f>[2]自有船应收租金!AA1094</f>
        <v>171243.75</v>
      </c>
      <c r="H1152" s="75">
        <f>IF([2]自有船应收租金!AB1094="","",[2]自有船应收租金!AB1094)</f>
        <v>171243.75</v>
      </c>
      <c r="I1152" s="77" t="str">
        <f>[2]自有船应收租金!Y1094</f>
        <v>1.25%佣金</v>
      </c>
    </row>
    <row r="1153" spans="2:9" s="53" customFormat="1" ht="12" customHeight="1">
      <c r="B1153" s="75" t="str">
        <f>[2]自有船应收租金!B1095</f>
        <v>ACACIA WA</v>
      </c>
      <c r="C1153" s="75" t="str">
        <f>[2]自有船应收租金!C1095</f>
        <v>STM</v>
      </c>
      <c r="D1153" s="75" t="str">
        <f>[2]自有船应收租金!F1095</f>
        <v>第03期</v>
      </c>
      <c r="E1153" s="75" t="str">
        <f>[2]自有船应收租金!I1095</f>
        <v>2020.12.05-2020.12.20</v>
      </c>
      <c r="F1153" s="76">
        <f>[2]自有船应收租金!V1095</f>
        <v>0</v>
      </c>
      <c r="G1153" s="75">
        <f>[2]自有船应收租金!AA1095</f>
        <v>72700</v>
      </c>
      <c r="H1153" s="75">
        <f>IF([2]自有船应收租金!AB1095="","",[2]自有船应收租金!AB1095)</f>
        <v>72700</v>
      </c>
      <c r="I1153" s="77">
        <f>[2]自有船应收租金!Y1095</f>
        <v>0</v>
      </c>
    </row>
    <row r="1154" spans="2:9" s="53" customFormat="1" ht="12" customHeight="1">
      <c r="B1154" s="75" t="str">
        <f>[2]自有船应收租金!B1096</f>
        <v>ACACIA TAURUS</v>
      </c>
      <c r="C1154" s="75" t="str">
        <f>[2]自有船应收租金!C1096</f>
        <v>DWS</v>
      </c>
      <c r="D1154" s="75" t="str">
        <f>[2]自有船应收租金!F1096</f>
        <v>第03期</v>
      </c>
      <c r="E1154" s="75" t="str">
        <f>[2]自有船应收租金!I1096</f>
        <v>2020.12.06-2020.12.21</v>
      </c>
      <c r="F1154" s="76">
        <f>[2]自有船应收租金!V1096</f>
        <v>0</v>
      </c>
      <c r="G1154" s="75">
        <f>[2]自有船应收租金!AA1096</f>
        <v>78591.780821917797</v>
      </c>
      <c r="H1154" s="75">
        <f>IF([2]自有船应收租金!AB1096="","",[2]自有船应收租金!AB1096)</f>
        <v>78554.33</v>
      </c>
      <c r="I1154" s="77">
        <f>[2]自有船应收租金!Y1096</f>
        <v>0</v>
      </c>
    </row>
    <row r="1155" spans="2:9" s="53" customFormat="1" ht="12" customHeight="1">
      <c r="B1155" s="75" t="str">
        <f>[2]自有船应收租金!B1097</f>
        <v>Heung-A Singapore</v>
      </c>
      <c r="C1155" s="75" t="str">
        <f>[2]自有船应收租金!C1097</f>
        <v>NS</v>
      </c>
      <c r="D1155" s="75" t="str">
        <f>[2]自有船应收租金!F1097</f>
        <v>第02期</v>
      </c>
      <c r="E1155" s="75" t="str">
        <f>[2]自有船应收租金!I1097</f>
        <v>2020.12.06-2020.12.21</v>
      </c>
      <c r="F1155" s="76">
        <f>[2]自有船应收租金!V1097</f>
        <v>0</v>
      </c>
      <c r="G1155" s="75">
        <f>[2]自有船应收租金!AA1097</f>
        <v>93968.75</v>
      </c>
      <c r="H1155" s="75">
        <f>IF([2]自有船应收租金!AB1097="","",[2]自有船应收租金!AB1097)</f>
        <v>93931.34</v>
      </c>
      <c r="I1155" s="77" t="str">
        <f>[2]自有船应收租金!Y1097</f>
        <v>1.25%佣金</v>
      </c>
    </row>
    <row r="1156" spans="2:9" s="53" customFormat="1" ht="12" customHeight="1">
      <c r="B1156" s="75" t="str">
        <f>[2]自有船应收租金!B1098</f>
        <v>Contship Day</v>
      </c>
      <c r="C1156" s="75" t="str">
        <f>[2]自有船应收租金!C1098</f>
        <v>APL</v>
      </c>
      <c r="D1156" s="75" t="str">
        <f>[2]自有船应收租金!F1098</f>
        <v>第03期</v>
      </c>
      <c r="E1156" s="75" t="str">
        <f>[2]自有船应收租金!I1098</f>
        <v>2020.12.06-2020.12.21</v>
      </c>
      <c r="F1156" s="76">
        <f>[2]自有船应收租金!V1098</f>
        <v>0</v>
      </c>
      <c r="G1156" s="75">
        <f>[2]自有船应收租金!AA1098</f>
        <v>35397.208630137</v>
      </c>
      <c r="H1156" s="75">
        <f>IF([2]自有船应收租金!AB1098="","",[2]自有船应收租金!AB1098)</f>
        <v>40204.620000000003</v>
      </c>
      <c r="I1156" s="77" t="str">
        <f>[2]自有船应收租金!Y1098</f>
        <v>油样检测费/原船东费用/停租2020.11.08 2224-11.11 2000 2.9天，原船东租期停租）</v>
      </c>
    </row>
    <row r="1157" spans="2:9" s="53" customFormat="1" ht="12" customHeight="1">
      <c r="B1157" s="75" t="str">
        <f>[2]自有船应收租金!B1099</f>
        <v>Contship Day</v>
      </c>
      <c r="C1157" s="75" t="str">
        <f>[2]自有船应收租金!C1099</f>
        <v>APL</v>
      </c>
      <c r="D1157" s="75" t="str">
        <f>[2]自有船应收租金!F1099</f>
        <v>第03期</v>
      </c>
      <c r="E1157" s="75" t="str">
        <f>[2]自有船应收租金!I1099</f>
        <v>2020.12.06-2020.12.21</v>
      </c>
      <c r="F1157" s="76">
        <f>[2]自有船应收租金!V1099</f>
        <v>0</v>
      </c>
      <c r="G1157" s="75">
        <f>[2]自有船应收租金!AA1099</f>
        <v>21725.72</v>
      </c>
      <c r="H1157" s="75">
        <f>IF([2]自有船应收租金!AB1099="","",[2]自有船应收租金!AB1099)</f>
        <v>21660.53</v>
      </c>
      <c r="I1157" s="77" t="str">
        <f>[2]自有船应收租金!Y1099</f>
        <v>收回原船东费用</v>
      </c>
    </row>
    <row r="1158" spans="2:9" s="53" customFormat="1" ht="12" customHeight="1">
      <c r="B1158" s="75" t="str">
        <f>[2]自有船应收租金!B1100</f>
        <v>ACACIA LAN</v>
      </c>
      <c r="C1158" s="75" t="str">
        <f>[2]自有船应收租金!C1100</f>
        <v>STM</v>
      </c>
      <c r="D1158" s="75" t="str">
        <f>[2]自有船应收租金!F1100</f>
        <v>第26期</v>
      </c>
      <c r="E1158" s="75" t="str">
        <f>[2]自有船应收租金!I1100</f>
        <v>2020.12.07-2020.12.22</v>
      </c>
      <c r="F1158" s="76">
        <f>[2]自有船应收租金!V1100</f>
        <v>0</v>
      </c>
      <c r="G1158" s="75">
        <f>[2]自有船应收租金!AA1100</f>
        <v>57349.49</v>
      </c>
      <c r="H1158" s="75">
        <f>IF([2]自有船应收租金!AB1100="","",[2]自有船应收租金!AB1100)</f>
        <v>57349.49</v>
      </c>
      <c r="I1158" s="77" t="str">
        <f>[2]自有船应收租金!Y1100</f>
        <v>船东费</v>
      </c>
    </row>
    <row r="1159" spans="2:9" s="53" customFormat="1" ht="12" customHeight="1">
      <c r="B1159" s="75" t="str">
        <f>[2]自有船应收租金!B1101</f>
        <v>A KEIGA</v>
      </c>
      <c r="C1159" s="75" t="str">
        <f>[2]自有船应收租金!C1101</f>
        <v>STM</v>
      </c>
      <c r="D1159" s="75" t="str">
        <f>[2]自有船应收租金!F1101</f>
        <v>第01期</v>
      </c>
      <c r="E1159" s="75" t="str">
        <f>[2]自有船应收租金!I1101</f>
        <v>2020.12.05-2020.12.20</v>
      </c>
      <c r="F1159" s="76">
        <f>[2]自有船应收租金!V1101</f>
        <v>0</v>
      </c>
      <c r="G1159" s="75">
        <f>[2]自有船应收租金!AA1101</f>
        <v>94347.033933333296</v>
      </c>
      <c r="H1159" s="75">
        <f>IF([2]自有船应收租金!AB1101="","",[2]自有船应收租金!AB1101)</f>
        <v>94346.84</v>
      </c>
      <c r="I1159" s="77" t="str">
        <f>[2]自有船应收租金!Y1101</f>
        <v>船东费预留</v>
      </c>
    </row>
    <row r="1160" spans="2:9" s="53" customFormat="1" ht="12" customHeight="1">
      <c r="B1160" s="75" t="str">
        <f>[2]自有船应收租金!B1102</f>
        <v>A KEIGA</v>
      </c>
      <c r="C1160" s="75" t="str">
        <f>[2]自有船应收租金!C1102</f>
        <v>STM</v>
      </c>
      <c r="D1160" s="75" t="str">
        <f>[2]自有船应收租金!F1102</f>
        <v>final</v>
      </c>
      <c r="E1160" s="75" t="str">
        <f>[2]自有船应收租金!I1102</f>
        <v>2020.12.05-2020.12.20</v>
      </c>
      <c r="F1160" s="76">
        <f>[2]自有船应收租金!V1102</f>
        <v>0</v>
      </c>
      <c r="G1160" s="75">
        <f>[2]自有船应收租金!AA1102</f>
        <v>1000</v>
      </c>
      <c r="H1160" s="75">
        <f>IF([2]自有船应收租金!AB1102="","",[2]自有船应收租金!AB1102)</f>
        <v>1000</v>
      </c>
      <c r="I1160" s="77" t="str">
        <f>[2]自有船应收租金!Y1102</f>
        <v>返还船东费预留</v>
      </c>
    </row>
    <row r="1161" spans="2:9" s="53" customFormat="1" ht="12" customHeight="1">
      <c r="B1161" s="75" t="str">
        <f>[2]自有船应收租金!B1103</f>
        <v>ACACIA MING</v>
      </c>
      <c r="C1161" s="75" t="str">
        <f>[2]自有船应收租金!C1103</f>
        <v>TCL</v>
      </c>
      <c r="D1161" s="75" t="str">
        <f>[2]自有船应收租金!F1103</f>
        <v>第03期</v>
      </c>
      <c r="E1161" s="75" t="str">
        <f>[2]自有船应收租金!I1103</f>
        <v>2020.12.09-2020.12.24</v>
      </c>
      <c r="F1161" s="76">
        <f>[2]自有船应收租金!V1103</f>
        <v>0</v>
      </c>
      <c r="G1161" s="75">
        <f>[2]自有船应收租金!AA1103</f>
        <v>80739.16</v>
      </c>
      <c r="H1161" s="75">
        <f>IF([2]自有船应收租金!AB1103="","",[2]自有船应收租金!AB1103)</f>
        <v>80699.23</v>
      </c>
      <c r="I1161" s="77" t="str">
        <f>[2]自有船应收租金!Y1103</f>
        <v>停租（2020.11.11 0600-11.21 0815 1.06389天）</v>
      </c>
    </row>
    <row r="1162" spans="2:9" s="53" customFormat="1" ht="12" customHeight="1">
      <c r="B1162" s="75" t="str">
        <f>[2]自有船应收租金!B1104</f>
        <v>ACACIA LIBRA</v>
      </c>
      <c r="C1162" s="75" t="str">
        <f>[2]自有船应收租金!C1104</f>
        <v>COSCO</v>
      </c>
      <c r="D1162" s="75" t="str">
        <f>[2]自有船应收租金!F1104</f>
        <v>第07期</v>
      </c>
      <c r="E1162" s="75" t="str">
        <f>[2]自有船应收租金!I1104</f>
        <v>2020.12.09-2020.12.24</v>
      </c>
      <c r="F1162" s="76">
        <f>[2]自有船应收租金!V1104</f>
        <v>0</v>
      </c>
      <c r="G1162" s="75">
        <f>[2]自有船应收租金!AA1104</f>
        <v>83962.5</v>
      </c>
      <c r="H1162" s="75">
        <f>IF([2]自有船应收租金!AB1104="","",[2]自有船应收租金!AB1104)</f>
        <v>83960.56</v>
      </c>
      <c r="I1162" s="77">
        <f>[2]自有船应收租金!Y1104</f>
        <v>0</v>
      </c>
    </row>
    <row r="1163" spans="2:9" s="53" customFormat="1" ht="12" customHeight="1">
      <c r="B1163" s="75" t="str">
        <f>[2]自有船应收租金!B1105</f>
        <v>A KOU</v>
      </c>
      <c r="C1163" s="75" t="str">
        <f>[2]自有船应收租金!C1105</f>
        <v>KMTC</v>
      </c>
      <c r="D1163" s="75" t="str">
        <f>[2]自有船应收租金!F1105</f>
        <v>第07期</v>
      </c>
      <c r="E1163" s="75" t="str">
        <f>[2]自有船应收租金!I1105</f>
        <v>2020.12.09-2020.12.24</v>
      </c>
      <c r="F1163" s="76">
        <f>[2]自有船应收租金!V1105</f>
        <v>0</v>
      </c>
      <c r="G1163" s="75">
        <f>[2]自有船应收租金!AA1105</f>
        <v>107400</v>
      </c>
      <c r="H1163" s="75">
        <f>IF([2]自有船应收租金!AB1105="","",[2]自有船应收租金!AB1105)</f>
        <v>107400</v>
      </c>
      <c r="I1163" s="77" t="str">
        <f>[2]自有船应收租金!Y1105</f>
        <v>1.25%佣金</v>
      </c>
    </row>
    <row r="1164" spans="2:9" s="53" customFormat="1" ht="12" customHeight="1">
      <c r="B1164" s="75" t="str">
        <f>[2]自有船应收租金!B1106</f>
        <v>ACACIA HAWK</v>
      </c>
      <c r="C1164" s="75" t="str">
        <f>[2]自有船应收租金!C1106</f>
        <v>CMS</v>
      </c>
      <c r="D1164" s="75" t="str">
        <f>[2]自有船应收租金!F1106</f>
        <v>第71期</v>
      </c>
      <c r="E1164" s="75" t="str">
        <f>[2]自有船应收租金!I1106</f>
        <v>2020.12.13-2020.12.28</v>
      </c>
      <c r="F1164" s="76">
        <f>[2]自有船应收租金!V1106</f>
        <v>0</v>
      </c>
      <c r="G1164" s="75">
        <f>[2]自有船应收租金!AA1106</f>
        <v>105542.465753425</v>
      </c>
      <c r="H1164" s="75">
        <f>IF([2]自有船应收租金!AB1106="","",[2]自有船应收租金!AB1106)</f>
        <v>105515.03</v>
      </c>
      <c r="I1164" s="77">
        <f>[2]自有船应收租金!Y1106</f>
        <v>0</v>
      </c>
    </row>
    <row r="1165" spans="2:9" s="53" customFormat="1" ht="12" customHeight="1">
      <c r="B1165" s="75" t="str">
        <f>[2]自有船应收租金!B1107</f>
        <v>ACACIA REI</v>
      </c>
      <c r="C1165" s="75" t="str">
        <f>[2]自有船应收租金!C1107</f>
        <v>STM</v>
      </c>
      <c r="D1165" s="75" t="str">
        <f>[2]自有船应收租金!F1107</f>
        <v>第08期</v>
      </c>
      <c r="E1165" s="75" t="str">
        <f>[2]自有船应收租金!I1107</f>
        <v>2020.12.14-2020.12.21</v>
      </c>
      <c r="F1165" s="76">
        <f>[2]自有船应收租金!V1107</f>
        <v>0</v>
      </c>
      <c r="G1165" s="75">
        <f>[2]自有船应收租金!AA1107</f>
        <v>42560</v>
      </c>
      <c r="H1165" s="75">
        <f>IF([2]自有船应收租金!AB1107="","",[2]自有船应收租金!AB1107)</f>
        <v>42560</v>
      </c>
      <c r="I1165" s="77">
        <f>[2]自有船应收租金!Y1107</f>
        <v>0</v>
      </c>
    </row>
    <row r="1166" spans="2:9" s="53" customFormat="1" ht="12" customHeight="1">
      <c r="B1166" s="75" t="str">
        <f>[2]自有船应收租金!B1108</f>
        <v>ACACIA REI</v>
      </c>
      <c r="C1166" s="75" t="str">
        <f>[2]自有船应收租金!C1108</f>
        <v>STM</v>
      </c>
      <c r="D1166" s="75" t="str">
        <f>[2]自有船应收租金!F1108</f>
        <v>第08期</v>
      </c>
      <c r="E1166" s="75" t="str">
        <f>[2]自有船应收租金!I1108</f>
        <v>2020.12.21-2020.12.29</v>
      </c>
      <c r="F1166" s="76">
        <f>[2]自有船应收租金!V1108</f>
        <v>0</v>
      </c>
      <c r="G1166" s="75">
        <f>[2]自有船应收租金!AA1108</f>
        <v>96640</v>
      </c>
      <c r="H1166" s="75">
        <f>IF([2]自有船应收租金!AB1108="","",[2]自有船应收租金!AB1108)</f>
        <v>96640</v>
      </c>
      <c r="I1166" s="77">
        <f>[2]自有船应收租金!Y1108</f>
        <v>0</v>
      </c>
    </row>
    <row r="1167" spans="2:9" s="53" customFormat="1" ht="12" customHeight="1">
      <c r="B1167" s="75" t="str">
        <f>[2]自有船应收租金!B1109</f>
        <v>JRS CORVUS</v>
      </c>
      <c r="C1167" s="75" t="str">
        <f>[2]自有船应收租金!C1109</f>
        <v>QIF</v>
      </c>
      <c r="D1167" s="75" t="str">
        <f>[2]自有船应收租金!F1109</f>
        <v>第01期</v>
      </c>
      <c r="E1167" s="75" t="str">
        <f>[2]自有船应收租金!I1109</f>
        <v>2020.12.16-2021.12.18</v>
      </c>
      <c r="F1167" s="76">
        <f>[2]自有船应收租金!V1109</f>
        <v>0</v>
      </c>
      <c r="G1167" s="75">
        <f>[2]自有船应收租金!AA1109</f>
        <v>50061.142394931499</v>
      </c>
      <c r="H1167" s="75">
        <f>IF([2]自有船应收租金!AB1109="","",[2]自有船应收租金!AB1109)</f>
        <v>50057.42</v>
      </c>
      <c r="I1167" s="77" t="str">
        <f>[2]自有船应收租金!Y1109</f>
        <v>交还船检验费</v>
      </c>
    </row>
    <row r="1168" spans="2:9" s="53" customFormat="1" ht="12" customHeight="1">
      <c r="B1168" s="75" t="str">
        <f>[2]自有船应收租金!B1110</f>
        <v>A ROKU</v>
      </c>
      <c r="C1168" s="75" t="str">
        <f>[2]自有船应收租金!C1110</f>
        <v>TSL</v>
      </c>
      <c r="D1168" s="75" t="str">
        <f>[2]自有船应收租金!F1110</f>
        <v>第04期</v>
      </c>
      <c r="E1168" s="75" t="str">
        <f>[2]自有船应收租金!I1110</f>
        <v>2020.12.16-2021.01.01</v>
      </c>
      <c r="F1168" s="76">
        <f>[2]自有船应收租金!V1110</f>
        <v>0</v>
      </c>
      <c r="G1168" s="75">
        <f>[2]自有船应收租金!AA1110</f>
        <v>47165.58</v>
      </c>
      <c r="H1168" s="75">
        <f>IF([2]自有船应收租金!AB1110="","",[2]自有船应收租金!AB1110)</f>
        <v>47148.12</v>
      </c>
      <c r="I1168" s="77" t="str">
        <f>[2]自有船应收租金!Y1110</f>
        <v>1.25%佣金/停租（2020.11.10 0630-11.12 2236 2.67天）/船东费/理赔款</v>
      </c>
    </row>
    <row r="1169" spans="2:9" s="53" customFormat="1" ht="12" customHeight="1">
      <c r="B1169" s="75" t="str">
        <f>[2]自有船应收租金!B1111</f>
        <v>Heung-A Jakarta</v>
      </c>
      <c r="C1169" s="75" t="str">
        <f>[2]自有船应收租金!C1111</f>
        <v>PAN</v>
      </c>
      <c r="D1169" s="75" t="str">
        <f>[2]自有船应收租金!F1111</f>
        <v>第05期</v>
      </c>
      <c r="E1169" s="75" t="str">
        <f>[2]自有船应收租金!I1111</f>
        <v>2020.12.15-2020.12.30</v>
      </c>
      <c r="F1169" s="76">
        <f>[2]自有船应收租金!V1111</f>
        <v>0</v>
      </c>
      <c r="G1169" s="75">
        <f>[2]自有船应收租金!AA1111</f>
        <v>78462.5</v>
      </c>
      <c r="H1169" s="75">
        <f>IF([2]自有船应收租金!AB1111="","",[2]自有船应收租金!AB1111)</f>
        <v>78435.070000000007</v>
      </c>
      <c r="I1169" s="77">
        <f>[2]自有船应收租金!Y1111</f>
        <v>0</v>
      </c>
    </row>
    <row r="1170" spans="2:9" s="53" customFormat="1" ht="12" customHeight="1">
      <c r="B1170" s="75" t="str">
        <f>[2]自有船应收租金!B1112</f>
        <v>ACACIA MAKOTO</v>
      </c>
      <c r="C1170" s="75" t="str">
        <f>[2]自有船应收租金!C1112</f>
        <v>STM</v>
      </c>
      <c r="D1170" s="75" t="str">
        <f>[2]自有船应收租金!F1112</f>
        <v>第61期</v>
      </c>
      <c r="E1170" s="75" t="str">
        <f>[2]自有船应收租金!I1112</f>
        <v>2020.12.15-2020.12.22</v>
      </c>
      <c r="F1170" s="76">
        <f>[2]自有船应收租金!V1112</f>
        <v>0</v>
      </c>
      <c r="G1170" s="75">
        <f>[2]自有船应收租金!AA1112</f>
        <v>42560</v>
      </c>
      <c r="H1170" s="75">
        <f>IF([2]自有船应收租金!AB1112="","",[2]自有船应收租金!AB1112)</f>
        <v>42560</v>
      </c>
      <c r="I1170" s="77">
        <f>[2]自有船应收租金!Y1112</f>
        <v>0</v>
      </c>
    </row>
    <row r="1171" spans="2:9" s="53" customFormat="1" ht="12" customHeight="1">
      <c r="B1171" s="75" t="str">
        <f>[2]自有船应收租金!B1113</f>
        <v>ACACIA MAKOTO</v>
      </c>
      <c r="C1171" s="75" t="str">
        <f>[2]自有船应收租金!C1113</f>
        <v>STM</v>
      </c>
      <c r="D1171" s="75" t="str">
        <f>[2]自有船应收租金!F1113</f>
        <v>第61期</v>
      </c>
      <c r="E1171" s="75" t="str">
        <f>[2]自有船应收租金!I1113</f>
        <v>2020.12.22-2020.12.30</v>
      </c>
      <c r="F1171" s="76">
        <f>[2]自有船应收租金!V1113</f>
        <v>0</v>
      </c>
      <c r="G1171" s="75">
        <f>[2]自有船应收租金!AA1113</f>
        <v>88640</v>
      </c>
      <c r="H1171" s="75">
        <f>IF([2]自有船应收租金!AB1113="","",[2]自有船应收租金!AB1113)</f>
        <v>88640.05</v>
      </c>
      <c r="I1171" s="77">
        <f>[2]自有船应收租金!Y1113</f>
        <v>0</v>
      </c>
    </row>
    <row r="1172" spans="2:9" s="53" customFormat="1" ht="12" customHeight="1">
      <c r="B1172" s="75" t="str">
        <f>[2]自有船应收租金!B1114</f>
        <v>Heung-A Manila</v>
      </c>
      <c r="C1172" s="75" t="str">
        <f>[2]自有船应收租金!C1114</f>
        <v>MIS</v>
      </c>
      <c r="D1172" s="75" t="str">
        <f>[2]自有船应收租金!F1114</f>
        <v>第04期</v>
      </c>
      <c r="E1172" s="75" t="str">
        <f>[2]自有船应收租金!I1114</f>
        <v>2020.12.15-2020.12.30</v>
      </c>
      <c r="F1172" s="76">
        <f>[2]自有船应收租金!V1114</f>
        <v>0</v>
      </c>
      <c r="G1172" s="75">
        <f>[2]自有船应收租金!AA1114</f>
        <v>86504.280821917797</v>
      </c>
      <c r="H1172" s="75">
        <f>IF([2]自有船应收租金!AB1114="","",[2]自有船应收租金!AB1114)</f>
        <v>86486.84</v>
      </c>
      <c r="I1172" s="77" t="str">
        <f>[2]自有船应收租金!Y1114</f>
        <v>1.25%佣金</v>
      </c>
    </row>
    <row r="1173" spans="2:9" s="53" customFormat="1" ht="12" customHeight="1">
      <c r="B1173" s="75" t="str">
        <f>[2]自有船应收租金!B1115</f>
        <v>A FUKU</v>
      </c>
      <c r="C1173" s="75" t="str">
        <f>[2]自有船应收租金!C1115</f>
        <v>TSL</v>
      </c>
      <c r="D1173" s="75" t="str">
        <f>[2]自有船应收租金!F1115</f>
        <v>第06期</v>
      </c>
      <c r="E1173" s="75" t="str">
        <f>[2]自有船应收租金!I1115</f>
        <v>2020.12.16-2021.01.01</v>
      </c>
      <c r="F1173" s="76">
        <f>[2]自有船应收租金!V1115</f>
        <v>0</v>
      </c>
      <c r="G1173" s="75">
        <f>[2]自有船应收租金!AA1115</f>
        <v>111200</v>
      </c>
      <c r="H1173" s="75">
        <f>IF([2]自有船应收租金!AB1115="","",[2]自有船应收租金!AB1115)</f>
        <v>111182.53</v>
      </c>
      <c r="I1173" s="77" t="str">
        <f>[2]自有船应收租金!Y1115</f>
        <v>1.25%佣金</v>
      </c>
    </row>
    <row r="1174" spans="2:9" s="53" customFormat="1" ht="12" customHeight="1">
      <c r="B1174" s="75" t="str">
        <f>[2]自有船应收租金!B1116</f>
        <v>JRS CARINA</v>
      </c>
      <c r="C1174" s="75" t="str">
        <f>[2]自有船应收租金!C1116</f>
        <v>CCL</v>
      </c>
      <c r="D1174" s="75" t="str">
        <f>[2]自有船应收租金!F1116</f>
        <v>第61期</v>
      </c>
      <c r="E1174" s="75" t="str">
        <f>[2]自有船应收租金!I1116</f>
        <v>2020.12.16-2020.12.30</v>
      </c>
      <c r="F1174" s="76">
        <f>[2]自有船应收租金!V1116</f>
        <v>0</v>
      </c>
      <c r="G1174" s="75">
        <f>[2]自有船应收租金!AA1116</f>
        <v>65893.333333333299</v>
      </c>
      <c r="H1174" s="75">
        <f>IF([2]自有船应收租金!AB1116="","",[2]自有船应收租金!AB1116)</f>
        <v>65885.84</v>
      </c>
      <c r="I1174" s="77">
        <f>[2]自有船应收租金!Y1116</f>
        <v>0</v>
      </c>
    </row>
    <row r="1175" spans="2:9" s="53" customFormat="1" ht="12" customHeight="1">
      <c r="B1175" s="75" t="str">
        <f>[2]自有船应收租金!B1117</f>
        <v>JRS CARINA</v>
      </c>
      <c r="C1175" s="75" t="str">
        <f>[2]自有船应收租金!C1117</f>
        <v>CCL</v>
      </c>
      <c r="D1175" s="75" t="str">
        <f>[2]自有船应收租金!F1117</f>
        <v>第61期</v>
      </c>
      <c r="E1175" s="75" t="str">
        <f>[2]自有船应收租金!I1117</f>
        <v>2020.12.30-2020.12.31</v>
      </c>
      <c r="F1175" s="76">
        <f>[2]自有船应收租金!V1117</f>
        <v>0</v>
      </c>
      <c r="G1175" s="75">
        <f>[2]自有船应收租金!AA1117</f>
        <v>7326.6666666666697</v>
      </c>
      <c r="H1175" s="75">
        <f>IF([2]自有船应收租金!AB1117="","",[2]自有船应收租金!AB1117)</f>
        <v>7326.67</v>
      </c>
      <c r="I1175" s="77">
        <f>[2]自有船应收租金!Y1117</f>
        <v>0</v>
      </c>
    </row>
    <row r="1176" spans="2:9" s="53" customFormat="1" ht="12" customHeight="1">
      <c r="B1176" s="75" t="str">
        <f>[2]自有船应收租金!B1118</f>
        <v>ACACIA ARIES</v>
      </c>
      <c r="C1176" s="75" t="str">
        <f>[2]自有船应收租金!C1118</f>
        <v>STM</v>
      </c>
      <c r="D1176" s="75" t="str">
        <f>[2]自有船应收租金!F1118</f>
        <v>第21期</v>
      </c>
      <c r="E1176" s="75" t="str">
        <f>[2]自有船应收租金!I1118</f>
        <v>2020.12.16-2020.12.23</v>
      </c>
      <c r="F1176" s="76">
        <f>[2]自有船应收租金!V1118</f>
        <v>0</v>
      </c>
      <c r="G1176" s="75">
        <f>[2]自有船应收租金!AA1118</f>
        <v>28303.333333333299</v>
      </c>
      <c r="H1176" s="75">
        <f>IF([2]自有船应收租金!AB1118="","",[2]自有船应收租金!AB1118)</f>
        <v>28303.33</v>
      </c>
      <c r="I1176" s="77">
        <f>[2]自有船应收租金!Y1118</f>
        <v>0</v>
      </c>
    </row>
    <row r="1177" spans="2:9" s="53" customFormat="1" ht="12" customHeight="1">
      <c r="B1177" s="75" t="str">
        <f>[2]自有船应收租金!B1119</f>
        <v>ACACIA ARIES</v>
      </c>
      <c r="C1177" s="75" t="str">
        <f>[2]自有船应收租金!C1119</f>
        <v>STM</v>
      </c>
      <c r="D1177" s="75" t="str">
        <f>[2]自有船应收租金!F1119</f>
        <v>第21期</v>
      </c>
      <c r="E1177" s="75" t="str">
        <f>[2]自有船应收租金!I1119</f>
        <v>2020.12.23-2020.12.31</v>
      </c>
      <c r="F1177" s="76">
        <f>[2]自有船应收租金!V1119</f>
        <v>0</v>
      </c>
      <c r="G1177" s="75">
        <f>[2]自有船应收租金!AA1119</f>
        <v>44346.666666666701</v>
      </c>
      <c r="H1177" s="75">
        <f>IF([2]自有船应收租金!AB1119="","",[2]自有船应收租金!AB1119)</f>
        <v>44346.67</v>
      </c>
      <c r="I1177" s="77">
        <f>[2]自有船应收租金!Y1119</f>
        <v>0</v>
      </c>
    </row>
    <row r="1178" spans="2:9" s="53" customFormat="1" ht="12" customHeight="1">
      <c r="B1178" s="75" t="str">
        <f>[2]自有船应收租金!B1120</f>
        <v>A KIBO</v>
      </c>
      <c r="C1178" s="75" t="str">
        <f>[2]自有船应收租金!C1120</f>
        <v>GMS</v>
      </c>
      <c r="D1178" s="75" t="str">
        <f>[2]自有船应收租金!F1120</f>
        <v>第02期</v>
      </c>
      <c r="E1178" s="75" t="str">
        <f>[2]自有船应收租金!I1120</f>
        <v>2020.12.17-2021.01.01</v>
      </c>
      <c r="F1178" s="76">
        <f>[2]自有船应收租金!V1120</f>
        <v>0</v>
      </c>
      <c r="G1178" s="75">
        <f>[2]自有船应收租金!AA1120</f>
        <v>356681.24599999998</v>
      </c>
      <c r="H1178" s="75">
        <f>IF([2]自有船应收租金!AB1120="","",[2]自有船应收租金!AB1120)</f>
        <v>356681.25</v>
      </c>
      <c r="I1178" s="77" t="str">
        <f>[2]自有船应收租金!Y1120</f>
        <v>1.25%佣金</v>
      </c>
    </row>
    <row r="1179" spans="2:9" s="53" customFormat="1" ht="12" customHeight="1">
      <c r="B1179" s="75" t="str">
        <f>[2]自有船应收租金!B1121</f>
        <v>ACACIA VIRGO</v>
      </c>
      <c r="C1179" s="75" t="str">
        <f>[2]自有船应收租金!C1121</f>
        <v>SCP</v>
      </c>
      <c r="D1179" s="75" t="str">
        <f>[2]自有船应收租金!F1121</f>
        <v>第09期</v>
      </c>
      <c r="E1179" s="75" t="str">
        <f>[2]自有船应收租金!I1121</f>
        <v>2020.12.18-2021.01.02</v>
      </c>
      <c r="F1179" s="76">
        <f>[2]自有船应收租金!V1121</f>
        <v>0</v>
      </c>
      <c r="G1179" s="75">
        <f>[2]自有船应收租金!AA1121</f>
        <v>71089.865342465797</v>
      </c>
      <c r="H1179" s="75">
        <f>IF([2]自有船应收租金!AB1121="","",[2]自有船应收租金!AB1121)</f>
        <v>71082.38</v>
      </c>
      <c r="I1179" s="77" t="str">
        <f>[2]自有船应收租金!Y1121</f>
        <v>1.25%佣金/船东费/停租预估</v>
      </c>
    </row>
    <row r="1180" spans="2:9" s="53" customFormat="1" ht="12" customHeight="1">
      <c r="B1180" s="75" t="str">
        <f>[2]自有船应收租金!B1122</f>
        <v>ACACIA WA</v>
      </c>
      <c r="C1180" s="75" t="str">
        <f>[2]自有船应收租金!C1122</f>
        <v>STM</v>
      </c>
      <c r="D1180" s="75" t="str">
        <f>[2]自有船应收租金!F1122</f>
        <v>第04期</v>
      </c>
      <c r="E1180" s="75" t="str">
        <f>[2]自有船应收租金!I1122</f>
        <v>2020.12.20-2021.01.04</v>
      </c>
      <c r="F1180" s="76">
        <f>[2]自有船应收租金!V1122</f>
        <v>0</v>
      </c>
      <c r="G1180" s="75">
        <f>[2]自有船应收租金!AA1122</f>
        <v>105700</v>
      </c>
      <c r="H1180" s="75">
        <f>IF([2]自有船应收租金!AB1122="","",[2]自有船应收租金!AB1122)</f>
        <v>105700</v>
      </c>
      <c r="I1180" s="77">
        <f>[2]自有船应收租金!Y1122</f>
        <v>0</v>
      </c>
    </row>
    <row r="1181" spans="2:9" s="53" customFormat="1" ht="12" customHeight="1">
      <c r="B1181" s="75" t="str">
        <f>[2]自有船应收租金!B1123</f>
        <v>JRS CORVUS</v>
      </c>
      <c r="C1181" s="75" t="str">
        <f>[2]自有船应收租金!C1123</f>
        <v>STM</v>
      </c>
      <c r="D1181" s="75" t="str">
        <f>[2]自有船应收租金!F1123</f>
        <v>第01期</v>
      </c>
      <c r="E1181" s="75" t="str">
        <f>[2]自有船应收租金!I1123</f>
        <v>2020.12.20-2020.12.27</v>
      </c>
      <c r="F1181" s="76">
        <f>[2]自有船应收租金!V1123</f>
        <v>0</v>
      </c>
      <c r="G1181" s="75">
        <f>[2]自有船应收租金!AA1123</f>
        <v>194146.98466666701</v>
      </c>
      <c r="H1181" s="75">
        <f>IF([2]自有船应收租金!AB1123="","",[2]自有船应收租金!AB1123)</f>
        <v>194146.98</v>
      </c>
      <c r="I1181" s="77">
        <f>[2]自有船应收租金!Y1123</f>
        <v>0</v>
      </c>
    </row>
    <row r="1182" spans="2:9" s="53" customFormat="1" ht="12" customHeight="1">
      <c r="B1182" s="75" t="str">
        <f>[2]自有船应收租金!B1124</f>
        <v>JRS CORVUS</v>
      </c>
      <c r="C1182" s="75" t="str">
        <f>[2]自有船应收租金!C1124</f>
        <v>STM</v>
      </c>
      <c r="D1182" s="75" t="str">
        <f>[2]自有船应收租金!F1124</f>
        <v>第01期</v>
      </c>
      <c r="E1182" s="75" t="str">
        <f>[2]自有船应收租金!I1124</f>
        <v>2020.12.27-2021.01.04</v>
      </c>
      <c r="F1182" s="76">
        <f>[2]自有船应收租金!V1124</f>
        <v>0</v>
      </c>
      <c r="G1182" s="75">
        <f>[2]自有船应收租金!AA1124</f>
        <v>56373.333333333299</v>
      </c>
      <c r="H1182" s="75">
        <f>IF([2]自有船应收租金!AB1124="","",[2]自有船应收租金!AB1124)</f>
        <v>56373.29</v>
      </c>
      <c r="I1182" s="77">
        <f>[2]自有船应收租金!Y1124</f>
        <v>0</v>
      </c>
    </row>
    <row r="1183" spans="2:9" s="53" customFormat="1" ht="12" customHeight="1">
      <c r="B1183" s="75" t="str">
        <f>[2]自有船应收租金!B1125</f>
        <v>ACACIA TAURUS</v>
      </c>
      <c r="C1183" s="75" t="str">
        <f>[2]自有船应收租金!C1125</f>
        <v>DWS</v>
      </c>
      <c r="D1183" s="75" t="str">
        <f>[2]自有船应收租金!F1125</f>
        <v>第04期</v>
      </c>
      <c r="E1183" s="75" t="str">
        <f>[2]自有船应收租金!I1125</f>
        <v>2020.12.21-2021.01.05</v>
      </c>
      <c r="F1183" s="76">
        <f>[2]自有船应收租金!V1125</f>
        <v>0</v>
      </c>
      <c r="G1183" s="75">
        <f>[2]自有船应收租金!AA1125</f>
        <v>78591.780821917797</v>
      </c>
      <c r="H1183" s="75">
        <f>IF([2]自有船应收租金!AB1125="","",[2]自有船应收租金!AB1125)</f>
        <v>78554.34</v>
      </c>
      <c r="I1183" s="77">
        <f>[2]自有船应收租金!Y1125</f>
        <v>0</v>
      </c>
    </row>
    <row r="1184" spans="2:9" s="53" customFormat="1" ht="12" customHeight="1">
      <c r="B1184" s="75" t="str">
        <f>[2]自有船应收租金!B1126</f>
        <v>Heung-A Singapore</v>
      </c>
      <c r="C1184" s="75" t="str">
        <f>[2]自有船应收租金!C1126</f>
        <v>NS</v>
      </c>
      <c r="D1184" s="75" t="str">
        <f>[2]自有船应收租金!F1126</f>
        <v>第03期</v>
      </c>
      <c r="E1184" s="75" t="str">
        <f>[2]自有船应收租金!I1126</f>
        <v>2020.12.21-2021.01.05</v>
      </c>
      <c r="F1184" s="76">
        <f>[2]自有船应收租金!V1126</f>
        <v>0</v>
      </c>
      <c r="G1184" s="75">
        <f>[2]自有船应收租金!AA1126</f>
        <v>93968.75</v>
      </c>
      <c r="H1184" s="75">
        <f>IF([2]自有船应收租金!AB1126="","",[2]自有船应收租金!AB1126)</f>
        <v>93931.28</v>
      </c>
      <c r="I1184" s="77" t="str">
        <f>[2]自有船应收租金!Y1126</f>
        <v>1.25%佣金</v>
      </c>
    </row>
    <row r="1185" spans="2:9" s="53" customFormat="1" ht="12" customHeight="1">
      <c r="B1185" s="75" t="str">
        <f>[2]自有船应收租金!B1127</f>
        <v>Contship Day</v>
      </c>
      <c r="C1185" s="75" t="str">
        <f>[2]自有船应收租金!C1127</f>
        <v>APL</v>
      </c>
      <c r="D1185" s="75" t="str">
        <f>[2]自有船应收租金!F1127</f>
        <v>第04期</v>
      </c>
      <c r="E1185" s="75" t="str">
        <f>[2]自有船应收租金!I1127</f>
        <v>2020.12.21-2021.01.05</v>
      </c>
      <c r="F1185" s="76">
        <f>[2]自有船应收租金!V1127</f>
        <v>0</v>
      </c>
      <c r="G1185" s="75">
        <f>[2]自有船应收租金!AA1127</f>
        <v>73188.698630137005</v>
      </c>
      <c r="H1185" s="75">
        <f>IF([2]自有船应收租金!AB1127="","",[2]自有船应收租金!AB1127)</f>
        <v>73181.27</v>
      </c>
      <c r="I1185" s="77" t="str">
        <f>[2]自有船应收租金!Y1127</f>
        <v>油样检测费</v>
      </c>
    </row>
    <row r="1186" spans="2:9" s="53" customFormat="1" ht="12" customHeight="1">
      <c r="B1186" s="75" t="str">
        <f>[2]自有船应收租金!B1128</f>
        <v>ACACIA LAN</v>
      </c>
      <c r="C1186" s="75" t="str">
        <f>[2]自有船应收租金!C1128</f>
        <v>STM</v>
      </c>
      <c r="D1186" s="75" t="str">
        <f>[2]自有船应收租金!F1128</f>
        <v>第27期</v>
      </c>
      <c r="E1186" s="75" t="str">
        <f>[2]自有船应收租金!I1128</f>
        <v>2020.12.22-2021.01.06</v>
      </c>
      <c r="F1186" s="76">
        <f>[2]自有船应收租金!V1128</f>
        <v>0</v>
      </c>
      <c r="G1186" s="75">
        <f>[2]自有船应收租金!AA1128</f>
        <v>83150</v>
      </c>
      <c r="H1186" s="75">
        <f>IF([2]自有船应收租金!AB1128="","",[2]自有船应收租金!AB1128)</f>
        <v>83150</v>
      </c>
      <c r="I1186" s="77">
        <f>[2]自有船应收租金!Y1128</f>
        <v>0</v>
      </c>
    </row>
    <row r="1187" spans="2:9" s="53" customFormat="1" ht="12" customHeight="1">
      <c r="B1187" s="75" t="str">
        <f>[2]自有船应收租金!B1129</f>
        <v>ACACIA MING</v>
      </c>
      <c r="C1187" s="75" t="str">
        <f>[2]自有船应收租金!C1129</f>
        <v>TCL</v>
      </c>
      <c r="D1187" s="75" t="str">
        <f>[2]自有船应收租金!F1129</f>
        <v>第04期</v>
      </c>
      <c r="E1187" s="75" t="str">
        <f>[2]自有船应收租金!I1129</f>
        <v>2020.12.24-2021.01.08</v>
      </c>
      <c r="F1187" s="76">
        <f>[2]自有船应收租金!V1129</f>
        <v>0</v>
      </c>
      <c r="G1187" s="75">
        <f>[2]自有船应收租金!AA1129</f>
        <v>87600</v>
      </c>
      <c r="H1187" s="75">
        <f>IF([2]自有船应收租金!AB1129="","",[2]自有船应收租金!AB1129)</f>
        <v>87564.53</v>
      </c>
      <c r="I1187" s="77">
        <f>[2]自有船应收租金!Y1129</f>
        <v>0</v>
      </c>
    </row>
    <row r="1188" spans="2:9" s="53" customFormat="1" ht="12" customHeight="1">
      <c r="B1188" s="75" t="str">
        <f>[2]自有船应收租金!B1130</f>
        <v>ACACIA LIBRA</v>
      </c>
      <c r="C1188" s="75" t="str">
        <f>[2]自有船应收租金!C1130</f>
        <v>COSCO</v>
      </c>
      <c r="D1188" s="75" t="str">
        <f>[2]自有船应收租金!F1130</f>
        <v>第08期</v>
      </c>
      <c r="E1188" s="75" t="str">
        <f>[2]自有船应收租金!I1130</f>
        <v>2020.12.24-2021.01.08</v>
      </c>
      <c r="F1188" s="76">
        <f>[2]自有船应收租金!V1130</f>
        <v>0</v>
      </c>
      <c r="G1188" s="75">
        <f>[2]自有船应收租金!AA1130</f>
        <v>70103.986575000003</v>
      </c>
      <c r="H1188" s="75">
        <f>IF([2]自有船应收租金!AB1130="","",[2]自有船应收租金!AB1130)</f>
        <v>70102.05</v>
      </c>
      <c r="I1188" s="77" t="str">
        <f>[2]自有船应收租金!Y1130</f>
        <v>停租2020.12.20 1330-12.22 1212 1.94583天/船东费</v>
      </c>
    </row>
    <row r="1189" spans="2:9" s="53" customFormat="1" ht="12" customHeight="1">
      <c r="B1189" s="75" t="str">
        <f>[2]自有船应收租金!B1131</f>
        <v>A KOU</v>
      </c>
      <c r="C1189" s="75" t="str">
        <f>[2]自有船应收租金!C1131</f>
        <v>KMTC</v>
      </c>
      <c r="D1189" s="75" t="str">
        <f>[2]自有船应收租金!F1131</f>
        <v>第08期</v>
      </c>
      <c r="E1189" s="75" t="str">
        <f>[2]自有船应收租金!I1131</f>
        <v>2020.12.24-2021.01.08</v>
      </c>
      <c r="F1189" s="76">
        <f>[2]自有船应收租金!V1131</f>
        <v>0</v>
      </c>
      <c r="G1189" s="75">
        <f>[2]自有船应收租金!AA1131</f>
        <v>107400</v>
      </c>
      <c r="H1189" s="75">
        <f>IF([2]自有船应收租金!AB1131="","",[2]自有船应收租金!AB1131)</f>
        <v>107400</v>
      </c>
      <c r="I1189" s="77" t="str">
        <f>[2]自有船应收租金!Y1131</f>
        <v>1.25%佣金</v>
      </c>
    </row>
    <row r="1190" spans="2:9" s="53" customFormat="1" ht="12" customHeight="1">
      <c r="B1190" s="75" t="str">
        <f>[2]自有船应收租金!B1132</f>
        <v>A KEIGA</v>
      </c>
      <c r="C1190" s="75" t="str">
        <f>[2]自有船应收租金!C1132</f>
        <v>DBR</v>
      </c>
      <c r="D1190" s="75" t="str">
        <f>[2]自有船应收租金!F1132</f>
        <v>第01期</v>
      </c>
      <c r="E1190" s="75" t="str">
        <f>[2]自有船应收租金!I1132</f>
        <v>2020.12.25-2021.01.09</v>
      </c>
      <c r="F1190" s="76">
        <f>[2]自有船应收租金!V1132</f>
        <v>0</v>
      </c>
      <c r="G1190" s="75">
        <f>[2]自有船应收租金!AA1132</f>
        <v>97350</v>
      </c>
      <c r="H1190" s="75">
        <f>IF([2]自有船应收租金!AB1132="","",[2]自有船应收租金!AB1132)</f>
        <v>97350</v>
      </c>
      <c r="I1190" s="77">
        <f>[2]自有船应收租金!Y1132</f>
        <v>0</v>
      </c>
    </row>
    <row r="1191" spans="2:9" s="53" customFormat="1" ht="12" customHeight="1">
      <c r="B1191" s="75" t="str">
        <f>[2]自有船应收租金!B1133</f>
        <v>ACACIA HAWK</v>
      </c>
      <c r="C1191" s="75" t="str">
        <f>[2]自有船应收租金!C1133</f>
        <v>CMS</v>
      </c>
      <c r="D1191" s="75" t="str">
        <f>[2]自有船应收租金!F1133</f>
        <v>第72期</v>
      </c>
      <c r="E1191" s="75" t="str">
        <f>[2]自有船应收租金!I1133</f>
        <v>2020.12.28-2021.01.12</v>
      </c>
      <c r="F1191" s="76">
        <f>[2]自有船应收租金!V1133</f>
        <v>0</v>
      </c>
      <c r="G1191" s="75">
        <f>[2]自有船应收租金!AA1133</f>
        <v>105542.465753425</v>
      </c>
      <c r="H1191" s="75">
        <f>IF([2]自有船应收租金!AB1133="","",[2]自有船应收租金!AB1133)</f>
        <v>105514.99</v>
      </c>
      <c r="I1191" s="77">
        <f>[2]自有船应收租金!Y1133</f>
        <v>0</v>
      </c>
    </row>
    <row r="1192" spans="2:9" s="53" customFormat="1" ht="12" customHeight="1">
      <c r="B1192" s="75" t="str">
        <f>[2]自有船应收租金!B1134</f>
        <v>ACACIA REI</v>
      </c>
      <c r="C1192" s="75" t="str">
        <f>[2]自有船应收租金!C1134</f>
        <v>STM</v>
      </c>
      <c r="D1192" s="75" t="str">
        <f>[2]自有船应收租金!F1134</f>
        <v>第09期</v>
      </c>
      <c r="E1192" s="75" t="str">
        <f>[2]自有船应收租金!I1134</f>
        <v>2020.12.29-2021.01.13</v>
      </c>
      <c r="F1192" s="76">
        <f>[2]自有船应收租金!V1134</f>
        <v>0</v>
      </c>
      <c r="G1192" s="75">
        <f>[2]自有船应收租金!AA1134</f>
        <v>181200</v>
      </c>
      <c r="H1192" s="75">
        <f>IF([2]自有船应收租金!AB1134="","",[2]自有船应收租金!AB1134)</f>
        <v>181200</v>
      </c>
      <c r="I1192" s="77">
        <f>[2]自有船应收租金!Y1134</f>
        <v>0</v>
      </c>
    </row>
    <row r="1193" spans="2:9" s="53" customFormat="1" ht="12" customHeight="1">
      <c r="B1193" s="75" t="str">
        <f>[2]自有船应收租金!B1135</f>
        <v>Heung-A Jakarta</v>
      </c>
      <c r="C1193" s="75" t="str">
        <f>[2]自有船应收租金!C1135</f>
        <v>PAN</v>
      </c>
      <c r="D1193" s="75" t="str">
        <f>[2]自有船应收租金!F1135</f>
        <v>第06期</v>
      </c>
      <c r="E1193" s="75" t="str">
        <f>[2]自有船应收租金!I1135</f>
        <v>2020.12.30-2021.01.14</v>
      </c>
      <c r="F1193" s="76">
        <f>[2]自有船应收租金!V1135</f>
        <v>0</v>
      </c>
      <c r="G1193" s="75">
        <f>[2]自有船应收租金!AA1135</f>
        <v>63190.31</v>
      </c>
      <c r="H1193" s="75">
        <f>IF([2]自有船应收租金!AB1135="","",[2]自有船应收租金!AB1135)</f>
        <v>63162.81</v>
      </c>
      <c r="I1193" s="77" t="str">
        <f>[2]自有船应收租金!Y1135</f>
        <v>船东费</v>
      </c>
    </row>
    <row r="1194" spans="2:9" s="53" customFormat="1" ht="12" customHeight="1">
      <c r="B1194" s="75" t="str">
        <f>[2]自有船应收租金!B1136</f>
        <v>ACACIA MAKOTO</v>
      </c>
      <c r="C1194" s="75" t="str">
        <f>[2]自有船应收租金!C1136</f>
        <v>STM</v>
      </c>
      <c r="D1194" s="75" t="str">
        <f>[2]自有船应收租金!F1136</f>
        <v>第62期</v>
      </c>
      <c r="E1194" s="75" t="str">
        <f>[2]自有船应收租金!I1136</f>
        <v>2020.12.30-2021.01.14</v>
      </c>
      <c r="F1194" s="76">
        <f>[2]自有船应收租金!V1136</f>
        <v>0</v>
      </c>
      <c r="G1194" s="75">
        <f>[2]自有船应收租金!AA1136</f>
        <v>166200</v>
      </c>
      <c r="H1194" s="75">
        <f>IF([2]自有船应收租金!AB1136="","",[2]自有船应收租金!AB1136)</f>
        <v>166200</v>
      </c>
      <c r="I1194" s="77">
        <f>[2]自有船应收租金!Y1136</f>
        <v>0</v>
      </c>
    </row>
    <row r="1195" spans="2:9" s="53" customFormat="1" ht="12" customHeight="1">
      <c r="B1195" s="75" t="str">
        <f>[2]自有船应收租金!B1137</f>
        <v>Heung-A Manila</v>
      </c>
      <c r="C1195" s="75" t="str">
        <f>[2]自有船应收租金!C1137</f>
        <v>MIS</v>
      </c>
      <c r="D1195" s="75" t="str">
        <f>[2]自有船应收租金!F1137</f>
        <v>第05期</v>
      </c>
      <c r="E1195" s="75" t="str">
        <f>[2]自有船应收租金!I1137</f>
        <v>2020.12.30-2021.01.14</v>
      </c>
      <c r="F1195" s="76">
        <f>[2]自有船应收租金!V1137</f>
        <v>0</v>
      </c>
      <c r="G1195" s="75">
        <f>[2]自有船应收租金!AA1137</f>
        <v>62024.380821917803</v>
      </c>
      <c r="H1195" s="75">
        <f>IF([2]自有船应收租金!AB1137="","",[2]自有船应收租金!AB1137)</f>
        <v>62006.84</v>
      </c>
      <c r="I1195" s="77" t="str">
        <f>[2]自有船应收租金!Y1137</f>
        <v>1.25%佣金/船东费</v>
      </c>
    </row>
    <row r="1196" spans="2:9" s="53" customFormat="1" ht="12" customHeight="1">
      <c r="B1196" s="75" t="str">
        <f>[2]自有船应收租金!B1138</f>
        <v>JRS CARINA</v>
      </c>
      <c r="C1196" s="75" t="str">
        <f>[2]自有船应收租金!C1138</f>
        <v>CCL</v>
      </c>
      <c r="D1196" s="75" t="str">
        <f>[2]自有船应收租金!F1138</f>
        <v>第62期</v>
      </c>
      <c r="E1196" s="75" t="str">
        <f>[2]自有船应收租金!I1138</f>
        <v>2020.12.31-2021.01.15</v>
      </c>
      <c r="F1196" s="76">
        <f>[2]自有船应收租金!V1138</f>
        <v>0</v>
      </c>
      <c r="G1196" s="75">
        <f>[2]自有船应收租金!AA1138</f>
        <v>109881.46</v>
      </c>
      <c r="H1196" s="75">
        <f>IF([2]自有船应收租金!AB1138="","",[2]自有船应收租金!AB1138)</f>
        <v>109873.95</v>
      </c>
      <c r="I1196" s="77" t="str">
        <f>[2]自有船应收租金!Y1138</f>
        <v>船东费</v>
      </c>
    </row>
    <row r="1197" spans="2:9" s="53" customFormat="1" ht="12" customHeight="1">
      <c r="B1197" s="75" t="str">
        <f>[2]自有船应收租金!B1139</f>
        <v>ACACIA ARIES</v>
      </c>
      <c r="C1197" s="75" t="str">
        <f>[2]自有船应收租金!C1139</f>
        <v>STM</v>
      </c>
      <c r="D1197" s="75" t="str">
        <f>[2]自有船应收租金!F1139</f>
        <v>第22期</v>
      </c>
      <c r="E1197" s="75" t="str">
        <f>[2]自有船应收租金!I1139</f>
        <v>2020.12.31-2021.01.15</v>
      </c>
      <c r="F1197" s="76">
        <f>[2]自有船应收租金!V1139</f>
        <v>0</v>
      </c>
      <c r="G1197" s="75">
        <f>[2]自有船应收租金!AA1139</f>
        <v>83150</v>
      </c>
      <c r="H1197" s="75">
        <f>IF([2]自有船应收租金!AB1139="","",[2]自有船应收租金!AB1139)</f>
        <v>83150</v>
      </c>
      <c r="I1197" s="77">
        <f>[2]自有船应收租金!Y1139</f>
        <v>0</v>
      </c>
    </row>
    <row r="1198" spans="2:9" s="53" customFormat="1" ht="12" customHeight="1">
      <c r="B1198" s="75" t="str">
        <f>[2]自有船应收租金!B1140</f>
        <v>A ROKU</v>
      </c>
      <c r="C1198" s="75" t="str">
        <f>[2]自有船应收租金!C1140</f>
        <v>TSL</v>
      </c>
      <c r="D1198" s="75" t="str">
        <f>[2]自有船应收租金!F1140</f>
        <v>第05期</v>
      </c>
      <c r="E1198" s="75" t="str">
        <f>[2]自有船应收租金!I1140</f>
        <v>2021.01.01-2021.01.16</v>
      </c>
      <c r="F1198" s="76">
        <f>[2]自有船应收租金!V1140</f>
        <v>0</v>
      </c>
      <c r="G1198" s="75">
        <f>[2]自有船应收租金!AA1140</f>
        <v>82715</v>
      </c>
      <c r="H1198" s="75">
        <f>IF([2]自有船应收租金!AB1140="","",[2]自有船应收租金!AB1140)</f>
        <v>82697.48</v>
      </c>
      <c r="I1198" s="77" t="str">
        <f>[2]自有船应收租金!Y1140</f>
        <v>1.25%佣金/停租（2020.11.25-11.30 5.22天）</v>
      </c>
    </row>
    <row r="1199" spans="2:9" s="53" customFormat="1" ht="12" customHeight="1">
      <c r="B1199" s="75" t="str">
        <f>[2]自有船应收租金!B1141</f>
        <v>A FUKU</v>
      </c>
      <c r="C1199" s="75" t="str">
        <f>[2]自有船应收租金!C1141</f>
        <v>TSL</v>
      </c>
      <c r="D1199" s="75" t="str">
        <f>[2]自有船应收租金!F1141</f>
        <v>第07期</v>
      </c>
      <c r="E1199" s="75" t="str">
        <f>[2]自有船应收租金!I1141</f>
        <v>2021.01.01-2021.01.16</v>
      </c>
      <c r="F1199" s="76">
        <f>[2]自有船应收租金!V1141</f>
        <v>0</v>
      </c>
      <c r="G1199" s="75">
        <f>[2]自有船应收租金!AA1141</f>
        <v>104287.5</v>
      </c>
      <c r="H1199" s="75">
        <f>IF([2]自有船应收租金!AB1141="","",[2]自有船应收租金!AB1141)</f>
        <v>104269.98</v>
      </c>
      <c r="I1199" s="77" t="str">
        <f>[2]自有船应收租金!Y1141</f>
        <v>1.25%佣金</v>
      </c>
    </row>
    <row r="1200" spans="2:9" s="53" customFormat="1" ht="12" customHeight="1">
      <c r="B1200" s="75" t="str">
        <f>[2]自有船应收租金!B1142</f>
        <v>A KIBO</v>
      </c>
      <c r="C1200" s="75" t="str">
        <f>[2]自有船应收租金!C1142</f>
        <v>GMS</v>
      </c>
      <c r="D1200" s="75" t="str">
        <f>[2]自有船应收租金!F1142</f>
        <v>第03期</v>
      </c>
      <c r="E1200" s="75" t="str">
        <f>[2]自有船应收租金!I1142</f>
        <v>2021.01.01-2021.01.16</v>
      </c>
      <c r="F1200" s="76">
        <f>[2]自有船应收租金!V1142</f>
        <v>0</v>
      </c>
      <c r="G1200" s="75">
        <f>[2]自有船应收租金!AA1142</f>
        <v>171243.75</v>
      </c>
      <c r="H1200" s="75">
        <f>IF([2]自有船应收租金!AB1142="","",[2]自有船应收租金!AB1142)</f>
        <v>171243.75</v>
      </c>
      <c r="I1200" s="77" t="str">
        <f>[2]自有船应收租金!Y1142</f>
        <v>1.25%佣金</v>
      </c>
    </row>
    <row r="1201" spans="2:9" s="53" customFormat="1" ht="12" customHeight="1">
      <c r="B1201" s="75" t="str">
        <f>[2]自有船应收租金!B1143</f>
        <v>ACACIA VIRGO</v>
      </c>
      <c r="C1201" s="75" t="str">
        <f>[2]自有船应收租金!C1143</f>
        <v>SCP</v>
      </c>
      <c r="D1201" s="75" t="str">
        <f>[2]自有船应收租金!F1143</f>
        <v>第10期</v>
      </c>
      <c r="E1201" s="75" t="str">
        <f>[2]自有船应收租金!I1143</f>
        <v>2021.01.02-2021.01.17</v>
      </c>
      <c r="F1201" s="76">
        <f>[2]自有船应收租金!V1143</f>
        <v>0</v>
      </c>
      <c r="G1201" s="75">
        <f>[2]自有船应收租金!AA1143</f>
        <v>81884.802465753397</v>
      </c>
      <c r="H1201" s="75">
        <f>IF([2]自有船应收租金!AB1143="","",[2]自有船应收租金!AB1143)</f>
        <v>81884.800000000003</v>
      </c>
      <c r="I1201" s="77" t="str">
        <f>[2]自有船应收租金!Y1143</f>
        <v>1.25%佣金/停租2020.11.09 0.55天，2020.12.7 0.62天/收回停租预估</v>
      </c>
    </row>
    <row r="1202" spans="2:9" s="53" customFormat="1" ht="12" customHeight="1">
      <c r="B1202" s="75" t="str">
        <f>[2]自有船应收租金!B1144</f>
        <v>ACACIA WA</v>
      </c>
      <c r="C1202" s="75" t="str">
        <f>[2]自有船应收租金!C1144</f>
        <v>STM</v>
      </c>
      <c r="D1202" s="75" t="str">
        <f>[2]自有船应收租金!F1144</f>
        <v>第05期</v>
      </c>
      <c r="E1202" s="75" t="str">
        <f>[2]自有船应收租金!I1144</f>
        <v>2021.01.04-2021.01.19</v>
      </c>
      <c r="F1202" s="76">
        <f>[2]自有船应收租金!V1144</f>
        <v>0</v>
      </c>
      <c r="G1202" s="75">
        <f>[2]自有船应收租金!AA1144</f>
        <v>105700</v>
      </c>
      <c r="H1202" s="75">
        <f>IF([2]自有船应收租金!AB1144="","",[2]自有船应收租金!AB1144)</f>
        <v>105700</v>
      </c>
      <c r="I1202" s="77">
        <f>[2]自有船应收租金!Y1144</f>
        <v>0</v>
      </c>
    </row>
    <row r="1203" spans="2:9" s="53" customFormat="1" ht="12" customHeight="1">
      <c r="B1203" s="75" t="str">
        <f>[2]自有船应收租金!B1145</f>
        <v>JRS CORVUS</v>
      </c>
      <c r="C1203" s="75" t="str">
        <f>[2]自有船应收租金!C1145</f>
        <v>STM</v>
      </c>
      <c r="D1203" s="75" t="str">
        <f>[2]自有船应收租金!F1145</f>
        <v>第02期</v>
      </c>
      <c r="E1203" s="75" t="str">
        <f>[2]自有船应收租金!I1145</f>
        <v>2021.01.04-2021.01.19</v>
      </c>
      <c r="F1203" s="76">
        <f>[2]自有船应收租金!V1145</f>
        <v>0</v>
      </c>
      <c r="G1203" s="75">
        <f>[2]自有船应收租金!AA1145</f>
        <v>105700</v>
      </c>
      <c r="H1203" s="75">
        <f>IF([2]自有船应收租金!AB1145="","",[2]自有船应收租金!AB1145)</f>
        <v>105700</v>
      </c>
      <c r="I1203" s="77">
        <f>[2]自有船应收租金!Y1145</f>
        <v>0</v>
      </c>
    </row>
    <row r="1204" spans="2:9" s="53" customFormat="1" ht="12" customHeight="1">
      <c r="B1204" s="75" t="str">
        <f>[2]自有船应收租金!B1146</f>
        <v>LISBOA</v>
      </c>
      <c r="C1204" s="75" t="str">
        <f>[2]自有船应收租金!C1146</f>
        <v>STM</v>
      </c>
      <c r="D1204" s="75" t="str">
        <f>[2]自有船应收租金!F1146</f>
        <v>第01期</v>
      </c>
      <c r="E1204" s="75" t="str">
        <f>[2]自有船应收租金!I1146</f>
        <v>2021.01.02-2021.01.17</v>
      </c>
      <c r="F1204" s="76">
        <f>[2]自有船应收租金!V1146</f>
        <v>0</v>
      </c>
      <c r="G1204" s="75">
        <f>[2]自有船应收租金!AA1146</f>
        <v>267232.47899999999</v>
      </c>
      <c r="H1204" s="75">
        <f>IF([2]自有船应收租金!AB1146="","",[2]自有船应收租金!AB1146)</f>
        <v>267232.48</v>
      </c>
      <c r="I1204" s="77">
        <f>[2]自有船应收租金!Y1146</f>
        <v>0</v>
      </c>
    </row>
    <row r="1205" spans="2:9" s="53" customFormat="1" ht="12" customHeight="1">
      <c r="B1205" s="75" t="str">
        <f>[2]自有船应收租金!B1147</f>
        <v>ACACIA TAURUS</v>
      </c>
      <c r="C1205" s="75" t="str">
        <f>[2]自有船应收租金!C1147</f>
        <v>DWS</v>
      </c>
      <c r="D1205" s="75" t="str">
        <f>[2]自有船应收租金!F1147</f>
        <v>第05期</v>
      </c>
      <c r="E1205" s="75" t="str">
        <f>[2]自有船应收租金!I1147</f>
        <v>2021.01.05-2021.01.15</v>
      </c>
      <c r="F1205" s="76">
        <f>[2]自有船应收租金!V1147</f>
        <v>0</v>
      </c>
      <c r="G1205" s="75">
        <f>[2]自有船应收租金!AA1147</f>
        <v>52394.520547945198</v>
      </c>
      <c r="H1205" s="75">
        <f>IF([2]自有船应收租金!AB1147="","",[2]自有船应收租金!AB1147)</f>
        <v>52356.99</v>
      </c>
      <c r="I1205" s="77">
        <f>[2]自有船应收租金!Y1147</f>
        <v>0</v>
      </c>
    </row>
    <row r="1206" spans="2:9" s="53" customFormat="1" ht="12" customHeight="1">
      <c r="B1206" s="75" t="str">
        <f>[2]自有船应收租金!B1148</f>
        <v>Heung-A Singapore</v>
      </c>
      <c r="C1206" s="75" t="str">
        <f>[2]自有船应收租金!C1148</f>
        <v>NS</v>
      </c>
      <c r="D1206" s="75" t="str">
        <f>[2]自有船应收租金!F1148</f>
        <v>第04期</v>
      </c>
      <c r="E1206" s="75" t="str">
        <f>[2]自有船应收租金!I1148</f>
        <v>2021.01.05-2021.01.20</v>
      </c>
      <c r="F1206" s="76">
        <f>[2]自有船应收租金!V1148</f>
        <v>0</v>
      </c>
      <c r="G1206" s="75">
        <f>[2]自有船应收租金!AA1148</f>
        <v>93968.75</v>
      </c>
      <c r="H1206" s="75">
        <f>IF([2]自有船应收租金!AB1148="","",[2]自有船应收租金!AB1148)</f>
        <v>93931.22</v>
      </c>
      <c r="I1206" s="77" t="str">
        <f>[2]自有船应收租金!Y1148</f>
        <v>1.25%佣金</v>
      </c>
    </row>
    <row r="1207" spans="2:9" s="53" customFormat="1" ht="12" customHeight="1">
      <c r="B1207" s="75" t="str">
        <f>[2]自有船应收租金!B1149</f>
        <v>Contship Day</v>
      </c>
      <c r="C1207" s="75" t="str">
        <f>[2]自有船应收租金!C1149</f>
        <v>APL</v>
      </c>
      <c r="D1207" s="75" t="str">
        <f>[2]自有船应收租金!F1149</f>
        <v>第05期</v>
      </c>
      <c r="E1207" s="75" t="str">
        <f>[2]自有船应收租金!I1149</f>
        <v>2021.01.05-2021.01.20</v>
      </c>
      <c r="F1207" s="76">
        <f>[2]自有船应收租金!V1149</f>
        <v>0</v>
      </c>
      <c r="G1207" s="75">
        <f>[2]自有船应收租金!AA1149</f>
        <v>61014.0883561644</v>
      </c>
      <c r="H1207" s="75">
        <f>IF([2]自有船应收租金!AB1149="","",[2]自有船应收租金!AB1149)</f>
        <v>56320.32</v>
      </c>
      <c r="I1207" s="77" t="str">
        <f>[2]自有船应收租金!Y1149</f>
        <v>油样检测费/原船东费用</v>
      </c>
    </row>
    <row r="1208" spans="2:9" s="53" customFormat="1" ht="12" customHeight="1">
      <c r="B1208" s="75" t="str">
        <f>[2]自有船应收租金!B1150</f>
        <v>Contship Day</v>
      </c>
      <c r="C1208" s="75" t="str">
        <f>[2]自有船应收租金!C1150</f>
        <v>APL</v>
      </c>
      <c r="D1208" s="75" t="str">
        <f>[2]自有船应收租金!F1150</f>
        <v>第05期</v>
      </c>
      <c r="E1208" s="75" t="str">
        <f>[2]自有船应收租金!I1150</f>
        <v>2021.01.05-2021.01.20</v>
      </c>
      <c r="F1208" s="76">
        <f>[2]自有船应收租金!V1150</f>
        <v>0</v>
      </c>
      <c r="G1208" s="75">
        <f>[2]自有船应收租金!AA1150</f>
        <v>15831.48</v>
      </c>
      <c r="H1208" s="75" t="str">
        <f>IF([2]自有船应收租金!AB1150="","",[2]自有船应收租金!AB1150)</f>
        <v/>
      </c>
      <c r="I1208" s="77" t="str">
        <f>[2]自有船应收租金!Y1150</f>
        <v>向原船东收回费用</v>
      </c>
    </row>
    <row r="1209" spans="2:9" s="53" customFormat="1" ht="12" customHeight="1">
      <c r="B1209" s="75" t="str">
        <f>[2]自有船应收租金!B1151</f>
        <v>ACACIA LAN</v>
      </c>
      <c r="C1209" s="75" t="str">
        <f>[2]自有船应收租金!C1151</f>
        <v>STM</v>
      </c>
      <c r="D1209" s="75" t="str">
        <f>[2]自有船应收租金!F1151</f>
        <v>第28期</v>
      </c>
      <c r="E1209" s="75" t="str">
        <f>[2]自有船应收租金!I1151</f>
        <v>2021.01.06-2021.01.21</v>
      </c>
      <c r="F1209" s="76">
        <f>[2]自有船应收租金!V1151</f>
        <v>0</v>
      </c>
      <c r="G1209" s="75">
        <f>[2]自有船应收租金!AA1151</f>
        <v>72144.08</v>
      </c>
      <c r="H1209" s="75">
        <f>IF([2]自有船应收租金!AB1151="","",[2]自有船应收租金!AB1151)</f>
        <v>72144.08</v>
      </c>
      <c r="I1209" s="77" t="str">
        <f>[2]自有船应收租金!Y1151</f>
        <v>停租釡山换船员2020.11.12 0.88917天/2020/12/06 威海换船员1.35天</v>
      </c>
    </row>
    <row r="1210" spans="2:9" s="53" customFormat="1" ht="12" customHeight="1">
      <c r="B1210" s="75" t="str">
        <f>[2]自有船应收租金!B1152</f>
        <v>ACACIA MING</v>
      </c>
      <c r="C1210" s="75" t="str">
        <f>[2]自有船应收租金!C1152</f>
        <v>TCL</v>
      </c>
      <c r="D1210" s="75" t="str">
        <f>[2]自有船应收租金!F1152</f>
        <v>第05期</v>
      </c>
      <c r="E1210" s="75" t="str">
        <f>[2]自有船应收租金!I1152</f>
        <v>2021.01.08-2021.01.23</v>
      </c>
      <c r="F1210" s="76">
        <f>[2]自有船应收租金!V1152</f>
        <v>0</v>
      </c>
      <c r="G1210" s="75">
        <f>[2]自有船应收租金!AA1152</f>
        <v>87600</v>
      </c>
      <c r="H1210" s="75">
        <f>IF([2]自有船应收租金!AB1152="","",[2]自有船应收租金!AB1152)</f>
        <v>87559.96</v>
      </c>
      <c r="I1210" s="77">
        <f>[2]自有船应收租金!Y1152</f>
        <v>0</v>
      </c>
    </row>
    <row r="1211" spans="2:9" s="53" customFormat="1" ht="12" customHeight="1">
      <c r="B1211" s="75" t="str">
        <f>[2]自有船应收租金!B1153</f>
        <v>A KOU</v>
      </c>
      <c r="C1211" s="75" t="str">
        <f>[2]自有船应收租金!C1153</f>
        <v>KMTC</v>
      </c>
      <c r="D1211" s="75" t="str">
        <f>[2]自有船应收租金!F1153</f>
        <v>第09期</v>
      </c>
      <c r="E1211" s="75" t="str">
        <f>[2]自有船应收租金!I1153</f>
        <v>2021.01.08-2021.01.23</v>
      </c>
      <c r="F1211" s="76">
        <f>[2]自有船应收租金!V1153</f>
        <v>0</v>
      </c>
      <c r="G1211" s="75">
        <f>[2]自有船应收租金!AA1153</f>
        <v>107400</v>
      </c>
      <c r="H1211" s="75">
        <f>IF([2]自有船应收租金!AB1153="","",[2]自有船应收租金!AB1153)</f>
        <v>107400</v>
      </c>
      <c r="I1211" s="77" t="str">
        <f>[2]自有船应收租金!Y1153</f>
        <v>1.25%佣金</v>
      </c>
    </row>
    <row r="1212" spans="2:9" s="53" customFormat="1" ht="12" customHeight="1">
      <c r="B1212" s="75" t="str">
        <f>[2]自有船应收租金!B1154</f>
        <v>ACACIA LIBRA</v>
      </c>
      <c r="C1212" s="75" t="str">
        <f>[2]自有船应收租金!C1154</f>
        <v>COSCO</v>
      </c>
      <c r="D1212" s="75" t="str">
        <f>[2]自有船应收租金!F1154</f>
        <v>第09期</v>
      </c>
      <c r="E1212" s="75" t="str">
        <f>[2]自有船应收租金!I1154</f>
        <v>2021.01.08-2021.01.10</v>
      </c>
      <c r="F1212" s="76">
        <f>[2]自有船应收租金!V1154</f>
        <v>-6658.43</v>
      </c>
      <c r="G1212" s="75">
        <f>[2]自有船应收租金!AA1154</f>
        <v>17853.43</v>
      </c>
      <c r="H1212" s="75">
        <f>IF([2]自有船应收租金!AB1154="","",[2]自有船应收租金!AB1154)</f>
        <v>17853.43</v>
      </c>
      <c r="I1212" s="77" t="str">
        <f>[2]自有船应收租金!Y1154</f>
        <v>船员劳务费9-11月</v>
      </c>
    </row>
    <row r="1213" spans="2:9" s="53" customFormat="1" ht="12" customHeight="1">
      <c r="B1213" s="75" t="str">
        <f>[2]自有船应收租金!B1155</f>
        <v>ACACIA LIBRA</v>
      </c>
      <c r="C1213" s="75" t="str">
        <f>[2]自有船应收租金!C1155</f>
        <v>COSCO</v>
      </c>
      <c r="D1213" s="75" t="str">
        <f>[2]自有船应收租金!F1155</f>
        <v>第09期</v>
      </c>
      <c r="E1213" s="75" t="str">
        <f>[2]自有船应收租金!I1155</f>
        <v>2021.01.10-2021.01.23</v>
      </c>
      <c r="F1213" s="76">
        <f>[2]自有船应收租金!V1155</f>
        <v>0</v>
      </c>
      <c r="G1213" s="75">
        <f>[2]自有船应收租金!AA1155</f>
        <v>124735</v>
      </c>
      <c r="H1213" s="75">
        <f>IF([2]自有船应收租金!AB1155="","",[2]自有船应收租金!AB1155)</f>
        <v>124733.06</v>
      </c>
      <c r="I1213" s="77">
        <f>[2]自有船应收租金!Y1155</f>
        <v>0</v>
      </c>
    </row>
    <row r="1214" spans="2:9" s="53" customFormat="1" ht="12" customHeight="1">
      <c r="B1214" s="75" t="str">
        <f>[2]自有船应收租金!B1156</f>
        <v>LISBOA</v>
      </c>
      <c r="C1214" s="75" t="str">
        <f>[2]自有船应收租金!C1156</f>
        <v>STM</v>
      </c>
      <c r="D1214" s="75" t="str">
        <f>[2]自有船应收租金!F1156</f>
        <v>第02期</v>
      </c>
      <c r="E1214" s="75" t="str">
        <f>[2]自有船应收租金!I1156</f>
        <v>2021.01.17-2021.02.01</v>
      </c>
      <c r="F1214" s="76">
        <f>[2]自有船应收租金!V1156</f>
        <v>0</v>
      </c>
      <c r="G1214" s="75">
        <f>[2]自有船应收租金!AA1156</f>
        <v>86575.245999999999</v>
      </c>
      <c r="H1214" s="75">
        <f>IF([2]自有船应收租金!AB1156="","",[2]自有船应收租金!AB1156)</f>
        <v>86575.23</v>
      </c>
      <c r="I1214" s="77" t="str">
        <f>[2]自有船应收租金!Y1156</f>
        <v>停租机损事故2020.12.07 3.54583天</v>
      </c>
    </row>
    <row r="1215" spans="2:9" s="53" customFormat="1" ht="12" customHeight="1">
      <c r="B1215" s="75" t="str">
        <f>[2]自有船应收租金!B1157</f>
        <v>A KEIGA</v>
      </c>
      <c r="C1215" s="75" t="str">
        <f>[2]自有船应收租金!C1157</f>
        <v>DBR</v>
      </c>
      <c r="D1215" s="75" t="str">
        <f>[2]自有船应收租金!F1157</f>
        <v>第02期</v>
      </c>
      <c r="E1215" s="75" t="str">
        <f>[2]自有船应收租金!I1157</f>
        <v>2021.01.09-2021.01.24</v>
      </c>
      <c r="F1215" s="76">
        <f>[2]自有船应收租金!V1157</f>
        <v>0</v>
      </c>
      <c r="G1215" s="75">
        <f>[2]自有船应收租金!AA1157</f>
        <v>174861.28589999999</v>
      </c>
      <c r="H1215" s="75">
        <f>IF([2]自有船应收租金!AB1157="","",[2]自有船应收租金!AB1157)</f>
        <v>174861.29</v>
      </c>
      <c r="I1215" s="77">
        <f>[2]自有船应收租金!Y1157</f>
        <v>0</v>
      </c>
    </row>
    <row r="1216" spans="2:9" s="53" customFormat="1" ht="12" customHeight="1">
      <c r="B1216" s="75" t="str">
        <f>[2]自有船应收租金!B1158</f>
        <v>A MIZUHO</v>
      </c>
      <c r="C1216" s="75" t="str">
        <f>[2]自有船应收租金!C1158</f>
        <v>SNL</v>
      </c>
      <c r="D1216" s="75" t="str">
        <f>[2]自有船应收租金!F1158</f>
        <v>第01期</v>
      </c>
      <c r="E1216" s="75" t="str">
        <f>[2]自有船应收租金!I1158</f>
        <v>2021.01.11-2021.01.16</v>
      </c>
      <c r="F1216" s="76">
        <f>[2]自有船应收租金!V1158</f>
        <v>0</v>
      </c>
      <c r="G1216" s="75">
        <f>[2]自有船应收租金!AA1158</f>
        <v>50266.666666666701</v>
      </c>
      <c r="H1216" s="75">
        <f>IF([2]自有船应收租金!AB1158="","",[2]自有船应收租金!AB1158)</f>
        <v>50226.71</v>
      </c>
      <c r="I1216" s="77">
        <f>[2]自有船应收租金!Y1158</f>
        <v>0</v>
      </c>
    </row>
    <row r="1217" spans="2:9" s="53" customFormat="1" ht="12" customHeight="1">
      <c r="B1217" s="75" t="str">
        <f>[2]自有船应收租金!B1159</f>
        <v>ACACIA HAWK</v>
      </c>
      <c r="C1217" s="75" t="str">
        <f>[2]自有船应收租金!C1159</f>
        <v>CMS</v>
      </c>
      <c r="D1217" s="75" t="str">
        <f>[2]自有船应收租金!F1159</f>
        <v>第73期</v>
      </c>
      <c r="E1217" s="75" t="str">
        <f>[2]自有船应收租金!I1159</f>
        <v>2021.01.12-2021.01.27</v>
      </c>
      <c r="F1217" s="76">
        <f>[2]自有船应收租金!V1159</f>
        <v>0</v>
      </c>
      <c r="G1217" s="75">
        <f>[2]自有船应收租金!AA1159</f>
        <v>105542.465753425</v>
      </c>
      <c r="H1217" s="75">
        <f>IF([2]自有船应收租金!AB1159="","",[2]自有船应收租金!AB1159)</f>
        <v>105515.01</v>
      </c>
      <c r="I1217" s="77">
        <f>[2]自有船应收租金!Y1159</f>
        <v>0</v>
      </c>
    </row>
    <row r="1218" spans="2:9" s="53" customFormat="1" ht="12" customHeight="1">
      <c r="B1218" s="75" t="str">
        <f>[2]自有船应收租金!B1160</f>
        <v>ACACIA REI</v>
      </c>
      <c r="C1218" s="75" t="str">
        <f>[2]自有船应收租金!C1160</f>
        <v>STM</v>
      </c>
      <c r="D1218" s="75" t="str">
        <f>[2]自有船应收租金!F1160</f>
        <v>第10期</v>
      </c>
      <c r="E1218" s="75" t="str">
        <f>[2]自有船应收租金!I1160</f>
        <v>2021.01.13-2021.01.28</v>
      </c>
      <c r="F1218" s="76">
        <f>[2]自有船应收租金!V1160</f>
        <v>0</v>
      </c>
      <c r="G1218" s="75">
        <f>[2]自有船应收租金!AA1160</f>
        <v>181200</v>
      </c>
      <c r="H1218" s="75">
        <f>IF([2]自有船应收租金!AB1160="","",[2]自有船应收租金!AB1160)</f>
        <v>181200</v>
      </c>
      <c r="I1218" s="77">
        <f>[2]自有船应收租金!Y1160</f>
        <v>0</v>
      </c>
    </row>
    <row r="1219" spans="2:9" s="53" customFormat="1" ht="12" customHeight="1">
      <c r="B1219" s="75" t="str">
        <f>[2]自有船应收租金!B1161</f>
        <v>Heung-A Jakarta</v>
      </c>
      <c r="C1219" s="75" t="str">
        <f>[2]自有船应收租金!C1161</f>
        <v>PAN</v>
      </c>
      <c r="D1219" s="75" t="str">
        <f>[2]自有船应收租金!F1161</f>
        <v>第07期</v>
      </c>
      <c r="E1219" s="75" t="str">
        <f>[2]自有船应收租金!I1161</f>
        <v>2021.01.14-2021.01.29</v>
      </c>
      <c r="F1219" s="76">
        <f>[2]自有船应收租金!V1161</f>
        <v>0</v>
      </c>
      <c r="G1219" s="75">
        <f>[2]自有船应收租金!AA1161</f>
        <v>73204.87</v>
      </c>
      <c r="H1219" s="75">
        <f>IF([2]自有船应收租金!AB1161="","",[2]自有船应收租金!AB1161)</f>
        <v>73177.39</v>
      </c>
      <c r="I1219" s="77" t="str">
        <f>[2]自有船应收租金!Y1161</f>
        <v>船东费</v>
      </c>
    </row>
    <row r="1220" spans="2:9" s="53" customFormat="1" ht="12" customHeight="1">
      <c r="B1220" s="75" t="str">
        <f>[2]自有船应收租金!B1162</f>
        <v>ACACIA MAKOTO</v>
      </c>
      <c r="C1220" s="75" t="str">
        <f>[2]自有船应收租金!C1162</f>
        <v>STM</v>
      </c>
      <c r="D1220" s="75" t="str">
        <f>[2]自有船应收租金!F1162</f>
        <v>第63期</v>
      </c>
      <c r="E1220" s="75" t="str">
        <f>[2]自有船应收租金!I1162</f>
        <v>2021.01.14-2021.01.29</v>
      </c>
      <c r="F1220" s="76">
        <f>[2]自有船应收租金!V1162</f>
        <v>0</v>
      </c>
      <c r="G1220" s="75">
        <f>[2]自有船应收租金!AA1162</f>
        <v>133593.65</v>
      </c>
      <c r="H1220" s="75">
        <f>IF([2]自有船应收租金!AB1162="","",[2]自有船应收租金!AB1162)</f>
        <v>133593.65</v>
      </c>
      <c r="I1220" s="77" t="str">
        <f>[2]自有船应收租金!Y1162</f>
        <v>停租电罗经故障2020/12/06 1.30958天/2020.10.29釜山更换船员0.66667天</v>
      </c>
    </row>
    <row r="1221" spans="2:9" s="53" customFormat="1" ht="12" customHeight="1">
      <c r="B1221" s="75" t="str">
        <f>[2]自有船应收租金!B1163</f>
        <v>Heung-A Manila</v>
      </c>
      <c r="C1221" s="75" t="str">
        <f>[2]自有船应收租金!C1163</f>
        <v>MIS</v>
      </c>
      <c r="D1221" s="75" t="str">
        <f>[2]自有船应收租金!F1163</f>
        <v>第06期</v>
      </c>
      <c r="E1221" s="75" t="str">
        <f>[2]自有船应收租金!I1163</f>
        <v>2021.01.14-2021.01.29</v>
      </c>
      <c r="F1221" s="76">
        <f>[2]自有船应收租金!V1163</f>
        <v>0</v>
      </c>
      <c r="G1221" s="75">
        <f>[2]自有船应收租金!AA1163</f>
        <v>81454.280821917797</v>
      </c>
      <c r="H1221" s="75">
        <f>IF([2]自有船应收租金!AB1163="","",[2]自有船应收租金!AB1163)</f>
        <v>81436.820000000007</v>
      </c>
      <c r="I1221" s="77" t="str">
        <f>[2]自有船应收租金!Y1163</f>
        <v>1.25%佣金/供船备用金</v>
      </c>
    </row>
    <row r="1222" spans="2:9" s="53" customFormat="1" ht="12" customHeight="1">
      <c r="B1222" s="75" t="str">
        <f>[2]自有船应收租金!B1164</f>
        <v>A FUJI</v>
      </c>
      <c r="C1222" s="75" t="str">
        <f>[2]自有船应收租金!C1164</f>
        <v>APL</v>
      </c>
      <c r="D1222" s="75" t="str">
        <f>[2]自有船应收租金!F1164</f>
        <v>第01期</v>
      </c>
      <c r="E1222" s="75" t="str">
        <f>[2]自有船应收租金!I1164</f>
        <v>2021.01.14-2021.01.29</v>
      </c>
      <c r="F1222" s="76">
        <f>[2]自有船应收租金!V1164</f>
        <v>0</v>
      </c>
      <c r="G1222" s="75">
        <f>[2]自有船应收租金!AA1164</f>
        <v>246900</v>
      </c>
      <c r="H1222" s="75">
        <f>IF([2]自有船应收租金!AB1164="","",[2]自有船应收租金!AB1164)</f>
        <v>246892.52</v>
      </c>
      <c r="I1222" s="77" t="str">
        <f>[2]自有船应收租金!Y1164</f>
        <v>油样检测费</v>
      </c>
    </row>
    <row r="1223" spans="2:9" s="53" customFormat="1" ht="12" customHeight="1">
      <c r="B1223" s="75" t="str">
        <f>[2]自有船应收租金!B1165</f>
        <v>ACACIA TAURUS</v>
      </c>
      <c r="C1223" s="75" t="str">
        <f>[2]自有船应收租金!C1165</f>
        <v>DWS</v>
      </c>
      <c r="D1223" s="75" t="str">
        <f>[2]自有船应收租金!F1165</f>
        <v>第06期</v>
      </c>
      <c r="E1223" s="75" t="str">
        <f>[2]自有船应收租金!I1165</f>
        <v>2021.01.15-2021.01.30</v>
      </c>
      <c r="F1223" s="76">
        <f>[2]自有船应收租金!V1165</f>
        <v>0</v>
      </c>
      <c r="G1223" s="75">
        <f>[2]自有船应收租金!AA1165</f>
        <v>81591.780821917797</v>
      </c>
      <c r="H1223" s="75">
        <f>IF([2]自有船应收租金!AB1165="","",[2]自有船应收租金!AB1165)</f>
        <v>81554.31</v>
      </c>
      <c r="I1223" s="77">
        <f>[2]自有船应收租金!Y1165</f>
        <v>0</v>
      </c>
    </row>
    <row r="1224" spans="2:9" s="53" customFormat="1" ht="12" customHeight="1">
      <c r="B1224" s="75" t="str">
        <f>[2]自有船应收租金!B1166</f>
        <v>A MIZUHO</v>
      </c>
      <c r="C1224" s="75" t="str">
        <f>[2]自有船应收租金!C1166</f>
        <v>SNL</v>
      </c>
      <c r="D1224" s="75" t="str">
        <f>[2]自有船应收租金!F1166</f>
        <v>prefinal</v>
      </c>
      <c r="E1224" s="75" t="str">
        <f>[2]自有船应收租金!I1166</f>
        <v>2021.01.16-2021.01.21</v>
      </c>
      <c r="F1224" s="76">
        <f>[2]自有船应收租金!V1166</f>
        <v>0</v>
      </c>
      <c r="G1224" s="75">
        <f>[2]自有船应收租金!AA1166</f>
        <v>76346.7831846154</v>
      </c>
      <c r="H1224" s="75">
        <f>IF([2]自有船应收租金!AB1166="","",[2]自有船应收租金!AB1166)</f>
        <v>76306.81</v>
      </c>
      <c r="I1224" s="77" t="str">
        <f>[2]自有船应收租金!Y1166</f>
        <v>交还船检验费</v>
      </c>
    </row>
    <row r="1225" spans="2:9" s="53" customFormat="1" ht="12" customHeight="1">
      <c r="B1225" s="75" t="str">
        <f>[2]自有船应收租金!B1167</f>
        <v>A MIZUHO</v>
      </c>
      <c r="C1225" s="75" t="str">
        <f>[2]自有船应收租金!C1167</f>
        <v>SNL</v>
      </c>
      <c r="D1225" s="75" t="str">
        <f>[2]自有船应收租金!F1167</f>
        <v>final</v>
      </c>
      <c r="E1225" s="75" t="str">
        <f>[2]自有船应收租金!I1167</f>
        <v>2021.01.16-2021.01.21</v>
      </c>
      <c r="F1225" s="76">
        <f>[2]自有船应收租金!V1167</f>
        <v>-1110</v>
      </c>
      <c r="G1225" s="75">
        <f>[2]自有船应收租金!AA1167</f>
        <v>4110</v>
      </c>
      <c r="H1225" s="75" t="str">
        <f>IF([2]自有船应收租金!AB1167="","",[2]自有船应收租金!AB1167)</f>
        <v/>
      </c>
      <c r="I1225" s="77" t="str">
        <f>[2]自有船应收租金!Y1167</f>
        <v>V.2102劳务费</v>
      </c>
    </row>
    <row r="1226" spans="2:9" s="53" customFormat="1" ht="12" customHeight="1">
      <c r="B1226" s="75" t="str">
        <f>[2]自有船应收租金!B1168</f>
        <v>A ROKU</v>
      </c>
      <c r="C1226" s="75" t="str">
        <f>[2]自有船应收租金!C1168</f>
        <v>TSL</v>
      </c>
      <c r="D1226" s="75" t="str">
        <f>[2]自有船应收租金!F1168</f>
        <v>第06期</v>
      </c>
      <c r="E1226" s="75" t="str">
        <f>[2]自有船应收租金!I1168</f>
        <v>2021.01.16-2021.02.01</v>
      </c>
      <c r="F1226" s="76">
        <f>[2]自有船应收租金!V1168</f>
        <v>0</v>
      </c>
      <c r="G1226" s="75">
        <f>[2]自有船应收租金!AA1168</f>
        <v>142829.35</v>
      </c>
      <c r="H1226" s="75">
        <f>IF([2]自有船应收租金!AB1168="","",[2]自有船应收租金!AB1168)</f>
        <v>142811.9</v>
      </c>
      <c r="I1226" s="77" t="str">
        <f>[2]自有船应收租金!Y1168</f>
        <v>1.25%佣金/船东费</v>
      </c>
    </row>
    <row r="1227" spans="2:9" s="53" customFormat="1" ht="12" customHeight="1">
      <c r="B1227" s="75" t="str">
        <f>[2]自有船应收租金!B1169</f>
        <v>A FUKU</v>
      </c>
      <c r="C1227" s="75" t="str">
        <f>[2]自有船应收租金!C1169</f>
        <v>TSL</v>
      </c>
      <c r="D1227" s="75" t="str">
        <f>[2]自有船应收租金!F1169</f>
        <v>第08期</v>
      </c>
      <c r="E1227" s="75" t="str">
        <f>[2]自有船应收租金!I1169</f>
        <v>2021.01.16-2021.02.01</v>
      </c>
      <c r="F1227" s="76">
        <f>[2]自有船应收租金!V1169</f>
        <v>0</v>
      </c>
      <c r="G1227" s="75">
        <f>[2]自有船应收租金!AA1169</f>
        <v>108916.67</v>
      </c>
      <c r="H1227" s="75">
        <f>IF([2]自有船应收租金!AB1169="","",[2]自有船应收租金!AB1169)</f>
        <v>108899.2</v>
      </c>
      <c r="I1227" s="77" t="str">
        <f>[2]自有船应收租金!Y1169</f>
        <v>1.25%佣金/船东费</v>
      </c>
    </row>
    <row r="1228" spans="2:9" s="53" customFormat="1" ht="12" customHeight="1">
      <c r="B1228" s="75" t="str">
        <f>[2]自有船应收租金!B1170</f>
        <v>JRS CARINA</v>
      </c>
      <c r="C1228" s="75" t="str">
        <f>[2]自有船应收租金!C1170</f>
        <v>CCL</v>
      </c>
      <c r="D1228" s="75" t="str">
        <f>[2]自有船应收租金!F1170</f>
        <v>第63期</v>
      </c>
      <c r="E1228" s="75" t="str">
        <f>[2]自有船应收租金!I1170</f>
        <v>2021.01.15-2021.01.30</v>
      </c>
      <c r="F1228" s="76">
        <f>[2]自有船应收租金!V1170</f>
        <v>0</v>
      </c>
      <c r="G1228" s="75">
        <f>[2]自有船应收租金!AA1170</f>
        <v>109900</v>
      </c>
      <c r="H1228" s="75">
        <f>IF([2]自有船应收租金!AB1170="","",[2]自有船应收租金!AB1170)</f>
        <v>109892.54</v>
      </c>
      <c r="I1228" s="77">
        <f>[2]自有船应收租金!Y1170</f>
        <v>0</v>
      </c>
    </row>
    <row r="1229" spans="2:9" s="53" customFormat="1" ht="12" customHeight="1">
      <c r="B1229" s="75" t="str">
        <f>[2]自有船应收租金!B1171</f>
        <v>ACACIA ARIES</v>
      </c>
      <c r="C1229" s="75" t="str">
        <f>[2]自有船应收租金!C1171</f>
        <v>STM</v>
      </c>
      <c r="D1229" s="75" t="str">
        <f>[2]自有船应收租金!F1171</f>
        <v>第23期</v>
      </c>
      <c r="E1229" s="75" t="str">
        <f>[2]自有船应收租金!I1171</f>
        <v>2021.01.15-2021.01.30</v>
      </c>
      <c r="F1229" s="76">
        <f>[2]自有船应收租金!V1171</f>
        <v>0</v>
      </c>
      <c r="G1229" s="75">
        <f>[2]自有船应收租金!AA1171</f>
        <v>70218.11</v>
      </c>
      <c r="H1229" s="75">
        <f>IF([2]自有船应收租金!AB1171="","",[2]自有船应收租金!AB1171)</f>
        <v>70218.25</v>
      </c>
      <c r="I1229" s="77" t="str">
        <f>[2]自有船应收租金!Y1171</f>
        <v>停租2020.10.28 釜山换船员1.1775天/ 2020.11.03 - 2020.11.04 在神户更换船员1.1292天</v>
      </c>
    </row>
    <row r="1230" spans="2:9" s="53" customFormat="1" ht="12" customHeight="1">
      <c r="B1230" s="75" t="str">
        <f>[2]自有船应收租金!B1172</f>
        <v>A MIZUHO</v>
      </c>
      <c r="C1230" s="75" t="str">
        <f>[2]自有船应收租金!C1172</f>
        <v>DBR</v>
      </c>
      <c r="D1230" s="75" t="str">
        <f>[2]自有船应收租金!F1172</f>
        <v>第01期</v>
      </c>
      <c r="E1230" s="75" t="str">
        <f>[2]自有船应收租金!I1172</f>
        <v>2021.01.24-2021.02.03</v>
      </c>
      <c r="F1230" s="76">
        <f>[2]自有船应收租金!V1172</f>
        <v>0</v>
      </c>
      <c r="G1230" s="75">
        <f>[2]自有船应收租金!AA1172</f>
        <v>99750</v>
      </c>
      <c r="H1230" s="75">
        <f>IF([2]自有船应收租金!AB1172="","",[2]自有船应收租金!AB1172)</f>
        <v>99750</v>
      </c>
      <c r="I1230" s="77" t="str">
        <f>[2]自有船应收租金!Y1172</f>
        <v>交船检验费</v>
      </c>
    </row>
    <row r="1231" spans="2:9" s="53" customFormat="1" ht="12" customHeight="1">
      <c r="B1231" s="75" t="str">
        <f>[2]自有船应收租金!B1173</f>
        <v>A KIBO</v>
      </c>
      <c r="C1231" s="75" t="str">
        <f>[2]自有船应收租金!C1173</f>
        <v>GMS</v>
      </c>
      <c r="D1231" s="75" t="str">
        <f>[2]自有船应收租金!F1173</f>
        <v>第04期</v>
      </c>
      <c r="E1231" s="75" t="str">
        <f>[2]自有船应收租金!I1173</f>
        <v>2021.01.16-2021.01.31</v>
      </c>
      <c r="F1231" s="76">
        <f>[2]自有船应收租金!V1173</f>
        <v>0</v>
      </c>
      <c r="G1231" s="75">
        <f>[2]自有船应收租金!AA1173</f>
        <v>171243.75</v>
      </c>
      <c r="H1231" s="75">
        <f>IF([2]自有船应收租金!AB1173="","",[2]自有船应收租金!AB1173)</f>
        <v>171243.75</v>
      </c>
      <c r="I1231" s="77" t="str">
        <f>[2]自有船应收租金!Y1173</f>
        <v>1.25%佣金</v>
      </c>
    </row>
    <row r="1232" spans="2:9" s="53" customFormat="1" ht="12" customHeight="1">
      <c r="B1232" s="75" t="str">
        <f>[2]自有船应收租金!B1174</f>
        <v>ACACIA VIRGO</v>
      </c>
      <c r="C1232" s="75" t="str">
        <f>[2]自有船应收租金!C1174</f>
        <v>SCP</v>
      </c>
      <c r="D1232" s="75" t="str">
        <f>[2]自有船应收租金!F1174</f>
        <v>prefinal</v>
      </c>
      <c r="E1232" s="75" t="str">
        <f>[2]自有船应收租金!I1174</f>
        <v>2021.01.17-2021.01.20</v>
      </c>
      <c r="F1232" s="76">
        <f>[2]自有船应收租金!V1174</f>
        <v>0</v>
      </c>
      <c r="G1232" s="75">
        <f>[2]自有船应收租金!AA1174</f>
        <v>409.13006849315002</v>
      </c>
      <c r="H1232" s="75">
        <f>IF([2]自有船应收租金!AB1174="","",[2]自有船应收租金!AB1174)</f>
        <v>412.07</v>
      </c>
      <c r="I1232" s="77" t="str">
        <f>[2]自有船应收租金!Y1174</f>
        <v>1.25%佣金/停租2021.01.03 1130-1.06 1000UTC 2.9375天空置</v>
      </c>
    </row>
    <row r="1233" spans="2:9" s="53" customFormat="1" ht="12" customHeight="1">
      <c r="B1233" s="75" t="str">
        <f>[2]自有船应收租金!B1175</f>
        <v>ACACIA VIRGO</v>
      </c>
      <c r="C1233" s="75" t="str">
        <f>[2]自有船应收租金!C1175</f>
        <v>SCP</v>
      </c>
      <c r="D1233" s="75" t="str">
        <f>[2]自有船应收租金!F1175</f>
        <v>prefinal</v>
      </c>
      <c r="E1233" s="75" t="str">
        <f>[2]自有船应收租金!I1175</f>
        <v>2021.01.20-2021.02.01</v>
      </c>
      <c r="F1233" s="76">
        <f>[2]自有船应收租金!V1175</f>
        <v>0</v>
      </c>
      <c r="G1233" s="75">
        <f>[2]自有船应收租金!AA1175</f>
        <v>93727.520273972594</v>
      </c>
      <c r="H1233" s="75">
        <f>IF([2]自有船应收租金!AB1175="","",[2]自有船应收租金!AB1175)</f>
        <v>93717.2</v>
      </c>
      <c r="I1233" s="77" t="str">
        <f>[2]自有船应收租金!Y1175</f>
        <v>1.25%佣金</v>
      </c>
    </row>
    <row r="1234" spans="2:9" s="53" customFormat="1" ht="12" customHeight="1">
      <c r="B1234" s="75" t="str">
        <f>[2]自有船应收租金!B1176</f>
        <v>ACACIA WA</v>
      </c>
      <c r="C1234" s="75" t="str">
        <f>[2]自有船应收租金!C1176</f>
        <v>STM</v>
      </c>
      <c r="D1234" s="75" t="str">
        <f>[2]自有船应收租金!F1176</f>
        <v>第06期</v>
      </c>
      <c r="E1234" s="75" t="str">
        <f>[2]自有船应收租金!I1176</f>
        <v>2021.01.19-2021.02.03</v>
      </c>
      <c r="F1234" s="76">
        <f>[2]自有船应收租金!V1176</f>
        <v>0</v>
      </c>
      <c r="G1234" s="75">
        <f>[2]自有船应收租金!AA1176</f>
        <v>105700</v>
      </c>
      <c r="H1234" s="75">
        <f>IF([2]自有船应收租金!AB1176="","",[2]自有船应收租金!AB1176)</f>
        <v>105700</v>
      </c>
      <c r="I1234" s="77">
        <f>[2]自有船应收租金!Y1176</f>
        <v>0</v>
      </c>
    </row>
    <row r="1235" spans="2:9" s="53" customFormat="1" ht="12" customHeight="1">
      <c r="B1235" s="75" t="str">
        <f>[2]自有船应收租金!B1177</f>
        <v>JRS CORVUS</v>
      </c>
      <c r="C1235" s="75" t="str">
        <f>[2]自有船应收租金!C1177</f>
        <v>STM</v>
      </c>
      <c r="D1235" s="75" t="str">
        <f>[2]自有船应收租金!F1177</f>
        <v>第03期</v>
      </c>
      <c r="E1235" s="75" t="str">
        <f>[2]自有船应收租金!I1177</f>
        <v>2021.01.19-2121.02.03</v>
      </c>
      <c r="F1235" s="76">
        <f>[2]自有船应收租金!V1177</f>
        <v>0</v>
      </c>
      <c r="G1235" s="75">
        <f>[2]自有船应收租金!AA1177</f>
        <v>105700</v>
      </c>
      <c r="H1235" s="75">
        <f>IF([2]自有船应收租金!AB1177="","",[2]自有船应收租金!AB1177)</f>
        <v>105700</v>
      </c>
      <c r="I1235" s="77">
        <f>[2]自有船应收租金!Y1177</f>
        <v>0</v>
      </c>
    </row>
    <row r="1236" spans="2:9" s="53" customFormat="1" ht="12" customHeight="1">
      <c r="B1236" s="75" t="str">
        <f>[2]自有船应收租金!B1178</f>
        <v>Heung-A Singapore</v>
      </c>
      <c r="C1236" s="75" t="str">
        <f>[2]自有船应收租金!C1178</f>
        <v>NS</v>
      </c>
      <c r="D1236" s="75" t="str">
        <f>[2]自有船应收租金!F1178</f>
        <v>第05期</v>
      </c>
      <c r="E1236" s="75" t="str">
        <f>[2]自有船应收租金!I1178</f>
        <v>2021.01.20-2021.02.04</v>
      </c>
      <c r="F1236" s="76">
        <f>[2]自有船应收租金!V1178</f>
        <v>0</v>
      </c>
      <c r="G1236" s="75">
        <f>[2]自有船应收租金!AA1178</f>
        <v>93968.75</v>
      </c>
      <c r="H1236" s="75">
        <f>IF([2]自有船应收租金!AB1178="","",[2]自有船应收租金!AB1178)</f>
        <v>93931.29</v>
      </c>
      <c r="I1236" s="77" t="str">
        <f>[2]自有船应收租金!Y1178</f>
        <v>1.25%佣金</v>
      </c>
    </row>
    <row r="1237" spans="2:9" s="53" customFormat="1" ht="12" customHeight="1">
      <c r="B1237" s="75" t="str">
        <f>[2]自有船应收租金!B1179</f>
        <v>Contship Day</v>
      </c>
      <c r="C1237" s="75" t="str">
        <f>[2]自有船应收租金!C1179</f>
        <v>APL</v>
      </c>
      <c r="D1237" s="75" t="str">
        <f>[2]自有船应收租金!F1179</f>
        <v>第06期</v>
      </c>
      <c r="E1237" s="75" t="str">
        <f>[2]自有船应收租金!I1179</f>
        <v>2021.01.20-2021.02.04</v>
      </c>
      <c r="F1237" s="76">
        <f>[2]自有船应收租金!V1179</f>
        <v>-12872</v>
      </c>
      <c r="G1237" s="75">
        <f>[2]自有船应收租金!AA1179</f>
        <v>86072</v>
      </c>
      <c r="H1237" s="75">
        <f>IF([2]自有船应收租金!AB1179="","",[2]自有船应收租金!AB1179)</f>
        <v>73192.509999999995</v>
      </c>
      <c r="I1237" s="77" t="str">
        <f>[2]自有船应收租金!Y1179</f>
        <v>油样检测费/船员劳务费11-12月</v>
      </c>
    </row>
    <row r="1238" spans="2:9" s="53" customFormat="1" ht="12" customHeight="1">
      <c r="B1238" s="75" t="str">
        <f>[2]自有船应收租金!B1180</f>
        <v>ACACIA LAN</v>
      </c>
      <c r="C1238" s="75" t="str">
        <f>[2]自有船应收租金!C1180</f>
        <v>STM</v>
      </c>
      <c r="D1238" s="75" t="str">
        <f>[2]自有船应收租金!F1180</f>
        <v>prefinal</v>
      </c>
      <c r="E1238" s="75" t="str">
        <f>[2]自有船应收租金!I1180</f>
        <v>2021.01.21-2021.02.02</v>
      </c>
      <c r="F1238" s="76">
        <f>[2]自有船应收租金!V1180</f>
        <v>-8100</v>
      </c>
      <c r="G1238" s="75">
        <f>[2]自有船应收租金!AA1180</f>
        <v>-159197.29166666701</v>
      </c>
      <c r="H1238" s="75">
        <f>IF([2]自有船应收租金!AB1180="","",[2]自有船应收租金!AB1180)</f>
        <v>-159197.29</v>
      </c>
      <c r="I1238" s="77">
        <f>[2]自有船应收租金!Y1180</f>
        <v>0</v>
      </c>
    </row>
    <row r="1239" spans="2:9" s="53" customFormat="1" ht="12" customHeight="1">
      <c r="B1239" s="75" t="str">
        <f>[2]自有船应收租金!B1181</f>
        <v>ACACIA LAN</v>
      </c>
      <c r="C1239" s="75" t="str">
        <f>[2]自有船应收租金!C1181</f>
        <v>STM</v>
      </c>
      <c r="D1239" s="75" t="str">
        <f>[2]自有船应收租金!F1181</f>
        <v>final</v>
      </c>
      <c r="E1239" s="75" t="str">
        <f>[2]自有船应收租金!I1181</f>
        <v>2021.01.21-2021.02.02</v>
      </c>
      <c r="F1239" s="76">
        <f>[2]自有船应收租金!V1181</f>
        <v>0</v>
      </c>
      <c r="G1239" s="75">
        <f>[2]自有船应收租金!AA1181</f>
        <v>1314.36</v>
      </c>
      <c r="H1239" s="75">
        <f>IF([2]自有船应收租金!AB1181="","",[2]自有船应收租金!AB1181)</f>
        <v>1314.3500000000099</v>
      </c>
      <c r="I1239" s="77">
        <f>[2]自有船应收租金!Y1181</f>
        <v>0</v>
      </c>
    </row>
    <row r="1240" spans="2:9" s="53" customFormat="1" ht="12" customHeight="1">
      <c r="B1240" s="75" t="str">
        <f>[2]自有船应收租金!B1182</f>
        <v>ACACIA MING</v>
      </c>
      <c r="C1240" s="75" t="str">
        <f>[2]自有船应收租金!C1182</f>
        <v>TCL</v>
      </c>
      <c r="D1240" s="75" t="str">
        <f>[2]自有船应收租金!F1182</f>
        <v>第06期</v>
      </c>
      <c r="E1240" s="75" t="str">
        <f>[2]自有船应收租金!I1182</f>
        <v>2021.01.23-2021.02.07</v>
      </c>
      <c r="F1240" s="76">
        <f>[2]自有船应收租金!V1182</f>
        <v>0</v>
      </c>
      <c r="G1240" s="75">
        <f>[2]自有船应收租金!AA1182</f>
        <v>77931.924620000005</v>
      </c>
      <c r="H1240" s="75">
        <f>IF([2]自有船应收租金!AB1182="","",[2]自有船应收租金!AB1182)</f>
        <v>77891.960000000006</v>
      </c>
      <c r="I1240" s="77" t="str">
        <f>[2]自有船应收租金!Y1182</f>
        <v>停租（2021.01.20.0700LT--1.21 1305LT 1.253472天 )</v>
      </c>
    </row>
    <row r="1241" spans="2:9" s="53" customFormat="1" ht="12" customHeight="1">
      <c r="B1241" s="75" t="str">
        <f>[2]自有船应收租金!B1183</f>
        <v>A KOU</v>
      </c>
      <c r="C1241" s="75" t="str">
        <f>[2]自有船应收租金!C1183</f>
        <v>KMTC</v>
      </c>
      <c r="D1241" s="75" t="str">
        <f>[2]自有船应收租金!F1183</f>
        <v>第10期</v>
      </c>
      <c r="E1241" s="75" t="str">
        <f>[2]自有船应收租金!I1183</f>
        <v>2021.01.23-2021.02.07</v>
      </c>
      <c r="F1241" s="76">
        <f>[2]自有船应收租金!V1183</f>
        <v>0</v>
      </c>
      <c r="G1241" s="75">
        <f>[2]自有船应收租金!AA1183</f>
        <v>107400</v>
      </c>
      <c r="H1241" s="75">
        <f>IF([2]自有船应收租金!AB1183="","",[2]自有船应收租金!AB1183)</f>
        <v>107400</v>
      </c>
      <c r="I1241" s="77" t="str">
        <f>[2]自有船应收租金!Y1183</f>
        <v>1.25%佣金</v>
      </c>
    </row>
    <row r="1242" spans="2:9" s="53" customFormat="1" ht="12" customHeight="1">
      <c r="B1242" s="75" t="str">
        <f>[2]自有船应收租金!B1184</f>
        <v>ACACIA LIBRA</v>
      </c>
      <c r="C1242" s="75" t="str">
        <f>[2]自有船应收租金!C1184</f>
        <v>COSCO</v>
      </c>
      <c r="D1242" s="75" t="str">
        <f>[2]自有船应收租金!F1184</f>
        <v>第10期</v>
      </c>
      <c r="E1242" s="75" t="str">
        <f>[2]自有船应收租金!I1184</f>
        <v>2021.01.23-2021.02.07</v>
      </c>
      <c r="F1242" s="76">
        <f>[2]自有船应收租金!V1184</f>
        <v>-2623.8</v>
      </c>
      <c r="G1242" s="75">
        <f>[2]自有船应收租金!AA1184</f>
        <v>146548.79999999999</v>
      </c>
      <c r="H1242" s="75">
        <f>IF([2]自有船应收租金!AB1184="","",[2]自有船应收租金!AB1184)</f>
        <v>146546.85999999999</v>
      </c>
      <c r="I1242" s="77" t="str">
        <f>[2]自有船应收租金!Y1184</f>
        <v>船员劳务费12月</v>
      </c>
    </row>
    <row r="1243" spans="2:9" s="53" customFormat="1" ht="12" customHeight="1">
      <c r="B1243" s="75" t="str">
        <f>[2]自有船应收租金!B1185</f>
        <v>A KEIGA</v>
      </c>
      <c r="C1243" s="75" t="str">
        <f>[2]自有船应收租金!C1185</f>
        <v>DBR</v>
      </c>
      <c r="D1243" s="75" t="str">
        <f>[2]自有船应收租金!F1185</f>
        <v>第03期</v>
      </c>
      <c r="E1243" s="75" t="str">
        <f>[2]自有船应收租金!I1185</f>
        <v>2021.01.24-2021.02.08</v>
      </c>
      <c r="F1243" s="76">
        <f>[2]自有船应收租金!V1185</f>
        <v>0</v>
      </c>
      <c r="G1243" s="75">
        <f>[2]自有船应收租金!AA1185</f>
        <v>97700</v>
      </c>
      <c r="H1243" s="75">
        <f>IF([2]自有船应收租金!AB1185="","",[2]自有船应收租金!AB1185)</f>
        <v>97700</v>
      </c>
      <c r="I1243" s="77" t="str">
        <f>[2]自有船应收租金!Y1185</f>
        <v>交船检验费</v>
      </c>
    </row>
    <row r="1244" spans="2:9" s="53" customFormat="1" ht="12" customHeight="1">
      <c r="B1244" s="75" t="str">
        <f>[2]自有船应收租金!B1186</f>
        <v>ACACIA HAWK</v>
      </c>
      <c r="C1244" s="75" t="str">
        <f>[2]自有船应收租金!C1186</f>
        <v>CMS</v>
      </c>
      <c r="D1244" s="75" t="str">
        <f>[2]自有船应收租金!F1186</f>
        <v>第74期</v>
      </c>
      <c r="E1244" s="75" t="str">
        <f>[2]自有船应收租金!I1186</f>
        <v>2021.01.27-2021.02.11</v>
      </c>
      <c r="F1244" s="76">
        <f>[2]自有船应收租金!V1186</f>
        <v>0</v>
      </c>
      <c r="G1244" s="75">
        <f>[2]自有船应收租金!AA1186</f>
        <v>105542.465753425</v>
      </c>
      <c r="H1244" s="75">
        <f>IF([2]自有船应收租金!AB1186="","",[2]自有船应收租金!AB1186)</f>
        <v>105514.98</v>
      </c>
      <c r="I1244" s="77">
        <f>[2]自有船应收租金!Y1186</f>
        <v>0</v>
      </c>
    </row>
    <row r="1245" spans="2:9" s="53" customFormat="1" ht="12" customHeight="1">
      <c r="B1245" s="75" t="str">
        <f>[2]自有船应收租金!B1187</f>
        <v>ACACIA REI</v>
      </c>
      <c r="C1245" s="75" t="str">
        <f>[2]自有船应收租金!C1187</f>
        <v>STM</v>
      </c>
      <c r="D1245" s="75" t="str">
        <f>[2]自有船应收租金!F1187</f>
        <v>第11期</v>
      </c>
      <c r="E1245" s="75" t="str">
        <f>[2]自有船应收租金!I1187</f>
        <v>2021.01.28-2021.02.12</v>
      </c>
      <c r="F1245" s="76">
        <f>[2]自有船应收租金!V1187</f>
        <v>0</v>
      </c>
      <c r="G1245" s="75">
        <f>[2]自有船应收租金!AA1187</f>
        <v>181200</v>
      </c>
      <c r="H1245" s="75">
        <f>IF([2]自有船应收租金!AB1187="","",[2]自有船应收租金!AB1187)</f>
        <v>181200</v>
      </c>
      <c r="I1245" s="77">
        <f>[2]自有船应收租金!Y1187</f>
        <v>0</v>
      </c>
    </row>
    <row r="1246" spans="2:9" s="53" customFormat="1" ht="12" customHeight="1">
      <c r="B1246" s="75" t="str">
        <f>[2]自有船应收租金!B1188</f>
        <v>Heung-A Jakarta</v>
      </c>
      <c r="C1246" s="75" t="str">
        <f>[2]自有船应收租金!C1188</f>
        <v>PAN</v>
      </c>
      <c r="D1246" s="75" t="str">
        <f>[2]自有船应收租金!F1188</f>
        <v>第08期</v>
      </c>
      <c r="E1246" s="75" t="str">
        <f>[2]自有船应收租金!I1188</f>
        <v>2021.01.29-2021.02.13</v>
      </c>
      <c r="F1246" s="76">
        <f>[2]自有船应收租金!V1188</f>
        <v>0</v>
      </c>
      <c r="G1246" s="75">
        <f>[2]自有船应收租金!AA1188</f>
        <v>78462.5</v>
      </c>
      <c r="H1246" s="75">
        <f>IF([2]自有船应收租金!AB1188="","",[2]自有船应收租金!AB1188)</f>
        <v>78435.039999999994</v>
      </c>
      <c r="I1246" s="77">
        <f>[2]自有船应收租金!Y1188</f>
        <v>0</v>
      </c>
    </row>
    <row r="1247" spans="2:9" s="53" customFormat="1" ht="12" customHeight="1">
      <c r="B1247" s="75" t="str">
        <f>[2]自有船应收租金!B1189</f>
        <v>ACACIA MAKOTO</v>
      </c>
      <c r="C1247" s="75" t="str">
        <f>[2]自有船应收租金!C1189</f>
        <v>STM</v>
      </c>
      <c r="D1247" s="75" t="str">
        <f>[2]自有船应收租金!F1189</f>
        <v>第64期</v>
      </c>
      <c r="E1247" s="75" t="str">
        <f>[2]自有船应收租金!I1189</f>
        <v>2021.01.29-2021.02.13</v>
      </c>
      <c r="F1247" s="76">
        <f>[2]自有船应收租金!V1189</f>
        <v>0</v>
      </c>
      <c r="G1247" s="75">
        <f>[2]自有船应收租金!AA1189</f>
        <v>166200</v>
      </c>
      <c r="H1247" s="75">
        <f>IF([2]自有船应收租金!AB1189="","",[2]自有船应收租金!AB1189)</f>
        <v>166200</v>
      </c>
      <c r="I1247" s="77">
        <f>[2]自有船应收租金!Y1189</f>
        <v>0</v>
      </c>
    </row>
    <row r="1248" spans="2:9" s="53" customFormat="1" ht="12" customHeight="1">
      <c r="B1248" s="75" t="str">
        <f>[2]自有船应收租金!B1190</f>
        <v>A FUJI</v>
      </c>
      <c r="C1248" s="75" t="str">
        <f>[2]自有船应收租金!C1190</f>
        <v>APL</v>
      </c>
      <c r="D1248" s="75" t="str">
        <f>[2]自有船应收租金!F1190</f>
        <v>第02期</v>
      </c>
      <c r="E1248" s="75" t="str">
        <f>[2]自有船应收租金!I1190</f>
        <v>2021.01.29-2021.02.13</v>
      </c>
      <c r="F1248" s="76">
        <f>[2]自有船应收租金!V1190</f>
        <v>0</v>
      </c>
      <c r="G1248" s="75">
        <f>[2]自有船应收租金!AA1190</f>
        <v>369315.33299999998</v>
      </c>
      <c r="H1248" s="75">
        <f>IF([2]自有船应收租金!AB1190="","",[2]自有船应收租金!AB1190)</f>
        <v>369308.42</v>
      </c>
      <c r="I1248" s="77" t="str">
        <f>[2]自有船应收租金!Y1190</f>
        <v>油样检测费</v>
      </c>
    </row>
    <row r="1249" spans="2:9" s="53" customFormat="1" ht="12" customHeight="1">
      <c r="B1249" s="75" t="str">
        <f>[2]自有船应收租金!B1191</f>
        <v>Heung-A Manila</v>
      </c>
      <c r="C1249" s="75" t="str">
        <f>[2]自有船应收租金!C1191</f>
        <v>MIS</v>
      </c>
      <c r="D1249" s="75" t="str">
        <f>[2]自有船应收租金!F1191</f>
        <v>final</v>
      </c>
      <c r="E1249" s="75" t="str">
        <f>[2]自有船应收租金!I1191</f>
        <v>2021.01.29-2021.02.02</v>
      </c>
      <c r="F1249" s="76">
        <f>[2]自有船应收租金!V1191</f>
        <v>0</v>
      </c>
      <c r="G1249" s="75">
        <f>[2]自有船应收租金!AA1191</f>
        <v>-1896.57845343843</v>
      </c>
      <c r="H1249" s="75">
        <f>IF([2]自有船应收租金!AB1191="","",[2]自有船应收租金!AB1191)</f>
        <v>-1896.44</v>
      </c>
      <c r="I1249" s="77" t="str">
        <f>[2]自有船应收租金!Y1191</f>
        <v>1.25%佣金/停租左舷舷梯损坏只能右舷靠泊 2021/2/2 0600-1600 0.417天</v>
      </c>
    </row>
    <row r="1250" spans="2:9" s="53" customFormat="1" ht="12" customHeight="1">
      <c r="B1250" s="75" t="str">
        <f>[2]自有船应收租金!B1192</f>
        <v>A ROKU</v>
      </c>
      <c r="C1250" s="75" t="str">
        <f>[2]自有船应收租金!C1192</f>
        <v>TSL</v>
      </c>
      <c r="D1250" s="75" t="str">
        <f>[2]自有船应收租金!F1192</f>
        <v>第07期</v>
      </c>
      <c r="E1250" s="75" t="str">
        <f>[2]自有船应收租金!I1192</f>
        <v>2021.02.01-2021.02.16</v>
      </c>
      <c r="F1250" s="76">
        <f>[2]自有船应收租金!V1192</f>
        <v>-742.52</v>
      </c>
      <c r="G1250" s="75">
        <f>[2]自有船应收租金!AA1192</f>
        <v>139720.337705479</v>
      </c>
      <c r="H1250" s="75">
        <f>IF([2]自有船应收租金!AB1192="","",[2]自有船应收租金!AB1192)</f>
        <v>139702.87</v>
      </c>
      <c r="I1250" s="77" t="str">
        <f>[2]自有船应收租金!Y1192</f>
        <v>1.25%佣金/冷箱劳务费/停租货柜倒塌（2020.11.10 0630-11.12 2106 2.61天）</v>
      </c>
    </row>
    <row r="1251" spans="2:9" s="53" customFormat="1" ht="12" customHeight="1">
      <c r="B1251" s="75" t="str">
        <f>[2]自有船应收租金!B1193</f>
        <v>JRS CARINA</v>
      </c>
      <c r="C1251" s="75" t="str">
        <f>[2]自有船应收租金!C1193</f>
        <v>CCL</v>
      </c>
      <c r="D1251" s="75" t="str">
        <f>[2]自有船应收租金!F1193</f>
        <v>第64期</v>
      </c>
      <c r="E1251" s="75" t="str">
        <f>[2]自有船应收租金!I1193</f>
        <v>2021.01.30-2021.02.14</v>
      </c>
      <c r="F1251" s="76">
        <f>[2]自有船应收租金!V1193</f>
        <v>0</v>
      </c>
      <c r="G1251" s="75">
        <f>[2]自有船应收租金!AA1193</f>
        <v>109657.69</v>
      </c>
      <c r="H1251" s="75">
        <f>IF([2]自有船应收租金!AB1193="","",[2]自有船应收租金!AB1193)</f>
        <v>109650.23</v>
      </c>
      <c r="I1251" s="77" t="str">
        <f>[2]自有船应收租金!Y1193</f>
        <v>船东费</v>
      </c>
    </row>
    <row r="1252" spans="2:9" s="53" customFormat="1" ht="12" customHeight="1">
      <c r="B1252" s="75" t="str">
        <f>[2]自有船应收租金!B1194</f>
        <v>ACACIA ARIES</v>
      </c>
      <c r="C1252" s="75" t="str">
        <f>[2]自有船应收租金!C1194</f>
        <v>STM</v>
      </c>
      <c r="D1252" s="75" t="str">
        <f>[2]自有船应收租金!F1194</f>
        <v>第24期</v>
      </c>
      <c r="E1252" s="75" t="str">
        <f>[2]自有船应收租金!I1194</f>
        <v>2021.01.30-2021.02.14</v>
      </c>
      <c r="F1252" s="76">
        <f>[2]自有船应收租金!V1194</f>
        <v>0</v>
      </c>
      <c r="G1252" s="75">
        <f>[2]自有船应收租金!AA1194</f>
        <v>83150</v>
      </c>
      <c r="H1252" s="75">
        <f>IF([2]自有船应收租金!AB1194="","",[2]自有船应收租金!AB1194)</f>
        <v>83150</v>
      </c>
      <c r="I1252" s="77">
        <f>[2]自有船应收租金!Y1194</f>
        <v>0</v>
      </c>
    </row>
    <row r="1253" spans="2:9" s="53" customFormat="1" ht="12" customHeight="1">
      <c r="B1253" s="75" t="str">
        <f>[2]自有船应收租金!B1195</f>
        <v>ACACIA TAURUS</v>
      </c>
      <c r="C1253" s="75" t="str">
        <f>[2]自有船应收租金!C1195</f>
        <v>DWS</v>
      </c>
      <c r="D1253" s="75" t="str">
        <f>[2]自有船应收租金!F1195</f>
        <v>第07期</v>
      </c>
      <c r="E1253" s="75" t="str">
        <f>[2]自有船应收租金!I1195</f>
        <v>2021.01.30-2021.02.14</v>
      </c>
      <c r="F1253" s="76">
        <f>[2]自有船应收租金!V1195</f>
        <v>0</v>
      </c>
      <c r="G1253" s="75">
        <f>[2]自有船应收租金!AA1195</f>
        <v>81388.310821917796</v>
      </c>
      <c r="H1253" s="75">
        <f>IF([2]自有船应收租金!AB1195="","",[2]自有船应收租金!AB1195)</f>
        <v>81350.84</v>
      </c>
      <c r="I1253" s="77" t="str">
        <f>[2]自有船应收租金!Y1195</f>
        <v>船东费</v>
      </c>
    </row>
    <row r="1254" spans="2:9" s="53" customFormat="1" ht="12" customHeight="1">
      <c r="B1254" s="75" t="str">
        <f>[2]自有船应收租金!B1196</f>
        <v>A KIBO</v>
      </c>
      <c r="C1254" s="75" t="str">
        <f>[2]自有船应收租金!C1196</f>
        <v>GMS</v>
      </c>
      <c r="D1254" s="75" t="str">
        <f>[2]自有船应收租金!F1196</f>
        <v>第05期</v>
      </c>
      <c r="E1254" s="75" t="str">
        <f>[2]自有船应收租金!I1196</f>
        <v>2021.01.31-2021.02.15</v>
      </c>
      <c r="F1254" s="76">
        <f>[2]自有船应收租金!V1196</f>
        <v>0</v>
      </c>
      <c r="G1254" s="75">
        <f>[2]自有船应收租金!AA1196</f>
        <v>165337.38233749999</v>
      </c>
      <c r="H1254" s="75">
        <f>IF([2]自有船应收租金!AB1196="","",[2]自有船应收租金!AB1196)</f>
        <v>165337.35999999999</v>
      </c>
      <c r="I1254" s="77" t="str">
        <f>[2]自有船应收租金!Y1196</f>
        <v>1.25%佣金/交船检验费/停租2021.01.05 0250-1300 0.42361天，香港上船员</v>
      </c>
    </row>
    <row r="1255" spans="2:9" s="53" customFormat="1" ht="12" customHeight="1">
      <c r="B1255" s="75" t="str">
        <f>[2]自有船应收租金!B1197</f>
        <v>A FUKU</v>
      </c>
      <c r="C1255" s="75" t="str">
        <f>[2]自有船应收租金!C1197</f>
        <v>TSL</v>
      </c>
      <c r="D1255" s="75" t="str">
        <f>[2]自有船应收租金!F1197</f>
        <v>第09期</v>
      </c>
      <c r="E1255" s="75" t="str">
        <f>[2]自有船应收租金!I1197</f>
        <v>2021.02.01-2021.02.16</v>
      </c>
      <c r="F1255" s="76">
        <f>[2]自有船应收租金!V1197</f>
        <v>0</v>
      </c>
      <c r="G1255" s="75">
        <f>[2]自有船应收租金!AA1197</f>
        <v>104287.5</v>
      </c>
      <c r="H1255" s="75">
        <f>IF([2]自有船应收租金!AB1197="","",[2]自有船应收租金!AB1197)</f>
        <v>104270.05</v>
      </c>
      <c r="I1255" s="77" t="str">
        <f>[2]自有船应收租金!Y1197</f>
        <v>1.25%佣金</v>
      </c>
    </row>
    <row r="1256" spans="2:9" s="53" customFormat="1" ht="12" customHeight="1">
      <c r="B1256" s="75" t="str">
        <f>[2]自有船应收租金!B1198</f>
        <v>LISBOA</v>
      </c>
      <c r="C1256" s="75" t="str">
        <f>[2]自有船应收租金!C1198</f>
        <v>STM</v>
      </c>
      <c r="D1256" s="75" t="str">
        <f>[2]自有船应收租金!F1198</f>
        <v>prefinal</v>
      </c>
      <c r="E1256" s="75" t="str">
        <f>[2]自有船应收租金!I1198</f>
        <v>2021.02.01-2021.02.21</v>
      </c>
      <c r="F1256" s="76">
        <f>[2]自有船应收租金!V1198</f>
        <v>0</v>
      </c>
      <c r="G1256" s="75">
        <f>[2]自有船应收租金!AA1198</f>
        <v>130627.726</v>
      </c>
      <c r="H1256" s="75">
        <f>IF([2]自有船应收租金!AB1198="","",[2]自有船应收租金!AB1198)</f>
        <v>130627.39</v>
      </c>
      <c r="I1256" s="77">
        <f>[2]自有船应收租金!Y1198</f>
        <v>0</v>
      </c>
    </row>
    <row r="1257" spans="2:9" s="53" customFormat="1" ht="12" customHeight="1">
      <c r="B1257" s="75" t="str">
        <f>[2]自有船应收租金!B1199</f>
        <v>LISBOA</v>
      </c>
      <c r="C1257" s="75" t="str">
        <f>[2]自有船应收租金!C1199</f>
        <v>STM</v>
      </c>
      <c r="D1257" s="75" t="str">
        <f>[2]自有船应收租金!F1199</f>
        <v>final</v>
      </c>
      <c r="E1257" s="75" t="str">
        <f>[2]自有船应收租金!I1199</f>
        <v>2021.02.01-2021.02.21</v>
      </c>
      <c r="F1257" s="76">
        <f>[2]自有船应收租金!V1199</f>
        <v>-2860</v>
      </c>
      <c r="G1257" s="75">
        <f>[2]自有船应收租金!AA1199</f>
        <v>2860</v>
      </c>
      <c r="H1257" s="75" t="str">
        <f>IF([2]自有船应收租金!AB1199="","",[2]自有船应收租金!AB1199)</f>
        <v/>
      </c>
      <c r="I1257" s="77" t="str">
        <f>[2]自有船应收租金!Y1199</f>
        <v>劳务费V.2044-2106</v>
      </c>
    </row>
    <row r="1258" spans="2:9" s="53" customFormat="1" ht="12" customHeight="1">
      <c r="B1258" s="75" t="str">
        <f>[2]自有船应收租金!B1200</f>
        <v>ACACIA VIRGO</v>
      </c>
      <c r="C1258" s="75" t="str">
        <f>[2]自有船应收租金!C1200</f>
        <v>SCP</v>
      </c>
      <c r="D1258" s="75" t="str">
        <f>[2]自有船应收租金!F1200</f>
        <v>prefinal2</v>
      </c>
      <c r="E1258" s="75" t="str">
        <f>[2]自有船应收租金!I1200</f>
        <v>2021.02.01-2021.02.07</v>
      </c>
      <c r="F1258" s="76">
        <f>[2]自有船应收租金!V1200</f>
        <v>-6701</v>
      </c>
      <c r="G1258" s="75">
        <f>[2]自有船应收租金!AA1200</f>
        <v>-454.09774543380303</v>
      </c>
      <c r="H1258" s="75" t="str">
        <f>IF([2]自有船应收租金!AB1200="","",[2]自有船应收租金!AB1200)</f>
        <v/>
      </c>
      <c r="I1258" s="77" t="str">
        <f>[2]自有船应收租金!Y1200</f>
        <v>1.25%佣金/还船检验费/DLC招待费/船员劳务费v.2042-2052 v.2101-2104/收回不合理9期船东费/</v>
      </c>
    </row>
    <row r="1259" spans="2:9" s="53" customFormat="1" ht="12" customHeight="1">
      <c r="B1259" s="75" t="str">
        <f>[2]自有船应收租金!B1201</f>
        <v>ACACIA VIRGO</v>
      </c>
      <c r="C1259" s="75" t="str">
        <f>[2]自有船应收租金!C1201</f>
        <v>SCP</v>
      </c>
      <c r="D1259" s="75" t="str">
        <f>[2]自有船应收租金!F1201</f>
        <v>final</v>
      </c>
      <c r="E1259" s="75" t="str">
        <f>[2]自有船应收租金!I1201</f>
        <v>2021.02.01-2021.02.07</v>
      </c>
      <c r="F1259" s="76">
        <f>[2]自有船应收租金!V1201</f>
        <v>0</v>
      </c>
      <c r="G1259" s="75">
        <f>[2]自有船应收租金!AA1201</f>
        <v>1104.55</v>
      </c>
      <c r="H1259" s="75" t="str">
        <f>IF([2]自有船应收租金!AB1201="","",[2]自有船应收租金!AB1201)</f>
        <v/>
      </c>
      <c r="I1259" s="77">
        <f>[2]自有船应收租金!Y1201</f>
        <v>0</v>
      </c>
    </row>
    <row r="1260" spans="2:9" s="53" customFormat="1" ht="12" customHeight="1">
      <c r="B1260" s="75" t="str">
        <f>[2]自有船应收租金!B1202</f>
        <v>Heung-A Manila</v>
      </c>
      <c r="C1260" s="75" t="str">
        <f>[2]自有船应收租金!C1202</f>
        <v>SCP</v>
      </c>
      <c r="D1260" s="75" t="str">
        <f>[2]自有船应收租金!F1202</f>
        <v>第01期</v>
      </c>
      <c r="E1260" s="75" t="str">
        <f>[2]自有船应收租金!I1202</f>
        <v>2021.02.02-2021.02.17</v>
      </c>
      <c r="F1260" s="76">
        <f>[2]自有船应收租金!V1202</f>
        <v>0</v>
      </c>
      <c r="G1260" s="75">
        <f>[2]自有船应收租金!AA1202</f>
        <v>130631.834229637</v>
      </c>
      <c r="H1260" s="75">
        <f>IF([2]自有船应收租金!AB1202="","",[2]自有船应收租金!AB1202)</f>
        <v>130276.63</v>
      </c>
      <c r="I1260" s="77" t="str">
        <f>[2]自有船应收租金!Y1202</f>
        <v>1.25%佣金</v>
      </c>
    </row>
    <row r="1261" spans="2:9" s="53" customFormat="1" ht="12" customHeight="1">
      <c r="B1261" s="75" t="str">
        <f>[2]自有船应收租金!B1203</f>
        <v>ACACIA WA</v>
      </c>
      <c r="C1261" s="75" t="str">
        <f>[2]自有船应收租金!C1203</f>
        <v>STM</v>
      </c>
      <c r="D1261" s="75" t="str">
        <f>[2]自有船应收租金!F1203</f>
        <v>第07期</v>
      </c>
      <c r="E1261" s="75" t="str">
        <f>[2]自有船应收租金!I1203</f>
        <v>2021.02.03-2021.02.18</v>
      </c>
      <c r="F1261" s="76">
        <f>[2]自有船应收租金!V1203</f>
        <v>0</v>
      </c>
      <c r="G1261" s="75">
        <f>[2]自有船应收租金!AA1203</f>
        <v>105700</v>
      </c>
      <c r="H1261" s="75">
        <f>IF([2]自有船应收租金!AB1203="","",[2]自有船应收租金!AB1203)</f>
        <v>105700</v>
      </c>
      <c r="I1261" s="77">
        <f>[2]自有船应收租金!Y1203</f>
        <v>0</v>
      </c>
    </row>
    <row r="1262" spans="2:9" s="53" customFormat="1" ht="12" customHeight="1">
      <c r="B1262" s="75" t="str">
        <f>[2]自有船应收租金!B1204</f>
        <v>JRS CORVUS</v>
      </c>
      <c r="C1262" s="75" t="str">
        <f>[2]自有船应收租金!C1204</f>
        <v>STM</v>
      </c>
      <c r="D1262" s="75" t="str">
        <f>[2]自有船应收租金!F1204</f>
        <v>第04期</v>
      </c>
      <c r="E1262" s="75" t="str">
        <f>[2]自有船应收租金!I1204</f>
        <v>2021.02.03-2021.02.18</v>
      </c>
      <c r="F1262" s="76">
        <f>[2]自有船应收租金!V1204</f>
        <v>0</v>
      </c>
      <c r="G1262" s="75">
        <f>[2]自有船应收租金!AA1204</f>
        <v>104083.567933333</v>
      </c>
      <c r="H1262" s="75">
        <f>IF([2]自有船应收租金!AB1204="","",[2]自有船应收租金!AB1204)</f>
        <v>104083.54</v>
      </c>
      <c r="I1262" s="77" t="str">
        <f>[2]自有船应收租金!Y1204</f>
        <v>停租主机故障（日本）2021/02/08 16:00 - 2021/02/08 21:00 0.20833天</v>
      </c>
    </row>
    <row r="1263" spans="2:9" s="53" customFormat="1" ht="12" customHeight="1">
      <c r="B1263" s="75" t="str">
        <f>[2]自有船应收租金!B1205</f>
        <v>A MIZUHO</v>
      </c>
      <c r="C1263" s="75" t="str">
        <f>[2]自有船应收租金!C1205</f>
        <v>DBR</v>
      </c>
      <c r="D1263" s="75" t="str">
        <f>[2]自有船应收租金!F1205</f>
        <v>prefinal</v>
      </c>
      <c r="E1263" s="75" t="str">
        <f>[2]自有船应收租金!I1205</f>
        <v>2021.02.03-2021.02.05</v>
      </c>
      <c r="F1263" s="76">
        <f>[2]自有船应收租金!V1205</f>
        <v>-2735</v>
      </c>
      <c r="G1263" s="75">
        <f>[2]自有船应收租金!AA1205</f>
        <v>119502.5346</v>
      </c>
      <c r="H1263" s="75">
        <f>IF([2]自有船应收租金!AB1205="","",[2]自有船应收租金!AB1205)</f>
        <v>119502.54</v>
      </c>
      <c r="I1263" s="77" t="str">
        <f>[2]自有船应收租金!Y1205</f>
        <v>还船检验费/劳务费1.29-2.01</v>
      </c>
    </row>
    <row r="1264" spans="2:9" s="53" customFormat="1" ht="12" customHeight="1">
      <c r="B1264" s="75" t="str">
        <f>[2]自有船应收租金!B1206</f>
        <v>A MIZUHO</v>
      </c>
      <c r="C1264" s="75" t="str">
        <f>[2]自有船应收租金!C1206</f>
        <v>DBR</v>
      </c>
      <c r="D1264" s="75" t="str">
        <f>[2]自有船应收租金!F1206</f>
        <v>final</v>
      </c>
      <c r="E1264" s="75" t="str">
        <f>[2]自有船应收租金!I1206</f>
        <v>2021.02.03-2021.02.05</v>
      </c>
      <c r="F1264" s="76">
        <f>[2]自有船应收租金!V1206</f>
        <v>0</v>
      </c>
      <c r="G1264" s="75">
        <f>[2]自有船应收租金!AA1206</f>
        <v>1000</v>
      </c>
      <c r="H1264" s="75">
        <f>IF([2]自有船应收租金!AB1206="","",[2]自有船应收租金!AB1206)</f>
        <v>1000</v>
      </c>
      <c r="I1264" s="77">
        <f>[2]自有船应收租金!Y1206</f>
        <v>0</v>
      </c>
    </row>
    <row r="1265" spans="2:9" s="53" customFormat="1" ht="12" customHeight="1">
      <c r="B1265" s="75" t="str">
        <f>[2]自有船应收租金!B1207</f>
        <v>Heung-A Singapore</v>
      </c>
      <c r="C1265" s="75" t="str">
        <f>[2]自有船应收租金!C1207</f>
        <v>NS</v>
      </c>
      <c r="D1265" s="75" t="str">
        <f>[2]自有船应收租金!F1207</f>
        <v>第06期</v>
      </c>
      <c r="E1265" s="75" t="str">
        <f>[2]自有船应收租金!I1207</f>
        <v>2021.02.04-2021.02.19</v>
      </c>
      <c r="F1265" s="76">
        <f>[2]自有船应收租金!V1207</f>
        <v>0</v>
      </c>
      <c r="G1265" s="75">
        <f>[2]自有船应收租金!AA1207</f>
        <v>93968.75</v>
      </c>
      <c r="H1265" s="75">
        <f>IF([2]自有船应收租金!AB1207="","",[2]自有船应收租金!AB1207)</f>
        <v>93931.3</v>
      </c>
      <c r="I1265" s="77" t="str">
        <f>[2]自有船应收租金!Y1207</f>
        <v>1.25%佣金</v>
      </c>
    </row>
    <row r="1266" spans="2:9" s="53" customFormat="1" ht="12" customHeight="1">
      <c r="B1266" s="75" t="str">
        <f>[2]自有船应收租金!B1208</f>
        <v>Contship Day</v>
      </c>
      <c r="C1266" s="75" t="str">
        <f>[2]自有船应收租金!C1208</f>
        <v>APL</v>
      </c>
      <c r="D1266" s="75" t="str">
        <f>[2]自有船应收租金!F1208</f>
        <v>第07期</v>
      </c>
      <c r="E1266" s="75" t="str">
        <f>[2]自有船应收租金!I1208</f>
        <v>2021.02.04-2021.02.19</v>
      </c>
      <c r="F1266" s="76">
        <f>[2]自有船应收租金!V1208</f>
        <v>0</v>
      </c>
      <c r="G1266" s="75">
        <f>[2]自有船应收租金!AA1208</f>
        <v>73211.31</v>
      </c>
      <c r="H1266" s="75">
        <f>IF([2]自有船应收租金!AB1208="","",[2]自有船应收租金!AB1208)</f>
        <v>73276.25</v>
      </c>
      <c r="I1266" s="77" t="str">
        <f>[2]自有船应收租金!Y1208</f>
        <v>油样检测费</v>
      </c>
    </row>
    <row r="1267" spans="2:9" s="53" customFormat="1" ht="12" customHeight="1">
      <c r="B1267" s="75" t="str">
        <f>[2]自有船应收租金!B1209</f>
        <v>ACACIA MING</v>
      </c>
      <c r="C1267" s="75" t="str">
        <f>[2]自有船应收租金!C1209</f>
        <v>TCL</v>
      </c>
      <c r="D1267" s="75" t="str">
        <f>[2]自有船应收租金!F1209</f>
        <v>prefinal</v>
      </c>
      <c r="E1267" s="75" t="str">
        <f>[2]自有船应收租金!I1209</f>
        <v>2021.02.07-2021.02.09</v>
      </c>
      <c r="F1267" s="76">
        <f>[2]自有船应收租金!V1209</f>
        <v>0</v>
      </c>
      <c r="G1267" s="75">
        <f>[2]自有船应收租金!AA1209</f>
        <v>-18103.7991</v>
      </c>
      <c r="H1267" s="75" t="str">
        <f>IF([2]自有船应收租金!AB1209="","",[2]自有船应收租金!AB1209)</f>
        <v/>
      </c>
      <c r="I1267" s="77" t="str">
        <f>[2]自有船应收租金!Y1209</f>
        <v>还船检验费/主机失控，2020.02.06 1500时-2.09 1055 2.829861天/主机故障，1.23 1918时-2245时  停租0.14375天</v>
      </c>
    </row>
    <row r="1268" spans="2:9" s="53" customFormat="1" ht="12" customHeight="1">
      <c r="B1268" s="75" t="str">
        <f>[2]自有船应收租金!B1210</f>
        <v>ACACIA MING</v>
      </c>
      <c r="C1268" s="75" t="str">
        <f>[2]自有船应收租金!C1210</f>
        <v>TCL</v>
      </c>
      <c r="D1268" s="75" t="str">
        <f>[2]自有船应收租金!F1210</f>
        <v>prefinal</v>
      </c>
      <c r="E1268" s="75" t="str">
        <f>[2]自有船应收租金!I1210</f>
        <v>2021.02.09-2021.02.20</v>
      </c>
      <c r="F1268" s="76">
        <f>[2]自有船应收租金!V1210</f>
        <v>0</v>
      </c>
      <c r="G1268" s="75">
        <f>[2]自有船应收租金!AA1210</f>
        <v>23993.878348248702</v>
      </c>
      <c r="H1268" s="75" t="str">
        <f>IF([2]自有船应收租金!AB1210="","",[2]自有船应收租金!AB1210)</f>
        <v/>
      </c>
      <c r="I1268" s="77" t="str">
        <f>[2]自有船应收租金!Y1210</f>
        <v>还船右锚脱落，02.15 1640时-02.19 0945时在太仓抛锚，扣租3.711806天</v>
      </c>
    </row>
    <row r="1269" spans="2:9" s="53" customFormat="1" ht="12" customHeight="1">
      <c r="B1269" s="75" t="str">
        <f>[2]自有船应收租金!B1211</f>
        <v>ACACIA MING</v>
      </c>
      <c r="C1269" s="75" t="str">
        <f>[2]自有船应收租金!C1211</f>
        <v>TCL</v>
      </c>
      <c r="D1269" s="75" t="str">
        <f>[2]自有船应收租金!F1211</f>
        <v>final</v>
      </c>
      <c r="E1269" s="75" t="str">
        <f>[2]自有船应收租金!I1211</f>
        <v>2021.02.07-2021.02.20</v>
      </c>
      <c r="F1269" s="76">
        <f>[2]自有船应收租金!V1211</f>
        <v>0</v>
      </c>
      <c r="G1269" s="75">
        <f>[2]自有船应收租金!AA1211</f>
        <v>5000</v>
      </c>
      <c r="H1269" s="75" t="str">
        <f>IF([2]自有船应收租金!AB1211="","",[2]自有船应收租金!AB1211)</f>
        <v/>
      </c>
      <c r="I1269" s="77" t="str">
        <f>[2]自有船应收租金!Y1211</f>
        <v>还船检验费</v>
      </c>
    </row>
    <row r="1270" spans="2:9" s="53" customFormat="1" ht="12" customHeight="1">
      <c r="B1270" s="75" t="str">
        <f>[2]自有船应收租金!B1212</f>
        <v>A KOU</v>
      </c>
      <c r="C1270" s="75" t="str">
        <f>[2]自有船应收租金!C1212</f>
        <v>KMTC</v>
      </c>
      <c r="D1270" s="75" t="str">
        <f>[2]自有船应收租金!F1212</f>
        <v>第11期</v>
      </c>
      <c r="E1270" s="75" t="str">
        <f>[2]自有船应收租金!I1212</f>
        <v>2021.02.07-2021.02.22</v>
      </c>
      <c r="F1270" s="76">
        <f>[2]自有船应收租金!V1212</f>
        <v>0</v>
      </c>
      <c r="G1270" s="75">
        <f>[2]自有船应收租金!AA1212</f>
        <v>57400</v>
      </c>
      <c r="H1270" s="75">
        <f>IF([2]自有船应收租金!AB1212="","",[2]自有船应收租金!AB1212)</f>
        <v>57400</v>
      </c>
      <c r="I1270" s="77" t="str">
        <f>[2]自有船应收租金!Y1212</f>
        <v>1.25%佣金</v>
      </c>
    </row>
    <row r="1271" spans="2:9" s="53" customFormat="1" ht="12" customHeight="1">
      <c r="B1271" s="75" t="str">
        <f>[2]自有船应收租金!B1213</f>
        <v>ACACIA LIBRA</v>
      </c>
      <c r="C1271" s="75" t="str">
        <f>[2]自有船应收租金!C1213</f>
        <v>COSCO</v>
      </c>
      <c r="D1271" s="75" t="str">
        <f>[2]自有船应收租金!F1213</f>
        <v>第11期</v>
      </c>
      <c r="E1271" s="75" t="str">
        <f>[2]自有船应收租金!I1213</f>
        <v>2021.02.07-2021.02.22</v>
      </c>
      <c r="F1271" s="76">
        <f>[2]自有船应收租金!V1213</f>
        <v>0</v>
      </c>
      <c r="G1271" s="75">
        <f>[2]自有船应收租金!AA1213</f>
        <v>139633.75</v>
      </c>
      <c r="H1271" s="75">
        <f>IF([2]自有船应收租金!AB1213="","",[2]自有船应收租金!AB1213)</f>
        <v>139601.04999999999</v>
      </c>
      <c r="I1271" s="77">
        <f>[2]自有船应收租金!Y1213</f>
        <v>0</v>
      </c>
    </row>
    <row r="1272" spans="2:9" s="53" customFormat="1" ht="12" customHeight="1">
      <c r="B1272" s="75" t="str">
        <f>[2]自有船应收租金!B1214</f>
        <v>A MIZUHO</v>
      </c>
      <c r="C1272" s="75" t="str">
        <f>[2]自有船应收租金!C1214</f>
        <v>Heung-A</v>
      </c>
      <c r="D1272" s="75" t="str">
        <f>[2]自有船应收租金!F1214</f>
        <v>第01期</v>
      </c>
      <c r="E1272" s="75" t="str">
        <f>[2]自有船应收租金!I1214</f>
        <v>2021.02.07-2021.02.22</v>
      </c>
      <c r="F1272" s="76">
        <f>[2]自有船应收租金!V1214</f>
        <v>0</v>
      </c>
      <c r="G1272" s="75">
        <f>[2]自有船应收租金!AA1214</f>
        <v>153616.438356164</v>
      </c>
      <c r="H1272" s="75">
        <f>IF([2]自有船应收租金!AB1214="","",[2]自有船应收租金!AB1214)</f>
        <v>153617.5</v>
      </c>
      <c r="I1272" s="77">
        <f>[2]自有船应收租金!Y1214</f>
        <v>0</v>
      </c>
    </row>
    <row r="1273" spans="2:9" s="53" customFormat="1" ht="12" customHeight="1">
      <c r="B1273" s="75" t="str">
        <f>[2]自有船应收租金!B1215</f>
        <v>A KEIGA</v>
      </c>
      <c r="C1273" s="75" t="str">
        <f>[2]自有船应收租金!C1215</f>
        <v>DBR</v>
      </c>
      <c r="D1273" s="75" t="str">
        <f>[2]自有船应收租金!F1215</f>
        <v>第04期</v>
      </c>
      <c r="E1273" s="75" t="str">
        <f>[2]自有船应收租金!I1215</f>
        <v>2021.02.08-2021.02.23</v>
      </c>
      <c r="F1273" s="76">
        <f>[2]自有船应收租金!V1215</f>
        <v>0</v>
      </c>
      <c r="G1273" s="75">
        <f>[2]自有船应收租金!AA1215</f>
        <v>97350</v>
      </c>
      <c r="H1273" s="75">
        <f>IF([2]自有船应收租金!AB1215="","",[2]自有船应收租金!AB1215)</f>
        <v>97350</v>
      </c>
      <c r="I1273" s="77">
        <f>[2]自有船应收租金!Y1215</f>
        <v>0</v>
      </c>
    </row>
    <row r="1274" spans="2:9" s="53" customFormat="1" ht="12" customHeight="1">
      <c r="B1274" s="75" t="str">
        <f>[2]自有船应收租金!B1216</f>
        <v>ACACIA VIRGO</v>
      </c>
      <c r="C1274" s="75" t="str">
        <f>[2]自有船应收租金!C1216</f>
        <v>FESCO</v>
      </c>
      <c r="D1274" s="75" t="str">
        <f>[2]自有船应收租金!F1216</f>
        <v>第01期</v>
      </c>
      <c r="E1274" s="75" t="str">
        <f>[2]自有船应收租金!I1216</f>
        <v>2021.02.09-2021.02.19</v>
      </c>
      <c r="F1274" s="76">
        <f>[2]自有船应收租金!V1216</f>
        <v>0</v>
      </c>
      <c r="G1274" s="75">
        <f>[2]自有船应收租金!AA1216</f>
        <v>99433.333333333299</v>
      </c>
      <c r="H1274" s="75">
        <f>IF([2]自有船应收租金!AB1216="","",[2]自有船应收租金!AB1216)</f>
        <v>99433.33</v>
      </c>
      <c r="I1274" s="77">
        <f>[2]自有船应收租金!Y1216</f>
        <v>0</v>
      </c>
    </row>
    <row r="1275" spans="2:9" s="53" customFormat="1" ht="12" customHeight="1">
      <c r="B1275" s="75" t="str">
        <f>[2]自有船应收租金!B1217</f>
        <v>ACACIA HAWK</v>
      </c>
      <c r="C1275" s="75" t="str">
        <f>[2]自有船应收租金!C1217</f>
        <v>CMS</v>
      </c>
      <c r="D1275" s="75" t="str">
        <f>[2]自有船应收租金!F1217</f>
        <v>第75期</v>
      </c>
      <c r="E1275" s="75" t="str">
        <f>[2]自有船应收租金!I1217</f>
        <v>2021.02.11-2021.02.26</v>
      </c>
      <c r="F1275" s="76">
        <f>[2]自有船应收租金!V1217</f>
        <v>0</v>
      </c>
      <c r="G1275" s="75">
        <f>[2]自有船应收租金!AA1217</f>
        <v>105542.465753425</v>
      </c>
      <c r="H1275" s="75">
        <f>IF([2]自有船应收租金!AB1217="","",[2]自有船应收租金!AB1217)</f>
        <v>105514.98</v>
      </c>
      <c r="I1275" s="77">
        <f>[2]自有船应收租金!Y1217</f>
        <v>0</v>
      </c>
    </row>
    <row r="1276" spans="2:9" s="53" customFormat="1" ht="12" customHeight="1">
      <c r="B1276" s="75" t="str">
        <f>[2]自有船应收租金!B1218</f>
        <v>ACACIA REI</v>
      </c>
      <c r="C1276" s="75" t="str">
        <f>[2]自有船应收租金!C1218</f>
        <v>STM</v>
      </c>
      <c r="D1276" s="75" t="str">
        <f>[2]自有船应收租金!F1218</f>
        <v>第12期</v>
      </c>
      <c r="E1276" s="75" t="str">
        <f>[2]自有船应收租金!I1218</f>
        <v>2021.02.12-2021.02.27</v>
      </c>
      <c r="F1276" s="76">
        <f>[2]自有船应收租金!V1218</f>
        <v>0</v>
      </c>
      <c r="G1276" s="75">
        <f>[2]自有船应收租金!AA1218</f>
        <v>179553.08</v>
      </c>
      <c r="H1276" s="75">
        <f>IF([2]自有船应收租金!AB1218="","",[2]自有船应收租金!AB1218)</f>
        <v>179553.09</v>
      </c>
      <c r="I1276" s="77">
        <f>[2]自有船应收租金!Y1218</f>
        <v>0</v>
      </c>
    </row>
    <row r="1277" spans="2:9" s="53" customFormat="1" ht="12" customHeight="1">
      <c r="B1277" s="75" t="str">
        <f>[2]自有船应收租金!B1219</f>
        <v>Heung-A Jakarta</v>
      </c>
      <c r="C1277" s="75" t="str">
        <f>[2]自有船应收租金!C1219</f>
        <v>PAN</v>
      </c>
      <c r="D1277" s="75" t="str">
        <f>[2]自有船应收租金!F1219</f>
        <v>第09期</v>
      </c>
      <c r="E1277" s="75" t="str">
        <f>[2]自有船应收租金!I1219</f>
        <v>2021.02.13-2021.02.28</v>
      </c>
      <c r="F1277" s="76">
        <f>[2]自有船应收租金!V1219</f>
        <v>0</v>
      </c>
      <c r="G1277" s="75">
        <f>[2]自有船应收租金!AA1219</f>
        <v>78065.460000000006</v>
      </c>
      <c r="H1277" s="75">
        <f>IF([2]自有船应收租金!AB1219="","",[2]自有船应收租金!AB1219)</f>
        <v>78037.97</v>
      </c>
      <c r="I1277" s="77">
        <f>[2]自有船应收租金!Y1219</f>
        <v>0</v>
      </c>
    </row>
    <row r="1278" spans="2:9" s="53" customFormat="1" ht="12" customHeight="1">
      <c r="B1278" s="75" t="str">
        <f>[2]自有船应收租金!B1220</f>
        <v>ACACIA MAKOTO</v>
      </c>
      <c r="C1278" s="75" t="str">
        <f>[2]自有船应收租金!C1220</f>
        <v>STM</v>
      </c>
      <c r="D1278" s="75" t="str">
        <f>[2]自有船应收租金!F1220</f>
        <v>第65期</v>
      </c>
      <c r="E1278" s="75" t="str">
        <f>[2]自有船应收租金!I1220</f>
        <v>2021.02.13-2021.02.28</v>
      </c>
      <c r="F1278" s="76">
        <f>[2]自有船应收租金!V1220</f>
        <v>0</v>
      </c>
      <c r="G1278" s="75">
        <f>[2]自有船应收租金!AA1220</f>
        <v>162671.01</v>
      </c>
      <c r="H1278" s="75">
        <f>IF([2]自有船应收租金!AB1220="","",[2]自有船应收租金!AB1220)</f>
        <v>162671</v>
      </c>
      <c r="I1278" s="77">
        <f>[2]自有船应收租金!Y1220</f>
        <v>0</v>
      </c>
    </row>
    <row r="1279" spans="2:9" s="53" customFormat="1" ht="12" customHeight="1">
      <c r="B1279" s="75" t="str">
        <f>[2]自有船应收租金!B1221</f>
        <v>A FUJI</v>
      </c>
      <c r="C1279" s="75" t="str">
        <f>[2]自有船应收租金!C1221</f>
        <v>APL</v>
      </c>
      <c r="D1279" s="75" t="str">
        <f>[2]自有船应收租金!F1221</f>
        <v>第03期</v>
      </c>
      <c r="E1279" s="75" t="str">
        <f>[2]自有船应收租金!I1221</f>
        <v>2021.02.13-2021.02.28</v>
      </c>
      <c r="F1279" s="76">
        <f>[2]自有船应收租金!V1221</f>
        <v>0</v>
      </c>
      <c r="G1279" s="75">
        <f>[2]自有船应收租金!AA1221</f>
        <v>246900</v>
      </c>
      <c r="H1279" s="75">
        <f>IF([2]自有船应收租金!AB1221="","",[2]自有船应收租金!AB1221)</f>
        <v>246892.52</v>
      </c>
      <c r="I1279" s="77" t="str">
        <f>[2]自有船应收租金!Y1221</f>
        <v>油样检测费</v>
      </c>
    </row>
    <row r="1280" spans="2:9" s="53" customFormat="1" ht="12" customHeight="1">
      <c r="B1280" s="75" t="str">
        <f>[2]自有船应收租金!B1222</f>
        <v>A ROKU</v>
      </c>
      <c r="C1280" s="75" t="str">
        <f>[2]自有船应收租金!C1222</f>
        <v>TSL</v>
      </c>
      <c r="D1280" s="75" t="str">
        <f>[2]自有船应收租金!F1222</f>
        <v>第08期</v>
      </c>
      <c r="E1280" s="75" t="str">
        <f>[2]自有船应收租金!I1222</f>
        <v>2021.02.16-2021.03.01</v>
      </c>
      <c r="F1280" s="76">
        <f>[2]自有船应收租金!V1222</f>
        <v>0</v>
      </c>
      <c r="G1280" s="75">
        <f>[2]自有船应收租金!AA1222</f>
        <v>119768.75</v>
      </c>
      <c r="H1280" s="75">
        <f>IF([2]自有船应收租金!AB1222="","",[2]自有船应收租金!AB1222)</f>
        <v>119751.28</v>
      </c>
      <c r="I1280" s="77" t="str">
        <f>[2]自有船应收租金!Y1222</f>
        <v>1.25%佣金</v>
      </c>
    </row>
    <row r="1281" spans="2:9" s="53" customFormat="1" ht="12" customHeight="1">
      <c r="B1281" s="75" t="str">
        <f>[2]自有船应收租金!B1223</f>
        <v>JRS CARINA</v>
      </c>
      <c r="C1281" s="75" t="str">
        <f>[2]自有船应收租金!C1223</f>
        <v>CCL</v>
      </c>
      <c r="D1281" s="75" t="str">
        <f>[2]自有船应收租金!F1223</f>
        <v>第65期</v>
      </c>
      <c r="E1281" s="75" t="str">
        <f>[2]自有船应收租金!I1223</f>
        <v>2021.02.14-2021.03.01</v>
      </c>
      <c r="F1281" s="76">
        <f>[2]自有船应收租金!V1223</f>
        <v>0</v>
      </c>
      <c r="G1281" s="75">
        <f>[2]自有船应收租金!AA1223</f>
        <v>109900</v>
      </c>
      <c r="H1281" s="75">
        <f>IF([2]自有船应收租金!AB1223="","",[2]自有船应收租金!AB1223)</f>
        <v>109892.47</v>
      </c>
      <c r="I1281" s="77">
        <f>[2]自有船应收租金!Y1223</f>
        <v>0</v>
      </c>
    </row>
    <row r="1282" spans="2:9" s="53" customFormat="1" ht="12" customHeight="1">
      <c r="B1282" s="75" t="str">
        <f>[2]自有船应收租金!B1224</f>
        <v>ACACIA ARIES</v>
      </c>
      <c r="C1282" s="75" t="str">
        <f>[2]自有船应收租金!C1224</f>
        <v>STM</v>
      </c>
      <c r="D1282" s="75" t="str">
        <f>[2]自有船应收租金!F1224</f>
        <v>第25期</v>
      </c>
      <c r="E1282" s="75" t="str">
        <f>[2]自有船应收租金!I1224</f>
        <v>2021.02.14-2021.03.01</v>
      </c>
      <c r="F1282" s="76">
        <f>[2]自有船应收租金!V1224</f>
        <v>0</v>
      </c>
      <c r="G1282" s="75">
        <f>[2]自有船应收租金!AA1224</f>
        <v>81539.87</v>
      </c>
      <c r="H1282" s="75">
        <f>IF([2]自有船应收租金!AB1224="","",[2]自有船应收租金!AB1224)</f>
        <v>81539.88</v>
      </c>
      <c r="I1282" s="77">
        <f>[2]自有船应收租金!Y1224</f>
        <v>0</v>
      </c>
    </row>
    <row r="1283" spans="2:9" s="53" customFormat="1" ht="12" customHeight="1">
      <c r="B1283" s="75" t="str">
        <f>[2]自有船应收租金!B1225</f>
        <v>ACACIA TAURUS</v>
      </c>
      <c r="C1283" s="75" t="str">
        <f>[2]自有船应收租金!C1225</f>
        <v>DWS</v>
      </c>
      <c r="D1283" s="75" t="str">
        <f>[2]自有船应收租金!F1225</f>
        <v>prefinal</v>
      </c>
      <c r="E1283" s="75" t="str">
        <f>[2]自有船应收租金!I1225</f>
        <v>2021.02.14-2021.02.21</v>
      </c>
      <c r="F1283" s="76">
        <f>[2]自有船应收租金!V1225</f>
        <v>0</v>
      </c>
      <c r="G1283" s="75">
        <f>[2]自有船应收租金!AA1225</f>
        <v>34689.504383561602</v>
      </c>
      <c r="H1283" s="75">
        <f>IF([2]自有船应收租金!AB1225="","",[2]自有船应收租金!AB1225)</f>
        <v>34651.99</v>
      </c>
      <c r="I1283" s="77">
        <f>[2]自有船应收租金!Y1225</f>
        <v>0</v>
      </c>
    </row>
    <row r="1284" spans="2:9" s="53" customFormat="1" ht="12" customHeight="1">
      <c r="B1284" s="75" t="str">
        <f>[2]自有船应收租金!B1226</f>
        <v>A KIBO</v>
      </c>
      <c r="C1284" s="75" t="str">
        <f>[2]自有船应收租金!C1226</f>
        <v>GMS</v>
      </c>
      <c r="D1284" s="75" t="str">
        <f>[2]自有船应收租金!F1226</f>
        <v>第06期</v>
      </c>
      <c r="E1284" s="75" t="str">
        <f>[2]自有船应收租金!I1226</f>
        <v>2021.02.15-2021.03.02</v>
      </c>
      <c r="F1284" s="76">
        <f>[2]自有船应收租金!V1226</f>
        <v>0</v>
      </c>
      <c r="G1284" s="75">
        <f>[2]自有船应收租金!AA1226</f>
        <v>171243.75</v>
      </c>
      <c r="H1284" s="75">
        <f>IF([2]自有船应收租金!AB1226="","",[2]自有船应收租金!AB1226)</f>
        <v>171243.75</v>
      </c>
      <c r="I1284" s="77" t="str">
        <f>[2]自有船应收租金!Y1226</f>
        <v>1.25%佣金</v>
      </c>
    </row>
    <row r="1285" spans="2:9" s="53" customFormat="1" ht="12" customHeight="1">
      <c r="B1285" s="75" t="str">
        <f>[2]自有船应收租金!B1227</f>
        <v>A FUKU</v>
      </c>
      <c r="C1285" s="75" t="str">
        <f>[2]自有船应收租金!C1227</f>
        <v>TSL</v>
      </c>
      <c r="D1285" s="75" t="str">
        <f>[2]自有船应收租金!F1227</f>
        <v>第10期</v>
      </c>
      <c r="E1285" s="75" t="str">
        <f>[2]自有船应收租金!I1227</f>
        <v>2021.02.16-2021.02.27</v>
      </c>
      <c r="F1285" s="76">
        <f>[2]自有船应收租金!V1227</f>
        <v>0</v>
      </c>
      <c r="G1285" s="75">
        <f>[2]自有船应收租金!AA1227</f>
        <v>73964.395000000004</v>
      </c>
      <c r="H1285" s="75">
        <f>IF([2]自有船应收租金!AB1227="","",[2]自有船应收租金!AB1227)</f>
        <v>73964.399999999994</v>
      </c>
      <c r="I1285" s="77" t="str">
        <f>[2]自有船应收租金!Y1227</f>
        <v>1.25%佣金</v>
      </c>
    </row>
    <row r="1286" spans="2:9" s="53" customFormat="1" ht="12" customHeight="1">
      <c r="B1286" s="75" t="str">
        <f>[2]自有船应收租金!B1228</f>
        <v>A FUKU</v>
      </c>
      <c r="C1286" s="75" t="str">
        <f>[2]自有船应收租金!C1228</f>
        <v>TSL</v>
      </c>
      <c r="D1286" s="75" t="str">
        <f>[2]自有船应收租金!F1228</f>
        <v>第10期</v>
      </c>
      <c r="E1286" s="75" t="str">
        <f>[2]自有船应收租金!I1228</f>
        <v>2021.02.27-2021.03.01</v>
      </c>
      <c r="F1286" s="76">
        <f>[2]自有船应收租金!V1228</f>
        <v>0</v>
      </c>
      <c r="G1286" s="75">
        <f>[2]自有船应收租金!AA1228</f>
        <v>18670.575000000001</v>
      </c>
      <c r="H1286" s="75">
        <f>IF([2]自有船应收租金!AB1228="","",[2]自有船应收租金!AB1228)</f>
        <v>18653.09</v>
      </c>
      <c r="I1286" s="77" t="str">
        <f>[2]自有船应收租金!Y1228</f>
        <v>1.25%佣金</v>
      </c>
    </row>
    <row r="1287" spans="2:9" s="53" customFormat="1" ht="12" customHeight="1">
      <c r="B1287" s="75" t="str">
        <f>[2]自有船应收租金!B1229</f>
        <v>Heung-A Manila</v>
      </c>
      <c r="C1287" s="75" t="str">
        <f>[2]自有船应收租金!C1229</f>
        <v>SCP</v>
      </c>
      <c r="D1287" s="75" t="str">
        <f>[2]自有船应收租金!F1229</f>
        <v>第02期</v>
      </c>
      <c r="E1287" s="75" t="str">
        <f>[2]自有船应收租金!I1229</f>
        <v>2021.02.17-2021.03.04</v>
      </c>
      <c r="F1287" s="76">
        <f>[2]自有船应收租金!V1229</f>
        <v>0</v>
      </c>
      <c r="G1287" s="75">
        <f>[2]自有船应收租金!AA1229</f>
        <v>248342.49534246599</v>
      </c>
      <c r="H1287" s="75">
        <f>IF([2]自有船应收租金!AB1229="","",[2]自有船应收租金!AB1229)</f>
        <v>248335</v>
      </c>
      <c r="I1287" s="77" t="str">
        <f>[2]自有船应收租金!Y1229</f>
        <v>1.25%佣金</v>
      </c>
    </row>
    <row r="1288" spans="2:9" s="53" customFormat="1" ht="12" customHeight="1">
      <c r="B1288" s="75" t="str">
        <f>[2]自有船应收租金!B1230</f>
        <v>ACACIA WA</v>
      </c>
      <c r="C1288" s="75" t="str">
        <f>[2]自有船应收租金!C1230</f>
        <v>STM</v>
      </c>
      <c r="D1288" s="75" t="str">
        <f>[2]自有船应收租金!F1230</f>
        <v>第08期</v>
      </c>
      <c r="E1288" s="75" t="str">
        <f>[2]自有船应收租金!I1230</f>
        <v>2021.02.18-2021.03.05</v>
      </c>
      <c r="F1288" s="76">
        <f>[2]自有船应收租金!V1230</f>
        <v>0</v>
      </c>
      <c r="G1288" s="75">
        <f>[2]自有船应收租金!AA1230</f>
        <v>88152.07</v>
      </c>
      <c r="H1288" s="75">
        <f>IF([2]自有船应收租金!AB1230="","",[2]自有船应收租金!AB1230)</f>
        <v>88152.07</v>
      </c>
      <c r="I1288" s="77">
        <f>[2]自有船应收租金!Y1230</f>
        <v>0</v>
      </c>
    </row>
    <row r="1289" spans="2:9" s="53" customFormat="1" ht="12" customHeight="1">
      <c r="B1289" s="75" t="str">
        <f>[2]自有船应收租金!B1231</f>
        <v>JRS CORVUS</v>
      </c>
      <c r="C1289" s="75" t="str">
        <f>[2]自有船应收租金!C1231</f>
        <v>STM</v>
      </c>
      <c r="D1289" s="75" t="str">
        <f>[2]自有船应收租金!F1231</f>
        <v>第05期</v>
      </c>
      <c r="E1289" s="75" t="str">
        <f>[2]自有船应收租金!I1231</f>
        <v>2021.02.18-2021.03.05</v>
      </c>
      <c r="F1289" s="76">
        <f>[2]自有船应收租金!V1231</f>
        <v>0</v>
      </c>
      <c r="G1289" s="75">
        <f>[2]自有船应收租金!AA1231</f>
        <v>105700</v>
      </c>
      <c r="H1289" s="75">
        <f>IF([2]自有船应收租金!AB1231="","",[2]自有船应收租金!AB1231)</f>
        <v>105700</v>
      </c>
      <c r="I1289" s="77">
        <f>[2]自有船应收租金!Y1231</f>
        <v>0</v>
      </c>
    </row>
    <row r="1290" spans="2:9" s="53" customFormat="1" ht="12" customHeight="1">
      <c r="B1290" s="75" t="str">
        <f>[2]自有船应收租金!B1232</f>
        <v>ACACIA VIRGO</v>
      </c>
      <c r="C1290" s="75" t="str">
        <f>[2]自有船应收租金!C1232</f>
        <v>FESCO</v>
      </c>
      <c r="D1290" s="75" t="str">
        <f>[2]自有船应收租金!F1232</f>
        <v>第02期</v>
      </c>
      <c r="E1290" s="75" t="str">
        <f>[2]自有船应收租金!I1232</f>
        <v>2021.02.19-2021.03.01</v>
      </c>
      <c r="F1290" s="76">
        <f>[2]自有船应收租金!V1232</f>
        <v>0</v>
      </c>
      <c r="G1290" s="75">
        <f>[2]自有船应收租金!AA1232</f>
        <v>99433.333333333299</v>
      </c>
      <c r="H1290" s="75">
        <f>IF([2]自有船应收租金!AB1232="","",[2]自有船应收租金!AB1232)</f>
        <v>99425.86</v>
      </c>
      <c r="I1290" s="77">
        <f>[2]自有船应收租金!Y1232</f>
        <v>0</v>
      </c>
    </row>
    <row r="1291" spans="2:9" s="53" customFormat="1" ht="12" customHeight="1">
      <c r="B1291" s="75" t="str">
        <f>[2]自有船应收租金!B1233</f>
        <v>LISBOA</v>
      </c>
      <c r="C1291" s="75" t="str">
        <f>[2]自有船应收租金!C1233</f>
        <v>QIF</v>
      </c>
      <c r="D1291" s="75" t="str">
        <f>[2]自有船应收租金!F1233</f>
        <v>第01期</v>
      </c>
      <c r="E1291" s="75" t="str">
        <f>[2]自有船应收租金!I1233</f>
        <v>2021.02.22-2021.03.04</v>
      </c>
      <c r="F1291" s="76">
        <f>[2]自有船应收租金!V1233</f>
        <v>0</v>
      </c>
      <c r="G1291" s="75">
        <f>[2]自有船应收租金!AA1233</f>
        <v>76427.397260273996</v>
      </c>
      <c r="H1291" s="75">
        <f>IF([2]自有船应收租金!AB1233="","",[2]自有船应收租金!AB1233)</f>
        <v>76423.63</v>
      </c>
      <c r="I1291" s="77">
        <f>[2]自有船应收租金!Y1233</f>
        <v>0</v>
      </c>
    </row>
    <row r="1292" spans="2:9" s="53" customFormat="1" ht="12" customHeight="1">
      <c r="B1292" s="75" t="str">
        <f>[2]自有船应收租金!B1234</f>
        <v>Heung-A Singapore</v>
      </c>
      <c r="C1292" s="75" t="str">
        <f>[2]自有船应收租金!C1234</f>
        <v>NS</v>
      </c>
      <c r="D1292" s="75" t="str">
        <f>[2]自有船应收租金!F1234</f>
        <v>第07期</v>
      </c>
      <c r="E1292" s="75" t="str">
        <f>[2]自有船应收租金!I1234</f>
        <v>2021.02.19-2021.03.06</v>
      </c>
      <c r="F1292" s="76">
        <f>[2]自有船应收租金!V1234</f>
        <v>0</v>
      </c>
      <c r="G1292" s="75">
        <f>[2]自有船应收租金!AA1234</f>
        <v>93968.75</v>
      </c>
      <c r="H1292" s="75">
        <f>IF([2]自有船应收租金!AB1234="","",[2]自有船应收租金!AB1234)</f>
        <v>93931.28</v>
      </c>
      <c r="I1292" s="77" t="str">
        <f>[2]自有船应收租金!Y1234</f>
        <v>1.25%佣金</v>
      </c>
    </row>
    <row r="1293" spans="2:9" s="53" customFormat="1" ht="12" customHeight="1">
      <c r="B1293" s="75" t="str">
        <f>[2]自有船应收租金!B1235</f>
        <v>Contship Day</v>
      </c>
      <c r="C1293" s="75" t="str">
        <f>[2]自有船应收租金!C1235</f>
        <v>APL</v>
      </c>
      <c r="D1293" s="75" t="str">
        <f>[2]自有船应收租金!F1235</f>
        <v>第08期</v>
      </c>
      <c r="E1293" s="75" t="str">
        <f>[2]自有船应收租金!I1235</f>
        <v>2021.02.19-2021.03.06</v>
      </c>
      <c r="F1293" s="76">
        <f>[2]自有船应收租金!V1235</f>
        <v>0</v>
      </c>
      <c r="G1293" s="75">
        <f>[2]自有船应收租金!AA1235</f>
        <v>-7286.97</v>
      </c>
      <c r="H1293" s="75">
        <f>IF([2]自有船应收租金!AB1235="","",[2]自有船应收租金!AB1235)</f>
        <v>-7286.97</v>
      </c>
      <c r="I1293" s="77" t="str">
        <f>[2]自有船应收租金!Y1235</f>
        <v>油样检测费/停租02.04 0000-02.08 2400 5天/2.13 00-2.20 0000 7天</v>
      </c>
    </row>
    <row r="1294" spans="2:9" s="53" customFormat="1" ht="12" customHeight="1">
      <c r="B1294" s="75" t="str">
        <f>[2]自有船应收租金!B1236</f>
        <v>Contship Day</v>
      </c>
      <c r="C1294" s="75" t="str">
        <f>[2]自有船应收租金!C1236</f>
        <v>APL</v>
      </c>
      <c r="D1294" s="75" t="str">
        <f>[2]自有船应收租金!F1236</f>
        <v>第08期</v>
      </c>
      <c r="E1294" s="75" t="str">
        <f>[2]自有船应收租金!I1236</f>
        <v>2021.02.19-2021.03.06</v>
      </c>
      <c r="F1294" s="76">
        <f>[2]自有船应收租金!V1236</f>
        <v>0</v>
      </c>
      <c r="G1294" s="75">
        <f>[2]自有船应收租金!AA1236</f>
        <v>22425.69</v>
      </c>
      <c r="H1294" s="75" t="str">
        <f>IF([2]自有船应收租金!AB1236="","",[2]自有船应收租金!AB1236)</f>
        <v/>
      </c>
      <c r="I1294" s="77" t="str">
        <f>[2]自有船应收租金!Y1236</f>
        <v>收回原船东费用</v>
      </c>
    </row>
    <row r="1295" spans="2:9" s="53" customFormat="1" ht="12" customHeight="1">
      <c r="B1295" s="75" t="str">
        <f>[2]自有船应收租金!B1237</f>
        <v>ACACIA TAURUS</v>
      </c>
      <c r="C1295" s="75" t="str">
        <f>[2]自有船应收租金!C1237</f>
        <v>DWS</v>
      </c>
      <c r="D1295" s="75" t="str">
        <f>[2]自有船应收租金!F1237</f>
        <v>prefinal2</v>
      </c>
      <c r="E1295" s="75" t="str">
        <f>[2]自有船应收租金!I1237</f>
        <v>2021.02.21-2021.02.24</v>
      </c>
      <c r="F1295" s="76">
        <f>[2]自有船应收租金!V1237</f>
        <v>0</v>
      </c>
      <c r="G1295" s="75">
        <f>[2]自有船应收租金!AA1237</f>
        <v>66123.816131506901</v>
      </c>
      <c r="H1295" s="75">
        <f>IF([2]自有船应收租金!AB1237="","",[2]自有船应收租金!AB1237)</f>
        <v>66086.399999999994</v>
      </c>
      <c r="I1295" s="77">
        <f>[2]自有船应收租金!Y1237</f>
        <v>0</v>
      </c>
    </row>
    <row r="1296" spans="2:9" s="53" customFormat="1" ht="12" customHeight="1">
      <c r="B1296" s="75" t="str">
        <f>[2]自有船应收租金!B1238</f>
        <v>ACACIA TAURUS</v>
      </c>
      <c r="C1296" s="75" t="str">
        <f>[2]自有船应收租金!C1238</f>
        <v>DWS</v>
      </c>
      <c r="D1296" s="75" t="str">
        <f>[2]自有船应收租金!F1238</f>
        <v>final</v>
      </c>
      <c r="E1296" s="75" t="str">
        <f>[2]自有船应收租金!I1238</f>
        <v>2021.02.21-2021.02.24</v>
      </c>
      <c r="F1296" s="76">
        <f>[2]自有船应收租金!V1238</f>
        <v>0</v>
      </c>
      <c r="G1296" s="75">
        <f>[2]自有船应收租金!AA1238</f>
        <v>2547.08</v>
      </c>
      <c r="H1296" s="75">
        <f>IF([2]自有船应收租金!AB1238="","",[2]自有船应收租金!AB1238)</f>
        <v>2509.61</v>
      </c>
      <c r="I1296" s="77">
        <f>[2]自有船应收租金!Y1238</f>
        <v>0</v>
      </c>
    </row>
    <row r="1297" spans="2:9" s="53" customFormat="1" ht="12" customHeight="1">
      <c r="B1297" s="75" t="str">
        <f>[2]自有船应收租金!B1239</f>
        <v>A MYOKO</v>
      </c>
      <c r="C1297" s="75" t="str">
        <f>[2]自有船应收租金!C1239</f>
        <v>DBR</v>
      </c>
      <c r="D1297" s="75" t="str">
        <f>[2]自有船应收租金!F1239</f>
        <v>第01期</v>
      </c>
      <c r="E1297" s="75" t="str">
        <f>[2]自有船应收租金!I1239</f>
        <v>2021.02.24-2021.03.11</v>
      </c>
      <c r="F1297" s="76">
        <f>[2]自有船应收租金!V1239</f>
        <v>0</v>
      </c>
      <c r="G1297" s="75">
        <f>[2]自有船应收租金!AA1239</f>
        <v>97700</v>
      </c>
      <c r="H1297" s="75">
        <f>IF([2]自有船应收租金!AB1239="","",[2]自有船应收租金!AB1239)</f>
        <v>97700</v>
      </c>
      <c r="I1297" s="77">
        <f>[2]自有船应收租金!Y1239</f>
        <v>0</v>
      </c>
    </row>
    <row r="1298" spans="2:9" s="53" customFormat="1" ht="12" customHeight="1">
      <c r="B1298" s="75" t="str">
        <f>[2]自有船应收租金!B1240</f>
        <v>A KOU</v>
      </c>
      <c r="C1298" s="75" t="str">
        <f>[2]自有船应收租金!C1240</f>
        <v>KMTC</v>
      </c>
      <c r="D1298" s="75" t="str">
        <f>[2]自有船应收租金!F1240</f>
        <v>prefinal</v>
      </c>
      <c r="E1298" s="75" t="str">
        <f>[2]自有船应收租金!I1240</f>
        <v>2021.02.22-2021.03.07</v>
      </c>
      <c r="F1298" s="76">
        <f>[2]自有船应收租金!V1240</f>
        <v>0</v>
      </c>
      <c r="G1298" s="75">
        <f>[2]自有船应收租金!AA1240</f>
        <v>-22578.184700000002</v>
      </c>
      <c r="H1298" s="75">
        <f>IF([2]自有船应收租金!AB1240="","",[2]自有船应收租金!AB1240)</f>
        <v>-22578.18</v>
      </c>
      <c r="I1298" s="77" t="str">
        <f>[2]自有船应收租金!Y1240</f>
        <v>1.25%佣金</v>
      </c>
    </row>
    <row r="1299" spans="2:9" s="53" customFormat="1" ht="12" customHeight="1">
      <c r="B1299" s="75" t="str">
        <f>[2]自有船应收租金!B1241</f>
        <v>A KOU</v>
      </c>
      <c r="C1299" s="75" t="str">
        <f>[2]自有船应收租金!C1241</f>
        <v>KMTC</v>
      </c>
      <c r="D1299" s="75" t="str">
        <f>[2]自有船应收租金!F1241</f>
        <v>final</v>
      </c>
      <c r="E1299" s="75" t="str">
        <f>[2]自有船应收租金!I1241</f>
        <v>2021.02.22-2021.03.07</v>
      </c>
      <c r="F1299" s="76">
        <f>[2]自有船应收租金!V1241</f>
        <v>0</v>
      </c>
      <c r="G1299" s="75">
        <f>[2]自有船应收租金!AA1241</f>
        <v>12118.772499999999</v>
      </c>
      <c r="H1299" s="75">
        <f>IF([2]自有船应收租金!AB1241="","",[2]自有船应收租金!AB1241)</f>
        <v>12118.77</v>
      </c>
      <c r="I1299" s="77" t="str">
        <f>[2]自有船应收租金!Y1241</f>
        <v>1.25%佣金/停租船员重做核酸检测2021.01.30 1942-1.31 2006 1.01667天</v>
      </c>
    </row>
    <row r="1300" spans="2:9" s="53" customFormat="1" ht="12" customHeight="1">
      <c r="B1300" s="75" t="str">
        <f>[2]自有船应收租金!B1242</f>
        <v>ACACIA LIBRA</v>
      </c>
      <c r="C1300" s="75" t="str">
        <f>[2]自有船应收租金!C1242</f>
        <v>COSCO</v>
      </c>
      <c r="D1300" s="75" t="str">
        <f>[2]自有船应收租金!F1242</f>
        <v>第12期</v>
      </c>
      <c r="E1300" s="75" t="str">
        <f>[2]自有船应收租金!I1242</f>
        <v>2021.02.22-2021.03.09</v>
      </c>
      <c r="F1300" s="76">
        <f>[2]自有船应收租金!V1242</f>
        <v>0</v>
      </c>
      <c r="G1300" s="75">
        <f>[2]自有船应收租金!AA1242</f>
        <v>143925</v>
      </c>
      <c r="H1300" s="75">
        <f>IF([2]自有船应收租金!AB1242="","",[2]自有船应收租金!AB1242)</f>
        <v>143923.06</v>
      </c>
      <c r="I1300" s="77">
        <f>[2]自有船应收租金!Y1242</f>
        <v>0</v>
      </c>
    </row>
    <row r="1301" spans="2:9" s="53" customFormat="1" ht="12" customHeight="1">
      <c r="B1301" s="75" t="str">
        <f>[2]自有船应收租金!B1243</f>
        <v>A MIZUHO</v>
      </c>
      <c r="C1301" s="75" t="str">
        <f>[2]自有船应收租金!C1243</f>
        <v>Heung-A</v>
      </c>
      <c r="D1301" s="75" t="str">
        <f>[2]自有船应收租金!F1243</f>
        <v>第02期</v>
      </c>
      <c r="E1301" s="75" t="str">
        <f>[2]自有船应收租金!I1243</f>
        <v>2021.02.22-2021.03.09</v>
      </c>
      <c r="F1301" s="76">
        <f>[2]自有船应收租金!V1243</f>
        <v>0</v>
      </c>
      <c r="G1301" s="75">
        <f>[2]自有船应收租金!AA1243</f>
        <v>249808.32835616401</v>
      </c>
      <c r="H1301" s="75">
        <f>IF([2]自有船应收租金!AB1243="","",[2]自有船应收租金!AB1243)</f>
        <v>249792.27</v>
      </c>
      <c r="I1301" s="77">
        <f>[2]自有船应收租金!Y1243</f>
        <v>0</v>
      </c>
    </row>
    <row r="1302" spans="2:9" s="53" customFormat="1" ht="12" customHeight="1">
      <c r="B1302" s="75" t="str">
        <f>[2]自有船应收租金!B1244</f>
        <v>A KEIGA</v>
      </c>
      <c r="C1302" s="75" t="str">
        <f>[2]自有船应收租金!C1244</f>
        <v>DBR</v>
      </c>
      <c r="D1302" s="75" t="str">
        <f>[2]自有船应收租金!F1244</f>
        <v>第05期</v>
      </c>
      <c r="E1302" s="75" t="str">
        <f>[2]自有船应收租金!I1244</f>
        <v>2021.02.23-2021.03.10</v>
      </c>
      <c r="F1302" s="76">
        <f>[2]自有船应收租金!V1244</f>
        <v>0</v>
      </c>
      <c r="G1302" s="75">
        <f>[2]自有船应收租金!AA1244</f>
        <v>97350</v>
      </c>
      <c r="H1302" s="75">
        <f>IF([2]自有船应收租金!AB1244="","",[2]自有船应收租金!AB1244)</f>
        <v>97350</v>
      </c>
      <c r="I1302" s="77">
        <f>[2]自有船应收租金!Y1244</f>
        <v>0</v>
      </c>
    </row>
    <row r="1303" spans="2:9" s="53" customFormat="1" ht="12" customHeight="1">
      <c r="B1303" s="75" t="str">
        <f>[2]自有船应收租金!B1245</f>
        <v>ACACIA MING</v>
      </c>
      <c r="C1303" s="75" t="str">
        <f>[2]自有船应收租金!C1245</f>
        <v>STM</v>
      </c>
      <c r="D1303" s="75" t="str">
        <f>[2]自有船应收租金!F1245</f>
        <v>第01期</v>
      </c>
      <c r="E1303" s="75" t="str">
        <f>[2]自有船应收租金!I1245</f>
        <v>2021.02.25-2021.03.16</v>
      </c>
      <c r="F1303" s="76">
        <f>[2]自有船应收租金!V1245</f>
        <v>0</v>
      </c>
      <c r="G1303" s="75">
        <f>[2]自有船应收租金!AA1245</f>
        <v>92156.212066666703</v>
      </c>
      <c r="H1303" s="75">
        <f>IF([2]自有船应收租金!AB1245="","",[2]自有船应收租金!AB1245)</f>
        <v>92156.21</v>
      </c>
      <c r="I1303" s="77">
        <f>[2]自有船应收租金!Y1245</f>
        <v>0</v>
      </c>
    </row>
    <row r="1304" spans="2:9" s="53" customFormat="1" ht="12" customHeight="1">
      <c r="B1304" s="75" t="str">
        <f>[2]自有船应收租金!B1246</f>
        <v>ACACIA MING</v>
      </c>
      <c r="C1304" s="75" t="str">
        <f>[2]自有船应收租金!C1246</f>
        <v>STM</v>
      </c>
      <c r="D1304" s="75" t="str">
        <f>[2]自有船应收租金!F1246</f>
        <v>final</v>
      </c>
      <c r="E1304" s="75" t="str">
        <f>[2]自有船应收租金!I1246</f>
        <v>2021.02.25-2021.03.16</v>
      </c>
      <c r="F1304" s="76">
        <f>[2]自有船应收租金!V1246</f>
        <v>0</v>
      </c>
      <c r="G1304" s="75">
        <f>[2]自有船应收租金!AA1246</f>
        <v>-9369.2000000000007</v>
      </c>
      <c r="H1304" s="75" t="str">
        <f>IF([2]自有船应收租金!AB1246="","",[2]自有船应收租金!AB1246)</f>
        <v/>
      </c>
      <c r="I1304" s="77">
        <f>[2]自有船应收租金!Y1246</f>
        <v>0</v>
      </c>
    </row>
    <row r="1305" spans="2:9" s="53" customFormat="1" ht="12" customHeight="1">
      <c r="B1305" s="75" t="str">
        <f>[2]自有船应收租金!B1247</f>
        <v>ACACIA HAWK</v>
      </c>
      <c r="C1305" s="75" t="str">
        <f>[2]自有船应收租金!C1247</f>
        <v>CMS</v>
      </c>
      <c r="D1305" s="75" t="str">
        <f>[2]自有船应收租金!F1247</f>
        <v>第76期</v>
      </c>
      <c r="E1305" s="75" t="str">
        <f>[2]自有船应收租金!I1247</f>
        <v>2021.02.26-2021.03.13</v>
      </c>
      <c r="F1305" s="76">
        <f>[2]自有船应收租金!V1247</f>
        <v>0</v>
      </c>
      <c r="G1305" s="75">
        <f>[2]自有船应收租金!AA1247</f>
        <v>105542.465753425</v>
      </c>
      <c r="H1305" s="75">
        <f>IF([2]自有船应收租金!AB1247="","",[2]自有船应收租金!AB1247)</f>
        <v>105514.95</v>
      </c>
      <c r="I1305" s="77">
        <f>[2]自有船应收租金!Y1247</f>
        <v>0</v>
      </c>
    </row>
    <row r="1306" spans="2:9" s="53" customFormat="1" ht="12" customHeight="1">
      <c r="B1306" s="75" t="str">
        <f>[2]自有船应收租金!B1248</f>
        <v>ACACIA REI</v>
      </c>
      <c r="C1306" s="75" t="str">
        <f>[2]自有船应收租金!C1248</f>
        <v>STM</v>
      </c>
      <c r="D1306" s="75" t="str">
        <f>[2]自有船应收租金!F1248</f>
        <v>第13期</v>
      </c>
      <c r="E1306" s="75" t="str">
        <f>[2]自有船应收租金!I1248</f>
        <v>2021.02.27-2021.03.14</v>
      </c>
      <c r="F1306" s="76">
        <f>[2]自有船应收租金!V1248</f>
        <v>0</v>
      </c>
      <c r="G1306" s="75">
        <f>[2]自有船应收租金!AA1248</f>
        <v>181200</v>
      </c>
      <c r="H1306" s="75">
        <f>IF([2]自有船应收租金!AB1248="","",[2]自有船应收租金!AB1248)</f>
        <v>181200</v>
      </c>
      <c r="I1306" s="77">
        <f>[2]自有船应收租金!Y1248</f>
        <v>0</v>
      </c>
    </row>
    <row r="1307" spans="2:9" s="53" customFormat="1" ht="12" customHeight="1">
      <c r="B1307" s="75" t="str">
        <f>[2]自有船应收租金!B1249</f>
        <v>ACACIA TAURUS</v>
      </c>
      <c r="C1307" s="75" t="str">
        <f>[2]自有船应收租金!C1249</f>
        <v>RHF</v>
      </c>
      <c r="D1307" s="75" t="str">
        <f>[2]自有船应收租金!F1249</f>
        <v>第01期</v>
      </c>
      <c r="E1307" s="75" t="str">
        <f>[2]自有船应收租金!I1249</f>
        <v>2021.02.26-2021.03.05</v>
      </c>
      <c r="F1307" s="76">
        <f>[2]自有船应收租金!V1249</f>
        <v>0</v>
      </c>
      <c r="G1307" s="75">
        <f>[2]自有船应收租金!AA1249</f>
        <v>42980</v>
      </c>
      <c r="H1307" s="75">
        <f>IF([2]自有船应收租金!AB1249="","",[2]自有船应收租金!AB1249)</f>
        <v>42962.53</v>
      </c>
      <c r="I1307" s="77">
        <f>[2]自有船应收租金!Y1249</f>
        <v>0</v>
      </c>
    </row>
    <row r="1308" spans="2:9" s="53" customFormat="1" ht="12" customHeight="1">
      <c r="B1308" s="75" t="str">
        <f>[2]自有船应收租金!B1250</f>
        <v>Heung-A Jakarta</v>
      </c>
      <c r="C1308" s="75" t="str">
        <f>[2]自有船应收租金!C1250</f>
        <v>PAN</v>
      </c>
      <c r="D1308" s="75" t="str">
        <f>[2]自有船应收租金!F1250</f>
        <v>第10期</v>
      </c>
      <c r="E1308" s="75" t="str">
        <f>[2]自有船应收租金!I1250</f>
        <v>2021.02.28-2021.03.15</v>
      </c>
      <c r="F1308" s="76">
        <f>[2]自有船应收租金!V1250</f>
        <v>0</v>
      </c>
      <c r="G1308" s="75">
        <f>[2]自有船应收租金!AA1250</f>
        <v>74093.649999999994</v>
      </c>
      <c r="H1308" s="75">
        <f>IF([2]自有船应收租金!AB1250="","",[2]自有船应收租金!AB1250)</f>
        <v>74066.17</v>
      </c>
      <c r="I1308" s="77">
        <f>[2]自有船应收租金!Y1250</f>
        <v>0</v>
      </c>
    </row>
    <row r="1309" spans="2:9" s="53" customFormat="1" ht="12" customHeight="1">
      <c r="B1309" s="75" t="str">
        <f>[2]自有船应收租金!B1251</f>
        <v>ACACIA MAKOTO</v>
      </c>
      <c r="C1309" s="75" t="str">
        <f>[2]自有船应收租金!C1251</f>
        <v>STM</v>
      </c>
      <c r="D1309" s="75" t="str">
        <f>[2]自有船应收租金!F1251</f>
        <v>第66期</v>
      </c>
      <c r="E1309" s="75" t="str">
        <f>[2]自有船应收租金!I1251</f>
        <v>2021.02.28-2021.03.15</v>
      </c>
      <c r="F1309" s="76">
        <f>[2]自有船应收租金!V1251</f>
        <v>0</v>
      </c>
      <c r="G1309" s="75">
        <f>[2]自有船应收租金!AA1251</f>
        <v>166200</v>
      </c>
      <c r="H1309" s="75">
        <f>IF([2]自有船应收租金!AB1251="","",[2]自有船应收租金!AB1251)</f>
        <v>166200</v>
      </c>
      <c r="I1309" s="77">
        <f>[2]自有船应收租金!Y1251</f>
        <v>0</v>
      </c>
    </row>
    <row r="1310" spans="2:9" s="53" customFormat="1" ht="12" customHeight="1">
      <c r="B1310" s="75" t="str">
        <f>[2]自有船应收租金!B1252</f>
        <v>A FUJI</v>
      </c>
      <c r="C1310" s="75" t="str">
        <f>[2]自有船应收租金!C1252</f>
        <v>APL</v>
      </c>
      <c r="D1310" s="75" t="str">
        <f>[2]自有船应收租金!F1252</f>
        <v>第04期</v>
      </c>
      <c r="E1310" s="75" t="str">
        <f>[2]自有船应收租金!I1252</f>
        <v>2021.02.28-2021.03.15</v>
      </c>
      <c r="F1310" s="76">
        <f>[2]自有船应收租金!V1252</f>
        <v>0</v>
      </c>
      <c r="G1310" s="75">
        <f>[2]自有船应收租金!AA1252</f>
        <v>246359.481</v>
      </c>
      <c r="H1310" s="75">
        <f>IF([2]自有船应收租金!AB1252="","",[2]自有船应收租金!AB1252)</f>
        <v>246352.01</v>
      </c>
      <c r="I1310" s="77" t="str">
        <f>[2]自有船应收租金!Y1252</f>
        <v>油样检测费/交船检验费</v>
      </c>
    </row>
    <row r="1311" spans="2:9" s="53" customFormat="1" ht="12" customHeight="1">
      <c r="B1311" s="75" t="str">
        <f>[2]自有船应收租金!B1253</f>
        <v>ACACIA VIRGO</v>
      </c>
      <c r="C1311" s="75" t="str">
        <f>[2]自有船应收租金!C1253</f>
        <v>FESCO</v>
      </c>
      <c r="D1311" s="75" t="str">
        <f>[2]自有船应收租金!F1253</f>
        <v>第03期</v>
      </c>
      <c r="E1311" s="75" t="str">
        <f>[2]自有船应收租金!I1253</f>
        <v>2021.03.01-2021.03.11</v>
      </c>
      <c r="F1311" s="76">
        <f>[2]自有船应收租金!V1253</f>
        <v>0</v>
      </c>
      <c r="G1311" s="75">
        <f>[2]自有船应收租金!AA1253</f>
        <v>99433.333333333299</v>
      </c>
      <c r="H1311" s="75">
        <f>IF([2]自有船应收租金!AB1253="","",[2]自有船应收租金!AB1253)</f>
        <v>99433.33</v>
      </c>
      <c r="I1311" s="77">
        <f>[2]自有船应收租金!Y1253</f>
        <v>0</v>
      </c>
    </row>
    <row r="1312" spans="2:9" s="53" customFormat="1" ht="12" customHeight="1">
      <c r="B1312" s="75" t="str">
        <f>[2]自有船应收租金!B1254</f>
        <v>JRS CARINA</v>
      </c>
      <c r="C1312" s="75" t="str">
        <f>[2]自有船应收租金!C1254</f>
        <v>CCL</v>
      </c>
      <c r="D1312" s="75" t="str">
        <f>[2]自有船应收租金!F1254</f>
        <v>第66期</v>
      </c>
      <c r="E1312" s="75" t="str">
        <f>[2]自有船应收租金!I1254</f>
        <v>2021.03.01-2021.03.16</v>
      </c>
      <c r="F1312" s="76">
        <f>[2]自有船应收租金!V1254</f>
        <v>0</v>
      </c>
      <c r="G1312" s="75">
        <f>[2]自有船应收租金!AA1254</f>
        <v>109638.81</v>
      </c>
      <c r="H1312" s="75">
        <f>IF([2]自有船应收租金!AB1254="","",[2]自有船应收租金!AB1254)</f>
        <v>109631.36</v>
      </c>
      <c r="I1312" s="77" t="str">
        <f>[2]自有船应收租金!Y1254</f>
        <v>船东费</v>
      </c>
    </row>
    <row r="1313" spans="2:9" s="53" customFormat="1" ht="12" customHeight="1">
      <c r="B1313" s="75" t="str">
        <f>[2]自有船应收租金!B1255</f>
        <v>ACACIA ARIES</v>
      </c>
      <c r="C1313" s="75" t="str">
        <f>[2]自有船应收租金!C1255</f>
        <v>STM</v>
      </c>
      <c r="D1313" s="75" t="str">
        <f>[2]自有船应收租金!F1255</f>
        <v>第26期</v>
      </c>
      <c r="E1313" s="75" t="str">
        <f>[2]自有船应收租金!I1255</f>
        <v>2021.03.01-2021.03.16</v>
      </c>
      <c r="F1313" s="76">
        <f>[2]自有船应收租金!V1255</f>
        <v>0</v>
      </c>
      <c r="G1313" s="75">
        <f>[2]自有船应收租金!AA1255</f>
        <v>83150</v>
      </c>
      <c r="H1313" s="75">
        <f>IF([2]自有船应收租金!AB1255="","",[2]自有船应收租金!AB1255)</f>
        <v>83150</v>
      </c>
      <c r="I1313" s="77">
        <f>[2]自有船应收租金!Y1255</f>
        <v>0</v>
      </c>
    </row>
    <row r="1314" spans="2:9" s="53" customFormat="1" ht="12" customHeight="1">
      <c r="B1314" s="75" t="str">
        <f>[2]自有船应收租金!B1256</f>
        <v>A ROKU</v>
      </c>
      <c r="C1314" s="75" t="str">
        <f>[2]自有船应收租金!C1256</f>
        <v>TSL</v>
      </c>
      <c r="D1314" s="75" t="str">
        <f>[2]自有船应收租金!F1256</f>
        <v>第09期</v>
      </c>
      <c r="E1314" s="75" t="str">
        <f>[2]自有船应收租金!I1256</f>
        <v>2021.03.01-2021.03.16</v>
      </c>
      <c r="F1314" s="76">
        <f>[2]自有船应收租金!V1256</f>
        <v>0</v>
      </c>
      <c r="G1314" s="75">
        <f>[2]自有船应收租金!AA1256</f>
        <v>138056.25</v>
      </c>
      <c r="H1314" s="75">
        <f>IF([2]自有船应收租金!AB1256="","",[2]自有船应收租金!AB1256)</f>
        <v>138038.79999999999</v>
      </c>
      <c r="I1314" s="77" t="str">
        <f>[2]自有船应收租金!Y1256</f>
        <v>1.25%佣金</v>
      </c>
    </row>
    <row r="1315" spans="2:9" s="53" customFormat="1" ht="12" customHeight="1">
      <c r="B1315" s="75" t="str">
        <f>[2]自有船应收租金!B1257</f>
        <v>A FUKU</v>
      </c>
      <c r="C1315" s="75" t="str">
        <f>[2]自有船应收租金!C1257</f>
        <v>TSL</v>
      </c>
      <c r="D1315" s="75" t="str">
        <f>[2]自有船应收租金!F1257</f>
        <v>第11期</v>
      </c>
      <c r="E1315" s="75" t="str">
        <f>[2]自有船应收租金!I1257</f>
        <v>2021.03.01-2021.03.16</v>
      </c>
      <c r="F1315" s="76">
        <f>[2]自有船应收租金!V1257</f>
        <v>0</v>
      </c>
      <c r="G1315" s="75">
        <f>[2]自有船应收租金!AA1257</f>
        <v>154237.5</v>
      </c>
      <c r="H1315" s="75">
        <f>IF([2]自有船应收租金!AB1257="","",[2]自有船应收租金!AB1257)</f>
        <v>154220.03</v>
      </c>
      <c r="I1315" s="77" t="str">
        <f>[2]自有船应收租金!Y1257</f>
        <v>1.25%佣金</v>
      </c>
    </row>
    <row r="1316" spans="2:9" s="53" customFormat="1" ht="12" customHeight="1">
      <c r="B1316" s="75" t="str">
        <f>[2]自有船应收租金!B1258</f>
        <v>LISBOA</v>
      </c>
      <c r="C1316" s="75" t="str">
        <f>[2]自有船应收租金!C1258</f>
        <v>QIF</v>
      </c>
      <c r="D1316" s="75" t="str">
        <f>[2]自有船应收租金!F1258</f>
        <v>final</v>
      </c>
      <c r="E1316" s="75" t="str">
        <f>[2]自有船应收租金!I1258</f>
        <v>2021.03.04-2021.03.06</v>
      </c>
      <c r="F1316" s="76">
        <f>[2]自有船应收租金!V1258</f>
        <v>-245</v>
      </c>
      <c r="G1316" s="75">
        <f>[2]自有船应收租金!AA1258</f>
        <v>13258.1404876712</v>
      </c>
      <c r="H1316" s="75">
        <f>IF([2]自有船应收租金!AB1258="","",[2]自有船应收租金!AB1258)</f>
        <v>13254.47</v>
      </c>
      <c r="I1316" s="77" t="str">
        <f>[2]自有船应收租金!Y1258</f>
        <v>交还船检验费/劳务费V.2101W-2104W</v>
      </c>
    </row>
    <row r="1317" spans="2:9" s="53" customFormat="1" ht="12" customHeight="1">
      <c r="B1317" s="75" t="str">
        <f>[2]自有船应收租金!B1259</f>
        <v>A KIBO</v>
      </c>
      <c r="C1317" s="75" t="str">
        <f>[2]自有船应收租金!C1259</f>
        <v>GMS</v>
      </c>
      <c r="D1317" s="75" t="str">
        <f>[2]自有船应收租金!F1259</f>
        <v>第07期</v>
      </c>
      <c r="E1317" s="75" t="str">
        <f>[2]自有船应收租金!I1259</f>
        <v>2021.03.02-2021.03.17</v>
      </c>
      <c r="F1317" s="76">
        <f>[2]自有船应收租金!V1259</f>
        <v>-862</v>
      </c>
      <c r="G1317" s="75">
        <f>[2]自有船应收租金!AA1259</f>
        <v>172105.75</v>
      </c>
      <c r="H1317" s="75">
        <f>IF([2]自有船应收租金!AB1259="","",[2]自有船应收租金!AB1259)</f>
        <v>172105.75</v>
      </c>
      <c r="I1317" s="77" t="str">
        <f>[2]自有船应收租金!Y1259</f>
        <v>1.25%佣金/船员劳务费V.002S</v>
      </c>
    </row>
    <row r="1318" spans="2:9" s="53" customFormat="1" ht="12" customHeight="1">
      <c r="B1318" s="75" t="str">
        <f>[2]自有船应收租金!B1260</f>
        <v>Heung-A Manila</v>
      </c>
      <c r="C1318" s="75" t="str">
        <f>[2]自有船应收租金!C1260</f>
        <v>SCP</v>
      </c>
      <c r="D1318" s="75" t="str">
        <f>[2]自有船应收租金!F1260</f>
        <v>第03期</v>
      </c>
      <c r="E1318" s="75" t="str">
        <f>[2]自有船应收租金!I1260</f>
        <v>2021.03.04-2021.03.19</v>
      </c>
      <c r="F1318" s="76">
        <f>[2]自有船应收租金!V1260</f>
        <v>0</v>
      </c>
      <c r="G1318" s="75">
        <f>[2]自有船应收租金!AA1260</f>
        <v>130284.07534246601</v>
      </c>
      <c r="H1318" s="75">
        <f>IF([2]自有船应收租金!AB1260="","",[2]自有船应收租金!AB1260)</f>
        <v>130276.66</v>
      </c>
      <c r="I1318" s="77" t="str">
        <f>[2]自有船应收租金!Y1260</f>
        <v>1.25%佣金</v>
      </c>
    </row>
    <row r="1319" spans="2:9" s="53" customFormat="1" ht="12" customHeight="1">
      <c r="B1319" s="75" t="str">
        <f>[2]自有船应收租金!B1261</f>
        <v>ACACIA WA</v>
      </c>
      <c r="C1319" s="75" t="str">
        <f>[2]自有船应收租金!C1261</f>
        <v>STM</v>
      </c>
      <c r="D1319" s="75" t="str">
        <f>[2]自有船应收租金!F1261</f>
        <v>第09期</v>
      </c>
      <c r="E1319" s="75" t="str">
        <f>[2]自有船应收租金!I1261</f>
        <v>2021.03.05-2021.03.20</v>
      </c>
      <c r="F1319" s="76">
        <f>[2]自有船应收租金!V1261</f>
        <v>0</v>
      </c>
      <c r="G1319" s="75">
        <f>[2]自有船应收租金!AA1261</f>
        <v>105700</v>
      </c>
      <c r="H1319" s="75">
        <f>IF([2]自有船应收租金!AB1261="","",[2]自有船应收租金!AB1261)</f>
        <v>105700</v>
      </c>
      <c r="I1319" s="77">
        <f>[2]自有船应收租金!Y1261</f>
        <v>0</v>
      </c>
    </row>
    <row r="1320" spans="2:9" s="53" customFormat="1" ht="12" customHeight="1">
      <c r="B1320" s="75" t="str">
        <f>[2]自有船应收租金!B1262</f>
        <v>JRS CORVUS</v>
      </c>
      <c r="C1320" s="75" t="str">
        <f>[2]自有船应收租金!C1262</f>
        <v>STM</v>
      </c>
      <c r="D1320" s="75" t="str">
        <f>[2]自有船应收租金!F1262</f>
        <v>第06期</v>
      </c>
      <c r="E1320" s="75" t="str">
        <f>[2]自有船应收租金!I1262</f>
        <v>2021.03.05-2021.03.20</v>
      </c>
      <c r="F1320" s="76">
        <f>[2]自有船应收租金!V1262</f>
        <v>0</v>
      </c>
      <c r="G1320" s="75">
        <f>[2]自有船应收租金!AA1262</f>
        <v>64162.588666666699</v>
      </c>
      <c r="H1320" s="75">
        <f>IF([2]自有船应收租金!AB1262="","",[2]自有船应收租金!AB1262)</f>
        <v>64162.59</v>
      </c>
      <c r="I1320" s="77" t="str">
        <f>[2]自有船应收租金!Y1262</f>
        <v>春节停班 2021/2/21 22:46-2021/2/26 19:38 4.8431天</v>
      </c>
    </row>
    <row r="1321" spans="2:9" s="53" customFormat="1" ht="12" customHeight="1">
      <c r="B1321" s="75" t="str">
        <f>[2]自有船应收租金!B1263</f>
        <v>Heung-A Singapore</v>
      </c>
      <c r="C1321" s="75" t="str">
        <f>[2]自有船应收租金!C1263</f>
        <v>NS</v>
      </c>
      <c r="D1321" s="75" t="str">
        <f>[2]自有船应收租金!F1263</f>
        <v>第08期</v>
      </c>
      <c r="E1321" s="75" t="str">
        <f>[2]自有船应收租金!I1263</f>
        <v>2021.03.06-2021.03.21</v>
      </c>
      <c r="F1321" s="76">
        <f>[2]自有船应收租金!V1263</f>
        <v>0</v>
      </c>
      <c r="G1321" s="75">
        <f>[2]自有船应收租金!AA1263</f>
        <v>93968.75</v>
      </c>
      <c r="H1321" s="75">
        <f>IF([2]自有船应收租金!AB1263="","",[2]自有船应收租金!AB1263)</f>
        <v>93931.33</v>
      </c>
      <c r="I1321" s="77" t="str">
        <f>[2]自有船应收租金!Y1263</f>
        <v>1.25%佣金</v>
      </c>
    </row>
    <row r="1322" spans="2:9" s="53" customFormat="1" ht="12" customHeight="1">
      <c r="B1322" s="75" t="str">
        <f>[2]自有船应收租金!B1264</f>
        <v>Contship Day</v>
      </c>
      <c r="C1322" s="75" t="str">
        <f>[2]自有船应收租金!C1264</f>
        <v>APL</v>
      </c>
      <c r="D1322" s="75" t="str">
        <f>[2]自有船应收租金!F1264</f>
        <v>第09期</v>
      </c>
      <c r="E1322" s="75" t="str">
        <f>[2]自有船应收租金!I1264</f>
        <v>2021.03.06-2021.03.21</v>
      </c>
      <c r="F1322" s="76">
        <f>[2]自有船应收租金!V1264</f>
        <v>0</v>
      </c>
      <c r="G1322" s="75">
        <f>[2]自有船应收租金!AA1264</f>
        <v>73200</v>
      </c>
      <c r="H1322" s="75">
        <f>IF([2]自有船应收租金!AB1264="","",[2]自有船应收租金!AB1264)</f>
        <v>73192.58</v>
      </c>
      <c r="I1322" s="77" t="str">
        <f>[2]自有船应收租金!Y1264</f>
        <v>油样检测费</v>
      </c>
    </row>
    <row r="1323" spans="2:9" s="53" customFormat="1" ht="12" customHeight="1">
      <c r="B1323" s="75" t="str">
        <f>[2]自有船应收租金!B1265</f>
        <v>LISBOA</v>
      </c>
      <c r="C1323" s="75" t="str">
        <f>[2]自有船应收租金!C1265</f>
        <v>KMTC</v>
      </c>
      <c r="D1323" s="75" t="str">
        <f>[2]自有船应收租金!F1265</f>
        <v>第01期</v>
      </c>
      <c r="E1323" s="75" t="str">
        <f>[2]自有船应收租金!I1265</f>
        <v>2021.03.08-2021.03.23</v>
      </c>
      <c r="F1323" s="76">
        <f>[2]自有船应收租金!V1265</f>
        <v>0</v>
      </c>
      <c r="G1323" s="75">
        <f>[2]自有船应收租金!AA1265</f>
        <v>119200</v>
      </c>
      <c r="H1323" s="75">
        <f>IF([2]自有船应收租金!AB1265="","",[2]自有船应收租金!AB1265)</f>
        <v>119198.06</v>
      </c>
      <c r="I1323" s="77">
        <f>[2]自有船应收租金!Y1265</f>
        <v>0</v>
      </c>
    </row>
    <row r="1324" spans="2:9" s="53" customFormat="1" ht="12" customHeight="1">
      <c r="B1324" s="75" t="str">
        <f>[2]自有船应收租金!B1266</f>
        <v>ACACIA VIRGO</v>
      </c>
      <c r="C1324" s="75" t="str">
        <f>[2]自有船应收租金!C1266</f>
        <v>FESCO</v>
      </c>
      <c r="D1324" s="75" t="str">
        <f>[2]自有船应收租金!F1266</f>
        <v>第04期</v>
      </c>
      <c r="E1324" s="75" t="str">
        <f>[2]自有船应收租金!I1266</f>
        <v>2021.03.11-2021.03.21</v>
      </c>
      <c r="F1324" s="76">
        <f>[2]自有船应收租金!V1266</f>
        <v>0</v>
      </c>
      <c r="G1324" s="75">
        <f>[2]自有船应收租金!AA1266</f>
        <v>99433.333333333299</v>
      </c>
      <c r="H1324" s="75">
        <f>IF([2]自有船应收租金!AB1266="","",[2]自有船应收租金!AB1266)</f>
        <v>99433.33</v>
      </c>
      <c r="I1324" s="77">
        <f>[2]自有船应收租金!Y1266</f>
        <v>0</v>
      </c>
    </row>
    <row r="1325" spans="2:9" s="53" customFormat="1" ht="12" customHeight="1">
      <c r="B1325" s="75" t="str">
        <f>[2]自有船应收租金!B1267</f>
        <v>ACACIA TAURUS</v>
      </c>
      <c r="C1325" s="75" t="str">
        <f>[2]自有船应收租金!C1267</f>
        <v>RHF</v>
      </c>
      <c r="D1325" s="75" t="str">
        <f>[2]自有船应收租金!F1267</f>
        <v>prefinal</v>
      </c>
      <c r="E1325" s="75" t="str">
        <f>[2]自有船应收租金!I1267</f>
        <v>2021.03.05-2021.03.12</v>
      </c>
      <c r="F1325" s="76">
        <f>[2]自有船应收租金!V1267</f>
        <v>-4700.3900000000003</v>
      </c>
      <c r="G1325" s="75">
        <f>[2]自有船应收租金!AA1267</f>
        <v>99010.39</v>
      </c>
      <c r="H1325" s="75">
        <f>IF([2]自有船应收租金!AB1267="","",[2]自有船应收租金!AB1267)</f>
        <v>98975.61</v>
      </c>
      <c r="I1325" s="77" t="str">
        <f>[2]自有船应收租金!Y1267</f>
        <v>劳务费V.K017-020W</v>
      </c>
    </row>
    <row r="1326" spans="2:9" s="53" customFormat="1" ht="12" customHeight="1">
      <c r="B1326" s="75" t="str">
        <f>[2]自有船应收租金!B1268</f>
        <v>ACACIA LIBRA</v>
      </c>
      <c r="C1326" s="75" t="str">
        <f>[2]自有船应收租金!C1268</f>
        <v>COSCO</v>
      </c>
      <c r="D1326" s="75" t="str">
        <f>[2]自有船应收租金!F1268</f>
        <v>第13期</v>
      </c>
      <c r="E1326" s="75" t="str">
        <f>[2]自有船应收租金!I1268</f>
        <v>2021.03.09-2021.03.24</v>
      </c>
      <c r="F1326" s="76">
        <f>[2]自有船应收租金!V1268</f>
        <v>0</v>
      </c>
      <c r="G1326" s="75">
        <f>[2]自有船应收租金!AA1268</f>
        <v>132972.4791</v>
      </c>
      <c r="H1326" s="75">
        <f>IF([2]自有船应收租金!AB1268="","",[2]自有船应收租金!AB1268)</f>
        <v>132970.54</v>
      </c>
      <c r="I1326" s="77" t="str">
        <f>[2]自有船应收租金!Y1268</f>
        <v>停租主机故障2021.02.04 1530-2.05 1515 0.98958天</v>
      </c>
    </row>
    <row r="1327" spans="2:9" s="53" customFormat="1" ht="12" customHeight="1">
      <c r="B1327" s="75" t="str">
        <f>[2]自有船应收租金!B1269</f>
        <v>A MIZUHO</v>
      </c>
      <c r="C1327" s="75" t="str">
        <f>[2]自有船应收租金!C1269</f>
        <v>Heung-A</v>
      </c>
      <c r="D1327" s="75" t="str">
        <f>[2]自有船应收租金!F1269</f>
        <v>第03期</v>
      </c>
      <c r="E1327" s="75" t="str">
        <f>[2]自有船应收租金!I1269</f>
        <v>2021.03.09-2021.03.24</v>
      </c>
      <c r="F1327" s="76">
        <f>[2]自有船应收租金!V1269</f>
        <v>0</v>
      </c>
      <c r="G1327" s="75">
        <f>[2]自有船应收租金!AA1269</f>
        <v>153616.438356164</v>
      </c>
      <c r="H1327" s="75">
        <f>IF([2]自有船应收租金!AB1269="","",[2]自有船应收租金!AB1269)</f>
        <v>153609.06</v>
      </c>
      <c r="I1327" s="77">
        <f>[2]自有船应收租金!Y1269</f>
        <v>0</v>
      </c>
    </row>
    <row r="1328" spans="2:9" s="53" customFormat="1" ht="12" customHeight="1">
      <c r="B1328" s="75" t="str">
        <f>[2]自有船应收租金!B1270</f>
        <v>A KOU</v>
      </c>
      <c r="C1328" s="75" t="str">
        <f>[2]自有船应收租金!C1270</f>
        <v>TSL</v>
      </c>
      <c r="D1328" s="75" t="str">
        <f>[2]自有船应收租金!F1270</f>
        <v>第01期</v>
      </c>
      <c r="E1328" s="75" t="str">
        <f>[2]自有船应收租金!I1270</f>
        <v>2021.03.09-2021.03.16</v>
      </c>
      <c r="F1328" s="76">
        <f>[2]自有船应收租金!V1270</f>
        <v>0</v>
      </c>
      <c r="G1328" s="75">
        <f>[2]自有船应收租金!AA1270</f>
        <v>87188.918753424703</v>
      </c>
      <c r="H1328" s="75">
        <f>IF([2]自有船应收租金!AB1270="","",[2]自有船应收租金!AB1270)</f>
        <v>71344.100000000006</v>
      </c>
      <c r="I1328" s="77" t="str">
        <f>[2]自有船应收租金!Y1270</f>
        <v>1.25%佣金</v>
      </c>
    </row>
    <row r="1329" spans="2:9" s="53" customFormat="1" ht="12" customHeight="1">
      <c r="B1329" s="75" t="str">
        <f>[2]自有船应收租金!B1271</f>
        <v>A KEIGA</v>
      </c>
      <c r="C1329" s="75" t="str">
        <f>[2]自有船应收租金!C1271</f>
        <v>DBR</v>
      </c>
      <c r="D1329" s="75" t="str">
        <f>[2]自有船应收租金!F1271</f>
        <v>第06期</v>
      </c>
      <c r="E1329" s="75" t="str">
        <f>[2]自有船应收租金!I1271</f>
        <v>2021.03.10-2021.03.25</v>
      </c>
      <c r="F1329" s="76">
        <f>[2]自有船应收租金!V1271</f>
        <v>0</v>
      </c>
      <c r="G1329" s="75">
        <f>[2]自有船应收租金!AA1271</f>
        <v>97350</v>
      </c>
      <c r="H1329" s="75">
        <f>IF([2]自有船应收租金!AB1271="","",[2]自有船应收租金!AB1271)</f>
        <v>97350</v>
      </c>
      <c r="I1329" s="77">
        <f>[2]自有船应收租金!Y1271</f>
        <v>0</v>
      </c>
    </row>
    <row r="1330" spans="2:9" s="53" customFormat="1" ht="12" customHeight="1">
      <c r="B1330" s="75" t="str">
        <f>[2]自有船应收租金!B1272</f>
        <v>A MYOKO</v>
      </c>
      <c r="C1330" s="75" t="str">
        <f>[2]自有船应收租金!C1272</f>
        <v>DBR</v>
      </c>
      <c r="D1330" s="75" t="str">
        <f>[2]自有船应收租金!F1272</f>
        <v>第02期</v>
      </c>
      <c r="E1330" s="75" t="str">
        <f>[2]自有船应收租金!I1272</f>
        <v>2021.03.11-2021.03.26</v>
      </c>
      <c r="F1330" s="76">
        <f>[2]自有船应收租金!V1272</f>
        <v>0</v>
      </c>
      <c r="G1330" s="75">
        <f>[2]自有船应收租金!AA1272</f>
        <v>245116.03878</v>
      </c>
      <c r="H1330" s="75">
        <f>IF([2]自有船应收租金!AB1272="","",[2]自有船应收租金!AB1272)</f>
        <v>245116.04</v>
      </c>
      <c r="I1330" s="77">
        <f>[2]自有船应收租金!Y1272</f>
        <v>0</v>
      </c>
    </row>
    <row r="1331" spans="2:9" s="53" customFormat="1" ht="12" customHeight="1">
      <c r="B1331" s="75" t="str">
        <f>[2]自有船应收租金!B1273</f>
        <v>ACACIA TAURUS</v>
      </c>
      <c r="C1331" s="75" t="str">
        <f>[2]自有船应收租金!C1273</f>
        <v>RHF</v>
      </c>
      <c r="D1331" s="75" t="str">
        <f>[2]自有船应收租金!F1273</f>
        <v>final</v>
      </c>
      <c r="E1331" s="75" t="str">
        <f>[2]自有船应收租金!I1273</f>
        <v>2021.03.12-2021.03.11</v>
      </c>
      <c r="F1331" s="76">
        <f>[2]自有船应收租金!V1273</f>
        <v>-2460.66</v>
      </c>
      <c r="G1331" s="75">
        <f>[2]自有船应收租金!AA1273</f>
        <v>20414.23</v>
      </c>
      <c r="H1331" s="75">
        <f>IF([2]自有船应收租金!AB1273="","",[2]自有船应收租金!AB1273)</f>
        <v>20396.75</v>
      </c>
      <c r="I1331" s="77" t="str">
        <f>[2]自有船应收租金!Y1273</f>
        <v>劳务费V.K020W-021W</v>
      </c>
    </row>
    <row r="1332" spans="2:9" s="53" customFormat="1" ht="12" customHeight="1">
      <c r="B1332" s="75" t="str">
        <f>[2]自有船应收租金!B1274</f>
        <v>ACACIA HAWK</v>
      </c>
      <c r="C1332" s="75" t="str">
        <f>[2]自有船应收租金!C1274</f>
        <v>CMS</v>
      </c>
      <c r="D1332" s="75" t="str">
        <f>[2]自有船应收租金!F1274</f>
        <v>第77期</v>
      </c>
      <c r="E1332" s="75" t="str">
        <f>[2]自有船应收租金!I1274</f>
        <v>2021.03.13-2021.03.28</v>
      </c>
      <c r="F1332" s="76">
        <f>[2]自有船应收租金!V1274</f>
        <v>0</v>
      </c>
      <c r="G1332" s="75">
        <f>[2]自有船应收租金!AA1274</f>
        <v>105542.465753425</v>
      </c>
      <c r="H1332" s="75">
        <f>IF([2]自有船应收租金!AB1274="","",[2]自有船应收租金!AB1274)</f>
        <v>105515.06</v>
      </c>
      <c r="I1332" s="77">
        <f>[2]自有船应收租金!Y1274</f>
        <v>0</v>
      </c>
    </row>
    <row r="1333" spans="2:9" s="53" customFormat="1" ht="12" customHeight="1">
      <c r="B1333" s="75" t="str">
        <f>[2]自有船应收租金!B1275</f>
        <v>ACACIA TAURUS</v>
      </c>
      <c r="C1333" s="75" t="str">
        <f>[2]自有船应收租金!C1275</f>
        <v>STM</v>
      </c>
      <c r="D1333" s="75" t="str">
        <f>[2]自有船应收租金!F1275</f>
        <v>第01期</v>
      </c>
      <c r="E1333" s="75" t="str">
        <f>[2]自有船应收租金!I1275</f>
        <v>2021.03.13-2021.03.28</v>
      </c>
      <c r="F1333" s="76">
        <f>[2]自有船应收租金!V1275</f>
        <v>0</v>
      </c>
      <c r="G1333" s="75">
        <f>[2]自有船应收租金!AA1275</f>
        <v>239762.75399999999</v>
      </c>
      <c r="H1333" s="75">
        <f>IF([2]自有船应收租金!AB1275="","",[2]自有船应收租金!AB1275)</f>
        <v>239762.78</v>
      </c>
      <c r="I1333" s="77">
        <f>[2]自有船应收租金!Y1275</f>
        <v>0</v>
      </c>
    </row>
    <row r="1334" spans="2:9" s="53" customFormat="1" ht="12" customHeight="1">
      <c r="B1334" s="75" t="str">
        <f>[2]自有船应收租金!B1276</f>
        <v>ACACIA REI</v>
      </c>
      <c r="C1334" s="75" t="str">
        <f>[2]自有船应收租金!C1276</f>
        <v>STM</v>
      </c>
      <c r="D1334" s="75" t="str">
        <f>[2]自有船应收租金!F1276</f>
        <v>第14期</v>
      </c>
      <c r="E1334" s="75" t="str">
        <f>[2]自有船应收租金!I1276</f>
        <v>2021.03.14-2021.03.29</v>
      </c>
      <c r="F1334" s="76">
        <f>[2]自有船应收租金!V1276</f>
        <v>0</v>
      </c>
      <c r="G1334" s="75">
        <f>[2]自有船应收租金!AA1276</f>
        <v>181200</v>
      </c>
      <c r="H1334" s="75">
        <f>IF([2]自有船应收租金!AB1276="","",[2]自有船应收租金!AB1276)</f>
        <v>181200</v>
      </c>
      <c r="I1334" s="77">
        <f>[2]自有船应收租金!Y1276</f>
        <v>0</v>
      </c>
    </row>
    <row r="1335" spans="2:9" s="53" customFormat="1" ht="12" customHeight="1">
      <c r="B1335" s="75" t="str">
        <f>[2]自有船应收租金!B1277</f>
        <v>Heung-A Jakarta</v>
      </c>
      <c r="C1335" s="75" t="str">
        <f>[2]自有船应收租金!C1277</f>
        <v>PAN</v>
      </c>
      <c r="D1335" s="75" t="str">
        <f>[2]自有船应收租金!F1277</f>
        <v>第11期</v>
      </c>
      <c r="E1335" s="75" t="str">
        <f>[2]自有船应收租金!I1277</f>
        <v>2021.03.15-2021.03.30</v>
      </c>
      <c r="F1335" s="76">
        <f>[2]自有船应收租金!V1277</f>
        <v>0</v>
      </c>
      <c r="G1335" s="75">
        <f>[2]自有船应收租金!AA1277</f>
        <v>78462.5</v>
      </c>
      <c r="H1335" s="75">
        <f>IF([2]自有船应收租金!AB1277="","",[2]自有船应收租金!AB1277)</f>
        <v>78435.13</v>
      </c>
      <c r="I1335" s="77">
        <f>[2]自有船应收租金!Y1277</f>
        <v>0</v>
      </c>
    </row>
    <row r="1336" spans="2:9" s="53" customFormat="1" ht="12" customHeight="1">
      <c r="B1336" s="75" t="str">
        <f>[2]自有船应收租金!B1278</f>
        <v>ACACIA MAKOTO</v>
      </c>
      <c r="C1336" s="75" t="str">
        <f>[2]自有船应收租金!C1278</f>
        <v>STM</v>
      </c>
      <c r="D1336" s="75" t="str">
        <f>[2]自有船应收租金!F1278</f>
        <v>第67期</v>
      </c>
      <c r="E1336" s="75" t="str">
        <f>[2]自有船应收租金!I1278</f>
        <v>2021.03.15-2021.03.30</v>
      </c>
      <c r="F1336" s="76">
        <f>[2]自有船应收租金!V1278</f>
        <v>0</v>
      </c>
      <c r="G1336" s="75">
        <f>[2]自有船应收租金!AA1278</f>
        <v>166200</v>
      </c>
      <c r="H1336" s="75">
        <f>IF([2]自有船应收租金!AB1278="","",[2]自有船应收租金!AB1278)</f>
        <v>166200</v>
      </c>
      <c r="I1336" s="77">
        <f>[2]自有船应收租金!Y1278</f>
        <v>0</v>
      </c>
    </row>
    <row r="1337" spans="2:9" s="53" customFormat="1" ht="12" customHeight="1">
      <c r="B1337" s="75" t="str">
        <f>[2]自有船应收租金!B1279</f>
        <v>A FUJI</v>
      </c>
      <c r="C1337" s="75" t="str">
        <f>[2]自有船应收租金!C1279</f>
        <v>APL</v>
      </c>
      <c r="D1337" s="75" t="str">
        <f>[2]自有船应收租金!F1279</f>
        <v>第05期</v>
      </c>
      <c r="E1337" s="75" t="str">
        <f>[2]自有船应收租金!I1279</f>
        <v>2021.03.15-2021.03.30</v>
      </c>
      <c r="F1337" s="76">
        <f>[2]自有船应收租金!V1279</f>
        <v>0</v>
      </c>
      <c r="G1337" s="75">
        <f>[2]自有船应收租金!AA1279</f>
        <v>246900</v>
      </c>
      <c r="H1337" s="75">
        <f>IF([2]自有船应收租金!AB1279="","",[2]自有船应收租金!AB1279)</f>
        <v>246892.62</v>
      </c>
      <c r="I1337" s="77" t="str">
        <f>[2]自有船应收租金!Y1279</f>
        <v>油样检测费</v>
      </c>
    </row>
    <row r="1338" spans="2:9" s="53" customFormat="1" ht="12" customHeight="1">
      <c r="B1338" s="75" t="str">
        <f>[2]自有船应收租金!B1280</f>
        <v>ACACIA MING</v>
      </c>
      <c r="C1338" s="75" t="str">
        <f>[2]自有船应收租金!C1280</f>
        <v>EAS</v>
      </c>
      <c r="D1338" s="75" t="str">
        <f>[2]自有船应收租金!F1280</f>
        <v>第01期</v>
      </c>
      <c r="E1338" s="75" t="str">
        <f>[2]自有船应收租金!I1280</f>
        <v>2021.03.16-2021.03.31</v>
      </c>
      <c r="F1338" s="76">
        <f>[2]自有船应收租金!V1280</f>
        <v>0</v>
      </c>
      <c r="G1338" s="75">
        <f>[2]自有船应收租金!AA1280</f>
        <v>123641.095890411</v>
      </c>
      <c r="H1338" s="75">
        <f>IF([2]自有船应收租金!AB1280="","",[2]自有船应收租金!AB1280)</f>
        <v>123623.73</v>
      </c>
      <c r="I1338" s="77">
        <f>[2]自有船应收租金!Y1280</f>
        <v>0</v>
      </c>
    </row>
    <row r="1339" spans="2:9" s="53" customFormat="1" ht="12" customHeight="1">
      <c r="B1339" s="75" t="str">
        <f>[2]自有船应收租金!B1281</f>
        <v>JRS CARINA</v>
      </c>
      <c r="C1339" s="75" t="str">
        <f>[2]自有船应收租金!C1281</f>
        <v>CCL</v>
      </c>
      <c r="D1339" s="75" t="str">
        <f>[2]自有船应收租金!F1281</f>
        <v>第67期</v>
      </c>
      <c r="E1339" s="75" t="str">
        <f>[2]自有船应收租金!I1281</f>
        <v>2021.03.16-2021.03.31</v>
      </c>
      <c r="F1339" s="76">
        <f>[2]自有船应收租金!V1281</f>
        <v>0</v>
      </c>
      <c r="G1339" s="75">
        <f>[2]自有船应收租金!AA1281</f>
        <v>109900</v>
      </c>
      <c r="H1339" s="75">
        <f>IF([2]自有船应收租金!AB1281="","",[2]自有船应收租金!AB1281)</f>
        <v>109892.63</v>
      </c>
      <c r="I1339" s="77">
        <f>[2]自有船应收租金!Y1281</f>
        <v>0</v>
      </c>
    </row>
    <row r="1340" spans="2:9" s="53" customFormat="1" ht="12" customHeight="1">
      <c r="B1340" s="75" t="str">
        <f>[2]自有船应收租金!B1282</f>
        <v>ACACIA ARIES</v>
      </c>
      <c r="C1340" s="75" t="str">
        <f>[2]自有船应收租金!C1282</f>
        <v>STM</v>
      </c>
      <c r="D1340" s="75" t="str">
        <f>[2]自有船应收租金!F1282</f>
        <v>第27期</v>
      </c>
      <c r="E1340" s="75" t="str">
        <f>[2]自有船应收租金!I1282</f>
        <v>2021.03.16-2021.03.31</v>
      </c>
      <c r="F1340" s="76">
        <f>[2]自有船应收租金!V1282</f>
        <v>0</v>
      </c>
      <c r="G1340" s="75">
        <f>[2]自有船应收租金!AA1282</f>
        <v>16433.915333333302</v>
      </c>
      <c r="H1340" s="75">
        <f>IF([2]自有船应收租金!AB1282="","",[2]自有船应收租金!AB1282)</f>
        <v>16434.28</v>
      </c>
      <c r="I1340" s="77" t="str">
        <f>[2]自有船应收租金!Y1282</f>
        <v>春节停租2021/2/16  1:05-2021/2/25 08:38 9.3461天</v>
      </c>
    </row>
    <row r="1341" spans="2:9" s="53" customFormat="1" ht="12" customHeight="1">
      <c r="B1341" s="75" t="str">
        <f>[2]自有船应收租金!B1283</f>
        <v>A ROKU</v>
      </c>
      <c r="C1341" s="75" t="str">
        <f>[2]自有船应收租金!C1283</f>
        <v>TSL</v>
      </c>
      <c r="D1341" s="75" t="str">
        <f>[2]自有船应收租金!F1283</f>
        <v>第10期</v>
      </c>
      <c r="E1341" s="75" t="str">
        <f>[2]自有船应收租金!I1283</f>
        <v>2021.03.16-2021.04.01</v>
      </c>
      <c r="F1341" s="76">
        <f>[2]自有船应收租金!V1283</f>
        <v>0</v>
      </c>
      <c r="G1341" s="75">
        <f>[2]自有船应收租金!AA1283</f>
        <v>147200</v>
      </c>
      <c r="H1341" s="75">
        <f>IF([2]自有船应收租金!AB1283="","",[2]自有船应收租金!AB1283)</f>
        <v>147182.62</v>
      </c>
      <c r="I1341" s="77" t="str">
        <f>[2]自有船应收租金!Y1283</f>
        <v>1.25%佣金</v>
      </c>
    </row>
    <row r="1342" spans="2:9" s="53" customFormat="1" ht="12" customHeight="1">
      <c r="B1342" s="75" t="str">
        <f>[2]自有船应收租金!B1284</f>
        <v>A FUKU</v>
      </c>
      <c r="C1342" s="75" t="str">
        <f>[2]自有船应收租金!C1284</f>
        <v>TSL</v>
      </c>
      <c r="D1342" s="75" t="str">
        <f>[2]自有船应收租金!F1284</f>
        <v>第12期</v>
      </c>
      <c r="E1342" s="75" t="str">
        <f>[2]自有船应收租金!I1284</f>
        <v>2021.03.16-2021.04.01</v>
      </c>
      <c r="F1342" s="76">
        <f>[2]自有船应收租金!V1284</f>
        <v>0</v>
      </c>
      <c r="G1342" s="75">
        <f>[2]自有船应收租金!AA1284</f>
        <v>148630.11677808201</v>
      </c>
      <c r="H1342" s="75">
        <f>IF([2]自有船应收租金!AB1284="","",[2]自有船应收租金!AB1284)</f>
        <v>148612.73000000001</v>
      </c>
      <c r="I1342" s="77" t="str">
        <f>[2]自有船应收租金!Y1284</f>
        <v>1.25%佣金/停租蛇口修理 2021.1.21 2022-1.23 1655 1.86天</v>
      </c>
    </row>
    <row r="1343" spans="2:9" s="53" customFormat="1" ht="12" customHeight="1">
      <c r="B1343" s="75" t="str">
        <f>[2]自有船应收租金!B1285</f>
        <v>A KOU</v>
      </c>
      <c r="C1343" s="75" t="str">
        <f>[2]自有船应收租金!C1285</f>
        <v>TSL</v>
      </c>
      <c r="D1343" s="75" t="str">
        <f>[2]自有船应收租金!F1285</f>
        <v>第01期</v>
      </c>
      <c r="E1343" s="75" t="str">
        <f>[2]自有船应收租金!I1285</f>
        <v>2021.03.16-2021.04.01</v>
      </c>
      <c r="F1343" s="76">
        <f>[2]自有船应收租金!V1285</f>
        <v>0</v>
      </c>
      <c r="G1343" s="75">
        <f>[2]自有船应收租金!AA1285</f>
        <v>190231.23287671199</v>
      </c>
      <c r="H1343" s="75">
        <f>IF([2]自有船应收租金!AB1285="","",[2]自有船应收租金!AB1285)</f>
        <v>190231.23</v>
      </c>
      <c r="I1343" s="77" t="str">
        <f>[2]自有船应收租金!Y1285</f>
        <v>1.25%佣金</v>
      </c>
    </row>
    <row r="1344" spans="2:9" s="53" customFormat="1" ht="12" customHeight="1">
      <c r="B1344" s="75" t="str">
        <f>[2]自有船应收租金!B1286</f>
        <v>A KIBO</v>
      </c>
      <c r="C1344" s="75" t="str">
        <f>[2]自有船应收租金!C1286</f>
        <v>GMS</v>
      </c>
      <c r="D1344" s="75" t="str">
        <f>[2]自有船应收租金!F1286</f>
        <v>第08期</v>
      </c>
      <c r="E1344" s="75" t="str">
        <f>[2]自有船应收租金!I1286</f>
        <v>2021.03.17-2021.04.01</v>
      </c>
      <c r="F1344" s="76">
        <f>[2]自有船应收租金!V1286</f>
        <v>-1098</v>
      </c>
      <c r="G1344" s="75">
        <f>[2]自有船应收租金!AA1286</f>
        <v>170857.62</v>
      </c>
      <c r="H1344" s="75">
        <f>IF([2]自有船应收租金!AB1286="","",[2]自有船应收租金!AB1286)</f>
        <v>170857.62</v>
      </c>
      <c r="I1344" s="77" t="str">
        <f>[2]自有船应收租金!Y1286</f>
        <v>1.25%佣金/船员劳务费V.003S/001S</v>
      </c>
    </row>
    <row r="1345" spans="2:9" s="53" customFormat="1" ht="12" customHeight="1">
      <c r="B1345" s="75" t="str">
        <f>[2]自有船应收租金!B1287</f>
        <v>Heung-A Manila</v>
      </c>
      <c r="C1345" s="75" t="str">
        <f>[2]自有船应收租金!C1287</f>
        <v>SCP</v>
      </c>
      <c r="D1345" s="75" t="str">
        <f>[2]自有船应收租金!F1287</f>
        <v>第04期</v>
      </c>
      <c r="E1345" s="75" t="str">
        <f>[2]自有船应收租金!I1287</f>
        <v>2021.03.19-2021.04.03</v>
      </c>
      <c r="F1345" s="76">
        <f>[2]自有船应收租金!V1287</f>
        <v>-2100</v>
      </c>
      <c r="G1345" s="75">
        <f>[2]自有船应收租金!AA1287</f>
        <v>132384.07534246601</v>
      </c>
      <c r="H1345" s="75">
        <f>IF([2]自有船应收租金!AB1287="","",[2]自有船应收租金!AB1287)</f>
        <v>114747.12</v>
      </c>
      <c r="I1345" s="77" t="str">
        <f>[2]自有船应收租金!Y1287</f>
        <v>1.25%佣金/劳务费V.2105W-2106W</v>
      </c>
    </row>
    <row r="1346" spans="2:9" s="53" customFormat="1" ht="12" customHeight="1">
      <c r="B1346" s="75" t="str">
        <f>[2]自有船应收租金!B1288</f>
        <v>ACACIA WA</v>
      </c>
      <c r="C1346" s="75" t="str">
        <f>[2]自有船应收租金!C1288</f>
        <v>STM</v>
      </c>
      <c r="D1346" s="75" t="str">
        <f>[2]自有船应收租金!F1288</f>
        <v>第10期</v>
      </c>
      <c r="E1346" s="75" t="str">
        <f>[2]自有船应收租金!I1288</f>
        <v>2021.03.20-2021.04.04</v>
      </c>
      <c r="F1346" s="76">
        <f>[2]自有船应收租金!V1288</f>
        <v>0</v>
      </c>
      <c r="G1346" s="75">
        <f>[2]自有船应收租金!AA1288</f>
        <v>71677.249333333297</v>
      </c>
      <c r="H1346" s="75">
        <f>IF([2]自有船应收租金!AB1288="","",[2]自有船应收租金!AB1288)</f>
        <v>71677.02</v>
      </c>
      <c r="I1346" s="77" t="str">
        <f>[2]自有船应收租金!Y1288</f>
        <v>春节停租2021/2/23 05-2021/2/25 08:38 3.5833天</v>
      </c>
    </row>
    <row r="1347" spans="2:9" s="53" customFormat="1" ht="12" customHeight="1">
      <c r="B1347" s="75" t="str">
        <f>[2]自有船应收租金!B1289</f>
        <v>JRS CORVUS</v>
      </c>
      <c r="C1347" s="75" t="str">
        <f>[2]自有船应收租金!C1289</f>
        <v>STM</v>
      </c>
      <c r="D1347" s="75" t="str">
        <f>[2]自有船应收租金!F1289</f>
        <v>第07期</v>
      </c>
      <c r="E1347" s="75" t="str">
        <f>[2]自有船应收租金!I1289</f>
        <v>2021.03.20-2021.04.04</v>
      </c>
      <c r="F1347" s="76">
        <f>[2]自有船应收租金!V1289</f>
        <v>0</v>
      </c>
      <c r="G1347" s="75">
        <f>[2]自有船应收租金!AA1289</f>
        <v>105069.07</v>
      </c>
      <c r="H1347" s="75">
        <f>IF([2]自有船应收租金!AB1289="","",[2]自有船应收租金!AB1289)</f>
        <v>105069.06</v>
      </c>
      <c r="I1347" s="77">
        <f>[2]自有船应收租金!Y1289</f>
        <v>0</v>
      </c>
    </row>
    <row r="1348" spans="2:9" s="53" customFormat="1" ht="12" customHeight="1">
      <c r="B1348" s="75" t="str">
        <f>[2]自有船应收租金!B1290</f>
        <v>Heung-A Singapore</v>
      </c>
      <c r="C1348" s="75" t="str">
        <f>[2]自有船应收租金!C1290</f>
        <v>NS</v>
      </c>
      <c r="D1348" s="75" t="str">
        <f>[2]自有船应收租金!F1290</f>
        <v>第09期</v>
      </c>
      <c r="E1348" s="75" t="str">
        <f>[2]自有船应收租金!I1290</f>
        <v>2021.03.21-2021.04.05</v>
      </c>
      <c r="F1348" s="76">
        <f>[2]自有船应收租金!V1290</f>
        <v>0</v>
      </c>
      <c r="G1348" s="75">
        <f>[2]自有船应收租金!AA1290</f>
        <v>93968.75</v>
      </c>
      <c r="H1348" s="75">
        <f>IF([2]自有船应收租金!AB1290="","",[2]自有船应收租金!AB1290)</f>
        <v>93931.36</v>
      </c>
      <c r="I1348" s="77" t="str">
        <f>[2]自有船应收租金!Y1290</f>
        <v>1.25%佣金</v>
      </c>
    </row>
    <row r="1349" spans="2:9" s="53" customFormat="1" ht="12" customHeight="1">
      <c r="B1349" s="75" t="str">
        <f>[2]自有船应收租金!B1291</f>
        <v>Contship Day</v>
      </c>
      <c r="C1349" s="75" t="str">
        <f>[2]自有船应收租金!C1291</f>
        <v>APL</v>
      </c>
      <c r="D1349" s="75" t="str">
        <f>[2]自有船应收租金!F1291</f>
        <v>第10期</v>
      </c>
      <c r="E1349" s="75" t="str">
        <f>[2]自有船应收租金!I1291</f>
        <v>2021.03.21-2021.04.05</v>
      </c>
      <c r="F1349" s="76">
        <f>[2]自有船应收租金!V1291</f>
        <v>-8864</v>
      </c>
      <c r="G1349" s="75">
        <f>[2]自有船应收租金!AA1291</f>
        <v>80787.17</v>
      </c>
      <c r="H1349" s="75">
        <f>IF([2]自有船应收租金!AB1291="","",[2]自有船应收租金!AB1291)</f>
        <v>93651.78</v>
      </c>
      <c r="I1349" s="77" t="str">
        <f>[2]自有船应收租金!Y1291</f>
        <v>油样检测费/船员劳务费1-2月</v>
      </c>
    </row>
    <row r="1350" spans="2:9" s="53" customFormat="1" ht="12" customHeight="1">
      <c r="B1350" s="75" t="str">
        <f>[2]自有船应收租金!B1292</f>
        <v>LISBOA</v>
      </c>
      <c r="C1350" s="75" t="str">
        <f>[2]自有船应收租金!C1292</f>
        <v>KMTC</v>
      </c>
      <c r="D1350" s="75" t="str">
        <f>[2]自有船应收租金!F1292</f>
        <v>第02期</v>
      </c>
      <c r="E1350" s="75" t="str">
        <f>[2]自有船应收租金!I1292</f>
        <v>2021.03.23-2021.04.07</v>
      </c>
      <c r="F1350" s="76">
        <f>[2]自有船应收租金!V1292</f>
        <v>0</v>
      </c>
      <c r="G1350" s="75">
        <f>[2]自有船应收租金!AA1292</f>
        <v>198947.905</v>
      </c>
      <c r="H1350" s="75">
        <f>IF([2]自有船应收租金!AB1292="","",[2]自有船应收租金!AB1292)</f>
        <v>198945.97</v>
      </c>
      <c r="I1350" s="77">
        <f>[2]自有船应收租金!Y1292</f>
        <v>0</v>
      </c>
    </row>
    <row r="1351" spans="2:9" s="53" customFormat="1" ht="12" customHeight="1">
      <c r="B1351" s="75" t="str">
        <f>[2]自有船应收租金!B1293</f>
        <v>ACACIA VIRGO</v>
      </c>
      <c r="C1351" s="75" t="str">
        <f>[2]自有船应收租金!C1293</f>
        <v>FESCO</v>
      </c>
      <c r="D1351" s="75" t="str">
        <f>[2]自有船应收租金!F1293</f>
        <v>final</v>
      </c>
      <c r="E1351" s="75" t="str">
        <f>[2]自有船应收租金!I1293</f>
        <v>2021.03.21-2021.04.03</v>
      </c>
      <c r="F1351" s="76">
        <f>[2]自有船应收租金!V1293</f>
        <v>-243</v>
      </c>
      <c r="G1351" s="75">
        <f>[2]自有船应收租金!AA1293</f>
        <v>-222783.86739999999</v>
      </c>
      <c r="H1351" s="75">
        <f>IF([2]自有船应收租金!AB1293="","",[2]自有船应收租金!AB1293)</f>
        <v>-222783.87</v>
      </c>
      <c r="I1351" s="77" t="str">
        <f>[2]自有船应收租金!Y1293</f>
        <v>交还船检验费/劳务费2.11-4.03/停租修船02.22 1215-03.20 1130GMT 25.9688天</v>
      </c>
    </row>
    <row r="1352" spans="2:9" s="53" customFormat="1" ht="12" customHeight="1">
      <c r="B1352" s="75" t="str">
        <f>[2]自有船应收租金!B1294</f>
        <v>ACACIA LIBRA</v>
      </c>
      <c r="C1352" s="75" t="str">
        <f>[2]自有船应收租金!C1294</f>
        <v>COSCO</v>
      </c>
      <c r="D1352" s="75" t="str">
        <f>[2]自有船应收租金!F1294</f>
        <v>第14期</v>
      </c>
      <c r="E1352" s="75" t="str">
        <f>[2]自有船应收租金!I1294</f>
        <v>2021.03.24-2021.04.08</v>
      </c>
      <c r="F1352" s="76">
        <f>[2]自有船应收租金!V1294</f>
        <v>-2565.33</v>
      </c>
      <c r="G1352" s="75">
        <f>[2]自有船应收租金!AA1294</f>
        <v>146490.32999999999</v>
      </c>
      <c r="H1352" s="75">
        <f>IF([2]自有船应收租金!AB1294="","",[2]自有船应收租金!AB1294)</f>
        <v>146488.4</v>
      </c>
      <c r="I1352" s="77" t="str">
        <f>[2]自有船应收租金!Y1294</f>
        <v>船员劳务费01月</v>
      </c>
    </row>
    <row r="1353" spans="2:9" s="53" customFormat="1" ht="12" customHeight="1">
      <c r="B1353" s="75" t="str">
        <f>[2]自有船应收租金!B1295</f>
        <v>A MIZUHO</v>
      </c>
      <c r="C1353" s="75" t="str">
        <f>[2]自有船应收租金!C1295</f>
        <v>Heung-A</v>
      </c>
      <c r="D1353" s="75" t="str">
        <f>[2]自有船应收租金!F1295</f>
        <v>第04期</v>
      </c>
      <c r="E1353" s="75" t="str">
        <f>[2]自有船应收租金!I1295</f>
        <v>2021.03.24-2021.04.08</v>
      </c>
      <c r="F1353" s="76">
        <f>[2]自有船应收租金!V1295</f>
        <v>0</v>
      </c>
      <c r="G1353" s="75">
        <f>[2]自有船应收租金!AA1295</f>
        <v>153616.438356164</v>
      </c>
      <c r="H1353" s="75">
        <f>IF([2]自有船应收租金!AB1295="","",[2]自有船应收租金!AB1295)</f>
        <v>153609.07</v>
      </c>
      <c r="I1353" s="77">
        <f>[2]自有船应收租金!Y1295</f>
        <v>0</v>
      </c>
    </row>
    <row r="1354" spans="2:9" s="53" customFormat="1" ht="12" customHeight="1">
      <c r="B1354" s="75" t="str">
        <f>[2]自有船应收租金!B1296</f>
        <v>A KEIGA</v>
      </c>
      <c r="C1354" s="75" t="str">
        <f>[2]自有船应收租金!C1296</f>
        <v>DBR</v>
      </c>
      <c r="D1354" s="75" t="str">
        <f>[2]自有船应收租金!F1296</f>
        <v>第07期</v>
      </c>
      <c r="E1354" s="75" t="str">
        <f>[2]自有船应收租金!I1296</f>
        <v>2021.03.25-2021.04.09</v>
      </c>
      <c r="F1354" s="76">
        <f>[2]自有船应收租金!V1296</f>
        <v>0</v>
      </c>
      <c r="G1354" s="75">
        <f>[2]自有船应收租金!AA1296</f>
        <v>97350</v>
      </c>
      <c r="H1354" s="75">
        <f>IF([2]自有船应收租金!AB1296="","",[2]自有船应收租金!AB1296)</f>
        <v>97350</v>
      </c>
      <c r="I1354" s="77">
        <f>[2]自有船应收租金!Y1296</f>
        <v>0</v>
      </c>
    </row>
    <row r="1355" spans="2:9" s="53" customFormat="1" ht="12" customHeight="1">
      <c r="B1355" s="75" t="str">
        <f>[2]自有船应收租金!B1297</f>
        <v>A MYOKO</v>
      </c>
      <c r="C1355" s="75" t="str">
        <f>[2]自有船应收租金!C1297</f>
        <v>DBR</v>
      </c>
      <c r="D1355" s="75" t="str">
        <f>[2]自有船应收租金!F1297</f>
        <v>第03期</v>
      </c>
      <c r="E1355" s="75" t="str">
        <f>[2]自有船应收租金!I1297</f>
        <v>2021.03.26-2021.04.10</v>
      </c>
      <c r="F1355" s="76">
        <f>[2]自有船应收租金!V1297</f>
        <v>0</v>
      </c>
      <c r="G1355" s="75">
        <f>[2]自有船应收租金!AA1297</f>
        <v>97350</v>
      </c>
      <c r="H1355" s="75">
        <f>IF([2]自有船应收租金!AB1297="","",[2]自有船应收租金!AB1297)</f>
        <v>97350</v>
      </c>
      <c r="I1355" s="77">
        <f>[2]自有船应收租金!Y1297</f>
        <v>0</v>
      </c>
    </row>
    <row r="1356" spans="2:9" s="53" customFormat="1" ht="12" customHeight="1">
      <c r="B1356" s="75" t="str">
        <f>[2]自有船应收租金!B1298</f>
        <v>ACACIA TAURUS</v>
      </c>
      <c r="C1356" s="75" t="str">
        <f>[2]自有船应收租金!C1298</f>
        <v>STM</v>
      </c>
      <c r="D1356" s="75" t="str">
        <f>[2]自有船应收租金!F1298</f>
        <v>第02期</v>
      </c>
      <c r="E1356" s="75" t="str">
        <f>[2]自有船应收租金!I1298</f>
        <v>2021.03.28-2021.04.12</v>
      </c>
      <c r="F1356" s="76">
        <f>[2]自有船应收租金!V1298</f>
        <v>0</v>
      </c>
      <c r="G1356" s="75">
        <f>[2]自有船应收租金!AA1298</f>
        <v>80005.070000000007</v>
      </c>
      <c r="H1356" s="75">
        <f>IF([2]自有船应收租金!AB1298="","",[2]自有船应收租金!AB1298)</f>
        <v>80005.09</v>
      </c>
      <c r="I1356" s="77">
        <f>[2]自有船应收租金!Y1298</f>
        <v>0</v>
      </c>
    </row>
    <row r="1357" spans="2:9" s="53" customFormat="1" ht="12" customHeight="1">
      <c r="B1357" s="75" t="str">
        <f>[2]自有船应收租金!B1299</f>
        <v>ACACIA REI</v>
      </c>
      <c r="C1357" s="75" t="str">
        <f>[2]自有船应收租金!C1299</f>
        <v>STM</v>
      </c>
      <c r="D1357" s="75" t="str">
        <f>[2]自有船应收租金!F1299</f>
        <v>第15期</v>
      </c>
      <c r="E1357" s="75" t="str">
        <f>[2]自有船应收租金!I1299</f>
        <v>2021.03.29-2021.04.13</v>
      </c>
      <c r="F1357" s="76">
        <f>[2]自有船应收租金!V1299</f>
        <v>0</v>
      </c>
      <c r="G1357" s="75">
        <f>[2]自有船应收租金!AA1299</f>
        <v>180379.78</v>
      </c>
      <c r="H1357" s="75">
        <f>IF([2]自有船应收租金!AB1299="","",[2]自有船应收租金!AB1299)</f>
        <v>180379.78</v>
      </c>
      <c r="I1357" s="77">
        <f>[2]自有船应收租金!Y1299</f>
        <v>0</v>
      </c>
    </row>
    <row r="1358" spans="2:9" s="53" customFormat="1" ht="12" customHeight="1">
      <c r="B1358" s="75" t="str">
        <f>[2]自有船应收租金!B1300</f>
        <v>ACACIA HAWK</v>
      </c>
      <c r="C1358" s="75" t="str">
        <f>[2]自有船应收租金!C1300</f>
        <v>CMS</v>
      </c>
      <c r="D1358" s="75" t="str">
        <f>[2]自有船应收租金!F1300</f>
        <v>第78期</v>
      </c>
      <c r="E1358" s="75" t="str">
        <f>[2]自有船应收租金!I1300</f>
        <v>2021.03.28-2021.04.12</v>
      </c>
      <c r="F1358" s="76">
        <f>[2]自有船应收租金!V1300</f>
        <v>0</v>
      </c>
      <c r="G1358" s="75">
        <f>[2]自有船应收租金!AA1300</f>
        <v>105542.465753425</v>
      </c>
      <c r="H1358" s="75">
        <f>IF([2]自有船应收租金!AB1300="","",[2]自有船应收租金!AB1300)</f>
        <v>105515.1</v>
      </c>
      <c r="I1358" s="77">
        <f>[2]自有船应收租金!Y1300</f>
        <v>0</v>
      </c>
    </row>
    <row r="1359" spans="2:9" s="53" customFormat="1" ht="12" customHeight="1">
      <c r="B1359" s="75" t="str">
        <f>[2]自有船应收租金!B1301</f>
        <v>Heung-A Jakarta</v>
      </c>
      <c r="C1359" s="75" t="str">
        <f>[2]自有船应收租金!C1301</f>
        <v>PAN</v>
      </c>
      <c r="D1359" s="75" t="str">
        <f>[2]自有船应收租金!F1301</f>
        <v>第12期</v>
      </c>
      <c r="E1359" s="75" t="str">
        <f>[2]自有船应收租金!I1301</f>
        <v>2021.03.30-2021.04.14</v>
      </c>
      <c r="F1359" s="76">
        <f>[2]自有船应收租金!V1301</f>
        <v>0</v>
      </c>
      <c r="G1359" s="75">
        <f>[2]自有船应收租金!AA1301</f>
        <v>78462.5</v>
      </c>
      <c r="H1359" s="75">
        <f>IF([2]自有船应收租金!AB1301="","",[2]自有船应收租金!AB1301)</f>
        <v>78435.11</v>
      </c>
      <c r="I1359" s="77">
        <f>[2]自有船应收租金!Y1301</f>
        <v>0</v>
      </c>
    </row>
    <row r="1360" spans="2:9" s="53" customFormat="1" ht="12" customHeight="1">
      <c r="B1360" s="75" t="str">
        <f>[2]自有船应收租金!B1302</f>
        <v>ACACIA MAKOTO</v>
      </c>
      <c r="C1360" s="75" t="str">
        <f>[2]自有船应收租金!C1302</f>
        <v>STM</v>
      </c>
      <c r="D1360" s="75" t="str">
        <f>[2]自有船应收租金!F1302</f>
        <v>第68期</v>
      </c>
      <c r="E1360" s="75" t="str">
        <f>[2]自有船应收租金!I1302</f>
        <v>2021.03.30-2021.04.14</v>
      </c>
      <c r="F1360" s="76">
        <f>[2]自有船应收租金!V1302</f>
        <v>0</v>
      </c>
      <c r="G1360" s="75">
        <f>[2]自有船应收租金!AA1302</f>
        <v>152249.35</v>
      </c>
      <c r="H1360" s="75">
        <f>IF([2]自有船应收租金!AB1302="","",[2]自有船应收租金!AB1302)</f>
        <v>152249.35</v>
      </c>
      <c r="I1360" s="77">
        <f>[2]自有船应收租金!Y1302</f>
        <v>0</v>
      </c>
    </row>
    <row r="1361" spans="2:9" s="53" customFormat="1" ht="12" customHeight="1">
      <c r="B1361" s="75" t="str">
        <f>[2]自有船应收租金!B1303</f>
        <v>A FUJI</v>
      </c>
      <c r="C1361" s="75" t="str">
        <f>[2]自有船应收租金!C1303</f>
        <v>APL</v>
      </c>
      <c r="D1361" s="75" t="str">
        <f>[2]自有船应收租金!F1303</f>
        <v>第06期</v>
      </c>
      <c r="E1361" s="75" t="str">
        <f>[2]自有船应收租金!I1303</f>
        <v>2021.03.30-2021.04.14</v>
      </c>
      <c r="F1361" s="76">
        <f>[2]自有船应收租金!V1303</f>
        <v>0</v>
      </c>
      <c r="G1361" s="75">
        <f>[2]自有船应收租金!AA1303</f>
        <v>246900</v>
      </c>
      <c r="H1361" s="75">
        <f>IF([2]自有船应收租金!AB1303="","",[2]自有船应收租金!AB1303)</f>
        <v>246892.62</v>
      </c>
      <c r="I1361" s="77" t="str">
        <f>[2]自有船应收租金!Y1303</f>
        <v>油样检测费</v>
      </c>
    </row>
    <row r="1362" spans="2:9" s="53" customFormat="1" ht="12" customHeight="1">
      <c r="B1362" s="75" t="str">
        <f>[2]自有船应收租金!B1304</f>
        <v>A BOTE</v>
      </c>
      <c r="C1362" s="75" t="str">
        <f>[2]自有船应收租金!C1304</f>
        <v>TCL</v>
      </c>
      <c r="D1362" s="75" t="str">
        <f>[2]自有船应收租金!F1304</f>
        <v>第01期</v>
      </c>
      <c r="E1362" s="75" t="str">
        <f>[2]自有船应收租金!I1304</f>
        <v>2021.03.31-2021.04.15</v>
      </c>
      <c r="F1362" s="76">
        <f>[2]自有船应收租金!V1304</f>
        <v>0</v>
      </c>
      <c r="G1362" s="75">
        <f>[2]自有船应收租金!AA1304</f>
        <v>266438.84999999998</v>
      </c>
      <c r="H1362" s="75">
        <f>IF([2]自有船应收租金!AB1304="","",[2]自有船应收租金!AB1304)</f>
        <v>266398.94</v>
      </c>
      <c r="I1362" s="77">
        <f>[2]自有船应收租金!Y1304</f>
        <v>0</v>
      </c>
    </row>
    <row r="1363" spans="2:9" s="53" customFormat="1" ht="12" customHeight="1">
      <c r="B1363" s="75" t="str">
        <f>[2]自有船应收租金!B1305</f>
        <v>JRS CARINA</v>
      </c>
      <c r="C1363" s="75" t="str">
        <f>[2]自有船应收租金!C1305</f>
        <v>CCL</v>
      </c>
      <c r="D1363" s="75" t="str">
        <f>[2]自有船应收租金!F1305</f>
        <v>第68期</v>
      </c>
      <c r="E1363" s="75" t="str">
        <f>[2]自有船应收租金!I1305</f>
        <v>2021.03.31-2021.04.15</v>
      </c>
      <c r="F1363" s="76">
        <f>[2]自有船应收租金!V1305</f>
        <v>0</v>
      </c>
      <c r="G1363" s="75">
        <f>[2]自有船应收租金!AA1305</f>
        <v>109478.76</v>
      </c>
      <c r="H1363" s="75">
        <f>IF([2]自有船应收租金!AB1305="","",[2]自有船应收租金!AB1305)</f>
        <v>109471.39</v>
      </c>
      <c r="I1363" s="77" t="str">
        <f>[2]自有船应收租金!Y1305</f>
        <v>船东费</v>
      </c>
    </row>
    <row r="1364" spans="2:9" s="53" customFormat="1" ht="12" customHeight="1">
      <c r="B1364" s="75" t="str">
        <f>[2]自有船应收租金!B1306</f>
        <v>ACACIA ARIES</v>
      </c>
      <c r="C1364" s="75" t="str">
        <f>[2]自有船应收租金!C1306</f>
        <v>STM</v>
      </c>
      <c r="D1364" s="75" t="str">
        <f>[2]自有船应收租金!F1306</f>
        <v>第28期</v>
      </c>
      <c r="E1364" s="75" t="str">
        <f>[2]自有船应收租金!I1306</f>
        <v>2021.03.31-2021.04.15</v>
      </c>
      <c r="F1364" s="76">
        <f>[2]自有船应收租金!V1306</f>
        <v>0</v>
      </c>
      <c r="G1364" s="75">
        <f>[2]自有船应收租金!AA1306</f>
        <v>82498.429999999993</v>
      </c>
      <c r="H1364" s="75">
        <f>IF([2]自有船应收租金!AB1306="","",[2]自有船应收租金!AB1306)</f>
        <v>82498.429999999993</v>
      </c>
      <c r="I1364" s="77">
        <f>[2]自有船应收租金!Y1306</f>
        <v>0</v>
      </c>
    </row>
    <row r="1365" spans="2:9" s="53" customFormat="1" ht="12" customHeight="1">
      <c r="B1365" s="75" t="str">
        <f>[2]自有船应收租金!B1307</f>
        <v>ACACIA MING</v>
      </c>
      <c r="C1365" s="75" t="str">
        <f>[2]自有船应收租金!C1307</f>
        <v>EAS</v>
      </c>
      <c r="D1365" s="75" t="str">
        <f>[2]自有船应收租金!F1307</f>
        <v>第02期</v>
      </c>
      <c r="E1365" s="75" t="str">
        <f>[2]自有船应收租金!I1307</f>
        <v>2021.03.31-2021.04.15</v>
      </c>
      <c r="F1365" s="76">
        <f>[2]自有船应收租金!V1307</f>
        <v>0</v>
      </c>
      <c r="G1365" s="75">
        <f>[2]自有船应收租金!AA1307</f>
        <v>272269.14589041099</v>
      </c>
      <c r="H1365" s="75">
        <f>IF([2]自有船应收租金!AB1307="","",[2]自有船应收租金!AB1307)</f>
        <v>272236.77</v>
      </c>
      <c r="I1365" s="77">
        <f>[2]自有船应收租金!Y1307</f>
        <v>0</v>
      </c>
    </row>
    <row r="1366" spans="2:9" s="53" customFormat="1" ht="12" customHeight="1">
      <c r="B1366" s="75" t="str">
        <f>[2]自有船应收租金!B1308</f>
        <v>ACACIA VIRGO</v>
      </c>
      <c r="C1366" s="75" t="str">
        <f>[2]自有船应收租金!C1308</f>
        <v>APL</v>
      </c>
      <c r="D1366" s="75" t="str">
        <f>[2]自有船应收租金!F1308</f>
        <v>final</v>
      </c>
      <c r="E1366" s="75" t="str">
        <f>[2]自有船应收租金!I1308</f>
        <v>2018.08.09-2018.08.27</v>
      </c>
      <c r="F1366" s="76">
        <f>[2]自有船应收租金!V1308</f>
        <v>0</v>
      </c>
      <c r="G1366" s="75">
        <f>[2]自有船应收租金!AA1308</f>
        <v>11938.842377397301</v>
      </c>
      <c r="H1366" s="75">
        <f>IF([2]自有船应收租金!AB1308="","",[2]自有船应收租金!AB1308)</f>
        <v>11934.87</v>
      </c>
      <c r="I1366" s="77" t="str">
        <f>[2]自有船应收租金!Y1308</f>
        <v>船东费预留返还/已扣油款返还/劳务费V.001-007/已收款/夏威夷油污费/OSRO费/船东费6-7月/SLUDGE 35CBM</v>
      </c>
    </row>
    <row r="1367" spans="2:9" s="53" customFormat="1" ht="12" customHeight="1">
      <c r="B1367" s="75" t="str">
        <f>[2]自有船应收租金!B1309</f>
        <v>A ROKU</v>
      </c>
      <c r="C1367" s="75" t="str">
        <f>[2]自有船应收租金!C1309</f>
        <v>TSL</v>
      </c>
      <c r="D1367" s="75" t="str">
        <f>[2]自有船应收租金!F1309</f>
        <v>第11期</v>
      </c>
      <c r="E1367" s="75" t="str">
        <f>[2]自有船应收租金!I1309</f>
        <v>2021.04.01-2021.04.16</v>
      </c>
      <c r="F1367" s="76">
        <f>[2]自有船应收租金!V1309</f>
        <v>0</v>
      </c>
      <c r="G1367" s="75">
        <f>[2]自有船应收租金!AA1309</f>
        <v>138056.25</v>
      </c>
      <c r="H1367" s="75">
        <f>IF([2]自有船应收租金!AB1309="","",[2]自有船应收租金!AB1309)</f>
        <v>138038.87</v>
      </c>
      <c r="I1367" s="77" t="str">
        <f>[2]自有船应收租金!Y1309</f>
        <v>1.25%佣金</v>
      </c>
    </row>
    <row r="1368" spans="2:9" s="53" customFormat="1" ht="12" customHeight="1">
      <c r="B1368" s="75" t="str">
        <f>[2]自有船应收租金!B1310</f>
        <v>A FUKU</v>
      </c>
      <c r="C1368" s="75" t="str">
        <f>[2]自有船应收租金!C1310</f>
        <v>TSL</v>
      </c>
      <c r="D1368" s="75" t="str">
        <f>[2]自有船应收租金!F1310</f>
        <v>第13期</v>
      </c>
      <c r="E1368" s="75" t="str">
        <f>[2]自有船应收租金!I1310</f>
        <v>2021.04.01-2021.04.16</v>
      </c>
      <c r="F1368" s="76">
        <f>[2]自有船应收租金!V1310</f>
        <v>0</v>
      </c>
      <c r="G1368" s="75">
        <f>[2]自有船应收租金!AA1310</f>
        <v>154237.5</v>
      </c>
      <c r="H1368" s="75">
        <f>IF([2]自有船应收租金!AB1310="","",[2]自有船应收租金!AB1310)</f>
        <v>154220.12</v>
      </c>
      <c r="I1368" s="77" t="str">
        <f>[2]自有船应收租金!Y1310</f>
        <v>1.25%佣金</v>
      </c>
    </row>
    <row r="1369" spans="2:9" s="53" customFormat="1" ht="12" customHeight="1">
      <c r="B1369" s="75" t="str">
        <f>[2]自有船应收租金!B1311</f>
        <v>A KOU</v>
      </c>
      <c r="C1369" s="75" t="str">
        <f>[2]自有船应收租金!C1311</f>
        <v>TSL</v>
      </c>
      <c r="D1369" s="75" t="str">
        <f>[2]自有船应收租金!F1311</f>
        <v>第02期</v>
      </c>
      <c r="E1369" s="75" t="str">
        <f>[2]自有船应收租金!I1311</f>
        <v>2021.04.01-2021.04.16</v>
      </c>
      <c r="F1369" s="76">
        <f>[2]自有船应收租金!V1311</f>
        <v>0</v>
      </c>
      <c r="G1369" s="75">
        <f>[2]自有船应收租金!AA1311</f>
        <v>326617.14600000001</v>
      </c>
      <c r="H1369" s="75">
        <f>IF([2]自有船应收租金!AB1311="","",[2]自有船应收租金!AB1311)</f>
        <v>326617.15000000002</v>
      </c>
      <c r="I1369" s="77" t="str">
        <f>[2]自有船应收租金!Y1311</f>
        <v>1.25%佣金</v>
      </c>
    </row>
    <row r="1370" spans="2:9" s="53" customFormat="1" ht="12" customHeight="1">
      <c r="B1370" s="75" t="str">
        <f>[2]自有船应收租金!B1312</f>
        <v>A KIBO</v>
      </c>
      <c r="C1370" s="75" t="str">
        <f>[2]自有船应收租金!C1312</f>
        <v>GMS</v>
      </c>
      <c r="D1370" s="75" t="str">
        <f>[2]自有船应收租金!F1312</f>
        <v>第09期</v>
      </c>
      <c r="E1370" s="75" t="str">
        <f>[2]自有船应收租金!I1312</f>
        <v>2021.04.01-2021.04.16</v>
      </c>
      <c r="F1370" s="76">
        <f>[2]自有船应收租金!V1312</f>
        <v>-768</v>
      </c>
      <c r="G1370" s="75">
        <f>[2]自有船应收租金!AA1312</f>
        <v>32196.546549999999</v>
      </c>
      <c r="H1370" s="75">
        <f>IF([2]自有船应收租金!AB1312="","",[2]自有船应收租金!AB1312)</f>
        <v>32196.55</v>
      </c>
      <c r="I1370" s="77" t="str">
        <f>[2]自有船应收租金!Y1312</f>
        <v>1.25%佣金/船员劳务费V.004S/停租修船 20210213 1820-0224 09300GMT 10.631944天</v>
      </c>
    </row>
    <row r="1371" spans="2:9" s="53" customFormat="1" ht="12" customHeight="1">
      <c r="B1371" s="75" t="str">
        <f>[2]自有船应收租金!B1313</f>
        <v>Heung-A Manila</v>
      </c>
      <c r="C1371" s="75" t="str">
        <f>[2]自有船应收租金!C1313</f>
        <v>SCP</v>
      </c>
      <c r="D1371" s="75" t="str">
        <f>[2]自有船应收租金!F1313</f>
        <v>第05期</v>
      </c>
      <c r="E1371" s="75" t="str">
        <f>[2]自有船应收租金!I1313</f>
        <v>2021.04.03-2021.04.18</v>
      </c>
      <c r="F1371" s="76">
        <f>[2]自有船应收租金!V1313</f>
        <v>-1800</v>
      </c>
      <c r="G1371" s="75">
        <f>[2]自有船应收租金!AA1313</f>
        <v>132084.07534246601</v>
      </c>
      <c r="H1371" s="75">
        <f>IF([2]自有船应收租金!AB1313="","",[2]自有船应收租金!AB1313)</f>
        <v>149698.88</v>
      </c>
      <c r="I1371" s="77" t="str">
        <f>[2]自有船应收租金!Y1313</f>
        <v>1.25%佣金/劳务费V.2107W-2111W</v>
      </c>
    </row>
    <row r="1372" spans="2:9" s="53" customFormat="1" ht="12" customHeight="1">
      <c r="B1372" s="75" t="str">
        <f>[2]自有船应收租金!B1314</f>
        <v>ACACIA WA</v>
      </c>
      <c r="C1372" s="75" t="str">
        <f>[2]自有船应收租金!C1314</f>
        <v>STM</v>
      </c>
      <c r="D1372" s="75" t="str">
        <f>[2]自有船应收租金!F1314</f>
        <v>prefinal</v>
      </c>
      <c r="E1372" s="75" t="str">
        <f>[2]自有船应收租金!I1314</f>
        <v>2021.04.04-2021.04.22</v>
      </c>
      <c r="F1372" s="76">
        <f>[2]自有船应收租金!V1314</f>
        <v>0</v>
      </c>
      <c r="G1372" s="75">
        <f>[2]自有船应收租金!AA1314</f>
        <v>-32588.636666666702</v>
      </c>
      <c r="H1372" s="75" t="str">
        <f>IF([2]自有船应收租金!AB1314="","",[2]自有船应收租金!AB1314)</f>
        <v/>
      </c>
      <c r="I1372" s="77">
        <f>[2]自有船应收租金!Y1314</f>
        <v>0</v>
      </c>
    </row>
    <row r="1373" spans="2:9" s="53" customFormat="1" ht="12" customHeight="1">
      <c r="B1373" s="75" t="str">
        <f>[2]自有船应收租金!B1315</f>
        <v>JRS CORVUS</v>
      </c>
      <c r="C1373" s="75" t="str">
        <f>[2]自有船应收租金!C1315</f>
        <v>STM</v>
      </c>
      <c r="D1373" s="75" t="str">
        <f>[2]自有船应收租金!F1315</f>
        <v>第08期</v>
      </c>
      <c r="E1373" s="75" t="str">
        <f>[2]自有船应收租金!I1315</f>
        <v>2021.04.04-2021.04.19</v>
      </c>
      <c r="F1373" s="76">
        <f>[2]自有船应收租金!V1315</f>
        <v>0</v>
      </c>
      <c r="G1373" s="75">
        <f>[2]自有船应收租金!AA1315</f>
        <v>105700</v>
      </c>
      <c r="H1373" s="75">
        <f>IF([2]自有船应收租金!AB1315="","",[2]自有船应收租金!AB1315)</f>
        <v>105700</v>
      </c>
      <c r="I1373" s="77">
        <f>[2]自有船应收租金!Y1315</f>
        <v>0</v>
      </c>
    </row>
    <row r="1374" spans="2:9" s="53" customFormat="1" ht="12" customHeight="1">
      <c r="B1374" s="75" t="str">
        <f>[2]自有船应收租金!B1316</f>
        <v>Heung-A Singapore</v>
      </c>
      <c r="C1374" s="75" t="str">
        <f>[2]自有船应收租金!C1316</f>
        <v>NS</v>
      </c>
      <c r="D1374" s="75" t="str">
        <f>[2]自有船应收租金!F1316</f>
        <v>第10期</v>
      </c>
      <c r="E1374" s="75" t="str">
        <f>[2]自有船应收租金!I1316</f>
        <v>2021.04.05-2021.04.20</v>
      </c>
      <c r="F1374" s="76">
        <f>[2]自有船应收租金!V1316</f>
        <v>0</v>
      </c>
      <c r="G1374" s="75">
        <f>[2]自有船应收租金!AA1316</f>
        <v>93968.75</v>
      </c>
      <c r="H1374" s="75">
        <f>IF([2]自有船应收租金!AB1316="","",[2]自有船应收租金!AB1316)</f>
        <v>93931.37</v>
      </c>
      <c r="I1374" s="77" t="str">
        <f>[2]自有船应收租金!Y1316</f>
        <v>1.25%佣金</v>
      </c>
    </row>
    <row r="1375" spans="2:9" s="53" customFormat="1" ht="12" customHeight="1">
      <c r="B1375" s="75" t="str">
        <f>[2]自有船应收租金!B1317</f>
        <v>Contship Day</v>
      </c>
      <c r="C1375" s="75" t="str">
        <f>[2]自有船应收租金!C1317</f>
        <v>APL</v>
      </c>
      <c r="D1375" s="75" t="str">
        <f>[2]自有船应收租金!F1317</f>
        <v>第11期</v>
      </c>
      <c r="E1375" s="75" t="str">
        <f>[2]自有船应收租金!I1317</f>
        <v>2021.04.05-2021.04.20</v>
      </c>
      <c r="F1375" s="76">
        <f>[2]自有船应收租金!V1317</f>
        <v>0</v>
      </c>
      <c r="G1375" s="75">
        <f>[2]自有船应收租金!AA1317</f>
        <v>57448.49</v>
      </c>
      <c r="H1375" s="75">
        <f>IF([2]自有船应收租金!AB1317="","",[2]自有船应收租金!AB1317)</f>
        <v>57441.07</v>
      </c>
      <c r="I1375" s="77" t="str">
        <f>[2]自有船应收租金!Y1317</f>
        <v>油样检测费</v>
      </c>
    </row>
    <row r="1376" spans="2:9" s="53" customFormat="1" ht="12" customHeight="1">
      <c r="B1376" s="75" t="str">
        <f>[2]自有船应收租金!B1318</f>
        <v>LISBOA</v>
      </c>
      <c r="C1376" s="75" t="str">
        <f>[2]自有船应收租金!C1318</f>
        <v>KMTC</v>
      </c>
      <c r="D1376" s="75" t="str">
        <f>[2]自有船应收租金!F1318</f>
        <v>第03期</v>
      </c>
      <c r="E1376" s="75" t="str">
        <f>[2]自有船应收租金!I1318</f>
        <v>2021.04.07-2021.04.22</v>
      </c>
      <c r="F1376" s="76">
        <f>[2]自有船应收租金!V1318</f>
        <v>0</v>
      </c>
      <c r="G1376" s="75">
        <f>[2]自有船应收租金!AA1318</f>
        <v>119200</v>
      </c>
      <c r="H1376" s="75">
        <f>IF([2]自有船应收租金!AB1318="","",[2]自有船应收租金!AB1318)</f>
        <v>119198.07</v>
      </c>
      <c r="I1376" s="77">
        <f>[2]自有船应收租金!Y1318</f>
        <v>0</v>
      </c>
    </row>
    <row r="1377" spans="2:9" s="53" customFormat="1" ht="12" customHeight="1">
      <c r="B1377" s="75" t="str">
        <f>[2]自有船应收租金!B1319</f>
        <v>ACACIA VIRGO</v>
      </c>
      <c r="C1377" s="75" t="str">
        <f>[2]自有船应收租金!C1319</f>
        <v>SKR</v>
      </c>
      <c r="D1377" s="75" t="str">
        <f>[2]自有船应收租金!F1319</f>
        <v>第01期</v>
      </c>
      <c r="E1377" s="75" t="str">
        <f>[2]自有船应收租金!I1319</f>
        <v>2021.04.05-2021.04.20</v>
      </c>
      <c r="F1377" s="76">
        <f>[2]自有船应收租金!V1319</f>
        <v>0</v>
      </c>
      <c r="G1377" s="75">
        <f>[2]自有船应收租金!AA1319</f>
        <v>155881.25</v>
      </c>
      <c r="H1377" s="75">
        <f>IF([2]自有船应收租金!AB1319="","",[2]自有船应收租金!AB1319)</f>
        <v>156223.84</v>
      </c>
      <c r="I1377" s="77" t="str">
        <f>[2]自有船应收租金!Y1319</f>
        <v>1.25%佣金</v>
      </c>
    </row>
    <row r="1378" spans="2:9" s="53" customFormat="1" ht="12" customHeight="1">
      <c r="B1378" s="75" t="str">
        <f>[2]自有船应收租金!B1320</f>
        <v>ACACIA LIBRA</v>
      </c>
      <c r="C1378" s="75" t="str">
        <f>[2]自有船应收租金!C1320</f>
        <v>COSCO</v>
      </c>
      <c r="D1378" s="75" t="str">
        <f>[2]自有船应收租金!F1320</f>
        <v>第15期</v>
      </c>
      <c r="E1378" s="75" t="str">
        <f>[2]自有船应收租金!I1320</f>
        <v>2021.04.08-2021.04.23</v>
      </c>
      <c r="F1378" s="76">
        <f>[2]自有船应收租金!V1320</f>
        <v>-2002.69</v>
      </c>
      <c r="G1378" s="75">
        <f>[2]自有船应收租金!AA1320</f>
        <v>93598.505399999995</v>
      </c>
      <c r="H1378" s="75">
        <f>IF([2]自有船应收租金!AB1320="","",[2]自有船应收租金!AB1320)</f>
        <v>93596.6</v>
      </c>
      <c r="I1378" s="77" t="str">
        <f>[2]自有船应收租金!Y1320</f>
        <v>船员劳务费02月/尾轴漏油 2021.3.14 04:12-2021.3.18 19:18LT 4.62917天</v>
      </c>
    </row>
    <row r="1379" spans="2:9" s="53" customFormat="1" ht="12" customHeight="1">
      <c r="B1379" s="75" t="str">
        <f>[2]自有船应收租金!B1321</f>
        <v>A MIZUHO</v>
      </c>
      <c r="C1379" s="75" t="str">
        <f>[2]自有船应收租金!C1321</f>
        <v>Heung-A</v>
      </c>
      <c r="D1379" s="75" t="str">
        <f>[2]自有船应收租金!F1321</f>
        <v>第05期</v>
      </c>
      <c r="E1379" s="75" t="str">
        <f>[2]自有船应收租金!I1321</f>
        <v>2021.04.08-2021.04.23</v>
      </c>
      <c r="F1379" s="76">
        <f>[2]自有船应收租金!V1321</f>
        <v>0</v>
      </c>
      <c r="G1379" s="75">
        <f>[2]自有船应收租金!AA1321</f>
        <v>153616.438356164</v>
      </c>
      <c r="H1379" s="75">
        <f>IF([2]自有船应收租金!AB1321="","",[2]自有船应收租金!AB1321)</f>
        <v>153609.03</v>
      </c>
      <c r="I1379" s="77">
        <f>[2]自有船应收租金!Y1321</f>
        <v>0</v>
      </c>
    </row>
    <row r="1380" spans="2:9" s="53" customFormat="1" ht="12" customHeight="1">
      <c r="B1380" s="75" t="str">
        <f>[2]自有船应收租金!B1322</f>
        <v>Bremen Trader</v>
      </c>
      <c r="C1380" s="75" t="str">
        <f>[2]自有船应收租金!C1322</f>
        <v>sealand</v>
      </c>
      <c r="D1380" s="75" t="str">
        <f>[2]自有船应收租金!F1322</f>
        <v>第01期</v>
      </c>
      <c r="E1380" s="75" t="str">
        <f>[2]自有船应收租金!I1322</f>
        <v>2021.04.10-2021.05.01</v>
      </c>
      <c r="F1380" s="76">
        <f>[2]自有船应收租金!V1322</f>
        <v>0</v>
      </c>
      <c r="G1380" s="75">
        <f>[2]自有船应收租金!AA1322</f>
        <v>361742.09375</v>
      </c>
      <c r="H1380" s="75">
        <f>IF([2]自有船应收租金!AB1322="","",[2]自有船应收租金!AB1322)</f>
        <v>361742.09</v>
      </c>
      <c r="I1380" s="77" t="str">
        <f>[2]自有船应收租金!Y1322</f>
        <v>油样检测</v>
      </c>
    </row>
    <row r="1381" spans="2:9" s="53" customFormat="1" ht="12" customHeight="1">
      <c r="B1381" s="75" t="str">
        <f>[2]自有船应收租金!B1323</f>
        <v>A KEIGA</v>
      </c>
      <c r="C1381" s="75" t="str">
        <f>[2]自有船应收租金!C1323</f>
        <v>DBR</v>
      </c>
      <c r="D1381" s="75" t="str">
        <f>[2]自有船应收租金!F1323</f>
        <v>第08期</v>
      </c>
      <c r="E1381" s="75" t="str">
        <f>[2]自有船应收租金!I1323</f>
        <v>2021.04.09-2021.04.24</v>
      </c>
      <c r="F1381" s="76">
        <f>[2]自有船应收租金!V1323</f>
        <v>0</v>
      </c>
      <c r="G1381" s="75">
        <f>[2]自有船应收租金!AA1323</f>
        <v>97350</v>
      </c>
      <c r="H1381" s="75">
        <f>IF([2]自有船应收租金!AB1323="","",[2]自有船应收租金!AB1323)</f>
        <v>97350</v>
      </c>
      <c r="I1381" s="77">
        <f>[2]自有船应收租金!Y1323</f>
        <v>0</v>
      </c>
    </row>
    <row r="1382" spans="2:9" s="53" customFormat="1" ht="12" customHeight="1">
      <c r="B1382" s="75" t="str">
        <f>[2]自有船应收租金!B1324</f>
        <v>A MYOKO</v>
      </c>
      <c r="C1382" s="75" t="str">
        <f>[2]自有船应收租金!C1324</f>
        <v>DBR</v>
      </c>
      <c r="D1382" s="75" t="str">
        <f>[2]自有船应收租金!F1324</f>
        <v>第04期</v>
      </c>
      <c r="E1382" s="75" t="str">
        <f>[2]自有船应收租金!I1324</f>
        <v>2021.04.10-2021.04.25</v>
      </c>
      <c r="F1382" s="76">
        <f>[2]自有船应收租金!V1324</f>
        <v>0</v>
      </c>
      <c r="G1382" s="75">
        <f>[2]自有船应收租金!AA1324</f>
        <v>97350</v>
      </c>
      <c r="H1382" s="75">
        <f>IF([2]自有船应收租金!AB1324="","",[2]自有船应收租金!AB1324)</f>
        <v>97350</v>
      </c>
      <c r="I1382" s="77">
        <f>[2]自有船应收租金!Y1324</f>
        <v>0</v>
      </c>
    </row>
    <row r="1383" spans="2:9" s="53" customFormat="1" ht="12" customHeight="1">
      <c r="B1383" s="75" t="str">
        <f>[2]自有船应收租金!B1325</f>
        <v>ACACIA TAURUS</v>
      </c>
      <c r="C1383" s="75" t="str">
        <f>[2]自有船应收租金!C1325</f>
        <v>STM</v>
      </c>
      <c r="D1383" s="75" t="str">
        <f>[2]自有船应收租金!F1325</f>
        <v>第03期</v>
      </c>
      <c r="E1383" s="75" t="str">
        <f>[2]自有船应收租金!I1325</f>
        <v>2021.04.12-2021.04.27</v>
      </c>
      <c r="F1383" s="76">
        <f>[2]自有船应收租金!V1325</f>
        <v>0</v>
      </c>
      <c r="G1383" s="75">
        <f>[2]自有船应收租金!AA1325</f>
        <v>83150</v>
      </c>
      <c r="H1383" s="75">
        <f>IF([2]自有船应收租金!AB1325="","",[2]自有船应收租金!AB1325)</f>
        <v>83150</v>
      </c>
      <c r="I1383" s="77">
        <f>[2]自有船应收租金!Y1325</f>
        <v>0</v>
      </c>
    </row>
    <row r="1384" spans="2:9" s="53" customFormat="1" ht="12" customHeight="1">
      <c r="B1384" s="75" t="str">
        <f>[2]自有船应收租金!B1326</f>
        <v>ACACIA REI</v>
      </c>
      <c r="C1384" s="75" t="str">
        <f>[2]自有船应收租金!C1326</f>
        <v>STM</v>
      </c>
      <c r="D1384" s="75" t="str">
        <f>[2]自有船应收租金!F1326</f>
        <v>第16期</v>
      </c>
      <c r="E1384" s="75" t="str">
        <f>[2]自有船应收租金!I1326</f>
        <v>2021.04.13-2021.04.28</v>
      </c>
      <c r="F1384" s="76">
        <f>[2]自有船应收租金!V1326</f>
        <v>0</v>
      </c>
      <c r="G1384" s="75">
        <f>[2]自有船应收租金!AA1326</f>
        <v>181200</v>
      </c>
      <c r="H1384" s="75">
        <f>IF([2]自有船应收租金!AB1326="","",[2]自有船应收租金!AB1326)</f>
        <v>181200</v>
      </c>
      <c r="I1384" s="77">
        <f>[2]自有船应收租金!Y1326</f>
        <v>0</v>
      </c>
    </row>
    <row r="1385" spans="2:9" s="53" customFormat="1" ht="12" customHeight="1">
      <c r="B1385" s="75" t="str">
        <f>[2]自有船应收租金!B1327</f>
        <v>ACACIA HAWK</v>
      </c>
      <c r="C1385" s="75" t="str">
        <f>[2]自有船应收租金!C1327</f>
        <v>CMS</v>
      </c>
      <c r="D1385" s="75" t="str">
        <f>[2]自有船应收租金!F1327</f>
        <v>第79期</v>
      </c>
      <c r="E1385" s="75" t="str">
        <f>[2]自有船应收租金!I1327</f>
        <v>2021.04.12-2021.04.27</v>
      </c>
      <c r="F1385" s="76">
        <f>[2]自有船应收租金!V1327</f>
        <v>0</v>
      </c>
      <c r="G1385" s="75">
        <f>[2]自有船应收租金!AA1327</f>
        <v>104711.116060662</v>
      </c>
      <c r="H1385" s="75">
        <f>IF([2]自有船应收租金!AB1327="","",[2]自有船应收租金!AB1327)</f>
        <v>104683.72</v>
      </c>
      <c r="I1385" s="77" t="str">
        <f>[2]自有船应收租金!Y1327</f>
        <v>停租仁川故障（2021.03.17 21:15-23:15 0.0833天）</v>
      </c>
    </row>
    <row r="1386" spans="2:9" s="53" customFormat="1" ht="12" customHeight="1">
      <c r="B1386" s="75" t="str">
        <f>[2]自有船应收租金!B1328</f>
        <v>ACACIA MAKOTO</v>
      </c>
      <c r="C1386" s="75" t="str">
        <f>[2]自有船应收租金!C1328</f>
        <v>STM</v>
      </c>
      <c r="D1386" s="75" t="str">
        <f>[2]自有船应收租金!F1328</f>
        <v>第69期</v>
      </c>
      <c r="E1386" s="75" t="str">
        <f>[2]自有船应收租金!I1328</f>
        <v>2021.04.14-2021.04.29</v>
      </c>
      <c r="F1386" s="76">
        <f>[2]自有船应收租金!V1328</f>
        <v>0</v>
      </c>
      <c r="G1386" s="75">
        <f>[2]自有船应收租金!AA1328</f>
        <v>166200</v>
      </c>
      <c r="H1386" s="75">
        <f>IF([2]自有船应收租金!AB1328="","",[2]自有船应收租金!AB1328)</f>
        <v>166200</v>
      </c>
      <c r="I1386" s="77">
        <f>[2]自有船应收租金!Y1328</f>
        <v>0</v>
      </c>
    </row>
    <row r="1387" spans="2:9" s="53" customFormat="1" ht="12" customHeight="1">
      <c r="B1387" s="75" t="str">
        <f>[2]自有船应收租金!B1329</f>
        <v>A FUJI</v>
      </c>
      <c r="C1387" s="75" t="str">
        <f>[2]自有船应收租金!C1329</f>
        <v>APL</v>
      </c>
      <c r="D1387" s="75" t="str">
        <f>[2]自有船应收租金!F1329</f>
        <v>第07期</v>
      </c>
      <c r="E1387" s="75" t="str">
        <f>[2]自有船应收租金!I1329</f>
        <v>2021.04.14-2021.04.24</v>
      </c>
      <c r="F1387" s="76">
        <f>[2]自有船应收租金!V1329</f>
        <v>0</v>
      </c>
      <c r="G1387" s="75">
        <f>[2]自有船应收租金!AA1329</f>
        <v>159113.88200000001</v>
      </c>
      <c r="H1387" s="75">
        <f>IF([2]自有船应收租金!AB1329="","",[2]自有船应收租金!AB1329)</f>
        <v>159113.88</v>
      </c>
      <c r="I1387" s="77" t="str">
        <f>[2]自有船应收租金!Y1329</f>
        <v>油样检测费</v>
      </c>
    </row>
    <row r="1388" spans="2:9" s="53" customFormat="1" ht="12" customHeight="1">
      <c r="B1388" s="75" t="str">
        <f>[2]自有船应收租金!B1330</f>
        <v>A FUJI</v>
      </c>
      <c r="C1388" s="75" t="str">
        <f>[2]自有船应收租金!C1330</f>
        <v>APL</v>
      </c>
      <c r="D1388" s="75" t="str">
        <f>[2]自有船应收租金!F1330</f>
        <v>第07期</v>
      </c>
      <c r="E1388" s="75" t="str">
        <f>[2]自有船应收租金!I1330</f>
        <v>2021.04.24-2021.04.29</v>
      </c>
      <c r="F1388" s="76">
        <f>[2]自有船应收租金!V1330</f>
        <v>0</v>
      </c>
      <c r="G1388" s="75">
        <f>[2]自有船应收租金!AA1330</f>
        <v>92932.752500000002</v>
      </c>
      <c r="H1388" s="75">
        <f>IF([2]自有船应收租金!AB1330="","",[2]自有船应收租金!AB1330)</f>
        <v>87778.7</v>
      </c>
      <c r="I1388" s="77" t="str">
        <f>[2]自有船应收租金!Y1330</f>
        <v>油样检测费</v>
      </c>
    </row>
    <row r="1389" spans="2:9" s="53" customFormat="1" ht="12" customHeight="1">
      <c r="B1389" s="75" t="str">
        <f>[2]自有船应收租金!B1331</f>
        <v>Heung-A Jakarta</v>
      </c>
      <c r="C1389" s="75" t="str">
        <f>[2]自有船应收租金!C1331</f>
        <v>PAN</v>
      </c>
      <c r="D1389" s="75" t="str">
        <f>[2]自有船应收租金!F1331</f>
        <v>第13期</v>
      </c>
      <c r="E1389" s="75" t="str">
        <f>[2]自有船应收租金!I1331</f>
        <v>2021.04.14-2021.04.16</v>
      </c>
      <c r="F1389" s="76">
        <f>[2]自有船应收租金!V1331</f>
        <v>0</v>
      </c>
      <c r="G1389" s="75">
        <f>[2]自有船应收租金!AA1331</f>
        <v>10461.666666666701</v>
      </c>
      <c r="H1389" s="75">
        <f>IF([2]自有船应收租金!AB1331="","",[2]自有船应收租金!AB1331)</f>
        <v>10461.67</v>
      </c>
      <c r="I1389" s="77">
        <f>[2]自有船应收租金!Y1331</f>
        <v>0</v>
      </c>
    </row>
    <row r="1390" spans="2:9" s="53" customFormat="1" ht="12" customHeight="1">
      <c r="B1390" s="75" t="str">
        <f>[2]自有船应收租金!B1332</f>
        <v>Heung-A Jakarta</v>
      </c>
      <c r="C1390" s="75" t="str">
        <f>[2]自有船应收租金!C1332</f>
        <v>PAN</v>
      </c>
      <c r="D1390" s="75" t="str">
        <f>[2]自有船应收租金!F1332</f>
        <v>第13期</v>
      </c>
      <c r="E1390" s="75" t="str">
        <f>[2]自有船应收租金!I1332</f>
        <v>2021.04.16-2021.04.29</v>
      </c>
      <c r="F1390" s="76">
        <f>[2]自有船应收租金!V1332</f>
        <v>0</v>
      </c>
      <c r="G1390" s="75">
        <f>[2]自有船应收租金!AA1332</f>
        <v>143433.33333333299</v>
      </c>
      <c r="H1390" s="75">
        <f>IF([2]自有船应收租金!AB1332="","",[2]自有船应收租金!AB1332)</f>
        <v>143405.89000000001</v>
      </c>
      <c r="I1390" s="77">
        <f>[2]自有船应收租金!Y1332</f>
        <v>0</v>
      </c>
    </row>
    <row r="1391" spans="2:9" s="53" customFormat="1" ht="12" customHeight="1">
      <c r="B1391" s="75" t="str">
        <f>[2]自有船应收租金!B1333</f>
        <v>A BOTE</v>
      </c>
      <c r="C1391" s="75" t="str">
        <f>[2]自有船应收租金!C1333</f>
        <v>TCL</v>
      </c>
      <c r="D1391" s="75" t="str">
        <f>[2]自有船应收租金!F1333</f>
        <v>第02期</v>
      </c>
      <c r="E1391" s="75" t="str">
        <f>[2]自有船应收租金!I1333</f>
        <v>2021.04.15-2021.04.30</v>
      </c>
      <c r="F1391" s="76">
        <f>[2]自有船应收租金!V1333</f>
        <v>0</v>
      </c>
      <c r="G1391" s="75">
        <f>[2]自有船应收租金!AA1333</f>
        <v>188100</v>
      </c>
      <c r="H1391" s="75">
        <f>IF([2]自有船应收租金!AB1333="","",[2]自有船应收租金!AB1333)</f>
        <v>188060.1</v>
      </c>
      <c r="I1391" s="77">
        <f>[2]自有船应收租金!Y1333</f>
        <v>0</v>
      </c>
    </row>
    <row r="1392" spans="2:9" s="53" customFormat="1" ht="12" customHeight="1">
      <c r="B1392" s="75" t="str">
        <f>[2]自有船应收租金!B1334</f>
        <v>ACACIA MING</v>
      </c>
      <c r="C1392" s="75" t="str">
        <f>[2]自有船应收租金!C1334</f>
        <v>EAS</v>
      </c>
      <c r="D1392" s="75" t="str">
        <f>[2]自有船应收租金!F1334</f>
        <v>第03期</v>
      </c>
      <c r="E1392" s="75" t="str">
        <f>[2]自有船应收租金!I1334</f>
        <v>2021.04.15-2021.04.30</v>
      </c>
      <c r="F1392" s="76">
        <f>[2]自有船应收租金!V1334</f>
        <v>0</v>
      </c>
      <c r="G1392" s="75">
        <f>[2]自有船应收租金!AA1334</f>
        <v>123641.095890411</v>
      </c>
      <c r="H1392" s="75">
        <f>IF([2]自有船应收租金!AB1334="","",[2]自有船应收租金!AB1334)</f>
        <v>123608.67</v>
      </c>
      <c r="I1392" s="77">
        <f>[2]自有船应收租金!Y1334</f>
        <v>0</v>
      </c>
    </row>
    <row r="1393" spans="2:9" s="53" customFormat="1" ht="12" customHeight="1">
      <c r="B1393" s="75" t="str">
        <f>[2]自有船应收租金!B1335</f>
        <v>JRS CARINA</v>
      </c>
      <c r="C1393" s="75" t="str">
        <f>[2]自有船应收租金!C1335</f>
        <v>CCL</v>
      </c>
      <c r="D1393" s="75" t="str">
        <f>[2]自有船应收租金!F1335</f>
        <v>第69期</v>
      </c>
      <c r="E1393" s="75" t="str">
        <f>[2]自有船应收租金!I1335</f>
        <v>2021.04.15-2021.04.30</v>
      </c>
      <c r="F1393" s="76">
        <f>[2]自有船应收租金!V1335</f>
        <v>0</v>
      </c>
      <c r="G1393" s="75">
        <f>[2]自有船应收租金!AA1335</f>
        <v>109900</v>
      </c>
      <c r="H1393" s="75">
        <f>IF([2]自有船应收租金!AB1335="","",[2]自有船应收租金!AB1335)</f>
        <v>109892.56</v>
      </c>
      <c r="I1393" s="77">
        <f>[2]自有船应收租金!Y1335</f>
        <v>0</v>
      </c>
    </row>
    <row r="1394" spans="2:9" s="53" customFormat="1" ht="12" customHeight="1">
      <c r="B1394" s="75" t="str">
        <f>[2]自有船应收租金!B1336</f>
        <v>ACACIA ARIES</v>
      </c>
      <c r="C1394" s="75" t="str">
        <f>[2]自有船应收租金!C1336</f>
        <v>STM</v>
      </c>
      <c r="D1394" s="75" t="str">
        <f>[2]自有船应收租金!F1336</f>
        <v>第29期</v>
      </c>
      <c r="E1394" s="75" t="str">
        <f>[2]自有船应收租金!I1336</f>
        <v>2021.04.15-2021.04.30</v>
      </c>
      <c r="F1394" s="76">
        <f>[2]自有船应收租金!V1336</f>
        <v>0</v>
      </c>
      <c r="G1394" s="75">
        <f>[2]自有船应收租金!AA1336</f>
        <v>83150</v>
      </c>
      <c r="H1394" s="75">
        <f>IF([2]自有船应收租金!AB1336="","",[2]自有船应收租金!AB1336)</f>
        <v>83150</v>
      </c>
      <c r="I1394" s="77">
        <f>[2]自有船应收租金!Y1336</f>
        <v>0</v>
      </c>
    </row>
    <row r="1395" spans="2:9" s="53" customFormat="1" ht="12" customHeight="1">
      <c r="B1395" s="75" t="str">
        <f>[2]自有船应收租金!B1337</f>
        <v>A ROKU</v>
      </c>
      <c r="C1395" s="75" t="str">
        <f>[2]自有船应收租金!C1337</f>
        <v>TSL</v>
      </c>
      <c r="D1395" s="75" t="str">
        <f>[2]自有船应收租金!F1337</f>
        <v>第12期</v>
      </c>
      <c r="E1395" s="75" t="str">
        <f>[2]自有船应收租金!I1337</f>
        <v>2021.04.16-2021.04.27</v>
      </c>
      <c r="F1395" s="76">
        <f>[2]自有船应收租金!V1337</f>
        <v>0</v>
      </c>
      <c r="G1395" s="75">
        <f>[2]自有船应收租金!AA1337</f>
        <v>98463.8125</v>
      </c>
      <c r="H1395" s="75">
        <f>IF([2]自有船应收租金!AB1337="","",[2]自有船应收租金!AB1337)</f>
        <v>98463.81</v>
      </c>
      <c r="I1395" s="77" t="str">
        <f>[2]自有船应收租金!Y1337</f>
        <v>1.25%佣金</v>
      </c>
    </row>
    <row r="1396" spans="2:9" s="53" customFormat="1" ht="12" customHeight="1">
      <c r="B1396" s="75" t="str">
        <f>[2]自有船应收租金!B1338</f>
        <v>A ROKU</v>
      </c>
      <c r="C1396" s="75" t="str">
        <f>[2]自有船应收租金!C1338</f>
        <v>TSL</v>
      </c>
      <c r="D1396" s="75" t="str">
        <f>[2]自有船应收租金!F1338</f>
        <v>第12期</v>
      </c>
      <c r="E1396" s="75" t="str">
        <f>[2]自有船应收租金!I1338</f>
        <v>2021.04.27-2021.05.01</v>
      </c>
      <c r="F1396" s="76">
        <f>[2]自有船应收租金!V1338</f>
        <v>0</v>
      </c>
      <c r="G1396" s="75">
        <f>[2]自有船应收租金!AA1338</f>
        <v>81241.625</v>
      </c>
      <c r="H1396" s="75">
        <f>IF([2]自有船应收租金!AB1338="","",[2]自有船应收租金!AB1338)</f>
        <v>81224.19</v>
      </c>
      <c r="I1396" s="77" t="str">
        <f>[2]自有船应收租金!Y1338</f>
        <v>1.25%佣金</v>
      </c>
    </row>
    <row r="1397" spans="2:9" s="53" customFormat="1" ht="12" customHeight="1">
      <c r="B1397" s="75" t="str">
        <f>[2]自有船应收租金!B1339</f>
        <v>A FUKU</v>
      </c>
      <c r="C1397" s="75" t="str">
        <f>[2]自有船应收租金!C1339</f>
        <v>TSL</v>
      </c>
      <c r="D1397" s="75" t="str">
        <f>[2]自有船应收租金!F1339</f>
        <v>第14期</v>
      </c>
      <c r="E1397" s="75" t="str">
        <f>[2]自有船应收租金!I1339</f>
        <v>2021.04.16-2021.05.01</v>
      </c>
      <c r="F1397" s="76">
        <f>[2]自有船应收租金!V1339</f>
        <v>0</v>
      </c>
      <c r="G1397" s="75">
        <f>[2]自有船应收租金!AA1339</f>
        <v>156885.73000000001</v>
      </c>
      <c r="H1397" s="75">
        <f>IF([2]自有船应收租金!AB1339="","",[2]自有船应收租金!AB1339)</f>
        <v>156868.29</v>
      </c>
      <c r="I1397" s="77" t="str">
        <f>[2]自有船应收租金!Y1339</f>
        <v>1.25%佣金</v>
      </c>
    </row>
    <row r="1398" spans="2:9" s="53" customFormat="1" ht="12" customHeight="1">
      <c r="B1398" s="75" t="str">
        <f>[2]自有船应收租金!B1340</f>
        <v>A KOU</v>
      </c>
      <c r="C1398" s="75" t="str">
        <f>[2]自有船应收租金!C1340</f>
        <v>TSL</v>
      </c>
      <c r="D1398" s="75" t="str">
        <f>[2]自有船应收租金!F1340</f>
        <v>第03期</v>
      </c>
      <c r="E1398" s="75" t="str">
        <f>[2]自有船应收租金!I1340</f>
        <v>2021.04.16-2021.05.01</v>
      </c>
      <c r="F1398" s="76">
        <f>[2]自有船应收租金!V1340</f>
        <v>0</v>
      </c>
      <c r="G1398" s="75">
        <f>[2]自有船应收租金!AA1340</f>
        <v>177441.47705360601</v>
      </c>
      <c r="H1398" s="75">
        <f>IF([2]自有船应收租金!AB1340="","",[2]自有船应收租金!AB1340)</f>
        <v>193237.02</v>
      </c>
      <c r="I1398" s="77" t="str">
        <f>[2]自有船应收租金!Y1340</f>
        <v>1.25%佣金/交船检验费</v>
      </c>
    </row>
    <row r="1399" spans="2:9" s="53" customFormat="1" ht="12" customHeight="1">
      <c r="B1399" s="75" t="str">
        <f>[2]自有船应收租金!B1341</f>
        <v>A KIBO</v>
      </c>
      <c r="C1399" s="75" t="str">
        <f>[2]自有船应收租金!C1341</f>
        <v>GMS</v>
      </c>
      <c r="D1399" s="75" t="str">
        <f>[2]自有船应收租金!F1341</f>
        <v>第10期</v>
      </c>
      <c r="E1399" s="75" t="str">
        <f>[2]自有船应收租金!I1341</f>
        <v>2021.04.16-2021.05.01</v>
      </c>
      <c r="F1399" s="76">
        <f>[2]自有船应收租金!V1341</f>
        <v>0</v>
      </c>
      <c r="G1399" s="75">
        <f>[2]自有船应收租金!AA1341</f>
        <v>171243.75</v>
      </c>
      <c r="H1399" s="75">
        <f>IF([2]自有船应收租金!AB1341="","",[2]自有船应收租金!AB1341)</f>
        <v>171243.75</v>
      </c>
      <c r="I1399" s="77" t="str">
        <f>[2]自有船应收租金!Y1341</f>
        <v>1.25%佣金</v>
      </c>
    </row>
    <row r="1400" spans="2:9" s="53" customFormat="1" ht="12" customHeight="1">
      <c r="B1400" s="75" t="str">
        <f>[2]自有船应收租金!B1342</f>
        <v>Heung-A Manila</v>
      </c>
      <c r="C1400" s="75" t="str">
        <f>[2]自有船应收租金!C1342</f>
        <v>SCP</v>
      </c>
      <c r="D1400" s="75" t="str">
        <f>[2]自有船应收租金!F1342</f>
        <v>第06期</v>
      </c>
      <c r="E1400" s="75" t="str">
        <f>[2]自有船应收租金!I1342</f>
        <v>2021.04.18-2021.05.03</v>
      </c>
      <c r="F1400" s="76">
        <f>[2]自有船应收租金!V1342</f>
        <v>0</v>
      </c>
      <c r="G1400" s="75">
        <f>[2]自有船应收租金!AA1342</f>
        <v>130284.07534246601</v>
      </c>
      <c r="H1400" s="75">
        <f>IF([2]自有船应收租金!AB1342="","",[2]自有船应收租金!AB1342)</f>
        <v>130276.65</v>
      </c>
      <c r="I1400" s="77" t="str">
        <f>[2]自有船应收租金!Y1342</f>
        <v>1.25%佣金</v>
      </c>
    </row>
    <row r="1401" spans="2:9" s="53" customFormat="1" ht="12" customHeight="1">
      <c r="B1401" s="75" t="str">
        <f>[2]自有船应收租金!B1343</f>
        <v>ACACIA WA</v>
      </c>
      <c r="C1401" s="75" t="str">
        <f>[2]自有船应收租金!C1343</f>
        <v>CKL</v>
      </c>
      <c r="D1401" s="75" t="str">
        <f>[2]自有船应收租金!F1343</f>
        <v>第01期</v>
      </c>
      <c r="E1401" s="75" t="str">
        <f>[2]自有船应收租金!I1343</f>
        <v>2021.04.24-2021.05.09</v>
      </c>
      <c r="F1401" s="76">
        <f>[2]自有船应收租金!V1343</f>
        <v>0</v>
      </c>
      <c r="G1401" s="75">
        <f>[2]自有船应收租金!AA1343</f>
        <v>140718.75</v>
      </c>
      <c r="H1401" s="75">
        <f>IF([2]自有船应收租金!AB1343="","",[2]自有船应收租金!AB1343)</f>
        <v>140711.26</v>
      </c>
      <c r="I1401" s="77">
        <f>[2]自有船应收租金!Y1343</f>
        <v>0</v>
      </c>
    </row>
    <row r="1402" spans="2:9" s="53" customFormat="1" ht="12" customHeight="1">
      <c r="B1402" s="75" t="str">
        <f>[2]自有船应收租金!B1344</f>
        <v>JRS CORVUS</v>
      </c>
      <c r="C1402" s="75" t="str">
        <f>[2]自有船应收租金!C1344</f>
        <v>STM</v>
      </c>
      <c r="D1402" s="75" t="str">
        <f>[2]自有船应收租金!F1344</f>
        <v>第09期</v>
      </c>
      <c r="E1402" s="75" t="str">
        <f>[2]自有船应收租金!I1344</f>
        <v>2021.04.19-2021.05.04</v>
      </c>
      <c r="F1402" s="76">
        <f>[2]自有船应收租金!V1344</f>
        <v>0</v>
      </c>
      <c r="G1402" s="75">
        <f>[2]自有船应收租金!AA1344</f>
        <v>105700</v>
      </c>
      <c r="H1402" s="75">
        <f>IF([2]自有船应收租金!AB1344="","",[2]自有船应收租金!AB1344)</f>
        <v>105700</v>
      </c>
      <c r="I1402" s="77">
        <f>[2]自有船应收租金!Y1344</f>
        <v>0</v>
      </c>
    </row>
    <row r="1403" spans="2:9" s="53" customFormat="1" ht="12" customHeight="1">
      <c r="B1403" s="75" t="str">
        <f>[2]自有船应收租金!B1345</f>
        <v>Heung-A Singapore</v>
      </c>
      <c r="C1403" s="75" t="str">
        <f>[2]自有船应收租金!C1345</f>
        <v>NS</v>
      </c>
      <c r="D1403" s="75" t="str">
        <f>[2]自有船应收租金!F1345</f>
        <v>第11期</v>
      </c>
      <c r="E1403" s="75" t="str">
        <f>[2]自有船应收租金!I1345</f>
        <v>2021.04.20-2021.05.05</v>
      </c>
      <c r="F1403" s="76">
        <f>[2]自有船应收租金!V1345</f>
        <v>0</v>
      </c>
      <c r="G1403" s="75">
        <f>[2]自有船应收租金!AA1345</f>
        <v>93968.75</v>
      </c>
      <c r="H1403" s="75">
        <f>IF([2]自有船应收租金!AB1345="","",[2]自有船应收租金!AB1345)</f>
        <v>93931.27</v>
      </c>
      <c r="I1403" s="77" t="str">
        <f>[2]自有船应收租金!Y1345</f>
        <v>1.25%佣金</v>
      </c>
    </row>
    <row r="1404" spans="2:9" s="53" customFormat="1" ht="12" customHeight="1">
      <c r="B1404" s="75" t="str">
        <f>[2]自有船应收租金!B1346</f>
        <v>Contship Day</v>
      </c>
      <c r="C1404" s="75" t="str">
        <f>[2]自有船应收租金!C1346</f>
        <v>APL</v>
      </c>
      <c r="D1404" s="75" t="str">
        <f>[2]自有船应收租金!F1346</f>
        <v>第12期</v>
      </c>
      <c r="E1404" s="75" t="str">
        <f>[2]自有船应收租金!I1346</f>
        <v>2021.04.20-2021.05.05</v>
      </c>
      <c r="F1404" s="76">
        <f>[2]自有船应收租金!V1346</f>
        <v>-5864</v>
      </c>
      <c r="G1404" s="75">
        <f>[2]自有船应收租金!AA1346</f>
        <v>79064</v>
      </c>
      <c r="H1404" s="75">
        <f>IF([2]自有船应收租金!AB1346="","",[2]自有船应收租金!AB1346)</f>
        <v>73192.52</v>
      </c>
      <c r="I1404" s="77" t="str">
        <f>[2]自有船应收租金!Y1346</f>
        <v>油样检测费/船员劳务费3月</v>
      </c>
    </row>
    <row r="1405" spans="2:9" s="53" customFormat="1" ht="12" customHeight="1">
      <c r="B1405" s="75" t="str">
        <f>[2]自有船应收租金!B1347</f>
        <v>LISBOA</v>
      </c>
      <c r="C1405" s="75" t="str">
        <f>[2]自有船应收租金!C1347</f>
        <v>KMTC</v>
      </c>
      <c r="D1405" s="75" t="str">
        <f>[2]自有船应收租金!F1347</f>
        <v>第04期</v>
      </c>
      <c r="E1405" s="75" t="str">
        <f>[2]自有船应收租金!I1347</f>
        <v>2021.04.22-2021.05.07</v>
      </c>
      <c r="F1405" s="76">
        <f>[2]自有船应收租金!V1347</f>
        <v>0</v>
      </c>
      <c r="G1405" s="75">
        <f>[2]自有船应收租金!AA1347</f>
        <v>119200</v>
      </c>
      <c r="H1405" s="75">
        <f>IF([2]自有船应收租金!AB1347="","",[2]自有船应收租金!AB1347)</f>
        <v>119198.06</v>
      </c>
      <c r="I1405" s="77">
        <f>[2]自有船应收租金!Y1347</f>
        <v>0</v>
      </c>
    </row>
    <row r="1406" spans="2:9" s="53" customFormat="1" ht="12" customHeight="1">
      <c r="B1406" s="75" t="str">
        <f>[2]自有船应收租金!B1348</f>
        <v>ACACIA VIRGO</v>
      </c>
      <c r="C1406" s="75" t="str">
        <f>[2]自有船应收租金!C1348</f>
        <v>SKR</v>
      </c>
      <c r="D1406" s="75" t="str">
        <f>[2]自有船应收租金!F1348</f>
        <v>第02期</v>
      </c>
      <c r="E1406" s="75" t="str">
        <f>[2]自有船应收租金!I1348</f>
        <v>2021.04.20-2021.05.05</v>
      </c>
      <c r="F1406" s="76">
        <f>[2]自有船应收租金!V1348</f>
        <v>0</v>
      </c>
      <c r="G1406" s="75">
        <f>[2]自有船应收租金!AA1348</f>
        <v>241132.96</v>
      </c>
      <c r="H1406" s="75">
        <f>IF([2]自有船应收租金!AB1348="","",[2]自有船应收租金!AB1348)</f>
        <v>241095.87</v>
      </c>
      <c r="I1406" s="77" t="str">
        <f>[2]自有船应收租金!Y1348</f>
        <v>1.25%佣金</v>
      </c>
    </row>
    <row r="1407" spans="2:9" s="53" customFormat="1" ht="12" customHeight="1">
      <c r="B1407" s="75" t="str">
        <f>[2]自有船应收租金!B1349</f>
        <v>ACACIA LIBRA</v>
      </c>
      <c r="C1407" s="75" t="str">
        <f>[2]自有船应收租金!C1349</f>
        <v>COSCO</v>
      </c>
      <c r="D1407" s="75" t="str">
        <f>[2]自有船应收租金!F1349</f>
        <v>第16期</v>
      </c>
      <c r="E1407" s="75" t="str">
        <f>[2]自有船应收租金!I1349</f>
        <v>2021.04.23-2021.05.08</v>
      </c>
      <c r="F1407" s="76">
        <f>[2]自有船应收租金!V1349</f>
        <v>0</v>
      </c>
      <c r="G1407" s="75">
        <f>[2]自有船应收租金!AA1349</f>
        <v>138257.72</v>
      </c>
      <c r="H1407" s="75">
        <f>IF([2]自有船应收租金!AB1349="","",[2]自有船应收租金!AB1349)</f>
        <v>138255.78</v>
      </c>
      <c r="I1407" s="77" t="str">
        <f>[2]自有船应收租金!Y1349</f>
        <v>修理之后要求的双方量油检验</v>
      </c>
    </row>
    <row r="1408" spans="2:9" s="53" customFormat="1" ht="12" customHeight="1">
      <c r="B1408" s="75" t="str">
        <f>[2]自有船应收租金!B1350</f>
        <v>A MIZUHO</v>
      </c>
      <c r="C1408" s="75" t="str">
        <f>[2]自有船应收租金!C1350</f>
        <v>Heung-A</v>
      </c>
      <c r="D1408" s="75" t="str">
        <f>[2]自有船应收租金!F1350</f>
        <v>第06期</v>
      </c>
      <c r="E1408" s="75" t="str">
        <f>[2]自有船应收租金!I1350</f>
        <v>2021.04.23-2021.05.08</v>
      </c>
      <c r="F1408" s="76">
        <f>[2]自有船应收租金!V1350</f>
        <v>0</v>
      </c>
      <c r="G1408" s="75">
        <f>[2]自有船应收租金!AA1350</f>
        <v>153616.438356164</v>
      </c>
      <c r="H1408" s="75">
        <f>IF([2]自有船应收租金!AB1350="","",[2]自有船应收租金!AB1350)</f>
        <v>153608.95999999999</v>
      </c>
      <c r="I1408" s="77">
        <f>[2]自有船应收租金!Y1350</f>
        <v>0</v>
      </c>
    </row>
    <row r="1409" spans="2:9" s="53" customFormat="1" ht="12" customHeight="1">
      <c r="B1409" s="75" t="str">
        <f>[2]自有船应收租金!B1351</f>
        <v>A KEIGA</v>
      </c>
      <c r="C1409" s="75" t="str">
        <f>[2]自有船应收租金!C1351</f>
        <v>DBR</v>
      </c>
      <c r="D1409" s="75" t="str">
        <f>[2]自有船应收租金!F1351</f>
        <v>第09期</v>
      </c>
      <c r="E1409" s="75" t="str">
        <f>[2]自有船应收租金!I1351</f>
        <v>2021.04.24-2021.05.09</v>
      </c>
      <c r="F1409" s="76">
        <f>[2]自有船应收租金!V1351</f>
        <v>-13260</v>
      </c>
      <c r="G1409" s="75">
        <f>[2]自有船应收租金!AA1351</f>
        <v>110000.77</v>
      </c>
      <c r="H1409" s="75">
        <f>IF([2]自有船应收租金!AB1351="","",[2]自有船应收租金!AB1351)</f>
        <v>110000.77</v>
      </c>
      <c r="I1409" s="77" t="str">
        <f>[2]自有船应收租金!Y1351</f>
        <v>劳务费V.2053-2107</v>
      </c>
    </row>
    <row r="1410" spans="2:9" s="53" customFormat="1" ht="12" customHeight="1">
      <c r="B1410" s="75" t="str">
        <f>[2]自有船应收租金!B1352</f>
        <v>A MYOKO</v>
      </c>
      <c r="C1410" s="75" t="str">
        <f>[2]自有船应收租金!C1352</f>
        <v>DBR</v>
      </c>
      <c r="D1410" s="75" t="str">
        <f>[2]自有船应收租金!F1352</f>
        <v>第05期</v>
      </c>
      <c r="E1410" s="75" t="str">
        <f>[2]自有船应收租金!I1352</f>
        <v>2021.04.25-2021.05.10</v>
      </c>
      <c r="F1410" s="76">
        <f>[2]自有船应收租金!V1352</f>
        <v>0</v>
      </c>
      <c r="G1410" s="75">
        <f>[2]自有船应收租金!AA1352</f>
        <v>97350</v>
      </c>
      <c r="H1410" s="75">
        <f>IF([2]自有船应收租金!AB1352="","",[2]自有船应收租金!AB1352)</f>
        <v>97350</v>
      </c>
      <c r="I1410" s="77">
        <f>[2]自有船应收租金!Y1352</f>
        <v>0</v>
      </c>
    </row>
    <row r="1411" spans="2:9" s="53" customFormat="1" ht="12" customHeight="1">
      <c r="B1411" s="75" t="str">
        <f>[2]自有船应收租金!B1353</f>
        <v>ACACIA TAURUS</v>
      </c>
      <c r="C1411" s="75" t="str">
        <f>[2]自有船应收租金!C1353</f>
        <v>STM</v>
      </c>
      <c r="D1411" s="75" t="str">
        <f>[2]自有船应收租金!F1353</f>
        <v>第04期</v>
      </c>
      <c r="E1411" s="75" t="str">
        <f>[2]自有船应收租金!I1353</f>
        <v>2021.04.27-2021.05.12</v>
      </c>
      <c r="F1411" s="76">
        <f>[2]自有船应收租金!V1353</f>
        <v>0</v>
      </c>
      <c r="G1411" s="75">
        <f>[2]自有船应收租金!AA1353</f>
        <v>83150</v>
      </c>
      <c r="H1411" s="75">
        <f>IF([2]自有船应收租金!AB1353="","",[2]自有船应收租金!AB1353)</f>
        <v>83150</v>
      </c>
      <c r="I1411" s="77">
        <f>[2]自有船应收租金!Y1353</f>
        <v>0</v>
      </c>
    </row>
    <row r="1412" spans="2:9" s="53" customFormat="1" ht="12" customHeight="1">
      <c r="B1412" s="75" t="str">
        <f>[2]自有船应收租金!B1354</f>
        <v>ACACIA REI</v>
      </c>
      <c r="C1412" s="75" t="str">
        <f>[2]自有船应收租金!C1354</f>
        <v>STM</v>
      </c>
      <c r="D1412" s="75" t="str">
        <f>[2]自有船应收租金!F1354</f>
        <v>第17期</v>
      </c>
      <c r="E1412" s="75" t="str">
        <f>[2]自有船应收租金!I1354</f>
        <v>2021.04.28-2021.05.13</v>
      </c>
      <c r="F1412" s="76">
        <f>[2]自有船应收租金!V1354</f>
        <v>0</v>
      </c>
      <c r="G1412" s="75">
        <f>[2]自有船应收租金!AA1354</f>
        <v>181200</v>
      </c>
      <c r="H1412" s="75">
        <f>IF([2]自有船应收租金!AB1354="","",[2]自有船应收租金!AB1354)</f>
        <v>181200</v>
      </c>
      <c r="I1412" s="77">
        <f>[2]自有船应收租金!Y1354</f>
        <v>0</v>
      </c>
    </row>
    <row r="1413" spans="2:9" s="53" customFormat="1" ht="12" customHeight="1">
      <c r="B1413" s="75" t="str">
        <f>[2]自有船应收租金!B1355</f>
        <v>ACACIA HAWK</v>
      </c>
      <c r="C1413" s="75" t="str">
        <f>[2]自有船应收租金!C1355</f>
        <v>CMS</v>
      </c>
      <c r="D1413" s="75" t="str">
        <f>[2]自有船应收租金!F1355</f>
        <v>第80期</v>
      </c>
      <c r="E1413" s="75" t="str">
        <f>[2]自有船应收租金!I1355</f>
        <v>2021.04.27-2021.05.12</v>
      </c>
      <c r="F1413" s="76">
        <f>[2]自有船应收租金!V1355</f>
        <v>0</v>
      </c>
      <c r="G1413" s="75">
        <f>[2]自有船应收租金!AA1355</f>
        <v>105542.465753425</v>
      </c>
      <c r="H1413" s="75">
        <f>IF([2]自有船应收租金!AB1355="","",[2]自有船应收租金!AB1355)</f>
        <v>105514.98</v>
      </c>
      <c r="I1413" s="77">
        <f>[2]自有船应收租金!Y1355</f>
        <v>0</v>
      </c>
    </row>
    <row r="1414" spans="2:9" s="53" customFormat="1" ht="12" customHeight="1">
      <c r="B1414" s="75" t="str">
        <f>[2]自有船应收租金!B1356</f>
        <v>ACACIA MAKOTO</v>
      </c>
      <c r="C1414" s="75" t="str">
        <f>[2]自有船应收租金!C1356</f>
        <v>STM</v>
      </c>
      <c r="D1414" s="75" t="str">
        <f>[2]自有船应收租金!F1356</f>
        <v>prefinal</v>
      </c>
      <c r="E1414" s="75" t="str">
        <f>[2]自有船应收租金!I1356</f>
        <v>2021.04.29-2021.05.25</v>
      </c>
      <c r="F1414" s="76">
        <f>[2]自有船应收租金!V1356</f>
        <v>0</v>
      </c>
      <c r="G1414" s="75">
        <f>[2]自有船应收租金!AA1356</f>
        <v>26193.786400000001</v>
      </c>
      <c r="H1414" s="75">
        <f>IF([2]自有船应收租金!AB1356="","",[2]自有船应收租金!AB1356)</f>
        <v>26193.79</v>
      </c>
      <c r="I1414" s="77">
        <f>[2]自有船应收租金!Y1356</f>
        <v>0</v>
      </c>
    </row>
    <row r="1415" spans="2:9" s="53" customFormat="1" ht="12" customHeight="1">
      <c r="B1415" s="75" t="str">
        <f>[2]自有船应收租金!B1357</f>
        <v>ACACIA MAKOTO</v>
      </c>
      <c r="C1415" s="75" t="str">
        <f>[2]自有船应收租金!C1357</f>
        <v>STM</v>
      </c>
      <c r="D1415" s="75" t="str">
        <f>[2]自有船应收租金!F1357</f>
        <v>final</v>
      </c>
      <c r="E1415" s="75" t="str">
        <f>[2]自有船应收租金!I1357</f>
        <v>2021.04.29-2021.05.25</v>
      </c>
      <c r="F1415" s="76">
        <f>[2]自有船应收租金!V1357</f>
        <v>0</v>
      </c>
      <c r="G1415" s="75">
        <f>[2]自有船应收租金!AA1357</f>
        <v>-160197.34</v>
      </c>
      <c r="H1415" s="75" t="str">
        <f>IF([2]自有船应收租金!AB1357="","",[2]自有船应收租金!AB1357)</f>
        <v/>
      </c>
      <c r="I1415" s="77" t="str">
        <f>[2]自有船应收租金!Y1357</f>
        <v>v.1928E QOAM9286104 货损免赔额租家承担</v>
      </c>
    </row>
    <row r="1416" spans="2:9" s="53" customFormat="1" ht="12" customHeight="1">
      <c r="B1416" s="75" t="str">
        <f>[2]自有船应收租金!B1358</f>
        <v>A FUJI</v>
      </c>
      <c r="C1416" s="75" t="str">
        <f>[2]自有船应收租金!C1358</f>
        <v>APL</v>
      </c>
      <c r="D1416" s="75" t="str">
        <f>[2]自有船应收租金!F1358</f>
        <v>第08期</v>
      </c>
      <c r="E1416" s="75" t="str">
        <f>[2]自有船应收租金!I1358</f>
        <v>2021.04.29-2021.05.14</v>
      </c>
      <c r="F1416" s="76">
        <f>[2]自有船应收租金!V1358</f>
        <v>-2356</v>
      </c>
      <c r="G1416" s="75">
        <f>[2]自有船应收租金!AA1358</f>
        <v>263731</v>
      </c>
      <c r="H1416" s="75">
        <f>IF([2]自有船应收租金!AB1358="","",[2]自有船应收租金!AB1358)</f>
        <v>268870.18</v>
      </c>
      <c r="I1416" s="77" t="str">
        <f>[2]自有船应收租金!Y1358</f>
        <v>油样检测费/船员劳务费1.15-4.13</v>
      </c>
    </row>
    <row r="1417" spans="2:9" s="53" customFormat="1" ht="12" customHeight="1">
      <c r="B1417" s="75" t="str">
        <f>[2]自有船应收租金!B1359</f>
        <v>A BOTE</v>
      </c>
      <c r="C1417" s="75" t="str">
        <f>[2]自有船应收租金!C1359</f>
        <v>TCL</v>
      </c>
      <c r="D1417" s="75" t="str">
        <f>[2]自有船应收租金!F1359</f>
        <v>第03期</v>
      </c>
      <c r="E1417" s="75" t="str">
        <f>[2]自有船应收租金!I1359</f>
        <v>2021.04.30-2021.05.15</v>
      </c>
      <c r="F1417" s="76">
        <f>[2]自有船应收租金!V1359</f>
        <v>0</v>
      </c>
      <c r="G1417" s="75">
        <f>[2]自有船应收租金!AA1359</f>
        <v>188100</v>
      </c>
      <c r="H1417" s="75">
        <f>IF([2]自有船应收租金!AB1359="","",[2]自有船应收租金!AB1359)</f>
        <v>188060.03</v>
      </c>
      <c r="I1417" s="77">
        <f>[2]自有船应收租金!Y1359</f>
        <v>0</v>
      </c>
    </row>
    <row r="1418" spans="2:9" s="53" customFormat="1" ht="12" customHeight="1">
      <c r="B1418" s="75" t="str">
        <f>[2]自有船应收租金!B1360</f>
        <v>Heung-A Jakarta</v>
      </c>
      <c r="C1418" s="75" t="str">
        <f>[2]自有船应收租金!C1360</f>
        <v>PAN</v>
      </c>
      <c r="D1418" s="75" t="str">
        <f>[2]自有船应收租金!F1360</f>
        <v>第14期</v>
      </c>
      <c r="E1418" s="75" t="str">
        <f>[2]自有船应收租金!I1360</f>
        <v>2021.04.29-2021.05.14</v>
      </c>
      <c r="F1418" s="76">
        <f>[2]自有船应收租金!V1360</f>
        <v>0</v>
      </c>
      <c r="G1418" s="75">
        <f>[2]自有船应收租金!AA1360</f>
        <v>157046.1</v>
      </c>
      <c r="H1418" s="75">
        <f>IF([2]自有船应收租金!AB1360="","",[2]自有船应收租金!AB1360)</f>
        <v>157018.60999999999</v>
      </c>
      <c r="I1418" s="77">
        <f>[2]自有船应收租金!Y1360</f>
        <v>0</v>
      </c>
    </row>
    <row r="1419" spans="2:9" s="53" customFormat="1" ht="12" customHeight="1">
      <c r="B1419" s="75" t="str">
        <f>[2]自有船应收租金!B1361</f>
        <v>ACACIA MING</v>
      </c>
      <c r="C1419" s="75" t="str">
        <f>[2]自有船应收租金!C1361</f>
        <v>EAS</v>
      </c>
      <c r="D1419" s="75" t="str">
        <f>[2]自有船应收租金!F1361</f>
        <v>第04期</v>
      </c>
      <c r="E1419" s="75" t="str">
        <f>[2]自有船应收租金!I1361</f>
        <v>2021.04.30-2021.05.15</v>
      </c>
      <c r="F1419" s="76">
        <f>[2]自有船应收租金!V1361</f>
        <v>0</v>
      </c>
      <c r="G1419" s="75">
        <f>[2]自有船应收租金!AA1361</f>
        <v>123641.095890411</v>
      </c>
      <c r="H1419" s="75">
        <f>IF([2]自有船应收租金!AB1361="","",[2]自有船应收租金!AB1361)</f>
        <v>123608.61</v>
      </c>
      <c r="I1419" s="77">
        <f>[2]自有船应收租金!Y1361</f>
        <v>0</v>
      </c>
    </row>
    <row r="1420" spans="2:9" s="53" customFormat="1" ht="12" customHeight="1">
      <c r="B1420" s="75" t="str">
        <f>[2]自有船应收租金!B1362</f>
        <v>JRS CARINA</v>
      </c>
      <c r="C1420" s="75" t="str">
        <f>[2]自有船应收租金!C1362</f>
        <v>CCL</v>
      </c>
      <c r="D1420" s="75" t="str">
        <f>[2]自有船应收租金!F1362</f>
        <v>第70期</v>
      </c>
      <c r="E1420" s="75" t="str">
        <f>[2]自有船应收租金!I1362</f>
        <v>2021.04.30-2021.05.15</v>
      </c>
      <c r="F1420" s="76">
        <f>[2]自有船应收租金!V1362</f>
        <v>0</v>
      </c>
      <c r="G1420" s="75">
        <f>[2]自有船应收租金!AA1362</f>
        <v>109269.45</v>
      </c>
      <c r="H1420" s="75">
        <f>IF([2]自有船应收租金!AB1362="","",[2]自有船应收租金!AB1362)</f>
        <v>109262.02</v>
      </c>
      <c r="I1420" s="77" t="str">
        <f>[2]自有船应收租金!Y1362</f>
        <v>船东费</v>
      </c>
    </row>
    <row r="1421" spans="2:9" s="53" customFormat="1" ht="12" customHeight="1">
      <c r="B1421" s="75" t="str">
        <f>[2]自有船应收租金!B1363</f>
        <v>ACACIA ARIES</v>
      </c>
      <c r="C1421" s="75" t="str">
        <f>[2]自有船应收租金!C1363</f>
        <v>STM</v>
      </c>
      <c r="D1421" s="75" t="str">
        <f>[2]自有船应收租金!F1363</f>
        <v>第30期</v>
      </c>
      <c r="E1421" s="75" t="str">
        <f>[2]自有船应收租金!I1363</f>
        <v>2021.04.30-2021.05.15</v>
      </c>
      <c r="F1421" s="76">
        <f>[2]自有船应收租金!V1363</f>
        <v>0</v>
      </c>
      <c r="G1421" s="75">
        <f>[2]自有船应收租金!AA1363</f>
        <v>82787.87</v>
      </c>
      <c r="H1421" s="75">
        <f>IF([2]自有船应收租金!AB1363="","",[2]自有船应收租金!AB1363)</f>
        <v>82787.87</v>
      </c>
      <c r="I1421" s="77">
        <f>[2]自有船应收租金!Y1363</f>
        <v>0</v>
      </c>
    </row>
    <row r="1422" spans="2:9" s="53" customFormat="1" ht="12" customHeight="1">
      <c r="B1422" s="75" t="str">
        <f>[2]自有船应收租金!B1364</f>
        <v>Bremen Trader</v>
      </c>
      <c r="C1422" s="75" t="str">
        <f>[2]自有船应收租金!C1364</f>
        <v>sealand</v>
      </c>
      <c r="D1422" s="75" t="str">
        <f>[2]自有船应收租金!F1364</f>
        <v>第02期</v>
      </c>
      <c r="E1422" s="75" t="str">
        <f>[2]自有船应收租金!I1364</f>
        <v>2021.05.01-2021.06.01</v>
      </c>
      <c r="F1422" s="76">
        <f>[2]自有船应收租金!V1364</f>
        <v>0</v>
      </c>
      <c r="G1422" s="75">
        <f>[2]自有船应收租金!AA1364</f>
        <v>728535.65</v>
      </c>
      <c r="H1422" s="75">
        <f>IF([2]自有船应收租金!AB1364="","",[2]自有船应收租金!AB1364)</f>
        <v>728535.65</v>
      </c>
      <c r="I1422" s="77" t="str">
        <f>[2]自有船应收租金!Y1364</f>
        <v>油样检测</v>
      </c>
    </row>
    <row r="1423" spans="2:9" s="53" customFormat="1" ht="12" customHeight="1">
      <c r="B1423" s="75" t="str">
        <f>[2]自有船应收租金!B1365</f>
        <v>A ROKU</v>
      </c>
      <c r="C1423" s="75" t="str">
        <f>[2]自有船应收租金!C1365</f>
        <v>TSL</v>
      </c>
      <c r="D1423" s="75" t="str">
        <f>[2]自有船应收租金!F1365</f>
        <v>第13期</v>
      </c>
      <c r="E1423" s="75" t="str">
        <f>[2]自有船应收租金!I1365</f>
        <v>2021.05.01-2021.05.06</v>
      </c>
      <c r="F1423" s="76">
        <f>[2]自有船应收租金!V1365</f>
        <v>0</v>
      </c>
      <c r="G1423" s="75">
        <f>[2]自有船应收租金!AA1365</f>
        <v>94108.390410958906</v>
      </c>
      <c r="H1423" s="75">
        <f>IF([2]自有船应收租金!AB1365="","",[2]自有船应收租金!AB1365)</f>
        <v>94090.94</v>
      </c>
      <c r="I1423" s="77" t="str">
        <f>[2]自有船应收租金!Y1365</f>
        <v>1.25%佣金</v>
      </c>
    </row>
    <row r="1424" spans="2:9" s="53" customFormat="1" ht="12" customHeight="1">
      <c r="B1424" s="75" t="str">
        <f>[2]自有船应收租金!B1366</f>
        <v>A FUKU</v>
      </c>
      <c r="C1424" s="75" t="str">
        <f>[2]自有船应收租金!C1366</f>
        <v>TSL</v>
      </c>
      <c r="D1424" s="75" t="str">
        <f>[2]自有船应收租金!F1366</f>
        <v>第15期</v>
      </c>
      <c r="E1424" s="75" t="str">
        <f>[2]自有船应收租金!I1366</f>
        <v>2021.05.01-2021.05.16</v>
      </c>
      <c r="F1424" s="76">
        <f>[2]自有船应收租金!V1366</f>
        <v>0</v>
      </c>
      <c r="G1424" s="75">
        <f>[2]自有船应收租金!AA1366</f>
        <v>154237.5</v>
      </c>
      <c r="H1424" s="75">
        <f>IF([2]自有船应收租金!AB1366="","",[2]自有船应收租金!AB1366)</f>
        <v>154220.04</v>
      </c>
      <c r="I1424" s="77" t="str">
        <f>[2]自有船应收租金!Y1366</f>
        <v>1.25%佣金</v>
      </c>
    </row>
    <row r="1425" spans="2:9" s="53" customFormat="1" ht="12" customHeight="1">
      <c r="B1425" s="75" t="str">
        <f>[2]自有船应收租金!B1367</f>
        <v>A KOU</v>
      </c>
      <c r="C1425" s="75" t="str">
        <f>[2]自有船应收租金!C1367</f>
        <v>TSL</v>
      </c>
      <c r="D1425" s="75" t="str">
        <f>[2]自有船应收租金!F1367</f>
        <v>第04期</v>
      </c>
      <c r="E1425" s="75" t="str">
        <f>[2]自有船应收租金!I1367</f>
        <v>2021.05.01-2021.05.16</v>
      </c>
      <c r="F1425" s="76">
        <f>[2]自有船应收租金!V1367</f>
        <v>0</v>
      </c>
      <c r="G1425" s="75">
        <f>[2]自有船应收租金!AA1367</f>
        <v>178950</v>
      </c>
      <c r="H1425" s="75">
        <f>IF([2]自有船应收租金!AB1367="","",[2]自有船应收租金!AB1367)</f>
        <v>178932.51</v>
      </c>
      <c r="I1425" s="77" t="str">
        <f>[2]自有船应收租金!Y1367</f>
        <v>1.25%佣金</v>
      </c>
    </row>
    <row r="1426" spans="2:9" s="53" customFormat="1" ht="12" customHeight="1">
      <c r="B1426" s="75" t="str">
        <f>[2]自有船应收租金!B1368</f>
        <v>A KIBO</v>
      </c>
      <c r="C1426" s="75" t="str">
        <f>[2]自有船应收租金!C1368</f>
        <v>GMS</v>
      </c>
      <c r="D1426" s="75" t="str">
        <f>[2]自有船应收租金!F1368</f>
        <v>第11期</v>
      </c>
      <c r="E1426" s="75" t="str">
        <f>[2]自有船应收租金!I1368</f>
        <v>2021.05.01-2021.05.16</v>
      </c>
      <c r="F1426" s="76">
        <f>[2]自有船应收租金!V1368</f>
        <v>0</v>
      </c>
      <c r="G1426" s="75">
        <f>[2]自有船应收租金!AA1368</f>
        <v>171243.75</v>
      </c>
      <c r="H1426" s="75">
        <f>IF([2]自有船应收租金!AB1368="","",[2]自有船应收租金!AB1368)</f>
        <v>171243.75</v>
      </c>
      <c r="I1426" s="77" t="str">
        <f>[2]自有船应收租金!Y1368</f>
        <v>1.25%佣金</v>
      </c>
    </row>
    <row r="1427" spans="2:9" s="53" customFormat="1" ht="12" customHeight="1">
      <c r="B1427" s="75" t="str">
        <f>[2]自有船应收租金!B1369</f>
        <v>A KINKA</v>
      </c>
      <c r="C1427" s="75" t="str">
        <f>[2]自有船应收租金!C1369</f>
        <v>SKR</v>
      </c>
      <c r="D1427" s="75" t="str">
        <f>[2]自有船应收租金!F1369</f>
        <v>第01期</v>
      </c>
      <c r="E1427" s="75" t="str">
        <f>[2]自有船应收租金!I1369</f>
        <v>2021.05.01-2021.05.16</v>
      </c>
      <c r="F1427" s="76">
        <f>[2]自有船应收租金!V1369</f>
        <v>0</v>
      </c>
      <c r="G1427" s="75">
        <f>[2]自有船应收租金!AA1369</f>
        <v>132625</v>
      </c>
      <c r="H1427" s="75">
        <f>IF([2]自有船应收租金!AB1369="","",[2]自有船应收租金!AB1369)</f>
        <v>132617.57</v>
      </c>
      <c r="I1427" s="77">
        <f>[2]自有船应收租金!Y1369</f>
        <v>0</v>
      </c>
    </row>
    <row r="1428" spans="2:9" s="53" customFormat="1" ht="12" customHeight="1">
      <c r="B1428" s="75" t="str">
        <f>[2]自有船应收租金!B1370</f>
        <v>Heung-A Manila</v>
      </c>
      <c r="C1428" s="75" t="str">
        <f>[2]自有船应收租金!C1370</f>
        <v>SCP</v>
      </c>
      <c r="D1428" s="75" t="str">
        <f>[2]自有船应收租金!F1370</f>
        <v>第07期</v>
      </c>
      <c r="E1428" s="75" t="str">
        <f>[2]自有船应收租金!I1370</f>
        <v>2021.05.03-2021.05.18</v>
      </c>
      <c r="F1428" s="76">
        <f>[2]自有船应收租金!V1370</f>
        <v>-159</v>
      </c>
      <c r="G1428" s="75">
        <f>[2]自有船应收租金!AA1370</f>
        <v>107456.879709132</v>
      </c>
      <c r="H1428" s="75">
        <f>IF([2]自有船应收租金!AB1370="","",[2]自有船应收租金!AB1370)</f>
        <v>107441.95</v>
      </c>
      <c r="I1428" s="77" t="str">
        <f>[2]自有船应收租金!Y1370</f>
        <v>1.25%佣金/劳务费V.2105W-2111W 冷藏/停租主机故障 2021.4.23 0500-1506LT 0.42083天/ 4.15/0800 - 16/2220 1.59722天/ 4.12/2345 - 13/0645 0.29167天</v>
      </c>
    </row>
    <row r="1429" spans="2:9" s="53" customFormat="1" ht="12" customHeight="1">
      <c r="B1429" s="75" t="str">
        <f>[2]自有船应收租金!B1371</f>
        <v>ACACIA WA</v>
      </c>
      <c r="C1429" s="75" t="str">
        <f>[2]自有船应收租金!C1371</f>
        <v>CKL</v>
      </c>
      <c r="D1429" s="75" t="str">
        <f>[2]自有船应收租金!F1371</f>
        <v>第02期</v>
      </c>
      <c r="E1429" s="75" t="str">
        <f>[2]自有船应收租金!I1371</f>
        <v>2021.05.09-2021.05.24</v>
      </c>
      <c r="F1429" s="76">
        <f>[2]自有船应收租金!V1371</f>
        <v>0</v>
      </c>
      <c r="G1429" s="75">
        <f>[2]自有船应收租金!AA1371</f>
        <v>293027.09775000002</v>
      </c>
      <c r="H1429" s="75">
        <f>IF([2]自有船应收租金!AB1371="","",[2]自有船应收租金!AB1371)</f>
        <v>293019.59999999998</v>
      </c>
      <c r="I1429" s="77">
        <f>[2]自有船应收租金!Y1371</f>
        <v>0</v>
      </c>
    </row>
    <row r="1430" spans="2:9" s="53" customFormat="1" ht="12" customHeight="1">
      <c r="B1430" s="75" t="str">
        <f>[2]自有船应收租金!B1372</f>
        <v>JRS CORVUS</v>
      </c>
      <c r="C1430" s="75" t="str">
        <f>[2]自有船应收租金!C1372</f>
        <v>STM</v>
      </c>
      <c r="D1430" s="75" t="str">
        <f>[2]自有船应收租金!F1372</f>
        <v>第10期</v>
      </c>
      <c r="E1430" s="75" t="str">
        <f>[2]自有船应收租金!I1372</f>
        <v>2021.05.04-2021.05.19</v>
      </c>
      <c r="F1430" s="76">
        <f>[2]自有船应收租金!V1372</f>
        <v>0</v>
      </c>
      <c r="G1430" s="75">
        <f>[2]自有船应收租金!AA1372</f>
        <v>105700</v>
      </c>
      <c r="H1430" s="75">
        <f>IF([2]自有船应收租金!AB1372="","",[2]自有船应收租金!AB1372)</f>
        <v>105700</v>
      </c>
      <c r="I1430" s="77">
        <f>[2]自有船应收租金!Y1372</f>
        <v>0</v>
      </c>
    </row>
    <row r="1431" spans="2:9" s="53" customFormat="1" ht="12" customHeight="1">
      <c r="B1431" s="75" t="str">
        <f>[2]自有船应收租金!B1373</f>
        <v>Heung-A Singapore</v>
      </c>
      <c r="C1431" s="75" t="str">
        <f>[2]自有船应收租金!C1373</f>
        <v>NS</v>
      </c>
      <c r="D1431" s="75" t="str">
        <f>[2]自有船应收租金!F1373</f>
        <v>final</v>
      </c>
      <c r="E1431" s="75" t="str">
        <f>[2]自有船应收租金!I1373</f>
        <v>2021.05.05-2021.05.21</v>
      </c>
      <c r="F1431" s="76">
        <f>[2]自有船应收租金!V1373</f>
        <v>-75</v>
      </c>
      <c r="G1431" s="75">
        <f>[2]自有船应收租金!AA1373</f>
        <v>-12454.7866666667</v>
      </c>
      <c r="H1431" s="75">
        <f>IF([2]自有船应收租金!AB1373="","",[2]自有船应收租金!AB1373)</f>
        <v>-12454.79</v>
      </c>
      <c r="I1431" s="77" t="str">
        <f>[2]自有船应收租金!Y1373</f>
        <v>1.25%佣金/劳务费V.2115-2116</v>
      </c>
    </row>
    <row r="1432" spans="2:9" s="53" customFormat="1" ht="12" customHeight="1">
      <c r="B1432" s="75" t="str">
        <f>[2]自有船应收租金!B1374</f>
        <v>Contship Day</v>
      </c>
      <c r="C1432" s="75" t="str">
        <f>[2]自有船应收租金!C1374</f>
        <v>APL</v>
      </c>
      <c r="D1432" s="75" t="str">
        <f>[2]自有船应收租金!F1374</f>
        <v>第13期</v>
      </c>
      <c r="E1432" s="75" t="str">
        <f>[2]自有船应收租金!I1374</f>
        <v>2021.05.05-2021.05.20</v>
      </c>
      <c r="F1432" s="76">
        <f>[2]自有船应收租金!V1374</f>
        <v>0</v>
      </c>
      <c r="G1432" s="75">
        <f>[2]自有船应收租金!AA1374</f>
        <v>81547.304000000004</v>
      </c>
      <c r="H1432" s="75">
        <f>IF([2]自有船应收租金!AB1374="","",[2]自有船应收租金!AB1374)</f>
        <v>87404.05</v>
      </c>
      <c r="I1432" s="77" t="str">
        <f>[2]自有船应收租金!Y1374</f>
        <v>油样检测费/停租船擦碰志不志码头及船长接受问询20210203 1042-20210208 1330，20210215 0942-20210219 1354 9.2917天</v>
      </c>
    </row>
    <row r="1433" spans="2:9" s="53" customFormat="1" ht="12" customHeight="1">
      <c r="B1433" s="75" t="str">
        <f>[2]自有船应收租金!B1375</f>
        <v>A ROKU</v>
      </c>
      <c r="C1433" s="75" t="str">
        <f>[2]自有船应收租金!C1375</f>
        <v>TSL</v>
      </c>
      <c r="D1433" s="75" t="str">
        <f>[2]自有船应收租金!F1375</f>
        <v>prefinal</v>
      </c>
      <c r="E1433" s="75" t="str">
        <f>[2]自有船应收租金!I1375</f>
        <v>2021.05.06-2021.05.14</v>
      </c>
      <c r="F1433" s="76">
        <f>[2]自有船应收租金!V1375</f>
        <v>-2280</v>
      </c>
      <c r="G1433" s="75">
        <f>[2]自有船应收租金!AA1375</f>
        <v>162682.13220547899</v>
      </c>
      <c r="H1433" s="75">
        <f>IF([2]自有船应收租金!AB1375="","",[2]自有船应收租金!AB1375)</f>
        <v>2272.5100000000002</v>
      </c>
      <c r="I1433" s="77" t="str">
        <f>[2]自有船应收租金!Y1375</f>
        <v>1.25%佣金/劳务费21007-21009</v>
      </c>
    </row>
    <row r="1434" spans="2:9" s="53" customFormat="1" ht="12" customHeight="1">
      <c r="B1434" s="75" t="str">
        <f>[2]自有船应收租金!B1376</f>
        <v>A ROKU</v>
      </c>
      <c r="C1434" s="75" t="str">
        <f>[2]自有船应收租金!C1376</f>
        <v>TSL</v>
      </c>
      <c r="D1434" s="75" t="str">
        <f>[2]自有船应收租金!F1376</f>
        <v>final</v>
      </c>
      <c r="E1434" s="75" t="str">
        <f>[2]自有船应收租金!I1376</f>
        <v>2021.05.06-2021.05.14</v>
      </c>
      <c r="F1434" s="76">
        <f>[2]自有船应收租金!V1376</f>
        <v>0</v>
      </c>
      <c r="G1434" s="75">
        <f>[2]自有船应收租金!AA1376</f>
        <v>5000</v>
      </c>
      <c r="H1434" s="75" t="str">
        <f>IF([2]自有船应收租金!AB1376="","",[2]自有船应收租金!AB1376)</f>
        <v/>
      </c>
      <c r="I1434" s="77">
        <f>[2]自有船应收租金!Y1376</f>
        <v>0</v>
      </c>
    </row>
    <row r="1435" spans="2:9" s="53" customFormat="1" ht="12" customHeight="1">
      <c r="B1435" s="75" t="str">
        <f>[2]自有船应收租金!B1377</f>
        <v>LISBOA</v>
      </c>
      <c r="C1435" s="75" t="str">
        <f>[2]自有船应收租金!C1377</f>
        <v>KMTC</v>
      </c>
      <c r="D1435" s="75" t="str">
        <f>[2]自有船应收租金!F1377</f>
        <v>第05期</v>
      </c>
      <c r="E1435" s="75" t="str">
        <f>[2]自有船应收租金!I1377</f>
        <v>2021.05.07-2021.05.22</v>
      </c>
      <c r="F1435" s="76">
        <f>[2]自有船应收租金!V1377</f>
        <v>0</v>
      </c>
      <c r="G1435" s="75">
        <f>[2]自有船应收租金!AA1377</f>
        <v>119200</v>
      </c>
      <c r="H1435" s="75">
        <f>IF([2]自有船应收租金!AB1377="","",[2]自有船应收租金!AB1377)</f>
        <v>119198.07</v>
      </c>
      <c r="I1435" s="77">
        <f>[2]自有船应收租金!Y1377</f>
        <v>0</v>
      </c>
    </row>
    <row r="1436" spans="2:9" s="53" customFormat="1" ht="12" customHeight="1">
      <c r="B1436" s="75" t="str">
        <f>[2]自有船应收租金!B1378</f>
        <v>ACACIA VIRGO</v>
      </c>
      <c r="C1436" s="75" t="str">
        <f>[2]自有船应收租金!C1378</f>
        <v>SKR</v>
      </c>
      <c r="D1436" s="75" t="str">
        <f>[2]自有船应收租金!F1378</f>
        <v>第03期</v>
      </c>
      <c r="E1436" s="75" t="str">
        <f>[2]自有船应收租金!I1378</f>
        <v>2021.05.05-2021.05.20</v>
      </c>
      <c r="F1436" s="76">
        <f>[2]自有船应收租金!V1378</f>
        <v>0</v>
      </c>
      <c r="G1436" s="75">
        <f>[2]自有船应收租金!AA1378</f>
        <v>156231.25</v>
      </c>
      <c r="H1436" s="75">
        <f>IF([2]自有船应收租金!AB1378="","",[2]自有船应收租金!AB1378)</f>
        <v>156223.79999999999</v>
      </c>
      <c r="I1436" s="77" t="str">
        <f>[2]自有船应收租金!Y1378</f>
        <v>1.25%佣金</v>
      </c>
    </row>
    <row r="1437" spans="2:9" s="53" customFormat="1" ht="12" customHeight="1">
      <c r="B1437" s="75" t="str">
        <f>[2]自有船应收租金!B1379</f>
        <v>ACACIA LIBRA</v>
      </c>
      <c r="C1437" s="75" t="str">
        <f>[2]自有船应收租金!C1379</f>
        <v>COSCO</v>
      </c>
      <c r="D1437" s="75" t="str">
        <f>[2]自有船应收租金!F1379</f>
        <v>第17期</v>
      </c>
      <c r="E1437" s="75" t="str">
        <f>[2]自有船应收租金!I1379</f>
        <v>2021.05.08-2021.05.23</v>
      </c>
      <c r="F1437" s="76">
        <f>[2]自有船应收租金!V1379</f>
        <v>-2185.2600000000002</v>
      </c>
      <c r="G1437" s="75">
        <f>[2]自有船应收租金!AA1379</f>
        <v>146110.26</v>
      </c>
      <c r="H1437" s="75">
        <f>IF([2]自有船应收租金!AB1379="","",[2]自有船应收租金!AB1379)</f>
        <v>146108.32</v>
      </c>
      <c r="I1437" s="77" t="str">
        <f>[2]自有船应收租金!Y1379</f>
        <v>船员劳务费03月</v>
      </c>
    </row>
    <row r="1438" spans="2:9" s="53" customFormat="1" ht="12" customHeight="1">
      <c r="B1438" s="75" t="str">
        <f>[2]自有船应收租金!B1380</f>
        <v>A MIZUHO</v>
      </c>
      <c r="C1438" s="75" t="str">
        <f>[2]自有船应收租金!C1380</f>
        <v>Heung-A</v>
      </c>
      <c r="D1438" s="75" t="str">
        <f>[2]自有船应收租金!F1380</f>
        <v>第07期</v>
      </c>
      <c r="E1438" s="75" t="str">
        <f>[2]自有船应收租金!I1380</f>
        <v>2021.05.08-2021.05.23</v>
      </c>
      <c r="F1438" s="76">
        <f>[2]自有船应收租金!V1380</f>
        <v>0</v>
      </c>
      <c r="G1438" s="75">
        <f>[2]自有船应收租金!AA1380</f>
        <v>153616.438356164</v>
      </c>
      <c r="H1438" s="75">
        <f>IF([2]自有船应收租金!AB1380="","",[2]自有船应收租金!AB1380)</f>
        <v>153608.99</v>
      </c>
      <c r="I1438" s="77">
        <f>[2]自有船应收租金!Y1380</f>
        <v>0</v>
      </c>
    </row>
    <row r="1439" spans="2:9" s="53" customFormat="1" ht="12" customHeight="1">
      <c r="B1439" s="75" t="str">
        <f>[2]自有船应收租金!B1381</f>
        <v>A KEIGA</v>
      </c>
      <c r="C1439" s="75" t="str">
        <f>[2]自有船应收租金!C1381</f>
        <v>DBR</v>
      </c>
      <c r="D1439" s="75" t="str">
        <f>[2]自有船应收租金!F1381</f>
        <v>第10期</v>
      </c>
      <c r="E1439" s="75" t="str">
        <f>[2]自有船应收租金!I1381</f>
        <v>2021.05.09-2021.05.24</v>
      </c>
      <c r="F1439" s="76">
        <f>[2]自有船应收租金!V1381</f>
        <v>-14190</v>
      </c>
      <c r="G1439" s="75">
        <f>[2]自有船应收租金!AA1381</f>
        <v>111540</v>
      </c>
      <c r="H1439" s="75">
        <f>IF([2]自有船应收租金!AB1381="","",[2]自有船应收租金!AB1381)</f>
        <v>111540</v>
      </c>
      <c r="I1439" s="77" t="str">
        <f>[2]自有船应收租金!Y1381</f>
        <v>劳务费V.2109-2115</v>
      </c>
    </row>
    <row r="1440" spans="2:9" s="53" customFormat="1" ht="12" customHeight="1">
      <c r="B1440" s="75" t="str">
        <f>[2]自有船应收租金!B1382</f>
        <v>A MYOKO</v>
      </c>
      <c r="C1440" s="75" t="str">
        <f>[2]自有船应收租金!C1382</f>
        <v>DBR</v>
      </c>
      <c r="D1440" s="75" t="str">
        <f>[2]自有船应收租金!F1382</f>
        <v>第06期</v>
      </c>
      <c r="E1440" s="75" t="str">
        <f>[2]自有船应收租金!I1382</f>
        <v>2021.05.10-2021.05.25</v>
      </c>
      <c r="F1440" s="76">
        <f>[2]自有船应收租金!V1382</f>
        <v>-16135</v>
      </c>
      <c r="G1440" s="75">
        <f>[2]自有船应收租金!AA1382</f>
        <v>113485</v>
      </c>
      <c r="H1440" s="75">
        <f>IF([2]自有船应收租金!AB1382="","",[2]自有船应收租金!AB1382)</f>
        <v>113485</v>
      </c>
      <c r="I1440" s="77" t="str">
        <f>[2]自有船应收租金!Y1382</f>
        <v>船员劳务费v.2104-2116</v>
      </c>
    </row>
    <row r="1441" spans="2:9" s="53" customFormat="1" ht="12" customHeight="1">
      <c r="B1441" s="75" t="str">
        <f>[2]自有船应收租金!B1383</f>
        <v>A Daisen</v>
      </c>
      <c r="C1441" s="75" t="str">
        <f>[2]自有船应收租金!C1383</f>
        <v>BAL</v>
      </c>
      <c r="D1441" s="75" t="str">
        <f>[2]自有船应收租金!F1383</f>
        <v>第01期</v>
      </c>
      <c r="E1441" s="75" t="str">
        <f>[2]自有船应收租金!I1383</f>
        <v>2021.05.10-2021.05.25</v>
      </c>
      <c r="F1441" s="76">
        <f>[2]自有船应收租金!V1383</f>
        <v>0</v>
      </c>
      <c r="G1441" s="75">
        <f>[2]自有船应收租金!AA1383</f>
        <v>510900</v>
      </c>
      <c r="H1441" s="75">
        <f>IF([2]自有船应收租金!AB1383="","",[2]自有船应收租金!AB1383)</f>
        <v>510867.56</v>
      </c>
      <c r="I1441" s="77">
        <f>[2]自有船应收租金!Y1383</f>
        <v>0</v>
      </c>
    </row>
    <row r="1442" spans="2:9" s="53" customFormat="1" ht="12" customHeight="1">
      <c r="B1442" s="75" t="str">
        <f>[2]自有船应收租金!B1384</f>
        <v>ACACIA TAURUS</v>
      </c>
      <c r="C1442" s="75" t="str">
        <f>[2]自有船应收租金!C1384</f>
        <v>STM</v>
      </c>
      <c r="D1442" s="75" t="str">
        <f>[2]自有船应收租金!F1384</f>
        <v>第05期</v>
      </c>
      <c r="E1442" s="75" t="str">
        <f>[2]自有船应收租金!I1384</f>
        <v>2021.05.12-2021.05.27</v>
      </c>
      <c r="F1442" s="76">
        <f>[2]自有船应收租金!V1384</f>
        <v>0</v>
      </c>
      <c r="G1442" s="75">
        <f>[2]自有船应收租金!AA1384</f>
        <v>83150</v>
      </c>
      <c r="H1442" s="75">
        <f>IF([2]自有船应收租金!AB1384="","",[2]自有船应收租金!AB1384)</f>
        <v>83150</v>
      </c>
      <c r="I1442" s="77">
        <f>[2]自有船应收租金!Y1384</f>
        <v>0</v>
      </c>
    </row>
    <row r="1443" spans="2:9" s="53" customFormat="1" ht="12" customHeight="1">
      <c r="B1443" s="75" t="str">
        <f>[2]自有船应收租金!B1385</f>
        <v>ACACIA REI</v>
      </c>
      <c r="C1443" s="75" t="str">
        <f>[2]自有船应收租金!C1385</f>
        <v>STM</v>
      </c>
      <c r="D1443" s="75" t="str">
        <f>[2]自有船应收租金!F1385</f>
        <v>第18期</v>
      </c>
      <c r="E1443" s="75" t="str">
        <f>[2]自有船应收租金!I1385</f>
        <v>2021.05.13-2021.05.28</v>
      </c>
      <c r="F1443" s="76">
        <f>[2]自有船应收租金!V1385</f>
        <v>0</v>
      </c>
      <c r="G1443" s="75">
        <f>[2]自有船应收租金!AA1385</f>
        <v>179892.29</v>
      </c>
      <c r="H1443" s="75">
        <f>IF([2]自有船应收租金!AB1385="","",[2]自有船应收租金!AB1385)</f>
        <v>179892.27</v>
      </c>
      <c r="I1443" s="77">
        <f>[2]自有船应收租金!Y1385</f>
        <v>0</v>
      </c>
    </row>
    <row r="1444" spans="2:9" s="53" customFormat="1" ht="12" customHeight="1">
      <c r="B1444" s="75" t="str">
        <f>[2]自有船应收租金!B1386</f>
        <v>ACACIA HAWK</v>
      </c>
      <c r="C1444" s="75" t="str">
        <f>[2]自有船应收租金!C1386</f>
        <v>CMS</v>
      </c>
      <c r="D1444" s="75" t="str">
        <f>[2]自有船应收租金!F1386</f>
        <v>第81期</v>
      </c>
      <c r="E1444" s="75" t="str">
        <f>[2]自有船应收租金!I1386</f>
        <v>2021.05.12-2021.05.27</v>
      </c>
      <c r="F1444" s="76">
        <f>[2]自有船应收租金!V1386</f>
        <v>0</v>
      </c>
      <c r="G1444" s="75">
        <f>[2]自有船应收租金!AA1386</f>
        <v>105542.465753425</v>
      </c>
      <c r="H1444" s="75">
        <f>IF([2]自有船应收租金!AB1386="","",[2]自有船应收租金!AB1386)</f>
        <v>105514.99</v>
      </c>
      <c r="I1444" s="77">
        <f>[2]自有船应收租金!Y1386</f>
        <v>0</v>
      </c>
    </row>
    <row r="1445" spans="2:9" s="53" customFormat="1" ht="12" customHeight="1">
      <c r="B1445" s="75" t="str">
        <f>[2]自有船应收租金!B1387</f>
        <v>A FUJI</v>
      </c>
      <c r="C1445" s="75" t="str">
        <f>[2]自有船应收租金!C1387</f>
        <v>APL</v>
      </c>
      <c r="D1445" s="75" t="str">
        <f>[2]自有船应收租金!F1387</f>
        <v>第09期</v>
      </c>
      <c r="E1445" s="75" t="str">
        <f>[2]自有船应收租金!I1387</f>
        <v>2021.05.14-2021.05.29</v>
      </c>
      <c r="F1445" s="76">
        <f>[2]自有船应收租金!V1387</f>
        <v>0</v>
      </c>
      <c r="G1445" s="75">
        <f>[2]自有船应收租金!AA1387</f>
        <v>261375</v>
      </c>
      <c r="H1445" s="75">
        <f>IF([2]自有船应收租金!AB1387="","",[2]自有船应收租金!AB1387)</f>
        <v>261367.56</v>
      </c>
      <c r="I1445" s="77" t="str">
        <f>[2]自有船应收租金!Y1387</f>
        <v>油样检测费</v>
      </c>
    </row>
    <row r="1446" spans="2:9" s="53" customFormat="1" ht="12" customHeight="1">
      <c r="B1446" s="75" t="str">
        <f>[2]自有船应收租金!B1388</f>
        <v>A BOTE</v>
      </c>
      <c r="C1446" s="75" t="str">
        <f>[2]自有船应收租金!C1388</f>
        <v>TCL</v>
      </c>
      <c r="D1446" s="75" t="str">
        <f>[2]自有船应收租金!F1388</f>
        <v>第04期</v>
      </c>
      <c r="E1446" s="75" t="str">
        <f>[2]自有船应收租金!I1388</f>
        <v>2021.05.15-2021.05.30</v>
      </c>
      <c r="F1446" s="76">
        <f>[2]自有船应收租金!V1388</f>
        <v>0</v>
      </c>
      <c r="G1446" s="75">
        <f>[2]自有船应收租金!AA1388</f>
        <v>160019.94</v>
      </c>
      <c r="H1446" s="75">
        <f>IF([2]自有船应收租金!AB1388="","",[2]自有船应收租金!AB1388)</f>
        <v>159980.01999999999</v>
      </c>
      <c r="I1446" s="77" t="str">
        <f>[2]自有船应收租金!Y1388</f>
        <v>停租釜山船员核酸检测2021.04.09 2216-04.10 2242LT 1.018056天</v>
      </c>
    </row>
    <row r="1447" spans="2:9" s="53" customFormat="1" ht="12" customHeight="1">
      <c r="B1447" s="75" t="str">
        <f>[2]自有船应收租金!B1389</f>
        <v>Heung-A Jakarta</v>
      </c>
      <c r="C1447" s="75" t="str">
        <f>[2]自有船应收租金!C1389</f>
        <v>PAN</v>
      </c>
      <c r="D1447" s="75" t="str">
        <f>[2]自有船应收租金!F1389</f>
        <v>第15期</v>
      </c>
      <c r="E1447" s="75" t="str">
        <f>[2]自有船应收租金!I1389</f>
        <v>2021.05.14-2021.05.29</v>
      </c>
      <c r="F1447" s="76">
        <f>[2]自有船应收租金!V1389</f>
        <v>0</v>
      </c>
      <c r="G1447" s="75">
        <f>[2]自有船应收租金!AA1389</f>
        <v>165500</v>
      </c>
      <c r="H1447" s="75">
        <f>IF([2]自有船应收租金!AB1389="","",[2]自有船应收租金!AB1389)</f>
        <v>165472.57</v>
      </c>
      <c r="I1447" s="77">
        <f>[2]自有船应收租金!Y1389</f>
        <v>0</v>
      </c>
    </row>
    <row r="1448" spans="2:9" s="53" customFormat="1" ht="12" customHeight="1">
      <c r="B1448" s="75" t="str">
        <f>[2]自有船应收租金!B1390</f>
        <v>ACACIA MING</v>
      </c>
      <c r="C1448" s="75" t="str">
        <f>[2]自有船应收租金!C1390</f>
        <v>EAS</v>
      </c>
      <c r="D1448" s="75" t="str">
        <f>[2]自有船应收租金!F1390</f>
        <v>第05期</v>
      </c>
      <c r="E1448" s="75" t="str">
        <f>[2]自有船应收租金!I1390</f>
        <v>2021.05.15-2021.05.30</v>
      </c>
      <c r="F1448" s="76">
        <f>[2]自有船应收租金!V1390</f>
        <v>0</v>
      </c>
      <c r="G1448" s="75">
        <f>[2]自有船应收租金!AA1390</f>
        <v>123542.77589041099</v>
      </c>
      <c r="H1448" s="75">
        <f>IF([2]自有船应收租金!AB1390="","",[2]自有船应收租金!AB1390)</f>
        <v>123510.34</v>
      </c>
      <c r="I1448" s="77">
        <f>[2]自有船应收租金!Y1390</f>
        <v>0</v>
      </c>
    </row>
    <row r="1449" spans="2:9" s="53" customFormat="1" ht="12" customHeight="1">
      <c r="B1449" s="75" t="str">
        <f>[2]自有船应收租金!B1391</f>
        <v>JRS CARINA</v>
      </c>
      <c r="C1449" s="75" t="str">
        <f>[2]自有船应收租金!C1391</f>
        <v>CCL</v>
      </c>
      <c r="D1449" s="75" t="str">
        <f>[2]自有船应收租金!F1391</f>
        <v>第71期</v>
      </c>
      <c r="E1449" s="75" t="str">
        <f>[2]自有船应收租金!I1391</f>
        <v>2021.05.15-2021.05.30</v>
      </c>
      <c r="F1449" s="76">
        <f>[2]自有船应收租金!V1391</f>
        <v>0</v>
      </c>
      <c r="G1449" s="75">
        <f>[2]自有船应收租金!AA1391</f>
        <v>109900</v>
      </c>
      <c r="H1449" s="75">
        <f>IF([2]自有船应收租金!AB1391="","",[2]自有船应收租金!AB1391)</f>
        <v>109892.57</v>
      </c>
      <c r="I1449" s="77">
        <f>[2]自有船应收租金!Y1391</f>
        <v>0</v>
      </c>
    </row>
    <row r="1450" spans="2:9" s="53" customFormat="1" ht="12" customHeight="1">
      <c r="B1450" s="75" t="str">
        <f>[2]自有船应收租金!B1392</f>
        <v>ACACIA ARIES</v>
      </c>
      <c r="C1450" s="75" t="str">
        <f>[2]自有船应收租金!C1392</f>
        <v>STM</v>
      </c>
      <c r="D1450" s="75" t="str">
        <f>[2]自有船应收租金!F1392</f>
        <v>第31期</v>
      </c>
      <c r="E1450" s="75" t="str">
        <f>[2]自有船应收租金!I1392</f>
        <v>2021.05.15-2021.05.30</v>
      </c>
      <c r="F1450" s="76">
        <f>[2]自有船应收租金!V1392</f>
        <v>0</v>
      </c>
      <c r="G1450" s="75">
        <f>[2]自有船应收租金!AA1392</f>
        <v>83150</v>
      </c>
      <c r="H1450" s="75">
        <f>IF([2]自有船应收租金!AB1392="","",[2]自有船应收租金!AB1392)</f>
        <v>83150</v>
      </c>
      <c r="I1450" s="77">
        <f>[2]自有船应收租金!Y1392</f>
        <v>0</v>
      </c>
    </row>
    <row r="1451" spans="2:9" s="53" customFormat="1" ht="12" customHeight="1">
      <c r="B1451" s="75" t="str">
        <f>[2]自有船应收租金!B1393</f>
        <v>A FUKU</v>
      </c>
      <c r="C1451" s="75" t="str">
        <f>[2]自有船应收租金!C1393</f>
        <v>TSL</v>
      </c>
      <c r="D1451" s="75" t="str">
        <f>[2]自有船应收租金!F1393</f>
        <v>第16期</v>
      </c>
      <c r="E1451" s="75" t="str">
        <f>[2]自有船应收租金!I1393</f>
        <v>2021.05.16-2021.06.01</v>
      </c>
      <c r="F1451" s="76">
        <f>[2]自有船应收租金!V1393</f>
        <v>0</v>
      </c>
      <c r="G1451" s="75">
        <f>[2]自有船应收租金!AA1393</f>
        <v>163240</v>
      </c>
      <c r="H1451" s="75">
        <f>IF([2]自有船应收租金!AB1393="","",[2]自有船应收租金!AB1393)</f>
        <v>163222.56</v>
      </c>
      <c r="I1451" s="77" t="str">
        <f>[2]自有船应收租金!Y1393</f>
        <v>1.25%佣金</v>
      </c>
    </row>
    <row r="1452" spans="2:9" s="53" customFormat="1" ht="12" customHeight="1">
      <c r="B1452" s="75" t="str">
        <f>[2]自有船应收租金!B1394</f>
        <v>A KOU</v>
      </c>
      <c r="C1452" s="75" t="str">
        <f>[2]自有船应收租金!C1394</f>
        <v>TSL</v>
      </c>
      <c r="D1452" s="75" t="str">
        <f>[2]自有船应收租金!F1394</f>
        <v>第05期</v>
      </c>
      <c r="E1452" s="75" t="str">
        <f>[2]自有船应收租金!I1394</f>
        <v>2021.05.16-2021.06.01</v>
      </c>
      <c r="F1452" s="76">
        <f>[2]自有船应收租金!V1394</f>
        <v>0</v>
      </c>
      <c r="G1452" s="75">
        <f>[2]自有船应收租金!AA1394</f>
        <v>182997.05147260299</v>
      </c>
      <c r="H1452" s="75">
        <f>IF([2]自有船应收租金!AB1394="","",[2]自有船应收租金!AB1394)</f>
        <v>182979.62</v>
      </c>
      <c r="I1452" s="77" t="str">
        <f>[2]自有船应收租金!Y1394</f>
        <v>1.25%佣金/停租KOBE船员受伤 2021.04.03 0006-1210 0.5天</v>
      </c>
    </row>
    <row r="1453" spans="2:9" s="53" customFormat="1" ht="12" customHeight="1">
      <c r="B1453" s="75" t="str">
        <f>[2]自有船应收租金!B1395</f>
        <v>A KIBO</v>
      </c>
      <c r="C1453" s="75" t="str">
        <f>[2]自有船应收租金!C1395</f>
        <v>GMS</v>
      </c>
      <c r="D1453" s="75" t="str">
        <f>[2]自有船应收租金!F1395</f>
        <v>第12期</v>
      </c>
      <c r="E1453" s="75" t="str">
        <f>[2]自有船应收租金!I1395</f>
        <v>2021.05.16-2021.05.31</v>
      </c>
      <c r="F1453" s="76">
        <f>[2]自有船应收租金!V1395</f>
        <v>-362</v>
      </c>
      <c r="G1453" s="75">
        <f>[2]自有船应收租金!AA1395</f>
        <v>170559.4</v>
      </c>
      <c r="H1453" s="75">
        <f>IF([2]自有船应收租金!AB1395="","",[2]自有船应收租金!AB1395)</f>
        <v>170559.4</v>
      </c>
      <c r="I1453" s="77" t="str">
        <f>[2]自有船应收租金!Y1395</f>
        <v>1.25%佣金/船员劳务费005S</v>
      </c>
    </row>
    <row r="1454" spans="2:9" s="53" customFormat="1" ht="12" customHeight="1">
      <c r="B1454" s="75" t="str">
        <f>[2]自有船应收租金!B1396</f>
        <v>A KINKA</v>
      </c>
      <c r="C1454" s="75" t="str">
        <f>[2]自有船应收租金!C1396</f>
        <v>SKR</v>
      </c>
      <c r="D1454" s="75" t="str">
        <f>[2]自有船应收租金!F1396</f>
        <v>第02期</v>
      </c>
      <c r="E1454" s="75" t="str">
        <f>[2]自有船应收租金!I1396</f>
        <v>2021.05.16-2021.05.31</v>
      </c>
      <c r="F1454" s="76">
        <f>[2]自有船应收租金!V1396</f>
        <v>0</v>
      </c>
      <c r="G1454" s="75">
        <f>[2]自有船应收租金!AA1396</f>
        <v>132625</v>
      </c>
      <c r="H1454" s="75">
        <f>IF([2]自有船应收租金!AB1396="","",[2]自有船应收租金!AB1396)</f>
        <v>132617.54999999999</v>
      </c>
      <c r="I1454" s="77">
        <f>[2]自有船应收租金!Y1396</f>
        <v>0</v>
      </c>
    </row>
    <row r="1455" spans="2:9" s="53" customFormat="1" ht="12" customHeight="1">
      <c r="B1455" s="75" t="str">
        <f>[2]自有船应收租金!B1397</f>
        <v>Heung-A Manila</v>
      </c>
      <c r="C1455" s="75" t="str">
        <f>[2]自有船应收租金!C1397</f>
        <v>SCP</v>
      </c>
      <c r="D1455" s="75" t="str">
        <f>[2]自有船应收租金!F1397</f>
        <v>第08期</v>
      </c>
      <c r="E1455" s="75" t="str">
        <f>[2]自有船应收租金!I1397</f>
        <v>2021.05.18-2021.06.02</v>
      </c>
      <c r="F1455" s="76">
        <f>[2]自有船应收租金!V1397</f>
        <v>0</v>
      </c>
      <c r="G1455" s="75">
        <f>[2]自有船应收租金!AA1397</f>
        <v>128541.345342466</v>
      </c>
      <c r="H1455" s="75">
        <f>IF([2]自有船应收租金!AB1397="","",[2]自有船应收租金!AB1397)</f>
        <v>128533.88</v>
      </c>
      <c r="I1455" s="77" t="str">
        <f>[2]自有船应收租金!Y1397</f>
        <v>1.25%佣金</v>
      </c>
    </row>
    <row r="1456" spans="2:9" s="53" customFormat="1" ht="12" customHeight="1">
      <c r="B1456" s="75" t="str">
        <f>[2]自有船应收租金!B1398</f>
        <v>JRS CORVUS</v>
      </c>
      <c r="C1456" s="75" t="str">
        <f>[2]自有船应收租金!C1398</f>
        <v>STM</v>
      </c>
      <c r="D1456" s="75" t="str">
        <f>[2]自有船应收租金!F1398</f>
        <v>第11期</v>
      </c>
      <c r="E1456" s="75" t="str">
        <f>[2]自有船应收租金!I1398</f>
        <v>2021.05.19-2021.06.03</v>
      </c>
      <c r="F1456" s="76">
        <f>[2]自有船应收租金!V1398</f>
        <v>0</v>
      </c>
      <c r="G1456" s="75">
        <f>[2]自有船应收租金!AA1398</f>
        <v>105700</v>
      </c>
      <c r="H1456" s="75">
        <f>IF([2]自有船应收租金!AB1398="","",[2]自有船应收租金!AB1398)</f>
        <v>105700.01</v>
      </c>
      <c r="I1456" s="77">
        <f>[2]自有船应收租金!Y1398</f>
        <v>0</v>
      </c>
    </row>
    <row r="1457" spans="2:9" s="53" customFormat="1" ht="12" customHeight="1">
      <c r="B1457" s="75" t="str">
        <f>[2]自有船应收租金!B1399</f>
        <v>Contship Day</v>
      </c>
      <c r="C1457" s="75" t="str">
        <f>[2]自有船应收租金!C1399</f>
        <v>APL</v>
      </c>
      <c r="D1457" s="75" t="str">
        <f>[2]自有船应收租金!F1399</f>
        <v>第14期</v>
      </c>
      <c r="E1457" s="75" t="str">
        <f>[2]自有船应收租金!I1399</f>
        <v>2021.05.20-2021.06.04</v>
      </c>
      <c r="F1457" s="76">
        <f>[2]自有船应收租金!V1399</f>
        <v>-7484</v>
      </c>
      <c r="G1457" s="75">
        <f>[2]自有船应收租金!AA1399</f>
        <v>3177.72</v>
      </c>
      <c r="H1457" s="75">
        <f>IF([2]自有船应收租金!AB1399="","",[2]自有船应收租金!AB1399)</f>
        <v>3177.72</v>
      </c>
      <c r="I1457" s="77" t="str">
        <f>[2]自有船应收租金!Y1399</f>
        <v>油样检测费/船员劳务费4月</v>
      </c>
    </row>
    <row r="1458" spans="2:9" s="53" customFormat="1" ht="12" customHeight="1">
      <c r="B1458" s="75" t="str">
        <f>[2]自有船应收租金!B1400</f>
        <v>ACACIA VIRGO</v>
      </c>
      <c r="C1458" s="75" t="str">
        <f>[2]自有船应收租金!C1400</f>
        <v>SKR</v>
      </c>
      <c r="D1458" s="75" t="str">
        <f>[2]自有船应收租金!F1400</f>
        <v>第04期</v>
      </c>
      <c r="E1458" s="75" t="str">
        <f>[2]自有船应收租金!I1400</f>
        <v>2021.05.20-2021.06.04</v>
      </c>
      <c r="F1458" s="76">
        <f>[2]自有船应收租金!V1400</f>
        <v>0</v>
      </c>
      <c r="G1458" s="75">
        <f>[2]自有船应收租金!AA1400</f>
        <v>156231.25</v>
      </c>
      <c r="H1458" s="75">
        <f>IF([2]自有船应收租金!AB1400="","",[2]自有船应收租金!AB1400)</f>
        <v>156253.41</v>
      </c>
      <c r="I1458" s="77" t="str">
        <f>[2]自有船应收租金!Y1400</f>
        <v>1.25%佣金</v>
      </c>
    </row>
    <row r="1459" spans="2:9" s="53" customFormat="1" ht="12" customHeight="1">
      <c r="B1459" s="75" t="str">
        <f>[2]自有船应收租金!B1401</f>
        <v>Heung-A Singapore</v>
      </c>
      <c r="C1459" s="75" t="str">
        <f>[2]自有船应收租金!C1401</f>
        <v>SKR</v>
      </c>
      <c r="D1459" s="75" t="str">
        <f>[2]自有船应收租金!F1401</f>
        <v>第01期</v>
      </c>
      <c r="E1459" s="75" t="str">
        <f>[2]自有船应收租金!I1401</f>
        <v>2021.05.21-2021.06.05</v>
      </c>
      <c r="F1459" s="76">
        <f>[2]自有船应收租金!V1401</f>
        <v>0</v>
      </c>
      <c r="G1459" s="75">
        <f>[2]自有船应收租金!AA1401</f>
        <v>233200</v>
      </c>
      <c r="H1459" s="75">
        <f>IF([2]自有船应收租金!AB1401="","",[2]自有船应收租金!AB1401)</f>
        <v>233192.53</v>
      </c>
      <c r="I1459" s="77">
        <f>[2]自有船应收租金!Y1401</f>
        <v>0</v>
      </c>
    </row>
    <row r="1460" spans="2:9" s="53" customFormat="1" ht="12" customHeight="1">
      <c r="B1460" s="75" t="str">
        <f>[2]自有船应收租金!B1402</f>
        <v>LISBOA</v>
      </c>
      <c r="C1460" s="75" t="str">
        <f>[2]自有船应收租金!C1402</f>
        <v>KMTC</v>
      </c>
      <c r="D1460" s="75" t="str">
        <f>[2]自有船应收租金!F1402</f>
        <v>第06期</v>
      </c>
      <c r="E1460" s="75" t="str">
        <f>[2]自有船应收租金!I1402</f>
        <v>2021.05.22-2021.06.06</v>
      </c>
      <c r="F1460" s="76">
        <f>[2]自有船应收租金!V1402</f>
        <v>0</v>
      </c>
      <c r="G1460" s="75">
        <f>[2]自有船应收租金!AA1402</f>
        <v>119200</v>
      </c>
      <c r="H1460" s="75">
        <f>IF([2]自有船应收租金!AB1402="","",[2]自有船应收租金!AB1402)</f>
        <v>119198.06</v>
      </c>
      <c r="I1460" s="77">
        <f>[2]自有船应收租金!Y1402</f>
        <v>0</v>
      </c>
    </row>
    <row r="1461" spans="2:9" s="53" customFormat="1" ht="12" customHeight="1">
      <c r="B1461" s="75" t="str">
        <f>[2]自有船应收租金!B1403</f>
        <v>A MAKOTO</v>
      </c>
      <c r="C1461" s="75" t="str">
        <f>[2]自有船应收租金!C1403</f>
        <v>STM</v>
      </c>
      <c r="D1461" s="75" t="str">
        <f>[2]自有船应收租金!F1403</f>
        <v>第01期</v>
      </c>
      <c r="E1461" s="75" t="str">
        <f>[2]自有船应收租金!I1403</f>
        <v>2021.05.24-2021.06.08</v>
      </c>
      <c r="F1461" s="76">
        <f>[2]自有船应收租金!V1403</f>
        <v>0</v>
      </c>
      <c r="G1461" s="75">
        <f>[2]自有船应收租金!AA1403</f>
        <v>291967.09999999998</v>
      </c>
      <c r="H1461" s="75">
        <f>IF([2]自有船应收租金!AB1403="","",[2]自有船应收租金!AB1403)</f>
        <v>291967.09999999998</v>
      </c>
      <c r="I1461" s="77">
        <f>[2]自有船应收租金!Y1403</f>
        <v>0</v>
      </c>
    </row>
    <row r="1462" spans="2:9" s="53" customFormat="1" ht="12" customHeight="1">
      <c r="B1462" s="75" t="str">
        <f>[2]自有船应收租金!B1404</f>
        <v>A ROKU</v>
      </c>
      <c r="C1462" s="75" t="str">
        <f>[2]自有船应收租金!C1404</f>
        <v>CUL</v>
      </c>
      <c r="D1462" s="75" t="str">
        <f>[2]自有船应收租金!F1404</f>
        <v>第01期</v>
      </c>
      <c r="E1462" s="75" t="str">
        <f>[2]自有船应收租金!I1404</f>
        <v>2021.05.22-2021.06.06</v>
      </c>
      <c r="F1462" s="76">
        <f>[2]自有船应收租金!V1404</f>
        <v>0</v>
      </c>
      <c r="G1462" s="75">
        <f>[2]自有船应收租金!AA1404</f>
        <v>390591.78082191799</v>
      </c>
      <c r="H1462" s="75">
        <f>IF([2]自有船应收租金!AB1404="","",[2]自有船应收租金!AB1404)</f>
        <v>390591.78</v>
      </c>
      <c r="I1462" s="77">
        <f>[2]自有船应收租金!Y1404</f>
        <v>0</v>
      </c>
    </row>
    <row r="1463" spans="2:9" s="53" customFormat="1" ht="12" customHeight="1">
      <c r="B1463" s="75" t="str">
        <f>[2]自有船应收租金!B1405</f>
        <v>ACACIA LIBRA</v>
      </c>
      <c r="C1463" s="75" t="str">
        <f>[2]自有船应收租金!C1405</f>
        <v>COSCO</v>
      </c>
      <c r="D1463" s="75" t="str">
        <f>[2]自有船应收租金!F1405</f>
        <v>第18期</v>
      </c>
      <c r="E1463" s="75" t="str">
        <f>[2]自有船应收租金!I1405</f>
        <v>2021.05.23-2021.06.07</v>
      </c>
      <c r="F1463" s="76">
        <f>[2]自有船应收租金!V1405</f>
        <v>0</v>
      </c>
      <c r="G1463" s="75">
        <f>[2]自有船应收租金!AA1405</f>
        <v>143925</v>
      </c>
      <c r="H1463" s="75">
        <f>IF([2]自有船应收租金!AB1405="","",[2]自有船应收租金!AB1405)</f>
        <v>143923.06</v>
      </c>
      <c r="I1463" s="77">
        <f>[2]自有船应收租金!Y1405</f>
        <v>0</v>
      </c>
    </row>
    <row r="1464" spans="2:9" s="53" customFormat="1" ht="12" customHeight="1">
      <c r="B1464" s="75" t="str">
        <f>[2]自有船应收租金!B1406</f>
        <v>A MIZUHO</v>
      </c>
      <c r="C1464" s="75" t="str">
        <f>[2]自有船应收租金!C1406</f>
        <v>Heung-A</v>
      </c>
      <c r="D1464" s="75" t="str">
        <f>[2]自有船应收租金!F1406</f>
        <v>第08期</v>
      </c>
      <c r="E1464" s="75" t="str">
        <f>[2]自有船应收租金!I1406</f>
        <v>2021.05.23-2021.06.07</v>
      </c>
      <c r="F1464" s="76">
        <f>[2]自有船应收租金!V1406</f>
        <v>0</v>
      </c>
      <c r="G1464" s="75">
        <f>[2]自有船应收租金!AA1406</f>
        <v>153616.438356164</v>
      </c>
      <c r="H1464" s="75">
        <f>IF([2]自有船应收租金!AB1406="","",[2]自有船应收租金!AB1406)</f>
        <v>153608.98000000001</v>
      </c>
      <c r="I1464" s="77">
        <f>[2]自有船应收租金!Y1406</f>
        <v>0</v>
      </c>
    </row>
    <row r="1465" spans="2:9" s="53" customFormat="1" ht="12" customHeight="1">
      <c r="B1465" s="75" t="str">
        <f>[2]自有船应收租金!B1407</f>
        <v>ACACIA WA</v>
      </c>
      <c r="C1465" s="75" t="str">
        <f>[2]自有船应收租金!C1407</f>
        <v>CKL</v>
      </c>
      <c r="D1465" s="75" t="str">
        <f>[2]自有船应收租金!F1407</f>
        <v>第03期</v>
      </c>
      <c r="E1465" s="75" t="str">
        <f>[2]自有船应收租金!I1407</f>
        <v>2021.05.24-2021.06.08</v>
      </c>
      <c r="F1465" s="76">
        <f>[2]自有船应收租金!V1407</f>
        <v>0</v>
      </c>
      <c r="G1465" s="75">
        <f>[2]自有船应收租金!AA1407</f>
        <v>142494.092465753</v>
      </c>
      <c r="H1465" s="75">
        <f>IF([2]自有船应收租金!AB1407="","",[2]自有船应收租金!AB1407)</f>
        <v>142486.63</v>
      </c>
      <c r="I1465" s="77">
        <f>[2]自有船应收租金!Y1407</f>
        <v>0</v>
      </c>
    </row>
    <row r="1466" spans="2:9" s="53" customFormat="1" ht="12" customHeight="1">
      <c r="B1466" s="75" t="str">
        <f>[2]自有船应收租金!B1408</f>
        <v>A KEIGA</v>
      </c>
      <c r="C1466" s="75" t="str">
        <f>[2]自有船应收租金!C1408</f>
        <v>DBR</v>
      </c>
      <c r="D1466" s="75" t="str">
        <f>[2]自有船应收租金!F1408</f>
        <v>第11期</v>
      </c>
      <c r="E1466" s="75" t="str">
        <f>[2]自有船应收租金!I1408</f>
        <v>2021.05.24-2021.06.08</v>
      </c>
      <c r="F1466" s="76">
        <f>[2]自有船应收租金!V1408</f>
        <v>0</v>
      </c>
      <c r="G1466" s="75">
        <f>[2]自有船应收租金!AA1408</f>
        <v>97350</v>
      </c>
      <c r="H1466" s="75">
        <f>IF([2]自有船应收租金!AB1408="","",[2]自有船应收租金!AB1408)</f>
        <v>97350</v>
      </c>
      <c r="I1466" s="77">
        <f>[2]自有船应收租金!Y1408</f>
        <v>0</v>
      </c>
    </row>
    <row r="1467" spans="2:9" s="53" customFormat="1" ht="12" customHeight="1">
      <c r="B1467" s="75" t="str">
        <f>[2]自有船应收租金!B1409</f>
        <v>A MYOKO</v>
      </c>
      <c r="C1467" s="75" t="str">
        <f>[2]自有船应收租金!C1409</f>
        <v>DBR</v>
      </c>
      <c r="D1467" s="75" t="str">
        <f>[2]自有船应收租金!F1409</f>
        <v>第07期</v>
      </c>
      <c r="E1467" s="75" t="str">
        <f>[2]自有船应收租金!I1409</f>
        <v>2021.05.25-2021.06.09</v>
      </c>
      <c r="F1467" s="76">
        <f>[2]自有船应收租金!V1409</f>
        <v>0</v>
      </c>
      <c r="G1467" s="75">
        <f>[2]自有船应收租金!AA1409</f>
        <v>97350</v>
      </c>
      <c r="H1467" s="75">
        <f>IF([2]自有船应收租金!AB1409="","",[2]自有船应收租金!AB1409)</f>
        <v>97350</v>
      </c>
      <c r="I1467" s="77">
        <f>[2]自有船应收租金!Y1409</f>
        <v>0</v>
      </c>
    </row>
    <row r="1468" spans="2:9" s="53" customFormat="1" ht="12" customHeight="1">
      <c r="B1468" s="75" t="str">
        <f>[2]自有船应收租金!B1410</f>
        <v>A Daisen</v>
      </c>
      <c r="C1468" s="75" t="str">
        <f>[2]自有船应收租金!C1410</f>
        <v>BAL</v>
      </c>
      <c r="D1468" s="75" t="str">
        <f>[2]自有船应收租金!F1410</f>
        <v>第02期</v>
      </c>
      <c r="E1468" s="75" t="str">
        <f>[2]自有船应收租金!I1410</f>
        <v>2021.05.25-2021.06.09</v>
      </c>
      <c r="F1468" s="76">
        <f>[2]自有船应收租金!V1410</f>
        <v>0</v>
      </c>
      <c r="G1468" s="75">
        <f>[2]自有船应收租金!AA1410</f>
        <v>641037.30000000005</v>
      </c>
      <c r="H1468" s="75">
        <f>IF([2]自有船应收租金!AB1410="","",[2]自有船应收租金!AB1410)</f>
        <v>641004.79</v>
      </c>
      <c r="I1468" s="77" t="str">
        <f>[2]自有船应收租金!Y1410</f>
        <v>停租 全船失电2021.05.19 1400-5.21 0218LT 1.5125天</v>
      </c>
    </row>
    <row r="1469" spans="2:9" s="53" customFormat="1" ht="12" customHeight="1">
      <c r="B1469" s="75" t="str">
        <f>[2]自有船应收租金!B1411</f>
        <v>ACACIA TAURUS</v>
      </c>
      <c r="C1469" s="75" t="str">
        <f>[2]自有船应收租金!C1411</f>
        <v>STM</v>
      </c>
      <c r="D1469" s="75" t="str">
        <f>[2]自有船应收租金!F1411</f>
        <v>第06期</v>
      </c>
      <c r="E1469" s="75" t="str">
        <f>[2]自有船应收租金!I1411</f>
        <v>2021.05.27-2021.06.11</v>
      </c>
      <c r="F1469" s="76">
        <f>[2]自有船应收租金!V1411</f>
        <v>0</v>
      </c>
      <c r="G1469" s="75">
        <f>[2]自有船应收租金!AA1411</f>
        <v>83150</v>
      </c>
      <c r="H1469" s="75">
        <f>IF([2]自有船应收租金!AB1411="","",[2]自有船应收租金!AB1411)</f>
        <v>83150</v>
      </c>
      <c r="I1469" s="77">
        <f>[2]自有船应收租金!Y1411</f>
        <v>0</v>
      </c>
    </row>
    <row r="1470" spans="2:9" s="53" customFormat="1" ht="12" customHeight="1">
      <c r="B1470" s="75" t="str">
        <f>[2]自有船应收租金!B1412</f>
        <v>ACACIA REI</v>
      </c>
      <c r="C1470" s="75" t="str">
        <f>[2]自有船应收租金!C1412</f>
        <v>STM</v>
      </c>
      <c r="D1470" s="75" t="str">
        <f>[2]自有船应收租金!F1412</f>
        <v>第19期</v>
      </c>
      <c r="E1470" s="75" t="str">
        <f>[2]自有船应收租金!I1412</f>
        <v>2021.05.28-2021.06.12</v>
      </c>
      <c r="F1470" s="76">
        <f>[2]自有船应收租金!V1412</f>
        <v>0</v>
      </c>
      <c r="G1470" s="75">
        <f>[2]自有船应收租金!AA1412</f>
        <v>181200</v>
      </c>
      <c r="H1470" s="75">
        <f>IF([2]自有船应收租金!AB1412="","",[2]自有船应收租金!AB1412)</f>
        <v>181200</v>
      </c>
      <c r="I1470" s="77">
        <f>[2]自有船应收租金!Y1412</f>
        <v>0</v>
      </c>
    </row>
    <row r="1471" spans="2:9" s="53" customFormat="1" ht="12" customHeight="1">
      <c r="B1471" s="75" t="str">
        <f>[2]自有船应收租金!B1413</f>
        <v>ACACIA HAWK</v>
      </c>
      <c r="C1471" s="75" t="str">
        <f>[2]自有船应收租金!C1413</f>
        <v>CMS</v>
      </c>
      <c r="D1471" s="75" t="str">
        <f>[2]自有船应收租金!F1413</f>
        <v>第82期</v>
      </c>
      <c r="E1471" s="75" t="str">
        <f>[2]自有船应收租金!I1413</f>
        <v>2021.05.27-2021.06.11</v>
      </c>
      <c r="F1471" s="76">
        <f>[2]自有船应收租金!V1413</f>
        <v>0</v>
      </c>
      <c r="G1471" s="75">
        <f>[2]自有船应收租金!AA1413</f>
        <v>105542.465753425</v>
      </c>
      <c r="H1471" s="75">
        <f>IF([2]自有船应收租金!AB1413="","",[2]自有船应收租金!AB1413)</f>
        <v>105514.98</v>
      </c>
      <c r="I1471" s="77">
        <f>[2]自有船应收租金!Y1413</f>
        <v>0</v>
      </c>
    </row>
    <row r="1472" spans="2:9" s="53" customFormat="1" ht="12" customHeight="1">
      <c r="B1472" s="75" t="str">
        <f>[2]自有船应收租金!B1414</f>
        <v>A FUJI</v>
      </c>
      <c r="C1472" s="75" t="str">
        <f>[2]自有船应收租金!C1414</f>
        <v>APL</v>
      </c>
      <c r="D1472" s="75" t="str">
        <f>[2]自有船应收租金!F1414</f>
        <v>第10期</v>
      </c>
      <c r="E1472" s="75" t="str">
        <f>[2]自有船应收租金!I1414</f>
        <v>2021.05.29-2021.06.13</v>
      </c>
      <c r="F1472" s="76">
        <f>[2]自有船应收租金!V1414</f>
        <v>0</v>
      </c>
      <c r="G1472" s="75">
        <f>[2]自有船应收租金!AA1414</f>
        <v>261375</v>
      </c>
      <c r="H1472" s="75">
        <f>IF([2]自有船应收租金!AB1414="","",[2]自有船应收租金!AB1414)</f>
        <v>261367.51</v>
      </c>
      <c r="I1472" s="77" t="str">
        <f>[2]自有船应收租金!Y1414</f>
        <v>油样检测费</v>
      </c>
    </row>
    <row r="1473" spans="2:9" s="53" customFormat="1" ht="12" customHeight="1">
      <c r="B1473" s="75" t="str">
        <f>[2]自有船应收租金!B1415</f>
        <v>A BOTE</v>
      </c>
      <c r="C1473" s="75" t="str">
        <f>[2]自有船应收租金!C1415</f>
        <v>TCL</v>
      </c>
      <c r="D1473" s="75" t="str">
        <f>[2]自有船应收租金!F1415</f>
        <v>第05期</v>
      </c>
      <c r="E1473" s="75" t="str">
        <f>[2]自有船应收租金!I1415</f>
        <v>2021.05.30-2021.06.14</v>
      </c>
      <c r="F1473" s="76">
        <f>[2]自有船应收租金!V1415</f>
        <v>0</v>
      </c>
      <c r="G1473" s="75">
        <f>[2]自有船应收租金!AA1415</f>
        <v>188100</v>
      </c>
      <c r="H1473" s="75">
        <f>IF([2]自有船应收租金!AB1415="","",[2]自有船应收租金!AB1415)</f>
        <v>188058.04</v>
      </c>
      <c r="I1473" s="77">
        <f>[2]自有船应收租金!Y1415</f>
        <v>0</v>
      </c>
    </row>
    <row r="1474" spans="2:9" s="53" customFormat="1" ht="12" customHeight="1">
      <c r="B1474" s="75" t="str">
        <f>[2]自有船应收租金!B1416</f>
        <v>Heung-A Jakarta</v>
      </c>
      <c r="C1474" s="75" t="str">
        <f>[2]自有船应收租金!C1416</f>
        <v>PAN</v>
      </c>
      <c r="D1474" s="75" t="str">
        <f>[2]自有船应收租金!F1416</f>
        <v>第16期</v>
      </c>
      <c r="E1474" s="75" t="str">
        <f>[2]自有船应收租金!I1416</f>
        <v>2021.05.29-2021.06.13</v>
      </c>
      <c r="F1474" s="76">
        <f>[2]自有船应收租金!V1416</f>
        <v>0</v>
      </c>
      <c r="G1474" s="75">
        <f>[2]自有船应收租金!AA1416</f>
        <v>165500</v>
      </c>
      <c r="H1474" s="75">
        <f>IF([2]自有船应收租金!AB1416="","",[2]自有船应收租金!AB1416)</f>
        <v>165472.51</v>
      </c>
      <c r="I1474" s="77">
        <f>[2]自有船应收租金!Y1416</f>
        <v>0</v>
      </c>
    </row>
    <row r="1475" spans="2:9" s="53" customFormat="1" ht="12" customHeight="1">
      <c r="B1475" s="75" t="str">
        <f>[2]自有船应收租金!B1417</f>
        <v>ACACIA MING</v>
      </c>
      <c r="C1475" s="75" t="str">
        <f>[2]自有船应收租金!C1417</f>
        <v>EAS</v>
      </c>
      <c r="D1475" s="75" t="str">
        <f>[2]自有船应收租金!F1417</f>
        <v>第06期</v>
      </c>
      <c r="E1475" s="75" t="str">
        <f>[2]自有船应收租金!I1417</f>
        <v>2021.05.30-2021.06.14</v>
      </c>
      <c r="F1475" s="76">
        <f>[2]自有船应收租金!V1417</f>
        <v>0</v>
      </c>
      <c r="G1475" s="75">
        <f>[2]自有船应收租金!AA1417</f>
        <v>123497.535890411</v>
      </c>
      <c r="H1475" s="75">
        <f>IF([2]自有船应收租金!AB1417="","",[2]自有船应收租金!AB1417)</f>
        <v>123465.03</v>
      </c>
      <c r="I1475" s="77">
        <f>[2]自有船应收租金!Y1417</f>
        <v>0</v>
      </c>
    </row>
    <row r="1476" spans="2:9" s="53" customFormat="1" ht="12" customHeight="1">
      <c r="B1476" s="75" t="str">
        <f>[2]自有船应收租金!B1418</f>
        <v>JRS CARINA</v>
      </c>
      <c r="C1476" s="75" t="str">
        <f>[2]自有船应收租金!C1418</f>
        <v>CCL</v>
      </c>
      <c r="D1476" s="75" t="str">
        <f>[2]自有船应收租金!F1418</f>
        <v>第72期</v>
      </c>
      <c r="E1476" s="75" t="str">
        <f>[2]自有船应收租金!I1418</f>
        <v>2021.05.30-2021.06.14</v>
      </c>
      <c r="F1476" s="76">
        <f>[2]自有船应收租金!V1418</f>
        <v>0</v>
      </c>
      <c r="G1476" s="75">
        <f>[2]自有船应收租金!AA1418</f>
        <v>109900</v>
      </c>
      <c r="H1476" s="75">
        <f>IF([2]自有船应收租金!AB1418="","",[2]自有船应收租金!AB1418)</f>
        <v>109892.48</v>
      </c>
      <c r="I1476" s="77">
        <f>[2]自有船应收租金!Y1418</f>
        <v>0</v>
      </c>
    </row>
    <row r="1477" spans="2:9" s="53" customFormat="1" ht="12" customHeight="1">
      <c r="B1477" s="75" t="str">
        <f>[2]自有船应收租金!B1419</f>
        <v>ACACIA ARIES</v>
      </c>
      <c r="C1477" s="75" t="str">
        <f>[2]自有船应收租金!C1419</f>
        <v>STM</v>
      </c>
      <c r="D1477" s="75" t="str">
        <f>[2]自有船应收租金!F1419</f>
        <v>第32期</v>
      </c>
      <c r="E1477" s="75" t="str">
        <f>[2]自有船应收租金!I1419</f>
        <v>2021.05.30-2021.06.14</v>
      </c>
      <c r="F1477" s="76">
        <f>[2]自有船应收租金!V1419</f>
        <v>0</v>
      </c>
      <c r="G1477" s="75">
        <f>[2]自有船应收租金!AA1419</f>
        <v>83150</v>
      </c>
      <c r="H1477" s="75">
        <f>IF([2]自有船应收租金!AB1419="","",[2]自有船应收租金!AB1419)</f>
        <v>83150</v>
      </c>
      <c r="I1477" s="77">
        <f>[2]自有船应收租金!Y1419</f>
        <v>0</v>
      </c>
    </row>
    <row r="1478" spans="2:9" s="53" customFormat="1" ht="12" customHeight="1">
      <c r="B1478" s="75" t="str">
        <f>[2]自有船应收租金!B1420</f>
        <v>A KIBO</v>
      </c>
      <c r="C1478" s="75" t="str">
        <f>[2]自有船应收租金!C1420</f>
        <v>GMS</v>
      </c>
      <c r="D1478" s="75" t="str">
        <f>[2]自有船应收租金!F1420</f>
        <v>第13期</v>
      </c>
      <c r="E1478" s="75" t="str">
        <f>[2]自有船应收租金!I1420</f>
        <v>2021.05.31-2021.06.15</v>
      </c>
      <c r="F1478" s="76">
        <f>[2]自有船应收租金!V1420</f>
        <v>-468</v>
      </c>
      <c r="G1478" s="75">
        <f>[2]自有船应收租金!AA1420</f>
        <v>171711.75</v>
      </c>
      <c r="H1478" s="75">
        <f>IF([2]自有船应收租金!AB1420="","",[2]自有船应收租金!AB1420)</f>
        <v>171243.75</v>
      </c>
      <c r="I1478" s="77" t="str">
        <f>[2]自有船应收租金!Y1420</f>
        <v>1.25%佣金/船员劳务费006S</v>
      </c>
    </row>
    <row r="1479" spans="2:9" s="53" customFormat="1" ht="12" customHeight="1">
      <c r="B1479" s="75" t="str">
        <f>[2]自有船应收租金!B1421</f>
        <v>A KINKA</v>
      </c>
      <c r="C1479" s="75" t="str">
        <f>[2]自有船应收租金!C1421</f>
        <v>SKR</v>
      </c>
      <c r="D1479" s="75" t="str">
        <f>[2]自有船应收租金!F1421</f>
        <v>第03期</v>
      </c>
      <c r="E1479" s="75" t="str">
        <f>[2]自有船应收租金!I1421</f>
        <v>2021.05.31-2021.06.15</v>
      </c>
      <c r="F1479" s="76">
        <f>[2]自有船应收租金!V1421</f>
        <v>0</v>
      </c>
      <c r="G1479" s="75">
        <f>[2]自有船应收租金!AA1421</f>
        <v>113914.09166666699</v>
      </c>
      <c r="H1479" s="75">
        <f>IF([2]自有船应收租金!AB1421="","",[2]自有船应收租金!AB1421)</f>
        <v>113906.58</v>
      </c>
      <c r="I1479" s="77" t="str">
        <f>[2]自有船应收租金!Y1421</f>
        <v>停租锚地改船名2021.05.01 2136-05.03.1236GMT 1.625天</v>
      </c>
    </row>
    <row r="1480" spans="2:9" s="53" customFormat="1" ht="12" customHeight="1">
      <c r="B1480" s="75" t="str">
        <f>[2]自有船应收租金!B1422</f>
        <v>Bremen Trader</v>
      </c>
      <c r="C1480" s="75" t="str">
        <f>[2]自有船应收租金!C1422</f>
        <v>sealand</v>
      </c>
      <c r="D1480" s="75" t="str">
        <f>[2]自有船应收租金!F1422</f>
        <v>第03期</v>
      </c>
      <c r="E1480" s="75" t="str">
        <f>[2]自有船应收租金!I1422</f>
        <v>2021.06.01-2021.07.01</v>
      </c>
      <c r="F1480" s="76">
        <f>[2]自有船应收租金!V1422</f>
        <v>0</v>
      </c>
      <c r="G1480" s="75">
        <f>[2]自有船应收租金!AA1422</f>
        <v>519887.5</v>
      </c>
      <c r="H1480" s="75">
        <f>IF([2]自有船应收租金!AB1422="","",[2]自有船应收租金!AB1422)</f>
        <v>519887.5</v>
      </c>
      <c r="I1480" s="77" t="str">
        <f>[2]自有船应收租金!Y1422</f>
        <v>油样检测</v>
      </c>
    </row>
    <row r="1481" spans="2:9" s="53" customFormat="1" ht="12" customHeight="1">
      <c r="B1481" s="75" t="str">
        <f>[2]自有船应收租金!B1423</f>
        <v>A FUKU</v>
      </c>
      <c r="C1481" s="75" t="str">
        <f>[2]自有船应收租金!C1423</f>
        <v>TSL</v>
      </c>
      <c r="D1481" s="75" t="str">
        <f>[2]自有船应收租金!F1423</f>
        <v>第17期</v>
      </c>
      <c r="E1481" s="75" t="str">
        <f>[2]自有船应收租金!I1423</f>
        <v>2021.06.01-2021.06.16</v>
      </c>
      <c r="F1481" s="76">
        <f>[2]自有船应收租金!V1423</f>
        <v>0</v>
      </c>
      <c r="G1481" s="75">
        <f>[2]自有船应收租金!AA1423</f>
        <v>154237.5</v>
      </c>
      <c r="H1481" s="75">
        <f>IF([2]自有船应收租金!AB1423="","",[2]自有船应收租金!AB1423)</f>
        <v>154219.99</v>
      </c>
      <c r="I1481" s="77" t="str">
        <f>[2]自有船应收租金!Y1423</f>
        <v>1.25%佣金</v>
      </c>
    </row>
    <row r="1482" spans="2:9" s="53" customFormat="1" ht="12" customHeight="1">
      <c r="B1482" s="75" t="str">
        <f>[2]自有船应收租金!B1424</f>
        <v>A KOU</v>
      </c>
      <c r="C1482" s="75" t="str">
        <f>[2]自有船应收租金!C1424</f>
        <v>TSL</v>
      </c>
      <c r="D1482" s="75" t="str">
        <f>[2]自有船应收租金!F1424</f>
        <v>第06期</v>
      </c>
      <c r="E1482" s="75" t="str">
        <f>[2]自有船应收租金!I1424</f>
        <v>2021.06.01-2021.06.16</v>
      </c>
      <c r="F1482" s="76">
        <f>[2]自有船应收租金!V1424</f>
        <v>-7260</v>
      </c>
      <c r="G1482" s="75">
        <f>[2]自有船应收租金!AA1424</f>
        <v>186210</v>
      </c>
      <c r="H1482" s="75">
        <f>IF([2]自有船应收租金!AB1424="","",[2]自有船应收租金!AB1424)</f>
        <v>186185</v>
      </c>
      <c r="I1482" s="77" t="str">
        <f>[2]自有船应收租金!Y1424</f>
        <v>1.25%佣金/v.21010-21016劳务费</v>
      </c>
    </row>
    <row r="1483" spans="2:9" s="53" customFormat="1" ht="12" customHeight="1">
      <c r="B1483" s="75" t="str">
        <f>[2]自有船应收租金!B1425</f>
        <v>Heung-A Manila</v>
      </c>
      <c r="C1483" s="75" t="str">
        <f>[2]自有船应收租金!C1425</f>
        <v>SCP</v>
      </c>
      <c r="D1483" s="75" t="str">
        <f>[2]自有船应收租金!F1425</f>
        <v>第09期</v>
      </c>
      <c r="E1483" s="75" t="str">
        <f>[2]自有船应收租金!I1425</f>
        <v>2021.06.02-2021.06.17</v>
      </c>
      <c r="F1483" s="76">
        <f>[2]自有船应收租金!V1425</f>
        <v>0</v>
      </c>
      <c r="G1483" s="75">
        <f>[2]自有船应收租金!AA1425</f>
        <v>130284.07534246601</v>
      </c>
      <c r="H1483" s="75">
        <f>IF([2]自有船应收租金!AB1425="","",[2]自有船应收租金!AB1425)</f>
        <v>130276.56</v>
      </c>
      <c r="I1483" s="77" t="str">
        <f>[2]自有船应收租金!Y1425</f>
        <v>1.25%佣金</v>
      </c>
    </row>
    <row r="1484" spans="2:9" s="53" customFormat="1" ht="12" customHeight="1">
      <c r="B1484" s="75" t="str">
        <f>[2]自有船应收租金!B1426</f>
        <v>JRS CORVUS</v>
      </c>
      <c r="C1484" s="75" t="str">
        <f>[2]自有船应收租金!C1426</f>
        <v>STM</v>
      </c>
      <c r="D1484" s="75" t="str">
        <f>[2]自有船应收租金!F1426</f>
        <v>第12期</v>
      </c>
      <c r="E1484" s="75" t="str">
        <f>[2]自有船应收租金!I1426</f>
        <v>2021.06.03-2021.06.18</v>
      </c>
      <c r="F1484" s="76">
        <f>[2]自有船应收租金!V1426</f>
        <v>0</v>
      </c>
      <c r="G1484" s="75">
        <f>[2]自有船应收租金!AA1426</f>
        <v>105700</v>
      </c>
      <c r="H1484" s="75">
        <f>IF([2]自有船应收租金!AB1426="","",[2]自有船应收租金!AB1426)</f>
        <v>105700</v>
      </c>
      <c r="I1484" s="77">
        <f>[2]自有船应收租金!Y1426</f>
        <v>0</v>
      </c>
    </row>
    <row r="1485" spans="2:9" s="53" customFormat="1" ht="12" customHeight="1">
      <c r="B1485" s="75" t="str">
        <f>[2]自有船应收租金!B1427</f>
        <v>Contship Day</v>
      </c>
      <c r="C1485" s="75" t="str">
        <f>[2]自有船应收租金!C1427</f>
        <v>APL</v>
      </c>
      <c r="D1485" s="75" t="str">
        <f>[2]自有船应收租金!F1427</f>
        <v>第15期</v>
      </c>
      <c r="E1485" s="75" t="str">
        <f>[2]自有船应收租金!I1427</f>
        <v>2021.06.04-2021.06.19</v>
      </c>
      <c r="F1485" s="76">
        <f>[2]自有船应收租金!V1427</f>
        <v>0</v>
      </c>
      <c r="G1485" s="75">
        <f>[2]自有船应收租金!AA1427</f>
        <v>73200</v>
      </c>
      <c r="H1485" s="75">
        <f>IF([2]自有船应收租金!AB1427="","",[2]自有船应收租金!AB1427)</f>
        <v>29806.85</v>
      </c>
      <c r="I1485" s="77" t="str">
        <f>[2]自有船应收租金!Y1427</f>
        <v>油样检测费</v>
      </c>
    </row>
    <row r="1486" spans="2:9" s="53" customFormat="1" ht="12" customHeight="1">
      <c r="B1486" s="75" t="str">
        <f>[2]自有船应收租金!B1428</f>
        <v>ACACIA VIRGO</v>
      </c>
      <c r="C1486" s="75" t="str">
        <f>[2]自有船应收租金!C1428</f>
        <v>SKR</v>
      </c>
      <c r="D1486" s="75" t="str">
        <f>[2]自有船应收租金!F1428</f>
        <v>第05期</v>
      </c>
      <c r="E1486" s="75" t="str">
        <f>[2]自有船应收租金!I1428</f>
        <v>2021.06.04-2021.06.19</v>
      </c>
      <c r="F1486" s="76">
        <f>[2]自有船应收租金!V1428</f>
        <v>0</v>
      </c>
      <c r="G1486" s="75">
        <f>[2]自有船应收租金!AA1428</f>
        <v>156231.25</v>
      </c>
      <c r="H1486" s="75">
        <f>IF([2]自有船应收租金!AB1428="","",[2]自有船应收租金!AB1428)</f>
        <v>156223.78</v>
      </c>
      <c r="I1486" s="77" t="str">
        <f>[2]自有船应收租金!Y1428</f>
        <v>1.25%佣金</v>
      </c>
    </row>
    <row r="1487" spans="2:9" s="53" customFormat="1" ht="12" customHeight="1">
      <c r="B1487" s="75" t="str">
        <f>[2]自有船应收租金!B1429</f>
        <v>Heung-A Singapore</v>
      </c>
      <c r="C1487" s="75" t="str">
        <f>[2]自有船应收租金!C1429</f>
        <v>SKR</v>
      </c>
      <c r="D1487" s="75" t="str">
        <f>[2]自有船应收租金!F1429</f>
        <v>第02期</v>
      </c>
      <c r="E1487" s="75" t="str">
        <f>[2]自有船应收租金!I1429</f>
        <v>2021.06.05-2021.06.20</v>
      </c>
      <c r="F1487" s="76">
        <f>[2]自有船应收租金!V1429</f>
        <v>0</v>
      </c>
      <c r="G1487" s="75">
        <f>[2]自有船应收租金!AA1429</f>
        <v>143527.03612666699</v>
      </c>
      <c r="H1487" s="75">
        <f>IF([2]自有船应收租金!AB1429="","",[2]自有船应收租金!AB1429)</f>
        <v>143519.49</v>
      </c>
      <c r="I1487" s="77" t="str">
        <f>[2]自有船应收租金!Y1429</f>
        <v>停租修船2021.05.23 0330-06.03 2030LT 11.70833天</v>
      </c>
    </row>
    <row r="1488" spans="2:9" s="53" customFormat="1" ht="12" customHeight="1">
      <c r="B1488" s="75" t="str">
        <f>[2]自有船应收租金!B1430</f>
        <v>LISBOA</v>
      </c>
      <c r="C1488" s="75" t="str">
        <f>[2]自有船应收租金!C1430</f>
        <v>KMTC</v>
      </c>
      <c r="D1488" s="75" t="str">
        <f>[2]自有船应收租金!F1430</f>
        <v>第07期</v>
      </c>
      <c r="E1488" s="75" t="str">
        <f>[2]自有船应收租金!I1430</f>
        <v>2021.06.06-2021.06.21</v>
      </c>
      <c r="F1488" s="76">
        <f>[2]自有船应收租金!V1430</f>
        <v>0</v>
      </c>
      <c r="G1488" s="75">
        <f>[2]自有船应收租金!AA1430</f>
        <v>119200</v>
      </c>
      <c r="H1488" s="75">
        <f>IF([2]自有船应收租金!AB1430="","",[2]自有船应收租金!AB1430)</f>
        <v>119198.06</v>
      </c>
      <c r="I1488" s="77">
        <f>[2]自有船应收租金!Y1430</f>
        <v>0</v>
      </c>
    </row>
    <row r="1489" spans="2:9" s="53" customFormat="1" ht="12" customHeight="1">
      <c r="B1489" s="75" t="str">
        <f>[2]自有船应收租金!B1431</f>
        <v>A MAKOTO</v>
      </c>
      <c r="C1489" s="75" t="str">
        <f>[2]自有船应收租金!C1431</f>
        <v>STM</v>
      </c>
      <c r="D1489" s="75" t="str">
        <f>[2]自有船应收租金!F1431</f>
        <v>第02期</v>
      </c>
      <c r="E1489" s="75" t="str">
        <f>[2]自有船应收租金!I1431</f>
        <v>2021.06.08-2021.06.23</v>
      </c>
      <c r="F1489" s="76">
        <f>[2]自有船应收租金!V1431</f>
        <v>0</v>
      </c>
      <c r="G1489" s="75">
        <f>[2]自有船应收租金!AA1431</f>
        <v>181200</v>
      </c>
      <c r="H1489" s="75">
        <f>IF([2]自有船应收租金!AB1431="","",[2]自有船应收租金!AB1431)</f>
        <v>181200</v>
      </c>
      <c r="I1489" s="77">
        <f>[2]自有船应收租金!Y1431</f>
        <v>0</v>
      </c>
    </row>
    <row r="1490" spans="2:9" s="53" customFormat="1" ht="12" customHeight="1">
      <c r="B1490" s="75" t="str">
        <f>[2]自有船应收租金!B1432</f>
        <v>A ROKU</v>
      </c>
      <c r="C1490" s="75" t="str">
        <f>[2]自有船应收租金!C1432</f>
        <v>CUL</v>
      </c>
      <c r="D1490" s="75" t="str">
        <f>[2]自有船应收租金!F1432</f>
        <v>第02期</v>
      </c>
      <c r="E1490" s="75" t="str">
        <f>[2]自有船应收租金!I1432</f>
        <v>2021.06.06-2021.06.21</v>
      </c>
      <c r="F1490" s="76">
        <f>[2]自有船应收租金!V1432</f>
        <v>0</v>
      </c>
      <c r="G1490" s="75">
        <f>[2]自有船应收租金!AA1432</f>
        <v>454900.49082191801</v>
      </c>
      <c r="H1490" s="75">
        <f>IF([2]自有船应收租金!AB1432="","",[2]自有船应收租金!AB1432)</f>
        <v>454900.49</v>
      </c>
      <c r="I1490" s="77">
        <f>[2]自有船应收租金!Y1432</f>
        <v>0</v>
      </c>
    </row>
    <row r="1491" spans="2:9" s="53" customFormat="1" ht="12" customHeight="1">
      <c r="B1491" s="75" t="str">
        <f>[2]自有船应收租金!B1433</f>
        <v>ACACIA LIBRA</v>
      </c>
      <c r="C1491" s="75" t="str">
        <f>[2]自有船应收租金!C1433</f>
        <v>COSCO</v>
      </c>
      <c r="D1491" s="75" t="str">
        <f>[2]自有船应收租金!F1433</f>
        <v>第19期</v>
      </c>
      <c r="E1491" s="75" t="str">
        <f>[2]自有船应收租金!I1433</f>
        <v>2021.06.07-2021.06.22</v>
      </c>
      <c r="F1491" s="76">
        <f>[2]自有船应收租金!V1433</f>
        <v>-2572.9836714497801</v>
      </c>
      <c r="G1491" s="75">
        <f>[2]自有船应收租金!AA1433</f>
        <v>146497.98367145</v>
      </c>
      <c r="H1491" s="75">
        <f>IF([2]自有船应收租金!AB1433="","",[2]自有船应收租金!AB1433)</f>
        <v>146496.04</v>
      </c>
      <c r="I1491" s="77" t="str">
        <f>[2]自有船应收租金!Y1433</f>
        <v>船员劳务费04月</v>
      </c>
    </row>
    <row r="1492" spans="2:9" s="53" customFormat="1" ht="12" customHeight="1">
      <c r="B1492" s="75" t="str">
        <f>[2]自有船应收租金!B1434</f>
        <v>A MIZUHO</v>
      </c>
      <c r="C1492" s="75" t="str">
        <f>[2]自有船应收租金!C1434</f>
        <v>Heung-A</v>
      </c>
      <c r="D1492" s="75" t="str">
        <f>[2]自有船应收租金!F1434</f>
        <v>第09期</v>
      </c>
      <c r="E1492" s="75" t="str">
        <f>[2]自有船应收租金!I1434</f>
        <v>2021.06.07-2021.06.22</v>
      </c>
      <c r="F1492" s="76">
        <f>[2]自有船应收租金!V1434</f>
        <v>0</v>
      </c>
      <c r="G1492" s="75">
        <f>[2]自有船应收租金!AA1434</f>
        <v>153616.438356164</v>
      </c>
      <c r="H1492" s="75">
        <f>IF([2]自有船应收租金!AB1434="","",[2]自有船应收租金!AB1434)</f>
        <v>153608.94</v>
      </c>
      <c r="I1492" s="77">
        <f>[2]自有船应收租金!Y1434</f>
        <v>0</v>
      </c>
    </row>
    <row r="1493" spans="2:9" s="53" customFormat="1" ht="12" customHeight="1">
      <c r="B1493" s="75" t="str">
        <f>[2]自有船应收租金!B1435</f>
        <v>ACACIA WA</v>
      </c>
      <c r="C1493" s="75" t="str">
        <f>[2]自有船应收租金!C1435</f>
        <v>CKL</v>
      </c>
      <c r="D1493" s="75" t="str">
        <f>[2]自有船应收租金!F1435</f>
        <v>第04期</v>
      </c>
      <c r="E1493" s="75" t="str">
        <f>[2]自有船应收租金!I1435</f>
        <v>2021.06.08-2021.06.23</v>
      </c>
      <c r="F1493" s="76">
        <f>[2]自有船应收租金!V1435</f>
        <v>0</v>
      </c>
      <c r="G1493" s="75">
        <f>[2]自有船应收租金!AA1435</f>
        <v>141310.53082191799</v>
      </c>
      <c r="H1493" s="75">
        <f>IF([2]自有船应收租金!AB1435="","",[2]自有船应收租金!AB1435)</f>
        <v>141303.04000000001</v>
      </c>
      <c r="I1493" s="77">
        <f>[2]自有船应收租金!Y1435</f>
        <v>0</v>
      </c>
    </row>
    <row r="1494" spans="2:9" s="53" customFormat="1" ht="12" customHeight="1">
      <c r="B1494" s="75" t="str">
        <f>[2]自有船应收租金!B1436</f>
        <v>A KEIGA</v>
      </c>
      <c r="C1494" s="75" t="str">
        <f>[2]自有船应收租金!C1436</f>
        <v>DBR</v>
      </c>
      <c r="D1494" s="75" t="str">
        <f>[2]自有船应收租金!F1436</f>
        <v>第12期</v>
      </c>
      <c r="E1494" s="75" t="str">
        <f>[2]自有船应收租金!I1436</f>
        <v>2021.06.08-2021.06.23</v>
      </c>
      <c r="F1494" s="76">
        <f>[2]自有船应收租金!V1436</f>
        <v>0</v>
      </c>
      <c r="G1494" s="75">
        <f>[2]自有船应收租金!AA1436</f>
        <v>97350</v>
      </c>
      <c r="H1494" s="75">
        <f>IF([2]自有船应收租金!AB1436="","",[2]自有船应收租金!AB1436)</f>
        <v>97350</v>
      </c>
      <c r="I1494" s="77">
        <f>[2]自有船应收租金!Y1436</f>
        <v>0</v>
      </c>
    </row>
    <row r="1495" spans="2:9" s="53" customFormat="1" ht="12" customHeight="1">
      <c r="B1495" s="75" t="str">
        <f>[2]自有船应收租金!B1437</f>
        <v>A MYOKO</v>
      </c>
      <c r="C1495" s="75" t="str">
        <f>[2]自有船应收租金!C1437</f>
        <v>DBR</v>
      </c>
      <c r="D1495" s="75" t="str">
        <f>[2]自有船应收租金!F1437</f>
        <v>第08期</v>
      </c>
      <c r="E1495" s="75" t="str">
        <f>[2]自有船应收租金!I1437</f>
        <v>2021.06.09-2021.06.24</v>
      </c>
      <c r="F1495" s="76">
        <f>[2]自有船应收租金!V1437</f>
        <v>-7210</v>
      </c>
      <c r="G1495" s="75">
        <f>[2]自有船应收租金!AA1437</f>
        <v>104560</v>
      </c>
      <c r="H1495" s="75">
        <f>IF([2]自有船应收租金!AB1437="","",[2]自有船应收租金!AB1437)</f>
        <v>104560</v>
      </c>
      <c r="I1495" s="77" t="str">
        <f>[2]自有船应收租金!Y1437</f>
        <v>船员劳务费v.2118-2120</v>
      </c>
    </row>
    <row r="1496" spans="2:9" s="53" customFormat="1" ht="12" customHeight="1">
      <c r="B1496" s="75" t="str">
        <f>[2]自有船应收租金!B1438</f>
        <v>A Daisen</v>
      </c>
      <c r="C1496" s="75" t="str">
        <f>[2]自有船应收租金!C1438</f>
        <v>BAL</v>
      </c>
      <c r="D1496" s="75" t="str">
        <f>[2]自有船应收租金!F1438</f>
        <v>第03期</v>
      </c>
      <c r="E1496" s="75" t="str">
        <f>[2]自有船应收租金!I1438</f>
        <v>2021.06.09-2021.06.24</v>
      </c>
      <c r="F1496" s="76">
        <f>[2]自有船应收租金!V1438</f>
        <v>0</v>
      </c>
      <c r="G1496" s="75">
        <f>[2]自有船应收租金!AA1438</f>
        <v>510900</v>
      </c>
      <c r="H1496" s="75">
        <f>IF([2]自有船应收租金!AB1438="","",[2]自有船应收租金!AB1438)</f>
        <v>510867.58</v>
      </c>
      <c r="I1496" s="77">
        <f>[2]自有船应收租金!Y1438</f>
        <v>0</v>
      </c>
    </row>
    <row r="1497" spans="2:9" s="53" customFormat="1" ht="12" customHeight="1">
      <c r="B1497" s="75" t="str">
        <f>[2]自有船应收租金!B1439</f>
        <v>A HOKEN</v>
      </c>
      <c r="C1497" s="75" t="str">
        <f>[2]自有船应收租金!C1439</f>
        <v>COSCO</v>
      </c>
      <c r="D1497" s="75" t="str">
        <f>[2]自有船应收租金!F1439</f>
        <v>第01期</v>
      </c>
      <c r="E1497" s="75" t="str">
        <f>[2]自有船应收租金!I1439</f>
        <v>2021.06.09-2021.06.24</v>
      </c>
      <c r="F1497" s="76">
        <f>[2]自有船应收租金!V1439</f>
        <v>0</v>
      </c>
      <c r="G1497" s="75">
        <f>[2]自有船应收租金!AA1439</f>
        <v>176250</v>
      </c>
      <c r="H1497" s="75">
        <f>IF([2]自有船应收租金!AB1439="","",[2]自有船应收租金!AB1439)</f>
        <v>176242.66</v>
      </c>
      <c r="I1497" s="77">
        <f>[2]自有船应收租金!Y1439</f>
        <v>0</v>
      </c>
    </row>
    <row r="1498" spans="2:9" s="53" customFormat="1" ht="12" customHeight="1">
      <c r="B1498" s="75" t="str">
        <f>[2]自有船应收租金!B1440</f>
        <v>ACACIA TAURUS</v>
      </c>
      <c r="C1498" s="75" t="str">
        <f>[2]自有船应收租金!C1440</f>
        <v>STM</v>
      </c>
      <c r="D1498" s="75" t="str">
        <f>[2]自有船应收租金!F1440</f>
        <v>第07期</v>
      </c>
      <c r="E1498" s="75" t="str">
        <f>[2]自有船应收租金!I1440</f>
        <v>2021.06.11-2021.06.26</v>
      </c>
      <c r="F1498" s="76">
        <f>[2]自有船应收租金!V1440</f>
        <v>0</v>
      </c>
      <c r="G1498" s="75">
        <f>[2]自有船应收租金!AA1440</f>
        <v>83150</v>
      </c>
      <c r="H1498" s="75">
        <f>IF([2]自有船应收租金!AB1440="","",[2]自有船应收租金!AB1440)</f>
        <v>83150.05</v>
      </c>
      <c r="I1498" s="77">
        <f>[2]自有船应收租金!Y1440</f>
        <v>0</v>
      </c>
    </row>
    <row r="1499" spans="2:9" s="53" customFormat="1" ht="12" customHeight="1">
      <c r="B1499" s="75" t="str">
        <f>[2]自有船应收租金!B1441</f>
        <v>ACACIA REI</v>
      </c>
      <c r="C1499" s="75" t="str">
        <f>[2]自有船应收租金!C1441</f>
        <v>STM</v>
      </c>
      <c r="D1499" s="75" t="str">
        <f>[2]自有船应收租金!F1441</f>
        <v>第20期</v>
      </c>
      <c r="E1499" s="75" t="str">
        <f>[2]自有船应收租金!I1441</f>
        <v>2021.06.12-2021.06.27</v>
      </c>
      <c r="F1499" s="76">
        <f>[2]自有船应收租金!V1441</f>
        <v>0</v>
      </c>
      <c r="G1499" s="75">
        <f>[2]自有船应收租金!AA1441</f>
        <v>181200</v>
      </c>
      <c r="H1499" s="75">
        <f>IF([2]自有船应收租金!AB1441="","",[2]自有船应收租金!AB1441)</f>
        <v>181200</v>
      </c>
      <c r="I1499" s="77">
        <f>[2]自有船应收租金!Y1441</f>
        <v>0</v>
      </c>
    </row>
    <row r="1500" spans="2:9" s="53" customFormat="1" ht="12" customHeight="1">
      <c r="B1500" s="75" t="str">
        <f>[2]自有船应收租金!B1442</f>
        <v>ACACIA HAWK</v>
      </c>
      <c r="C1500" s="75" t="str">
        <f>[2]自有船应收租金!C1442</f>
        <v>CMS</v>
      </c>
      <c r="D1500" s="75" t="str">
        <f>[2]自有船应收租金!F1442</f>
        <v>第83期</v>
      </c>
      <c r="E1500" s="75" t="str">
        <f>[2]自有船应收租金!I1442</f>
        <v>2021.06.11-2021.06.26</v>
      </c>
      <c r="F1500" s="76">
        <f>[2]自有船应收租金!V1442</f>
        <v>0</v>
      </c>
      <c r="G1500" s="75">
        <f>[2]自有船应收租金!AA1442</f>
        <v>105542.465753425</v>
      </c>
      <c r="H1500" s="75">
        <f>IF([2]自有船应收租金!AB1442="","",[2]自有船应收租金!AB1442)</f>
        <v>105514.98</v>
      </c>
      <c r="I1500" s="77">
        <f>[2]自有船应收租金!Y1442</f>
        <v>0</v>
      </c>
    </row>
    <row r="1501" spans="2:9" s="53" customFormat="1" ht="12" customHeight="1">
      <c r="B1501" s="75" t="str">
        <f>[2]自有船应收租金!B1443</f>
        <v>A FUJI</v>
      </c>
      <c r="C1501" s="75" t="str">
        <f>[2]自有船应收租金!C1443</f>
        <v>APL</v>
      </c>
      <c r="D1501" s="75" t="str">
        <f>[2]自有船应收租金!F1443</f>
        <v>第11期</v>
      </c>
      <c r="E1501" s="75" t="str">
        <f>[2]自有船应收租金!I1443</f>
        <v>2021.06.13-2021.06.28</v>
      </c>
      <c r="F1501" s="76">
        <f>[2]自有船应收租金!V1443</f>
        <v>-1432</v>
      </c>
      <c r="G1501" s="75">
        <f>[2]自有船应收租金!AA1443</f>
        <v>262317.58</v>
      </c>
      <c r="H1501" s="75">
        <f>IF([2]自有船应收租金!AB1443="","",[2]自有船应收租金!AB1443)</f>
        <v>260878.07</v>
      </c>
      <c r="I1501" s="77" t="str">
        <f>[2]自有船应收租金!Y1443</f>
        <v>油样检测费/船员劳务费4.14-5.26</v>
      </c>
    </row>
    <row r="1502" spans="2:9" s="53" customFormat="1" ht="12" customHeight="1">
      <c r="B1502" s="75" t="str">
        <f>[2]自有船应收租金!B1444</f>
        <v>A BOTE</v>
      </c>
      <c r="C1502" s="75" t="str">
        <f>[2]自有船应收租金!C1444</f>
        <v>TCL</v>
      </c>
      <c r="D1502" s="75" t="str">
        <f>[2]自有船应收租金!F1444</f>
        <v>第06期</v>
      </c>
      <c r="E1502" s="75" t="str">
        <f>[2]自有船应收租金!I1444</f>
        <v>2021.06.14-2021.06.29</v>
      </c>
      <c r="F1502" s="76">
        <f>[2]自有船应收租金!V1444</f>
        <v>0</v>
      </c>
      <c r="G1502" s="75">
        <f>[2]自有船应收租金!AA1444</f>
        <v>188100</v>
      </c>
      <c r="H1502" s="75">
        <f>IF([2]自有船应收租金!AB1444="","",[2]自有船应收租金!AB1444)</f>
        <v>188061.49</v>
      </c>
      <c r="I1502" s="77">
        <f>[2]自有船应收租金!Y1444</f>
        <v>0</v>
      </c>
    </row>
    <row r="1503" spans="2:9" s="53" customFormat="1" ht="12" customHeight="1">
      <c r="B1503" s="75" t="str">
        <f>[2]自有船应收租金!B1445</f>
        <v>Heung-A Jakarta</v>
      </c>
      <c r="C1503" s="75" t="str">
        <f>[2]自有船应收租金!C1445</f>
        <v>PAN</v>
      </c>
      <c r="D1503" s="75" t="str">
        <f>[2]自有船应收租金!F1445</f>
        <v>第17期</v>
      </c>
      <c r="E1503" s="75" t="str">
        <f>[2]自有船应收租金!I1445</f>
        <v>2021.06.13-2021.06.28</v>
      </c>
      <c r="F1503" s="76">
        <f>[2]自有船应收租金!V1445</f>
        <v>0</v>
      </c>
      <c r="G1503" s="75">
        <f>[2]自有船应收租金!AA1445</f>
        <v>165500</v>
      </c>
      <c r="H1503" s="75">
        <f>IF([2]自有船应收租金!AB1445="","",[2]自有船应收租金!AB1445)</f>
        <v>165472.49</v>
      </c>
      <c r="I1503" s="77">
        <f>[2]自有船应收租金!Y1445</f>
        <v>0</v>
      </c>
    </row>
    <row r="1504" spans="2:9" s="53" customFormat="1" ht="12" customHeight="1">
      <c r="B1504" s="75" t="str">
        <f>[2]自有船应收租金!B1446</f>
        <v>ACACIA MING</v>
      </c>
      <c r="C1504" s="75" t="str">
        <f>[2]自有船应收租金!C1446</f>
        <v>EAS</v>
      </c>
      <c r="D1504" s="75" t="str">
        <f>[2]自有船应收租金!F1446</f>
        <v>第07期</v>
      </c>
      <c r="E1504" s="75" t="str">
        <f>[2]自有船应收租金!I1446</f>
        <v>2021.06.14-2021.06.29</v>
      </c>
      <c r="F1504" s="76">
        <f>[2]自有船应收租金!V1446</f>
        <v>0</v>
      </c>
      <c r="G1504" s="75">
        <f>[2]自有船应收租金!AA1446</f>
        <v>123641.095890411</v>
      </c>
      <c r="H1504" s="75">
        <f>IF([2]自有船应收租金!AB1446="","",[2]自有船应收租金!AB1446)</f>
        <v>123608.62</v>
      </c>
      <c r="I1504" s="77">
        <f>[2]自有船应收租金!Y1446</f>
        <v>0</v>
      </c>
    </row>
    <row r="1505" spans="2:9" s="53" customFormat="1" ht="12" customHeight="1">
      <c r="B1505" s="75" t="str">
        <f>[2]自有船应收租金!B1447</f>
        <v>JRS CARINA</v>
      </c>
      <c r="C1505" s="75" t="str">
        <f>[2]自有船应收租金!C1447</f>
        <v>CCL</v>
      </c>
      <c r="D1505" s="75" t="str">
        <f>[2]自有船应收租金!F1447</f>
        <v>第73期</v>
      </c>
      <c r="E1505" s="75" t="str">
        <f>[2]自有船应收租金!I1447</f>
        <v>2021.06.14-2021.06.29</v>
      </c>
      <c r="F1505" s="76">
        <f>[2]自有船应收租金!V1447</f>
        <v>0</v>
      </c>
      <c r="G1505" s="75">
        <f>[2]自有船应收租金!AA1447</f>
        <v>109426.28</v>
      </c>
      <c r="H1505" s="75">
        <f>IF([2]自有船应收租金!AB1447="","",[2]自有船应收租金!AB1447)</f>
        <v>109418.8</v>
      </c>
      <c r="I1505" s="77">
        <f>[2]自有船应收租金!Y1447</f>
        <v>0</v>
      </c>
    </row>
    <row r="1506" spans="2:9" s="53" customFormat="1" ht="12" customHeight="1">
      <c r="B1506" s="75" t="str">
        <f>[2]自有船应收租金!B1448</f>
        <v>ACACIA ARIES</v>
      </c>
      <c r="C1506" s="75" t="str">
        <f>[2]自有船应收租金!C1448</f>
        <v>STM</v>
      </c>
      <c r="D1506" s="75" t="str">
        <f>[2]自有船应收租金!F1448</f>
        <v>第33期</v>
      </c>
      <c r="E1506" s="75" t="str">
        <f>[2]自有船应收租金!I1448</f>
        <v>2021.06.14-2021.06.29</v>
      </c>
      <c r="F1506" s="76">
        <f>[2]自有船应收租金!V1448</f>
        <v>0</v>
      </c>
      <c r="G1506" s="75">
        <f>[2]自有船应收租金!AA1448</f>
        <v>83150</v>
      </c>
      <c r="H1506" s="75">
        <f>IF([2]自有船应收租金!AB1448="","",[2]自有船应收租金!AB1448)</f>
        <v>83150</v>
      </c>
      <c r="I1506" s="77">
        <f>[2]自有船应收租金!Y1448</f>
        <v>0</v>
      </c>
    </row>
    <row r="1507" spans="2:9" s="53" customFormat="1" ht="12" customHeight="1">
      <c r="B1507" s="75" t="str">
        <f>[2]自有船应收租金!B1449</f>
        <v>A KIBO</v>
      </c>
      <c r="C1507" s="75" t="str">
        <f>[2]自有船应收租金!C1449</f>
        <v>GMS</v>
      </c>
      <c r="D1507" s="75" t="str">
        <f>[2]自有船应收租金!F1449</f>
        <v>第14期</v>
      </c>
      <c r="E1507" s="75" t="str">
        <f>[2]自有船应收租金!I1449</f>
        <v>2021.06.15-2021.06.30</v>
      </c>
      <c r="F1507" s="76">
        <f>[2]自有船应收租金!V1449</f>
        <v>0</v>
      </c>
      <c r="G1507" s="75">
        <f>[2]自有船应收租金!AA1449</f>
        <v>171243.75</v>
      </c>
      <c r="H1507" s="75">
        <f>IF([2]自有船应收租金!AB1449="","",[2]自有船应收租金!AB1449)</f>
        <v>171243.75</v>
      </c>
      <c r="I1507" s="77" t="str">
        <f>[2]自有船应收租金!Y1449</f>
        <v>1.25%佣金</v>
      </c>
    </row>
    <row r="1508" spans="2:9" s="53" customFormat="1" ht="12" customHeight="1">
      <c r="B1508" s="75" t="str">
        <f>[2]自有船应收租金!B1450</f>
        <v>A KINKA</v>
      </c>
      <c r="C1508" s="75" t="str">
        <f>[2]自有船应收租金!C1450</f>
        <v>SKR</v>
      </c>
      <c r="D1508" s="75" t="str">
        <f>[2]自有船应收租金!F1450</f>
        <v>第04期</v>
      </c>
      <c r="E1508" s="75" t="str">
        <f>[2]自有船应收租金!I1450</f>
        <v>2021.06.15-2021.06.30</v>
      </c>
      <c r="F1508" s="76">
        <f>[2]自有船应收租金!V1450</f>
        <v>0</v>
      </c>
      <c r="G1508" s="75">
        <f>[2]自有船应收租金!AA1450</f>
        <v>132625</v>
      </c>
      <c r="H1508" s="75">
        <f>IF([2]自有船应收租金!AB1450="","",[2]自有船应收租金!AB1450)</f>
        <v>132617.51999999999</v>
      </c>
      <c r="I1508" s="77">
        <f>[2]自有船应收租金!Y1450</f>
        <v>0</v>
      </c>
    </row>
    <row r="1509" spans="2:9" s="53" customFormat="1" ht="12" customHeight="1">
      <c r="B1509" s="75" t="str">
        <f>[2]自有船应收租金!B1451</f>
        <v>A FUKU</v>
      </c>
      <c r="C1509" s="75" t="str">
        <f>[2]自有船应收租金!C1451</f>
        <v>TSL</v>
      </c>
      <c r="D1509" s="75" t="str">
        <f>[2]自有船应收租金!F1451</f>
        <v>第18期</v>
      </c>
      <c r="E1509" s="75" t="str">
        <f>[2]自有船应收租金!I1451</f>
        <v>2021.06.16-2021.07.01</v>
      </c>
      <c r="F1509" s="76">
        <f>[2]自有船应收租金!V1451</f>
        <v>0</v>
      </c>
      <c r="G1509" s="75">
        <f>[2]自有船应收租金!AA1451</f>
        <v>153037.5</v>
      </c>
      <c r="H1509" s="75">
        <f>IF([2]自有船应收租金!AB1451="","",[2]自有船应收租金!AB1451)</f>
        <v>153020.07</v>
      </c>
      <c r="I1509" s="77" t="str">
        <f>[2]自有船应收租金!Y1451</f>
        <v>1.25%佣金</v>
      </c>
    </row>
    <row r="1510" spans="2:9" s="53" customFormat="1" ht="12" customHeight="1">
      <c r="B1510" s="75" t="str">
        <f>[2]自有船应收租金!B1452</f>
        <v>A KOU</v>
      </c>
      <c r="C1510" s="75" t="str">
        <f>[2]自有船应收租金!C1452</f>
        <v>TSL</v>
      </c>
      <c r="D1510" s="75" t="str">
        <f>[2]自有船应收租金!F1452</f>
        <v>第07期</v>
      </c>
      <c r="E1510" s="75" t="str">
        <f>[2]自有船应收租金!I1452</f>
        <v>2021.06.16-2021.07.01</v>
      </c>
      <c r="F1510" s="76">
        <f>[2]自有船应收租金!V1452</f>
        <v>0</v>
      </c>
      <c r="G1510" s="75">
        <f>[2]自有船应收租金!AA1452</f>
        <v>172598.59</v>
      </c>
      <c r="H1510" s="75">
        <f>IF([2]自有船应收租金!AB1452="","",[2]自有船应收租金!AB1452)</f>
        <v>172581.1</v>
      </c>
      <c r="I1510" s="77" t="str">
        <f>[2]自有船应收租金!Y1452</f>
        <v>1.25%佣金</v>
      </c>
    </row>
    <row r="1511" spans="2:9" s="53" customFormat="1" ht="12" customHeight="1">
      <c r="B1511" s="75" t="str">
        <f>[2]自有船应收租金!B1453</f>
        <v>Heung-A Manila</v>
      </c>
      <c r="C1511" s="75" t="str">
        <f>[2]自有船应收租金!C1453</f>
        <v>SCP</v>
      </c>
      <c r="D1511" s="75" t="str">
        <f>[2]自有船应收租金!F1453</f>
        <v>第10期</v>
      </c>
      <c r="E1511" s="75" t="str">
        <f>[2]自有船应收租金!I1453</f>
        <v>2021.06.17-2021.07.02</v>
      </c>
      <c r="F1511" s="76">
        <f>[2]自有船应收租金!V1453</f>
        <v>-700</v>
      </c>
      <c r="G1511" s="75">
        <f>[2]自有船应收租金!AA1453</f>
        <v>4092.34534246575</v>
      </c>
      <c r="H1511" s="75">
        <f>IF([2]自有船应收租金!AB1453="","",[2]自有船应收租金!AB1453)</f>
        <v>4085.4</v>
      </c>
      <c r="I1511" s="77" t="str">
        <f>[2]自有船应收租金!Y1453</f>
        <v>1.25%佣金/劳务费V.2119W</v>
      </c>
    </row>
    <row r="1512" spans="2:9" s="53" customFormat="1" ht="12" customHeight="1">
      <c r="B1512" s="75" t="str">
        <f>[2]自有船应收租金!B1454</f>
        <v>JRS CORVUS</v>
      </c>
      <c r="C1512" s="75" t="str">
        <f>[2]自有船应收租金!C1454</f>
        <v>STM</v>
      </c>
      <c r="D1512" s="75" t="str">
        <f>[2]自有船应收租金!F1454</f>
        <v>第13期</v>
      </c>
      <c r="E1512" s="75" t="str">
        <f>[2]自有船应收租金!I1454</f>
        <v>2021.06.18-2021.07.03</v>
      </c>
      <c r="F1512" s="76">
        <f>[2]自有船应收租金!V1454</f>
        <v>0</v>
      </c>
      <c r="G1512" s="75">
        <f>[2]自有船应收租金!AA1454</f>
        <v>105700</v>
      </c>
      <c r="H1512" s="75">
        <f>IF([2]自有船应收租金!AB1454="","",[2]自有船应收租金!AB1454)</f>
        <v>105700</v>
      </c>
      <c r="I1512" s="77">
        <f>[2]自有船应收租金!Y1454</f>
        <v>0</v>
      </c>
    </row>
    <row r="1513" spans="2:9" s="53" customFormat="1" ht="12" customHeight="1">
      <c r="B1513" s="75" t="str">
        <f>[2]自有船应收租金!B1455</f>
        <v>ACACIA VIRGO</v>
      </c>
      <c r="C1513" s="75" t="str">
        <f>[2]自有船应收租金!C1455</f>
        <v>SKR</v>
      </c>
      <c r="D1513" s="75" t="str">
        <f>[2]自有船应收租金!F1455</f>
        <v>第06期</v>
      </c>
      <c r="E1513" s="75" t="str">
        <f>[2]自有船应收租金!I1455</f>
        <v>2021.06.19-2021.07.04</v>
      </c>
      <c r="F1513" s="76">
        <f>[2]自有船应收租金!V1455</f>
        <v>0</v>
      </c>
      <c r="G1513" s="75">
        <f>[2]自有船应收租金!AA1455</f>
        <v>153539.35499958301</v>
      </c>
      <c r="H1513" s="75">
        <f>IF([2]自有船应收租金!AB1455="","",[2]自有船应收租金!AB1455)</f>
        <v>153531.97</v>
      </c>
      <c r="I1513" s="77" t="str">
        <f>[2]自有船应收租金!Y1455</f>
        <v>1.25%佣金/停租 平泽BV船级社检验缺陷项 2021/06/04 1100-1600LT 0.208333天</v>
      </c>
    </row>
    <row r="1514" spans="2:9" s="53" customFormat="1" ht="12" customHeight="1">
      <c r="B1514" s="75" t="str">
        <f>[2]自有船应收租金!B1456</f>
        <v>Contship Day</v>
      </c>
      <c r="C1514" s="75" t="str">
        <f>[2]自有船应收租金!C1456</f>
        <v>APL</v>
      </c>
      <c r="D1514" s="75" t="str">
        <f>[2]自有船应收租金!F1456</f>
        <v>prefinal</v>
      </c>
      <c r="E1514" s="75" t="str">
        <f>[2]自有船应收租金!I1456</f>
        <v>2021.06.19-2021.06.20</v>
      </c>
      <c r="F1514" s="76">
        <f>[2]自有船应收租金!V1456</f>
        <v>0</v>
      </c>
      <c r="G1514" s="75">
        <f>[2]自有船应收租金!AA1456</f>
        <v>4880</v>
      </c>
      <c r="H1514" s="75">
        <f>IF([2]自有船应收租金!AB1456="","",[2]自有船应收租金!AB1456)</f>
        <v>48258.3</v>
      </c>
      <c r="I1514" s="77" t="str">
        <f>[2]自有船应收租金!Y1456</f>
        <v>油样检测费</v>
      </c>
    </row>
    <row r="1515" spans="2:9" s="53" customFormat="1" ht="12" customHeight="1">
      <c r="B1515" s="75" t="str">
        <f>[2]自有船应收租金!B1457</f>
        <v>Contship Day</v>
      </c>
      <c r="C1515" s="75" t="str">
        <f>[2]自有船应收租金!C1457</f>
        <v>APL</v>
      </c>
      <c r="D1515" s="75" t="str">
        <f>[2]自有船应收租金!F1457</f>
        <v>prefinal2</v>
      </c>
      <c r="E1515" s="75" t="str">
        <f>[2]自有船应收租金!I1457</f>
        <v>2021.06.20-2021.06.20</v>
      </c>
      <c r="F1515" s="76">
        <f>[2]自有船应收租金!V1457</f>
        <v>-12716</v>
      </c>
      <c r="G1515" s="75">
        <f>[2]自有船应收租金!AA1457</f>
        <v>-52046.446100000001</v>
      </c>
      <c r="H1515" s="75" t="str">
        <f>IF([2]自有船应收租金!AB1457="","",[2]自有船应收租金!AB1457)</f>
        <v/>
      </c>
      <c r="I1515" s="77" t="str">
        <f>[2]自有船应收租金!Y1457</f>
        <v>油样检测费/船员劳务费5-6月</v>
      </c>
    </row>
    <row r="1516" spans="2:9" s="53" customFormat="1" ht="12" customHeight="1">
      <c r="B1516" s="75" t="str">
        <f>[2]自有船应收租金!B1458</f>
        <v>Contship Day</v>
      </c>
      <c r="C1516" s="75" t="str">
        <f>[2]自有船应收租金!C1458</f>
        <v>APL</v>
      </c>
      <c r="D1516" s="75" t="str">
        <f>[2]自有船应收租金!F1458</f>
        <v>final</v>
      </c>
      <c r="E1516" s="75" t="str">
        <f>[2]自有船应收租金!I1458</f>
        <v>2021.06.20-2021.06.20</v>
      </c>
      <c r="F1516" s="76">
        <f>[2]自有船应收租金!V1458</f>
        <v>0</v>
      </c>
      <c r="G1516" s="75">
        <f>[2]自有船应收租金!AA1458</f>
        <v>14831.51</v>
      </c>
      <c r="H1516" s="75" t="str">
        <f>IF([2]自有船应收租金!AB1458="","",[2]自有船应收租金!AB1458)</f>
        <v/>
      </c>
      <c r="I1516" s="77">
        <f>[2]自有船应收租金!Y1458</f>
        <v>0</v>
      </c>
    </row>
    <row r="1517" spans="2:9" s="53" customFormat="1" ht="12" customHeight="1">
      <c r="B1517" s="75" t="str">
        <f>[2]自有船应收租金!B1459</f>
        <v>Heung-A Singapore</v>
      </c>
      <c r="C1517" s="75" t="str">
        <f>[2]自有船应收租金!C1459</f>
        <v>SKR</v>
      </c>
      <c r="D1517" s="75" t="str">
        <f>[2]自有船应收租金!F1459</f>
        <v>第03期</v>
      </c>
      <c r="E1517" s="75" t="str">
        <f>[2]自有船应收租金!I1459</f>
        <v>2021.06.20-2021.07.05</v>
      </c>
      <c r="F1517" s="76">
        <f>[2]自有船应收租金!V1459</f>
        <v>0</v>
      </c>
      <c r="G1517" s="75">
        <f>[2]自有船应收租金!AA1459</f>
        <v>221188.59</v>
      </c>
      <c r="H1517" s="75">
        <f>IF([2]自有船应收租金!AB1459="","",[2]自有船应收租金!AB1459)</f>
        <v>221181.22</v>
      </c>
      <c r="I1517" s="77">
        <f>[2]自有船应收租金!Y1459</f>
        <v>0</v>
      </c>
    </row>
    <row r="1518" spans="2:9" s="53" customFormat="1" ht="12" customHeight="1">
      <c r="B1518" s="75" t="str">
        <f>[2]自有船应收租金!B1460</f>
        <v>LISBOA</v>
      </c>
      <c r="C1518" s="75" t="str">
        <f>[2]自有船应收租金!C1460</f>
        <v>KMTC</v>
      </c>
      <c r="D1518" s="75" t="str">
        <f>[2]自有船应收租金!F1460</f>
        <v>第08期</v>
      </c>
      <c r="E1518" s="75" t="str">
        <f>[2]自有船应收租金!I1460</f>
        <v>2021.06.21-2021.07.06</v>
      </c>
      <c r="F1518" s="76">
        <f>[2]自有船应收租金!V1460</f>
        <v>0</v>
      </c>
      <c r="G1518" s="75">
        <f>[2]自有船应收租金!AA1460</f>
        <v>119200</v>
      </c>
      <c r="H1518" s="75">
        <f>IF([2]自有船应收租金!AB1460="","",[2]自有船应收租金!AB1460)</f>
        <v>119198.06</v>
      </c>
      <c r="I1518" s="77">
        <f>[2]自有船应收租金!Y1460</f>
        <v>0</v>
      </c>
    </row>
    <row r="1519" spans="2:9" s="53" customFormat="1" ht="12" customHeight="1">
      <c r="B1519" s="75" t="str">
        <f>[2]自有船应收租金!B1461</f>
        <v>A MAKOTO</v>
      </c>
      <c r="C1519" s="75" t="str">
        <f>[2]自有船应收租金!C1461</f>
        <v>STM</v>
      </c>
      <c r="D1519" s="75" t="str">
        <f>[2]自有船应收租金!F1461</f>
        <v>第03期</v>
      </c>
      <c r="E1519" s="75" t="str">
        <f>[2]自有船应收租金!I1461</f>
        <v>2021.06.23-2021.07.08</v>
      </c>
      <c r="F1519" s="76">
        <f>[2]自有船应收租金!V1461</f>
        <v>0</v>
      </c>
      <c r="G1519" s="75">
        <f>[2]自有船应收租金!AA1461</f>
        <v>181200</v>
      </c>
      <c r="H1519" s="75">
        <f>IF([2]自有船应收租金!AB1461="","",[2]自有船应收租金!AB1461)</f>
        <v>181200</v>
      </c>
      <c r="I1519" s="77">
        <f>[2]自有船应收租金!Y1461</f>
        <v>0</v>
      </c>
    </row>
    <row r="1520" spans="2:9" s="53" customFormat="1" ht="12" customHeight="1">
      <c r="B1520" s="75" t="str">
        <f>[2]自有船应收租金!B1462</f>
        <v>A ROKU</v>
      </c>
      <c r="C1520" s="75" t="str">
        <f>[2]自有船应收租金!C1462</f>
        <v>CUL</v>
      </c>
      <c r="D1520" s="75" t="str">
        <f>[2]自有船应收租金!F1462</f>
        <v>第03期</v>
      </c>
      <c r="E1520" s="75" t="str">
        <f>[2]自有船应收租金!I1462</f>
        <v>2021.06.21-2021.07.06</v>
      </c>
      <c r="F1520" s="76">
        <f>[2]自有船应收租金!V1462</f>
        <v>0</v>
      </c>
      <c r="G1520" s="75">
        <f>[2]自有船应收租金!AA1462</f>
        <v>390591.78082191799</v>
      </c>
      <c r="H1520" s="75">
        <f>IF([2]自有船应收租金!AB1462="","",[2]自有船应收租金!AB1462)</f>
        <v>390591.78</v>
      </c>
      <c r="I1520" s="77">
        <f>[2]自有船应收租金!Y1462</f>
        <v>0</v>
      </c>
    </row>
    <row r="1521" spans="2:9" s="53" customFormat="1" ht="12" customHeight="1">
      <c r="B1521" s="75" t="str">
        <f>[2]自有船应收租金!B1463</f>
        <v>A HOUOU</v>
      </c>
      <c r="C1521" s="75" t="str">
        <f>[2]自有船应收租金!C1463</f>
        <v>FESCO</v>
      </c>
      <c r="D1521" s="75" t="str">
        <f>[2]自有船应收租金!F1463</f>
        <v>第01期</v>
      </c>
      <c r="E1521" s="75" t="str">
        <f>[2]自有船应收租金!I1463</f>
        <v>2021.06.22-2021.07.07</v>
      </c>
      <c r="F1521" s="76">
        <f>[2]自有船应收租金!V1463</f>
        <v>0</v>
      </c>
      <c r="G1521" s="75">
        <f>[2]自有船应收租金!AA1463</f>
        <v>287744.75</v>
      </c>
      <c r="H1521" s="75">
        <f>IF([2]自有船应收租金!AB1463="","",[2]自有船应收租金!AB1463)</f>
        <v>287737.34999999998</v>
      </c>
      <c r="I1521" s="77" t="str">
        <f>[2]自有船应收租金!Y1463</f>
        <v>5%佣金</v>
      </c>
    </row>
    <row r="1522" spans="2:9" s="53" customFormat="1" ht="12" customHeight="1">
      <c r="B1522" s="75" t="str">
        <f>[2]自有船应收租金!B1464</f>
        <v>ACACIA LIBRA</v>
      </c>
      <c r="C1522" s="75" t="str">
        <f>[2]自有船应收租金!C1464</f>
        <v>COSCO</v>
      </c>
      <c r="D1522" s="75" t="str">
        <f>[2]自有船应收租金!F1464</f>
        <v>第20期</v>
      </c>
      <c r="E1522" s="75" t="str">
        <f>[2]自有船应收租金!I1464</f>
        <v>2021.06.22-2021.07.07</v>
      </c>
      <c r="F1522" s="76">
        <f>[2]自有船应收租金!V1464</f>
        <v>0</v>
      </c>
      <c r="G1522" s="75">
        <f>[2]自有船应收租金!AA1464</f>
        <v>143925</v>
      </c>
      <c r="H1522" s="75">
        <f>IF([2]自有船应收租金!AB1464="","",[2]自有船应收租金!AB1464)</f>
        <v>143923.06</v>
      </c>
      <c r="I1522" s="77">
        <f>[2]自有船应收租金!Y1464</f>
        <v>0</v>
      </c>
    </row>
    <row r="1523" spans="2:9" s="53" customFormat="1" ht="12" customHeight="1">
      <c r="B1523" s="75" t="str">
        <f>[2]自有船应收租金!B1465</f>
        <v>A MIZUHO</v>
      </c>
      <c r="C1523" s="75" t="str">
        <f>[2]自有船应收租金!C1465</f>
        <v>Heung-A</v>
      </c>
      <c r="D1523" s="75" t="str">
        <f>[2]自有船应收租金!F1465</f>
        <v>第10期</v>
      </c>
      <c r="E1523" s="75" t="str">
        <f>[2]自有船应收租金!I1465</f>
        <v>2021.06.22-2021.07.07</v>
      </c>
      <c r="F1523" s="76">
        <f>[2]自有船应收租金!V1465</f>
        <v>0</v>
      </c>
      <c r="G1523" s="75">
        <f>[2]自有船应收租金!AA1465</f>
        <v>153616.438356164</v>
      </c>
      <c r="H1523" s="75">
        <f>IF([2]自有船应收租金!AB1465="","",[2]自有船应收租金!AB1465)</f>
        <v>153609.07</v>
      </c>
      <c r="I1523" s="77">
        <f>[2]自有船应收租金!Y1465</f>
        <v>0</v>
      </c>
    </row>
    <row r="1524" spans="2:9" s="53" customFormat="1" ht="12" customHeight="1">
      <c r="B1524" s="75" t="str">
        <f>[2]自有船应收租金!B1466</f>
        <v>ACACIA WA</v>
      </c>
      <c r="C1524" s="75" t="str">
        <f>[2]自有船应收租金!C1466</f>
        <v>CKL</v>
      </c>
      <c r="D1524" s="75" t="str">
        <f>[2]自有船应收租金!F1466</f>
        <v>第05期</v>
      </c>
      <c r="E1524" s="75" t="str">
        <f>[2]自有船应收租金!I1466</f>
        <v>2021.06.23-2021.07.08</v>
      </c>
      <c r="F1524" s="76">
        <f>[2]自有船应收租金!V1466</f>
        <v>0</v>
      </c>
      <c r="G1524" s="75">
        <f>[2]自有船应收租金!AA1466</f>
        <v>141310.53082191799</v>
      </c>
      <c r="H1524" s="75">
        <f>IF([2]自有船应收租金!AB1466="","",[2]自有船应收租金!AB1466)</f>
        <v>141303.15</v>
      </c>
      <c r="I1524" s="77">
        <f>[2]自有船应收租金!Y1466</f>
        <v>0</v>
      </c>
    </row>
    <row r="1525" spans="2:9" s="53" customFormat="1" ht="12" customHeight="1">
      <c r="B1525" s="75" t="str">
        <f>[2]自有船应收租金!B1467</f>
        <v>A KEIGA</v>
      </c>
      <c r="C1525" s="75" t="str">
        <f>[2]自有船应收租金!C1467</f>
        <v>DBR</v>
      </c>
      <c r="D1525" s="75" t="str">
        <f>[2]自有船应收租金!F1467</f>
        <v>第13期</v>
      </c>
      <c r="E1525" s="75" t="str">
        <f>[2]自有船应收租金!I1467</f>
        <v>2021.06.23-2021.07.08</v>
      </c>
      <c r="F1525" s="76">
        <f>[2]自有船应收租金!V1467</f>
        <v>0</v>
      </c>
      <c r="G1525" s="75">
        <f>[2]自有船应收租金!AA1467</f>
        <v>97350</v>
      </c>
      <c r="H1525" s="75">
        <f>IF([2]自有船应收租金!AB1467="","",[2]自有船应收租金!AB1467)</f>
        <v>97350</v>
      </c>
      <c r="I1525" s="77">
        <f>[2]自有船应收租金!Y1467</f>
        <v>0</v>
      </c>
    </row>
    <row r="1526" spans="2:9" s="53" customFormat="1" ht="12" customHeight="1">
      <c r="B1526" s="75" t="str">
        <f>[2]自有船应收租金!B1468</f>
        <v>A HOKEN</v>
      </c>
      <c r="C1526" s="75" t="str">
        <f>[2]自有船应收租金!C1468</f>
        <v>COSCO</v>
      </c>
      <c r="D1526" s="75" t="str">
        <f>[2]自有船应收租金!F1468</f>
        <v>第02期</v>
      </c>
      <c r="E1526" s="75" t="str">
        <f>[2]自有船应收租金!I1468</f>
        <v>2021.06.24-2021.07.16</v>
      </c>
      <c r="F1526" s="76">
        <f>[2]自有船应收租金!V1468</f>
        <v>0</v>
      </c>
      <c r="G1526" s="75">
        <f>[2]自有船应收租金!AA1468</f>
        <v>254779.1275</v>
      </c>
      <c r="H1526" s="75">
        <f>IF([2]自有船应收租金!AB1468="","",[2]自有船应收租金!AB1468)</f>
        <v>254771.83</v>
      </c>
      <c r="I1526" s="77">
        <f>[2]自有船应收租金!Y1468</f>
        <v>0</v>
      </c>
    </row>
    <row r="1527" spans="2:9" s="53" customFormat="1" ht="12" customHeight="1">
      <c r="B1527" s="75" t="str">
        <f>[2]自有船应收租金!B1469</f>
        <v>A MYOKO</v>
      </c>
      <c r="C1527" s="75" t="str">
        <f>[2]自有船应收租金!C1469</f>
        <v>DBR</v>
      </c>
      <c r="D1527" s="75" t="str">
        <f>[2]自有船应收租金!F1469</f>
        <v>第09期</v>
      </c>
      <c r="E1527" s="75" t="str">
        <f>[2]自有船应收租金!I1469</f>
        <v>2021.06.24-2021.07.09</v>
      </c>
      <c r="F1527" s="76">
        <f>[2]自有船应收租金!V1469</f>
        <v>0</v>
      </c>
      <c r="G1527" s="75">
        <f>[2]自有船应收租金!AA1469</f>
        <v>97350</v>
      </c>
      <c r="H1527" s="75">
        <f>IF([2]自有船应收租金!AB1469="","",[2]自有船应收租金!AB1469)</f>
        <v>97350</v>
      </c>
      <c r="I1527" s="77">
        <f>[2]自有船应收租金!Y1469</f>
        <v>0</v>
      </c>
    </row>
    <row r="1528" spans="2:9" s="53" customFormat="1" ht="12" customHeight="1">
      <c r="B1528" s="75" t="str">
        <f>[2]自有船应收租金!B1470</f>
        <v>A Daisen</v>
      </c>
      <c r="C1528" s="75" t="str">
        <f>[2]自有船应收租金!C1470</f>
        <v>BAL</v>
      </c>
      <c r="D1528" s="75" t="str">
        <f>[2]自有船应收租金!F1470</f>
        <v>第04期</v>
      </c>
      <c r="E1528" s="75" t="str">
        <f>[2]自有船应收租金!I1470</f>
        <v>2021.06.24-2021.07.09</v>
      </c>
      <c r="F1528" s="76">
        <f>[2]自有船应收租金!V1470</f>
        <v>0</v>
      </c>
      <c r="G1528" s="75">
        <f>[2]自有船应收租金!AA1470</f>
        <v>517812</v>
      </c>
      <c r="H1528" s="75">
        <f>IF([2]自有船应收租金!AB1470="","",[2]自有船应收租金!AB1470)</f>
        <v>517779.62</v>
      </c>
      <c r="I1528" s="77" t="str">
        <f>[2]自有船应收租金!Y1470</f>
        <v>特战险</v>
      </c>
    </row>
    <row r="1529" spans="2:9" s="53" customFormat="1" ht="12" customHeight="1">
      <c r="B1529" s="75" t="str">
        <f>[2]自有船应收租金!B1471</f>
        <v>ACACIA TAURUS</v>
      </c>
      <c r="C1529" s="75" t="str">
        <f>[2]自有船应收租金!C1471</f>
        <v>STM</v>
      </c>
      <c r="D1529" s="75" t="str">
        <f>[2]自有船应收租金!F1471</f>
        <v>第08期</v>
      </c>
      <c r="E1529" s="75" t="str">
        <f>[2]自有船应收租金!I1471</f>
        <v>2021.06.26-2021.07.11</v>
      </c>
      <c r="F1529" s="76">
        <f>[2]自有船应收租金!V1471</f>
        <v>0</v>
      </c>
      <c r="G1529" s="75">
        <f>[2]自有船应收租金!AA1471</f>
        <v>83150</v>
      </c>
      <c r="H1529" s="75">
        <f>IF([2]自有船应收租金!AB1471="","",[2]自有船应收租金!AB1471)</f>
        <v>83150</v>
      </c>
      <c r="I1529" s="77">
        <f>[2]自有船应收租金!Y1471</f>
        <v>0</v>
      </c>
    </row>
    <row r="1530" spans="2:9" s="53" customFormat="1" ht="12" customHeight="1">
      <c r="B1530" s="75" t="str">
        <f>[2]自有船应收租金!B1472</f>
        <v>ACACIA REI</v>
      </c>
      <c r="C1530" s="75" t="str">
        <f>[2]自有船应收租金!C1472</f>
        <v>STM</v>
      </c>
      <c r="D1530" s="75" t="str">
        <f>[2]自有船应收租金!F1472</f>
        <v>第21期</v>
      </c>
      <c r="E1530" s="75" t="str">
        <f>[2]自有船应收租金!I1472</f>
        <v>2021.06.27-2021.07.12</v>
      </c>
      <c r="F1530" s="76">
        <f>[2]自有船应收租金!V1472</f>
        <v>0</v>
      </c>
      <c r="G1530" s="75">
        <f>[2]自有船应收租金!AA1472</f>
        <v>181200</v>
      </c>
      <c r="H1530" s="75">
        <f>IF([2]自有船应收租金!AB1472="","",[2]自有船应收租金!AB1472)</f>
        <v>181200</v>
      </c>
      <c r="I1530" s="77">
        <f>[2]自有船应收租金!Y1472</f>
        <v>0</v>
      </c>
    </row>
    <row r="1531" spans="2:9" s="53" customFormat="1" ht="12" customHeight="1">
      <c r="B1531" s="75" t="str">
        <f>[2]自有船应收租金!B1473</f>
        <v>ACACIA HAWK</v>
      </c>
      <c r="C1531" s="75" t="str">
        <f>[2]自有船应收租金!C1473</f>
        <v>CMS</v>
      </c>
      <c r="D1531" s="75" t="str">
        <f>[2]自有船应收租金!F1473</f>
        <v>第84期</v>
      </c>
      <c r="E1531" s="75" t="str">
        <f>[2]自有船应收租金!I1473</f>
        <v>2021.06.26-2021.07.11</v>
      </c>
      <c r="F1531" s="76">
        <f>[2]自有船应收租金!V1473</f>
        <v>0</v>
      </c>
      <c r="G1531" s="75">
        <f>[2]自有船应收租金!AA1473</f>
        <v>105542.465753425</v>
      </c>
      <c r="H1531" s="75">
        <f>IF([2]自有船应收租金!AB1473="","",[2]自有船应收租金!AB1473)</f>
        <v>105515.09</v>
      </c>
      <c r="I1531" s="77">
        <f>[2]自有船应收租金!Y1473</f>
        <v>0</v>
      </c>
    </row>
    <row r="1532" spans="2:9" s="53" customFormat="1" ht="12" customHeight="1">
      <c r="B1532" s="75" t="str">
        <f>[2]自有船应收租金!B1474</f>
        <v>A FUJI</v>
      </c>
      <c r="C1532" s="75" t="str">
        <f>[2]自有船应收租金!C1474</f>
        <v>APL</v>
      </c>
      <c r="D1532" s="75" t="str">
        <f>[2]自有船应收租金!F1474</f>
        <v>第12期</v>
      </c>
      <c r="E1532" s="75" t="str">
        <f>[2]自有船应收租金!I1474</f>
        <v>2021.06.28-2021.07.13</v>
      </c>
      <c r="F1532" s="76">
        <f>[2]自有船应收租金!V1474</f>
        <v>0</v>
      </c>
      <c r="G1532" s="75">
        <f>[2]自有船应收租金!AA1474</f>
        <v>261375</v>
      </c>
      <c r="H1532" s="75">
        <f>IF([2]自有船应收租金!AB1474="","",[2]自有船应收租金!AB1474)</f>
        <v>262799.62</v>
      </c>
      <c r="I1532" s="77" t="str">
        <f>[2]自有船应收租金!Y1474</f>
        <v>油样检测费</v>
      </c>
    </row>
    <row r="1533" spans="2:9" s="53" customFormat="1" ht="12" customHeight="1">
      <c r="B1533" s="75" t="str">
        <f>[2]自有船应收租金!B1475</f>
        <v>A BOTE</v>
      </c>
      <c r="C1533" s="75" t="str">
        <f>[2]自有船应收租金!C1475</f>
        <v>TCL</v>
      </c>
      <c r="D1533" s="75" t="str">
        <f>[2]自有船应收租金!F1475</f>
        <v>第07期</v>
      </c>
      <c r="E1533" s="75" t="str">
        <f>[2]自有船应收租金!I1475</f>
        <v>2021.06.29-2021.07.14</v>
      </c>
      <c r="F1533" s="76">
        <f>[2]自有船应收租金!V1475</f>
        <v>0</v>
      </c>
      <c r="G1533" s="75">
        <f>[2]自有船应收租金!AA1475</f>
        <v>182778.59479259001</v>
      </c>
      <c r="H1533" s="75">
        <f>IF([2]自有船应收租金!AB1475="","",[2]自有船应收租金!AB1475)</f>
        <v>182738.71</v>
      </c>
      <c r="I1533" s="77" t="str">
        <f>[2]自有船应收租金!Y1475</f>
        <v>停租釜山机械故障 0850LT/4th JUN to 1242LT/4th JUN  0.16111天</v>
      </c>
    </row>
    <row r="1534" spans="2:9" s="53" customFormat="1" ht="12" customHeight="1">
      <c r="B1534" s="75" t="str">
        <f>[2]自有船应收租金!B1476</f>
        <v>Heung-A Jakarta</v>
      </c>
      <c r="C1534" s="75" t="str">
        <f>[2]自有船应收租金!C1476</f>
        <v>PAN</v>
      </c>
      <c r="D1534" s="75" t="str">
        <f>[2]自有船应收租金!F1476</f>
        <v>第18期</v>
      </c>
      <c r="E1534" s="75" t="str">
        <f>[2]自有船应收租金!I1476</f>
        <v>2021.06.28-2021.07.13</v>
      </c>
      <c r="F1534" s="76">
        <f>[2]自有船应收租金!V1476</f>
        <v>0</v>
      </c>
      <c r="G1534" s="75">
        <f>[2]自有船应收租金!AA1476</f>
        <v>165500</v>
      </c>
      <c r="H1534" s="75">
        <f>IF([2]自有船应收租金!AB1476="","",[2]自有船应收租金!AB1476)</f>
        <v>165472.60999999999</v>
      </c>
      <c r="I1534" s="77">
        <f>[2]自有船应收租金!Y1476</f>
        <v>0</v>
      </c>
    </row>
    <row r="1535" spans="2:9" s="53" customFormat="1" ht="12" customHeight="1">
      <c r="B1535" s="75" t="str">
        <f>[2]自有船应收租金!B1477</f>
        <v>ACACIA MING</v>
      </c>
      <c r="C1535" s="75" t="str">
        <f>[2]自有船应收租金!C1477</f>
        <v>EAS</v>
      </c>
      <c r="D1535" s="75" t="str">
        <f>[2]自有船应收租金!F1477</f>
        <v>第08期</v>
      </c>
      <c r="E1535" s="75" t="str">
        <f>[2]自有船应收租金!I1477</f>
        <v>2021.06.29-2021.07.14</v>
      </c>
      <c r="F1535" s="76">
        <f>[2]自有船应收租金!V1477</f>
        <v>0</v>
      </c>
      <c r="G1535" s="75">
        <f>[2]自有船应收租金!AA1477</f>
        <v>123301.425890411</v>
      </c>
      <c r="H1535" s="75">
        <f>IF([2]自有船应收租金!AB1477="","",[2]自有船应收租金!AB1477)</f>
        <v>123269.07</v>
      </c>
      <c r="I1535" s="77">
        <f>[2]自有船应收租金!Y1477</f>
        <v>0</v>
      </c>
    </row>
    <row r="1536" spans="2:9" s="53" customFormat="1" ht="12" customHeight="1">
      <c r="B1536" s="75" t="str">
        <f>[2]自有船应收租金!B1478</f>
        <v>JRS CARINA</v>
      </c>
      <c r="C1536" s="75" t="str">
        <f>[2]自有船应收租金!C1478</f>
        <v>CCL</v>
      </c>
      <c r="D1536" s="75" t="str">
        <f>[2]自有船应收租金!F1478</f>
        <v>第74期</v>
      </c>
      <c r="E1536" s="75" t="str">
        <f>[2]自有船应收租金!I1478</f>
        <v>2021.06.29-2021.07.14</v>
      </c>
      <c r="F1536" s="76">
        <f>[2]自有船应收租金!V1478</f>
        <v>0</v>
      </c>
      <c r="G1536" s="75">
        <f>[2]自有船应收租金!AA1478</f>
        <v>109900</v>
      </c>
      <c r="H1536" s="75">
        <f>IF([2]自有船应收租金!AB1478="","",[2]自有船应收租金!AB1478)</f>
        <v>109892.62</v>
      </c>
      <c r="I1536" s="77">
        <f>[2]自有船应收租金!Y1478</f>
        <v>0</v>
      </c>
    </row>
    <row r="1537" spans="2:9" s="53" customFormat="1" ht="12" customHeight="1">
      <c r="B1537" s="75" t="str">
        <f>[2]自有船应收租金!B1479</f>
        <v>ACACIA ARIES</v>
      </c>
      <c r="C1537" s="75" t="str">
        <f>[2]自有船应收租金!C1479</f>
        <v>STM</v>
      </c>
      <c r="D1537" s="75" t="str">
        <f>[2]自有船应收租金!F1479</f>
        <v>第34期</v>
      </c>
      <c r="E1537" s="75" t="str">
        <f>[2]自有船应收租金!I1479</f>
        <v>2021.06.29-2021.07.14</v>
      </c>
      <c r="F1537" s="76">
        <f>[2]自有船应收租金!V1479</f>
        <v>0</v>
      </c>
      <c r="G1537" s="75">
        <f>[2]自有船应收租金!AA1479</f>
        <v>83150</v>
      </c>
      <c r="H1537" s="75">
        <f>IF([2]自有船应收租金!AB1479="","",[2]自有船应收租金!AB1479)</f>
        <v>83150</v>
      </c>
      <c r="I1537" s="77">
        <f>[2]自有船应收租金!Y1479</f>
        <v>0</v>
      </c>
    </row>
    <row r="1538" spans="2:9" s="53" customFormat="1" ht="12" customHeight="1">
      <c r="B1538" s="75" t="str">
        <f>[2]自有船应收租金!B1480</f>
        <v>A KIBO</v>
      </c>
      <c r="C1538" s="75" t="str">
        <f>[2]自有船应收租金!C1480</f>
        <v>GMS</v>
      </c>
      <c r="D1538" s="75" t="str">
        <f>[2]自有船应收租金!F1480</f>
        <v>第15期</v>
      </c>
      <c r="E1538" s="75" t="str">
        <f>[2]自有船应收租金!I1480</f>
        <v>2021.06.30-2021.07.15</v>
      </c>
      <c r="F1538" s="76">
        <f>[2]自有船应收租金!V1480</f>
        <v>-508</v>
      </c>
      <c r="G1538" s="75">
        <f>[2]自有船应收租金!AA1480</f>
        <v>171751.75</v>
      </c>
      <c r="H1538" s="75">
        <f>IF([2]自有船应收租金!AB1480="","",[2]自有船应收租金!AB1480)</f>
        <v>171243.75</v>
      </c>
      <c r="I1538" s="77" t="str">
        <f>[2]自有船应收租金!Y1480</f>
        <v>1.25%佣金/船员劳务费007S</v>
      </c>
    </row>
    <row r="1539" spans="2:9" s="53" customFormat="1" ht="12" customHeight="1">
      <c r="B1539" s="75" t="str">
        <f>[2]自有船应收租金!B1481</f>
        <v>A KINKA</v>
      </c>
      <c r="C1539" s="75" t="str">
        <f>[2]自有船应收租金!C1481</f>
        <v>SKR</v>
      </c>
      <c r="D1539" s="75" t="str">
        <f>[2]自有船应收租金!F1481</f>
        <v>第05期</v>
      </c>
      <c r="E1539" s="75" t="str">
        <f>[2]自有船应收租金!I1481</f>
        <v>2021.06.30-2021.07.15</v>
      </c>
      <c r="F1539" s="76">
        <f>[2]自有船应收租金!V1481</f>
        <v>0</v>
      </c>
      <c r="G1539" s="75">
        <f>[2]自有船应收租金!AA1481</f>
        <v>132625</v>
      </c>
      <c r="H1539" s="75">
        <f>IF([2]自有船应收租金!AB1481="","",[2]自有船应收租金!AB1481)</f>
        <v>132617.62</v>
      </c>
      <c r="I1539" s="77">
        <f>[2]自有船应收租金!Y1481</f>
        <v>0</v>
      </c>
    </row>
    <row r="1540" spans="2:9" s="53" customFormat="1" ht="12" customHeight="1">
      <c r="B1540" s="75" t="str">
        <f>[2]自有船应收租金!B1482</f>
        <v>Bremen Trader</v>
      </c>
      <c r="C1540" s="75" t="str">
        <f>[2]自有船应收租金!C1482</f>
        <v>sealand</v>
      </c>
      <c r="D1540" s="75" t="str">
        <f>[2]自有船应收租金!F1482</f>
        <v>第04期</v>
      </c>
      <c r="E1540" s="75" t="str">
        <f>[2]自有船应收租金!I1482</f>
        <v>2021.07.01-2021.08.01</v>
      </c>
      <c r="F1540" s="76">
        <f>[2]自有船应收租金!V1482</f>
        <v>0</v>
      </c>
      <c r="G1540" s="75">
        <f>[2]自有船应收租金!AA1482</f>
        <v>537168.75</v>
      </c>
      <c r="H1540" s="75">
        <f>IF([2]自有船应收租金!AB1482="","",[2]自有船应收租金!AB1482)</f>
        <v>537168.75</v>
      </c>
      <c r="I1540" s="77" t="str">
        <f>[2]自有船应收租金!Y1482</f>
        <v>油样检测</v>
      </c>
    </row>
    <row r="1541" spans="2:9" s="53" customFormat="1" ht="12" customHeight="1">
      <c r="B1541" s="75" t="str">
        <f>[2]自有船应收租金!B1483</f>
        <v>A FUKU</v>
      </c>
      <c r="C1541" s="75" t="str">
        <f>[2]自有船应收租金!C1483</f>
        <v>TSL</v>
      </c>
      <c r="D1541" s="75" t="str">
        <f>[2]自有船应收租金!F1483</f>
        <v>第19期</v>
      </c>
      <c r="E1541" s="75" t="str">
        <f>[2]自有船应收租金!I1483</f>
        <v>2021.07.01-2021.07.16</v>
      </c>
      <c r="F1541" s="76">
        <f>[2]自有船应收租金!V1483</f>
        <v>0</v>
      </c>
      <c r="G1541" s="75">
        <f>[2]自有船应收租金!AA1483</f>
        <v>154237.5</v>
      </c>
      <c r="H1541" s="75">
        <f>IF([2]自有船应收租金!AB1483="","",[2]自有船应收租金!AB1483)</f>
        <v>154220.14000000001</v>
      </c>
      <c r="I1541" s="77" t="str">
        <f>[2]自有船应收租金!Y1483</f>
        <v>1.25%佣金</v>
      </c>
    </row>
    <row r="1542" spans="2:9" s="53" customFormat="1" ht="12" customHeight="1">
      <c r="B1542" s="75" t="str">
        <f>[2]自有船应收租金!B1484</f>
        <v>A KOU</v>
      </c>
      <c r="C1542" s="75" t="str">
        <f>[2]自有船应收租金!C1484</f>
        <v>TSL</v>
      </c>
      <c r="D1542" s="75" t="str">
        <f>[2]自有船应收租金!F1484</f>
        <v>第08期</v>
      </c>
      <c r="E1542" s="75" t="str">
        <f>[2]自有船应收租金!I1484</f>
        <v>2021.07.01-2021.07.16</v>
      </c>
      <c r="F1542" s="76">
        <f>[2]自有船应收租金!V1484</f>
        <v>-4450</v>
      </c>
      <c r="G1542" s="75">
        <f>[2]自有船应收租金!AA1484</f>
        <v>183400</v>
      </c>
      <c r="H1542" s="75">
        <f>IF([2]自有船应收租金!AB1484="","",[2]自有船应收租金!AB1484)</f>
        <v>183375.23</v>
      </c>
      <c r="I1542" s="77" t="str">
        <f>[2]自有船应收租金!Y1484</f>
        <v>1.25%佣金/v.21017-21020 劳务费</v>
      </c>
    </row>
    <row r="1543" spans="2:9" s="53" customFormat="1" ht="12" customHeight="1">
      <c r="B1543" s="75" t="str">
        <f>[2]自有船应收租金!B1485</f>
        <v>Heung-A Manila</v>
      </c>
      <c r="C1543" s="75" t="str">
        <f>[2]自有船应收租金!C1485</f>
        <v>SCP</v>
      </c>
      <c r="D1543" s="75" t="str">
        <f>[2]自有船应收租金!F1485</f>
        <v>第11期</v>
      </c>
      <c r="E1543" s="75" t="str">
        <f>[2]自有船应收租金!I1485</f>
        <v>2021.07.02-2021.07.17</v>
      </c>
      <c r="F1543" s="76">
        <f>[2]自有船应收租金!V1485</f>
        <v>0</v>
      </c>
      <c r="G1543" s="75">
        <f>[2]自有船应收租金!AA1485</f>
        <v>31296.315342465801</v>
      </c>
      <c r="H1543" s="75">
        <f>IF([2]自有船应收租金!AB1485="","",[2]自有船应收租金!AB1485)</f>
        <v>31288.93</v>
      </c>
      <c r="I1543" s="77" t="str">
        <f>[2]自有船应收租金!Y1485</f>
        <v>1.25%佣金</v>
      </c>
    </row>
    <row r="1544" spans="2:9" s="53" customFormat="1" ht="12" customHeight="1">
      <c r="B1544" s="75" t="str">
        <f>[2]自有船应收租金!B1486</f>
        <v>JRS CORVUS</v>
      </c>
      <c r="C1544" s="75" t="str">
        <f>[2]自有船应收租金!C1486</f>
        <v>STM</v>
      </c>
      <c r="D1544" s="75" t="str">
        <f>[2]自有船应收租金!F1486</f>
        <v>第14期</v>
      </c>
      <c r="E1544" s="75" t="str">
        <f>[2]自有船应收租金!I1486</f>
        <v>2021.07.03-2021.07.18</v>
      </c>
      <c r="F1544" s="76">
        <f>[2]自有船应收租金!V1486</f>
        <v>0</v>
      </c>
      <c r="G1544" s="75">
        <f>[2]自有船应收租金!AA1486</f>
        <v>105700</v>
      </c>
      <c r="H1544" s="75">
        <f>IF([2]自有船应收租金!AB1486="","",[2]自有船应收租金!AB1486)</f>
        <v>105700</v>
      </c>
      <c r="I1544" s="77">
        <f>[2]自有船应收租金!Y1486</f>
        <v>0</v>
      </c>
    </row>
    <row r="1545" spans="2:9" s="53" customFormat="1" ht="12" customHeight="1">
      <c r="B1545" s="75" t="str">
        <f>[2]自有船应收租金!B1487</f>
        <v>ACACIA VIRGO</v>
      </c>
      <c r="C1545" s="75" t="str">
        <f>[2]自有船应收租金!C1487</f>
        <v>SKR</v>
      </c>
      <c r="D1545" s="75" t="str">
        <f>[2]自有船应收租金!F1487</f>
        <v>第07期</v>
      </c>
      <c r="E1545" s="75" t="str">
        <f>[2]自有船应收租金!I1487</f>
        <v>2021.07.04-2021.07.19</v>
      </c>
      <c r="F1545" s="76">
        <f>[2]自有船应收租金!V1487</f>
        <v>0</v>
      </c>
      <c r="G1545" s="75">
        <f>[2]自有船应收租金!AA1487</f>
        <v>156231.25</v>
      </c>
      <c r="H1545" s="75">
        <f>IF([2]自有船应收租金!AB1487="","",[2]自有船应收租金!AB1487)</f>
        <v>156223.9</v>
      </c>
      <c r="I1545" s="77" t="str">
        <f>[2]自有船应收租金!Y1487</f>
        <v>1.25%佣金</v>
      </c>
    </row>
    <row r="1546" spans="2:9" s="53" customFormat="1" ht="12" customHeight="1">
      <c r="B1546" s="75" t="str">
        <f>[2]自有船应收租金!B1488</f>
        <v>Heung-A Singapore</v>
      </c>
      <c r="C1546" s="75" t="str">
        <f>[2]自有船应收租金!C1488</f>
        <v>SKR</v>
      </c>
      <c r="D1546" s="75" t="str">
        <f>[2]自有船应收租金!F1488</f>
        <v>第04期</v>
      </c>
      <c r="E1546" s="75" t="str">
        <f>[2]自有船应收租金!I1488</f>
        <v>2021.07.05-2021.07.20</v>
      </c>
      <c r="F1546" s="76">
        <f>[2]自有船应收租金!V1488</f>
        <v>0</v>
      </c>
      <c r="G1546" s="75">
        <f>[2]自有船应收租金!AA1488</f>
        <v>245211.41</v>
      </c>
      <c r="H1546" s="75">
        <f>IF([2]自有船应收租金!AB1488="","",[2]自有船应收租金!AB1488)</f>
        <v>245204.03</v>
      </c>
      <c r="I1546" s="77">
        <f>[2]自有船应收租金!Y1488</f>
        <v>0</v>
      </c>
    </row>
    <row r="1547" spans="2:9" s="53" customFormat="1" ht="12" customHeight="1">
      <c r="B1547" s="75" t="str">
        <f>[2]自有船应收租金!B1489</f>
        <v>LISBOA</v>
      </c>
      <c r="C1547" s="75" t="str">
        <f>[2]自有船应收租金!C1489</f>
        <v>KMTC</v>
      </c>
      <c r="D1547" s="75" t="str">
        <f>[2]自有船应收租金!F1489</f>
        <v>第09期</v>
      </c>
      <c r="E1547" s="75" t="str">
        <f>[2]自有船应收租金!I1489</f>
        <v>2021.07.06-2021.07.21</v>
      </c>
      <c r="F1547" s="76">
        <f>[2]自有船应收租金!V1489</f>
        <v>0</v>
      </c>
      <c r="G1547" s="75">
        <f>[2]自有船应收租金!AA1489</f>
        <v>119200</v>
      </c>
      <c r="H1547" s="75">
        <f>IF([2]自有船应收租金!AB1489="","",[2]自有船应收租金!AB1489)</f>
        <v>119198.07</v>
      </c>
      <c r="I1547" s="77">
        <f>[2]自有船应收租金!Y1489</f>
        <v>0</v>
      </c>
    </row>
    <row r="1548" spans="2:9" s="53" customFormat="1" ht="12" customHeight="1">
      <c r="B1548" s="75" t="str">
        <f>[2]自有船应收租金!B1490</f>
        <v>A MAKOTO</v>
      </c>
      <c r="C1548" s="75" t="str">
        <f>[2]自有船应收租金!C1490</f>
        <v>STM</v>
      </c>
      <c r="D1548" s="75" t="str">
        <f>[2]自有船应收租金!F1490</f>
        <v>第04期</v>
      </c>
      <c r="E1548" s="75" t="str">
        <f>[2]自有船应收租金!I1490</f>
        <v>2021.07.08-2021.07.23</v>
      </c>
      <c r="F1548" s="76">
        <f>[2]自有船应收租金!V1490</f>
        <v>0</v>
      </c>
      <c r="G1548" s="75">
        <f>[2]自有船应收租金!AA1490</f>
        <v>181200</v>
      </c>
      <c r="H1548" s="75">
        <f>IF([2]自有船应收租金!AB1490="","",[2]自有船应收租金!AB1490)</f>
        <v>181200</v>
      </c>
      <c r="I1548" s="77">
        <f>[2]自有船应收租金!Y1490</f>
        <v>0</v>
      </c>
    </row>
    <row r="1549" spans="2:9" s="53" customFormat="1" ht="12" customHeight="1">
      <c r="B1549" s="75" t="str">
        <f>[2]自有船应收租金!B1491</f>
        <v>A ROKU</v>
      </c>
      <c r="C1549" s="75" t="str">
        <f>[2]自有船应收租金!C1491</f>
        <v>CUL</v>
      </c>
      <c r="D1549" s="75" t="str">
        <f>[2]自有船应收租金!F1491</f>
        <v>第04期</v>
      </c>
      <c r="E1549" s="75" t="str">
        <f>[2]自有船应收租金!I1491</f>
        <v>2021.07.06-2021.07.21</v>
      </c>
      <c r="F1549" s="76">
        <f>[2]自有船应收租金!V1491</f>
        <v>0</v>
      </c>
      <c r="G1549" s="75">
        <f>[2]自有船应收租金!AA1491</f>
        <v>390591.78082191799</v>
      </c>
      <c r="H1549" s="75">
        <f>IF([2]自有船应收租金!AB1491="","",[2]自有船应收租金!AB1491)</f>
        <v>390591.78</v>
      </c>
      <c r="I1549" s="77">
        <f>[2]自有船应收租金!Y1491</f>
        <v>0</v>
      </c>
    </row>
    <row r="1550" spans="2:9" s="53" customFormat="1" ht="12" customHeight="1">
      <c r="B1550" s="75" t="str">
        <f>[2]自有船应收租金!B1492</f>
        <v>A HOUOU</v>
      </c>
      <c r="C1550" s="75" t="str">
        <f>[2]自有船应收租金!C1492</f>
        <v>FESCO</v>
      </c>
      <c r="D1550" s="75" t="str">
        <f>[2]自有船应收租金!F1492</f>
        <v>第02期</v>
      </c>
      <c r="E1550" s="75" t="str">
        <f>[2]自有船应收租金!I1492</f>
        <v>2021.07.07-2021.07.22</v>
      </c>
      <c r="F1550" s="76">
        <f>[2]自有船应收租金!V1492</f>
        <v>0</v>
      </c>
      <c r="G1550" s="75">
        <f>[2]自有船应收租金!AA1492</f>
        <v>431321.13750000001</v>
      </c>
      <c r="H1550" s="75">
        <f>IF([2]自有船应收租金!AB1492="","",[2]自有船应收租金!AB1492)</f>
        <v>431313.81</v>
      </c>
      <c r="I1550" s="77" t="str">
        <f>[2]自有船应收租金!Y1492</f>
        <v>5%佣金</v>
      </c>
    </row>
    <row r="1551" spans="2:9" s="53" customFormat="1" ht="12" customHeight="1">
      <c r="B1551" s="75" t="str">
        <f>[2]自有船应收租金!B1493</f>
        <v>ACACIA LIBRA</v>
      </c>
      <c r="C1551" s="75" t="str">
        <f>[2]自有船应收租金!C1493</f>
        <v>COSCO</v>
      </c>
      <c r="D1551" s="75" t="str">
        <f>[2]自有船应收租金!F1493</f>
        <v>第21期</v>
      </c>
      <c r="E1551" s="75" t="str">
        <f>[2]自有船应收租金!I1493</f>
        <v>2021.07.07-2021.07.22</v>
      </c>
      <c r="F1551" s="76">
        <f>[2]自有船应收租金!V1493</f>
        <v>0</v>
      </c>
      <c r="G1551" s="75">
        <f>[2]自有船应收租金!AA1493</f>
        <v>143925</v>
      </c>
      <c r="H1551" s="75">
        <f>IF([2]自有船应收租金!AB1493="","",[2]自有船应收租金!AB1493)</f>
        <v>143923.07</v>
      </c>
      <c r="I1551" s="77">
        <f>[2]自有船应收租金!Y1493</f>
        <v>0</v>
      </c>
    </row>
    <row r="1552" spans="2:9" s="53" customFormat="1" ht="12" customHeight="1">
      <c r="B1552" s="75" t="str">
        <f>[2]自有船应收租金!B1494</f>
        <v>A MIZUHO</v>
      </c>
      <c r="C1552" s="75" t="str">
        <f>[2]自有船应收租金!C1494</f>
        <v>Heung-A</v>
      </c>
      <c r="D1552" s="75" t="str">
        <f>[2]自有船应收租金!F1494</f>
        <v>第11期</v>
      </c>
      <c r="E1552" s="75" t="str">
        <f>[2]自有船应收租金!I1494</f>
        <v>2021.07.07-2021.07.22</v>
      </c>
      <c r="F1552" s="76">
        <f>[2]自有船应收租金!V1494</f>
        <v>0</v>
      </c>
      <c r="G1552" s="75">
        <f>[2]自有船应收租金!AA1494</f>
        <v>153616.438356164</v>
      </c>
      <c r="H1552" s="75">
        <f>IF([2]自有船应收租金!AB1494="","",[2]自有船应收租金!AB1494)</f>
        <v>153609.04999999999</v>
      </c>
      <c r="I1552" s="77">
        <f>[2]自有船应收租金!Y1494</f>
        <v>0</v>
      </c>
    </row>
    <row r="1553" spans="2:9" s="53" customFormat="1" ht="12" customHeight="1">
      <c r="B1553" s="75" t="str">
        <f>[2]自有船应收租金!B1495</f>
        <v>ACACIA WA</v>
      </c>
      <c r="C1553" s="75" t="str">
        <f>[2]自有船应收租金!C1495</f>
        <v>CKL</v>
      </c>
      <c r="D1553" s="75" t="str">
        <f>[2]自有船应收租金!F1495</f>
        <v>第06期</v>
      </c>
      <c r="E1553" s="75" t="str">
        <f>[2]自有船应收租金!I1495</f>
        <v>2021.07.08-2021.07.23</v>
      </c>
      <c r="F1553" s="76">
        <f>[2]自有船应收租金!V1495</f>
        <v>0</v>
      </c>
      <c r="G1553" s="75">
        <f>[2]自有船应收租金!AA1495</f>
        <v>141310.53082191799</v>
      </c>
      <c r="H1553" s="75">
        <f>IF([2]自有船应收租金!AB1495="","",[2]自有船应收租金!AB1495)</f>
        <v>141303.17000000001</v>
      </c>
      <c r="I1553" s="77">
        <f>[2]自有船应收租金!Y1495</f>
        <v>0</v>
      </c>
    </row>
    <row r="1554" spans="2:9" s="53" customFormat="1" ht="12" customHeight="1">
      <c r="B1554" s="75" t="str">
        <f>[2]自有船应收租金!B1496</f>
        <v>A KEIGA</v>
      </c>
      <c r="C1554" s="75" t="str">
        <f>[2]自有船应收租金!C1496</f>
        <v>DBR</v>
      </c>
      <c r="D1554" s="75" t="str">
        <f>[2]自有船应收租金!F1496</f>
        <v>prefinal</v>
      </c>
      <c r="E1554" s="75" t="str">
        <f>[2]自有船应收租金!I1496</f>
        <v>2021.07.08-2021.07.24</v>
      </c>
      <c r="F1554" s="76">
        <f>[2]自有船应收租金!V1496</f>
        <v>-24930</v>
      </c>
      <c r="G1554" s="75">
        <f>[2]自有船应收租金!AA1496</f>
        <v>8249.5625846153907</v>
      </c>
      <c r="H1554" s="75">
        <f>IF([2]自有船应收租金!AB1496="","",[2]自有船应收租金!AB1496)</f>
        <v>8249.56</v>
      </c>
      <c r="I1554" s="77" t="str">
        <f>[2]自有船应收租金!Y1496</f>
        <v>劳务费V.2117-2129</v>
      </c>
    </row>
    <row r="1555" spans="2:9" s="53" customFormat="1" ht="12" customHeight="1">
      <c r="B1555" s="75" t="str">
        <f>[2]自有船应收租金!B1497</f>
        <v>A KEIGA</v>
      </c>
      <c r="C1555" s="75" t="str">
        <f>[2]自有船应收租金!C1497</f>
        <v>DBR</v>
      </c>
      <c r="D1555" s="75" t="str">
        <f>[2]自有船应收租金!F1497</f>
        <v>final</v>
      </c>
      <c r="E1555" s="75" t="str">
        <f>[2]自有船应收租金!I1497</f>
        <v>2021.07.08-2021.07.24</v>
      </c>
      <c r="F1555" s="76">
        <f>[2]自有船应收租金!V1497</f>
        <v>0</v>
      </c>
      <c r="G1555" s="75">
        <f>[2]自有船应收租金!AA1497</f>
        <v>1390.77</v>
      </c>
      <c r="H1555" s="75">
        <f>IF([2]自有船应收租金!AB1497="","",[2]自有船应收租金!AB1497)</f>
        <v>1390.77</v>
      </c>
      <c r="I1555" s="77">
        <f>[2]自有船应收租金!Y1497</f>
        <v>0</v>
      </c>
    </row>
    <row r="1556" spans="2:9" s="53" customFormat="1" ht="12" customHeight="1">
      <c r="B1556" s="75" t="str">
        <f>[2]自有船应收租金!B1498</f>
        <v>A MYOKO</v>
      </c>
      <c r="C1556" s="75" t="str">
        <f>[2]自有船应收租金!C1498</f>
        <v>DBR</v>
      </c>
      <c r="D1556" s="75" t="str">
        <f>[2]自有船应收租金!F1498</f>
        <v>第10期</v>
      </c>
      <c r="E1556" s="75" t="str">
        <f>[2]自有船应收租金!I1498</f>
        <v>2021.07.09-2021.07.24</v>
      </c>
      <c r="F1556" s="76">
        <f>[2]自有船应收租金!V1498</f>
        <v>0</v>
      </c>
      <c r="G1556" s="75">
        <f>[2]自有船应收租金!AA1498</f>
        <v>97350</v>
      </c>
      <c r="H1556" s="75">
        <f>IF([2]自有船应收租金!AB1498="","",[2]自有船应收租金!AB1498)</f>
        <v>97350</v>
      </c>
      <c r="I1556" s="77">
        <f>[2]自有船应收租金!Y1498</f>
        <v>0</v>
      </c>
    </row>
    <row r="1557" spans="2:9" s="53" customFormat="1" ht="12" customHeight="1">
      <c r="B1557" s="75" t="str">
        <f>[2]自有船应收租金!B1499</f>
        <v>A Daisen</v>
      </c>
      <c r="C1557" s="75" t="str">
        <f>[2]自有船应收租金!C1499</f>
        <v>BAL</v>
      </c>
      <c r="D1557" s="75" t="str">
        <f>[2]自有船应收租金!F1499</f>
        <v>prefinal</v>
      </c>
      <c r="E1557" s="75" t="str">
        <f>[2]自有船应收租金!I1499</f>
        <v>2021.07.09-2021.07.20</v>
      </c>
      <c r="F1557" s="76">
        <f>[2]自有船应收租金!V1499</f>
        <v>-890</v>
      </c>
      <c r="G1557" s="75">
        <f>[2]自有船应收租金!AA1499</f>
        <v>227627.5</v>
      </c>
      <c r="H1557" s="75">
        <f>IF([2]自有船应收租金!AB1499="","",[2]自有船应收租金!AB1499)</f>
        <v>227595.24</v>
      </c>
      <c r="I1557" s="77" t="str">
        <f>[2]自有船应收租金!Y1499</f>
        <v>鹿特丹船员劳务费</v>
      </c>
    </row>
    <row r="1558" spans="2:9" s="53" customFormat="1" ht="12" customHeight="1">
      <c r="B1558" s="75" t="str">
        <f>[2]自有船应收租金!B1500</f>
        <v>A Daisen</v>
      </c>
      <c r="C1558" s="75" t="str">
        <f>[2]自有船应收租金!C1500</f>
        <v>BAL</v>
      </c>
      <c r="D1558" s="75" t="str">
        <f>[2]自有船应收租金!F1500</f>
        <v>prefinal2</v>
      </c>
      <c r="E1558" s="75" t="str">
        <f>[2]自有船应收租金!I1500</f>
        <v>2021.07.09-2021.07.20</v>
      </c>
      <c r="F1558" s="76">
        <f>[2]自有船应收租金!V1500</f>
        <v>0</v>
      </c>
      <c r="G1558" s="75">
        <f>[2]自有船应收租金!AA1500</f>
        <v>-1007.47639999997</v>
      </c>
      <c r="H1558" s="75" t="str">
        <f>IF([2]自有船应收租金!AB1500="","",[2]自有船应收租金!AB1500)</f>
        <v/>
      </c>
      <c r="I1558" s="77" t="str">
        <f>[2]自有船应收租金!Y1500</f>
        <v>停租船舶失去动力5月19日1400-5月21日0218</v>
      </c>
    </row>
    <row r="1559" spans="2:9" s="53" customFormat="1" ht="12" customHeight="1">
      <c r="B1559" s="75" t="str">
        <f>[2]自有船应收租金!B1501</f>
        <v>A Daisen</v>
      </c>
      <c r="C1559" s="75" t="str">
        <f>[2]自有船应收租金!C1501</f>
        <v>BAL</v>
      </c>
      <c r="D1559" s="75" t="str">
        <f>[2]自有船应收租金!F1501</f>
        <v>final</v>
      </c>
      <c r="E1559" s="75" t="str">
        <f>[2]自有船应收租金!I1501</f>
        <v>2021.07.09-2021.07.20</v>
      </c>
      <c r="F1559" s="76">
        <f>[2]自有船应收租金!V1501</f>
        <v>0</v>
      </c>
      <c r="G1559" s="75">
        <f>[2]自有船应收租金!AA1501</f>
        <v>5000</v>
      </c>
      <c r="H1559" s="75" t="str">
        <f>IF([2]自有船应收租金!AB1501="","",[2]自有船应收租金!AB1501)</f>
        <v/>
      </c>
      <c r="I1559" s="77">
        <f>[2]自有船应收租金!Y1501</f>
        <v>0</v>
      </c>
    </row>
    <row r="1560" spans="2:9" s="53" customFormat="1" ht="12" customHeight="1">
      <c r="B1560" s="75" t="str">
        <f>[2]自有船应收租金!B1502</f>
        <v>ACACIA TAURUS</v>
      </c>
      <c r="C1560" s="75" t="str">
        <f>[2]自有船应收租金!C1502</f>
        <v>STM</v>
      </c>
      <c r="D1560" s="75" t="str">
        <f>[2]自有船应收租金!F1502</f>
        <v>第09期</v>
      </c>
      <c r="E1560" s="75" t="str">
        <f>[2]自有船应收租金!I1502</f>
        <v>2021.07.11-2021.07.26</v>
      </c>
      <c r="F1560" s="76">
        <f>[2]自有船应收租金!V1502</f>
        <v>0</v>
      </c>
      <c r="G1560" s="75">
        <f>[2]自有船应收租金!AA1502</f>
        <v>83150</v>
      </c>
      <c r="H1560" s="75">
        <f>IF([2]自有船应收租金!AB1502="","",[2]自有船应收租金!AB1502)</f>
        <v>83150</v>
      </c>
      <c r="I1560" s="77">
        <f>[2]自有船应收租金!Y1502</f>
        <v>0</v>
      </c>
    </row>
    <row r="1561" spans="2:9" s="53" customFormat="1" ht="12" customHeight="1">
      <c r="B1561" s="75" t="str">
        <f>[2]自有船应收租金!B1503</f>
        <v>ACACIA HAWK</v>
      </c>
      <c r="C1561" s="75" t="str">
        <f>[2]自有船应收租金!C1503</f>
        <v>CMS</v>
      </c>
      <c r="D1561" s="75" t="str">
        <f>[2]自有船应收租金!F1503</f>
        <v>第85期</v>
      </c>
      <c r="E1561" s="75" t="str">
        <f>[2]自有船应收租金!I1503</f>
        <v>2021.07.11-2021.07.26</v>
      </c>
      <c r="F1561" s="76">
        <f>[2]自有船应收租金!V1503</f>
        <v>0</v>
      </c>
      <c r="G1561" s="75">
        <f>[2]自有船应收租金!AA1503</f>
        <v>105542.465753425</v>
      </c>
      <c r="H1561" s="75">
        <f>IF([2]自有船应收租金!AB1503="","",[2]自有船应收租金!AB1503)</f>
        <v>105515.13</v>
      </c>
      <c r="I1561" s="77">
        <f>[2]自有船应收租金!Y1503</f>
        <v>0</v>
      </c>
    </row>
    <row r="1562" spans="2:9" s="53" customFormat="1" ht="12" customHeight="1">
      <c r="B1562" s="75" t="str">
        <f>[2]自有船应收租金!B1504</f>
        <v>ACACIA REI</v>
      </c>
      <c r="C1562" s="75" t="str">
        <f>[2]自有船应收租金!C1504</f>
        <v>STM</v>
      </c>
      <c r="D1562" s="75" t="str">
        <f>[2]自有船应收租金!F1504</f>
        <v>第22期</v>
      </c>
      <c r="E1562" s="75" t="str">
        <f>[2]自有船应收租金!I1504</f>
        <v>2021.07.12-2021.07.27</v>
      </c>
      <c r="F1562" s="76">
        <f>[2]自有船应收租金!V1504</f>
        <v>0</v>
      </c>
      <c r="G1562" s="75">
        <f>[2]自有船应收租金!AA1504</f>
        <v>181200</v>
      </c>
      <c r="H1562" s="75">
        <f>IF([2]自有船应收租金!AB1504="","",[2]自有船应收租金!AB1504)</f>
        <v>181200</v>
      </c>
      <c r="I1562" s="77">
        <f>[2]自有船应收租金!Y1504</f>
        <v>0</v>
      </c>
    </row>
    <row r="1563" spans="2:9" s="53" customFormat="1" ht="12" customHeight="1">
      <c r="B1563" s="75" t="str">
        <f>[2]自有船应收租金!B1505</f>
        <v>A FUJI</v>
      </c>
      <c r="C1563" s="75" t="str">
        <f>[2]自有船应收租金!C1505</f>
        <v>APL</v>
      </c>
      <c r="D1563" s="75" t="str">
        <f>[2]自有船应收租金!F1505</f>
        <v>第13期</v>
      </c>
      <c r="E1563" s="75" t="str">
        <f>[2]自有船应收租金!I1505</f>
        <v>2021.07.13-2021.07.28</v>
      </c>
      <c r="F1563" s="76">
        <f>[2]自有船应收租金!V1505</f>
        <v>-1344</v>
      </c>
      <c r="G1563" s="75">
        <f>[2]自有船应收租金!AA1505</f>
        <v>6632.8</v>
      </c>
      <c r="H1563" s="75">
        <f>IF([2]自有船应收租金!AB1505="","",[2]自有船应收租金!AB1505)</f>
        <v>5281.46</v>
      </c>
      <c r="I1563" s="77" t="str">
        <f>[2]自有船应收租金!Y1505</f>
        <v>油样检测费/船员劳务费5.29-7.09</v>
      </c>
    </row>
    <row r="1564" spans="2:9" s="53" customFormat="1" ht="12" customHeight="1">
      <c r="B1564" s="75" t="str">
        <f>[2]自有船应收租金!B1506</f>
        <v>Contship Day</v>
      </c>
      <c r="C1564" s="75" t="str">
        <f>[2]自有船应收租金!C1506</f>
        <v>CKL</v>
      </c>
      <c r="D1564" s="75" t="str">
        <f>[2]自有船应收租金!F1506</f>
        <v>第01期</v>
      </c>
      <c r="E1564" s="75" t="str">
        <f>[2]自有船应收租金!I1506</f>
        <v>2021.07.13-2021.07.28</v>
      </c>
      <c r="F1564" s="76">
        <f>[2]自有船应收租金!V1506</f>
        <v>0</v>
      </c>
      <c r="G1564" s="75">
        <f>[2]自有船应收租金!AA1506</f>
        <v>178350</v>
      </c>
      <c r="H1564" s="75">
        <f>IF([2]自有船应收租金!AB1506="","",[2]自有船应收租金!AB1506)</f>
        <v>177742.7</v>
      </c>
      <c r="I1564" s="77" t="str">
        <f>[2]自有船应收租金!Y1506</f>
        <v>1.25%佣金</v>
      </c>
    </row>
    <row r="1565" spans="2:9" s="53" customFormat="1" ht="12" customHeight="1">
      <c r="B1565" s="75" t="str">
        <f>[2]自有船应收租金!B1507</f>
        <v>Heung-A Jakarta</v>
      </c>
      <c r="C1565" s="75" t="str">
        <f>[2]自有船应收租金!C1507</f>
        <v>PAN</v>
      </c>
      <c r="D1565" s="75" t="str">
        <f>[2]自有船应收租金!F1507</f>
        <v>第19期</v>
      </c>
      <c r="E1565" s="75" t="str">
        <f>[2]自有船应收租金!I1507</f>
        <v>2021.07.13-2021.07.28</v>
      </c>
      <c r="F1565" s="76">
        <f>[2]自有船应收租金!V1507</f>
        <v>0</v>
      </c>
      <c r="G1565" s="75">
        <f>[2]自有船应收租金!AA1507</f>
        <v>165500</v>
      </c>
      <c r="H1565" s="75">
        <f>IF([2]自有船应收租金!AB1507="","",[2]自有船应收租金!AB1507)</f>
        <v>165472.66</v>
      </c>
      <c r="I1565" s="77">
        <f>[2]自有船应收租金!Y1507</f>
        <v>0</v>
      </c>
    </row>
    <row r="1566" spans="2:9" s="53" customFormat="1" ht="12" customHeight="1">
      <c r="B1566" s="75" t="str">
        <f>[2]自有船应收租金!B1508</f>
        <v>A BOTE</v>
      </c>
      <c r="C1566" s="75" t="str">
        <f>[2]自有船应收租金!C1508</f>
        <v>TCL</v>
      </c>
      <c r="D1566" s="75" t="str">
        <f>[2]自有船应收租金!F1508</f>
        <v>第08期</v>
      </c>
      <c r="E1566" s="75" t="str">
        <f>[2]自有船应收租金!I1508</f>
        <v>2021.07.14-2021.07.29</v>
      </c>
      <c r="F1566" s="76">
        <f>[2]自有船应收租金!V1508</f>
        <v>0</v>
      </c>
      <c r="G1566" s="75">
        <f>[2]自有船应收租金!AA1508</f>
        <v>177297.71</v>
      </c>
      <c r="H1566" s="75">
        <f>IF([2]自有船应收租金!AB1508="","",[2]自有船应收租金!AB1508)</f>
        <v>177257.85</v>
      </c>
      <c r="I1566" s="77" t="str">
        <f>[2]自有船应收租金!Y1508</f>
        <v>停租太仓电罗经未稳 6.26 2200-6.27 1312 LT 0.63333天</v>
      </c>
    </row>
    <row r="1567" spans="2:9" s="53" customFormat="1" ht="12" customHeight="1">
      <c r="B1567" s="75" t="str">
        <f>[2]自有船应收租金!B1509</f>
        <v>ACACIA MING</v>
      </c>
      <c r="C1567" s="75" t="str">
        <f>[2]自有船应收租金!C1509</f>
        <v>EAS</v>
      </c>
      <c r="D1567" s="75" t="str">
        <f>[2]自有船应收租金!F1509</f>
        <v>第09期</v>
      </c>
      <c r="E1567" s="75" t="str">
        <f>[2]自有船应收租金!I1509</f>
        <v>2021.07.14-2021.07.29</v>
      </c>
      <c r="F1567" s="76">
        <f>[2]自有船应收租金!V1509</f>
        <v>0</v>
      </c>
      <c r="G1567" s="75">
        <f>[2]自有船应收租金!AA1509</f>
        <v>123641.095890411</v>
      </c>
      <c r="H1567" s="75">
        <f>IF([2]自有船应收租金!AB1509="","",[2]自有船应收租金!AB1509)</f>
        <v>123641.1</v>
      </c>
      <c r="I1567" s="77">
        <f>[2]自有船应收租金!Y1509</f>
        <v>0</v>
      </c>
    </row>
    <row r="1568" spans="2:9" s="53" customFormat="1" ht="12" customHeight="1">
      <c r="B1568" s="75" t="str">
        <f>[2]自有船应收租金!B1510</f>
        <v>JRS CARINA</v>
      </c>
      <c r="C1568" s="75" t="str">
        <f>[2]自有船应收租金!C1510</f>
        <v>CCL</v>
      </c>
      <c r="D1568" s="75" t="str">
        <f>[2]自有船应收租金!F1510</f>
        <v>第75期</v>
      </c>
      <c r="E1568" s="75" t="str">
        <f>[2]自有船应收租金!I1510</f>
        <v>2021.07.14-2021.07.29</v>
      </c>
      <c r="F1568" s="76">
        <f>[2]自有船应收租金!V1510</f>
        <v>0</v>
      </c>
      <c r="G1568" s="75">
        <f>[2]自有船应收租金!AA1510</f>
        <v>109697.45</v>
      </c>
      <c r="H1568" s="75">
        <f>IF([2]自有船应收租金!AB1510="","",[2]自有船应收租金!AB1510)</f>
        <v>109690.18</v>
      </c>
      <c r="I1568" s="77">
        <f>[2]自有船应收租金!Y1510</f>
        <v>0</v>
      </c>
    </row>
    <row r="1569" spans="2:9" s="53" customFormat="1" ht="12" customHeight="1">
      <c r="B1569" s="75" t="str">
        <f>[2]自有船应收租金!B1511</f>
        <v>ACACIA ARIES</v>
      </c>
      <c r="C1569" s="75" t="str">
        <f>[2]自有船应收租金!C1511</f>
        <v>STM</v>
      </c>
      <c r="D1569" s="75" t="str">
        <f>[2]自有船应收租金!F1511</f>
        <v>第35期</v>
      </c>
      <c r="E1569" s="75" t="str">
        <f>[2]自有船应收租金!I1511</f>
        <v>2021.07.14-2021.07.29</v>
      </c>
      <c r="F1569" s="76">
        <f>[2]自有船应收租金!V1511</f>
        <v>0</v>
      </c>
      <c r="G1569" s="75">
        <f>[2]自有船应收租金!AA1511</f>
        <v>83150</v>
      </c>
      <c r="H1569" s="75">
        <f>IF([2]自有船应收租金!AB1511="","",[2]自有船应收租金!AB1511)</f>
        <v>83150</v>
      </c>
      <c r="I1569" s="77">
        <f>[2]自有船应收租金!Y1511</f>
        <v>0</v>
      </c>
    </row>
    <row r="1570" spans="2:9" s="53" customFormat="1" ht="12" customHeight="1">
      <c r="B1570" s="75" t="str">
        <f>[2]自有船应收租金!B1512</f>
        <v>A KIBO</v>
      </c>
      <c r="C1570" s="75" t="str">
        <f>[2]自有船应收租金!C1512</f>
        <v>GMS</v>
      </c>
      <c r="D1570" s="75" t="str">
        <f>[2]自有船应收租金!F1512</f>
        <v>第16期</v>
      </c>
      <c r="E1570" s="75" t="str">
        <f>[2]自有船应收租金!I1512</f>
        <v>2021.07.15-2021.07.30</v>
      </c>
      <c r="F1570" s="76">
        <f>[2]自有船应收租金!V1512</f>
        <v>-548</v>
      </c>
      <c r="G1570" s="75">
        <f>[2]自有船应收租金!AA1512</f>
        <v>171791.75</v>
      </c>
      <c r="H1570" s="75">
        <f>IF([2]自有船应收租金!AB1512="","",[2]自有船应收租金!AB1512)</f>
        <v>171791.75</v>
      </c>
      <c r="I1570" s="77" t="str">
        <f>[2]自有船应收租金!Y1512</f>
        <v>1.25%佣金/船员劳务费008S</v>
      </c>
    </row>
    <row r="1571" spans="2:9" s="53" customFormat="1" ht="12" customHeight="1">
      <c r="B1571" s="75" t="str">
        <f>[2]自有船应收租金!B1513</f>
        <v>A KINKA</v>
      </c>
      <c r="C1571" s="75" t="str">
        <f>[2]自有船应收租金!C1513</f>
        <v>SKR</v>
      </c>
      <c r="D1571" s="75" t="str">
        <f>[2]自有船应收租金!F1513</f>
        <v>prefinal</v>
      </c>
      <c r="E1571" s="75" t="str">
        <f>[2]自有船应收租金!I1513</f>
        <v>2021.07.15-2021.07.28</v>
      </c>
      <c r="F1571" s="76">
        <f>[2]自有船应收租金!V1513</f>
        <v>0</v>
      </c>
      <c r="G1571" s="75">
        <f>[2]自有船应收租金!AA1513</f>
        <v>-30484.708083333298</v>
      </c>
      <c r="H1571" s="75">
        <f>IF([2]自有船应收租金!AB1513="","",[2]自有船应收租金!AB1513)</f>
        <v>-30484.68</v>
      </c>
      <c r="I1571" s="77">
        <f>[2]自有船应收租金!Y1513</f>
        <v>0</v>
      </c>
    </row>
    <row r="1572" spans="2:9" s="53" customFormat="1" ht="12" customHeight="1">
      <c r="B1572" s="75" t="str">
        <f>[2]自有船应收租金!B1514</f>
        <v>A KINKA</v>
      </c>
      <c r="C1572" s="75" t="str">
        <f>[2]自有船应收租金!C1514</f>
        <v>SKR</v>
      </c>
      <c r="D1572" s="75" t="str">
        <f>[2]自有船应收租金!F1514</f>
        <v>final</v>
      </c>
      <c r="E1572" s="75" t="str">
        <f>[2]自有船应收租金!I1514</f>
        <v>2021.07.15-2021.07.28</v>
      </c>
      <c r="F1572" s="76">
        <f>[2]自有船应收租金!V1514</f>
        <v>0</v>
      </c>
      <c r="G1572" s="75">
        <f>[2]自有船应收租金!AA1514</f>
        <v>-1619.66</v>
      </c>
      <c r="H1572" s="75" t="str">
        <f>IF([2]自有船应收租金!AB1514="","",[2]自有船应收租金!AB1514)</f>
        <v>租家在XINXIA10期扣除</v>
      </c>
      <c r="I1572" s="77">
        <f>[2]自有船应收租金!Y1514</f>
        <v>0</v>
      </c>
    </row>
    <row r="1573" spans="2:9" s="53" customFormat="1" ht="12" customHeight="1">
      <c r="B1573" s="75" t="str">
        <f>[2]自有船应收租金!B1515</f>
        <v>A HOKEN</v>
      </c>
      <c r="C1573" s="75" t="str">
        <f>[2]自有船应收租金!C1515</f>
        <v>COSCO</v>
      </c>
      <c r="D1573" s="75" t="str">
        <f>[2]自有船应收租金!F1515</f>
        <v>第03期</v>
      </c>
      <c r="E1573" s="75" t="str">
        <f>[2]自有船应收租金!I1515</f>
        <v>2021.07.16-2021.08.01</v>
      </c>
      <c r="F1573" s="76">
        <f>[2]自有船应收租金!V1515</f>
        <v>0</v>
      </c>
      <c r="G1573" s="75">
        <f>[2]自有船应收租金!AA1515</f>
        <v>182185.66250000001</v>
      </c>
      <c r="H1573" s="75">
        <f>IF([2]自有船应收租金!AB1515="","",[2]自有船应收租金!AB1515)</f>
        <v>182178.33</v>
      </c>
      <c r="I1573" s="77" t="str">
        <f>[2]自有船应收租金!Y1515</f>
        <v>停租日本上船船员威海核酸检测06.13 0915-1600LT 0.28125天</v>
      </c>
    </row>
    <row r="1574" spans="2:9" s="53" customFormat="1" ht="12" customHeight="1">
      <c r="B1574" s="75" t="str">
        <f>[2]自有船应收租金!B1516</f>
        <v>A FUKU</v>
      </c>
      <c r="C1574" s="75" t="str">
        <f>[2]自有船应收租金!C1516</f>
        <v>TSL</v>
      </c>
      <c r="D1574" s="75" t="str">
        <f>[2]自有船应收租金!F1516</f>
        <v>第20期</v>
      </c>
      <c r="E1574" s="75" t="str">
        <f>[2]自有船应收租金!I1516</f>
        <v>2021.07.16-2021.08.01</v>
      </c>
      <c r="F1574" s="76">
        <f>[2]自有船应收租金!V1516</f>
        <v>0</v>
      </c>
      <c r="G1574" s="75">
        <f>[2]自有船应收租金!AA1516</f>
        <v>163240</v>
      </c>
      <c r="H1574" s="75">
        <f>IF([2]自有船应收租金!AB1516="","",[2]自有船应收租金!AB1516)</f>
        <v>163222.68</v>
      </c>
      <c r="I1574" s="77" t="str">
        <f>[2]自有船应收租金!Y1516</f>
        <v>1.25%佣金</v>
      </c>
    </row>
    <row r="1575" spans="2:9" s="53" customFormat="1" ht="12" customHeight="1">
      <c r="B1575" s="75" t="str">
        <f>[2]自有船应收租金!B1517</f>
        <v>A KOU</v>
      </c>
      <c r="C1575" s="75" t="str">
        <f>[2]自有船应收租金!C1517</f>
        <v>TSL</v>
      </c>
      <c r="D1575" s="75" t="str">
        <f>[2]自有船应收租金!F1517</f>
        <v>第09期</v>
      </c>
      <c r="E1575" s="75" t="str">
        <f>[2]自有船应收租金!I1517</f>
        <v>2021.07.16-2021.08.01</v>
      </c>
      <c r="F1575" s="76">
        <f>[2]自有船应收租金!V1517</f>
        <v>0</v>
      </c>
      <c r="G1575" s="75">
        <f>[2]自有船应收租金!AA1517</f>
        <v>189600</v>
      </c>
      <c r="H1575" s="75">
        <f>IF([2]自有船应收租金!AB1517="","",[2]自有船应收租金!AB1517)</f>
        <v>189592.67</v>
      </c>
      <c r="I1575" s="77" t="str">
        <f>[2]自有船应收租金!Y1517</f>
        <v>1.25%佣金</v>
      </c>
    </row>
    <row r="1576" spans="2:9" s="53" customFormat="1" ht="12" customHeight="1">
      <c r="B1576" s="75" t="str">
        <f>[2]自有船应收租金!B1518</f>
        <v>Heung-A Manila</v>
      </c>
      <c r="C1576" s="75" t="str">
        <f>[2]自有船应收租金!C1518</f>
        <v>SCP</v>
      </c>
      <c r="D1576" s="75" t="str">
        <f>[2]自有船应收租金!F1518</f>
        <v>第12期</v>
      </c>
      <c r="E1576" s="75" t="str">
        <f>[2]自有船应收租金!I1518</f>
        <v>2021.07.17-2021.08.01</v>
      </c>
      <c r="F1576" s="76">
        <f>[2]自有船应收租金!V1518</f>
        <v>-800</v>
      </c>
      <c r="G1576" s="75">
        <f>[2]自有船应收租金!AA1518</f>
        <v>-35952.104657534197</v>
      </c>
      <c r="H1576" s="75">
        <f>IF([2]自有船应收租金!AB1518="","",[2]自有船应收租金!AB1518)</f>
        <v>-35952.1</v>
      </c>
      <c r="I1576" s="77" t="str">
        <f>[2]自有船应收租金!Y1518</f>
        <v>1.25%佣金/劳务费V.2119W-2124W</v>
      </c>
    </row>
    <row r="1577" spans="2:9" s="53" customFormat="1" ht="12" customHeight="1">
      <c r="B1577" s="75" t="str">
        <f>[2]自有船应收租金!B1519</f>
        <v>JRS CORVUS</v>
      </c>
      <c r="C1577" s="75" t="str">
        <f>[2]自有船应收租金!C1519</f>
        <v>STM</v>
      </c>
      <c r="D1577" s="75" t="str">
        <f>[2]自有船应收租金!F1519</f>
        <v>第15期</v>
      </c>
      <c r="E1577" s="75" t="str">
        <f>[2]自有船应收租金!I1519</f>
        <v>2021.07.18-2021.08.02</v>
      </c>
      <c r="F1577" s="76">
        <f>[2]自有船应收租金!V1519</f>
        <v>0</v>
      </c>
      <c r="G1577" s="75">
        <f>[2]自有船应收租金!AA1519</f>
        <v>-29410.666666666701</v>
      </c>
      <c r="H1577" s="75">
        <f>IF([2]自有船应收租金!AB1519="","",[2]自有船应收租金!AB1519)</f>
        <v>-29410.67</v>
      </c>
      <c r="I1577" s="77" t="str">
        <f>[2]自有船应收租金!Y1519</f>
        <v>停租严重故障2021/4/25  8:35:00-2021/5/18  8:42:00 16天</v>
      </c>
    </row>
    <row r="1578" spans="2:9" s="53" customFormat="1" ht="12" customHeight="1">
      <c r="B1578" s="75" t="str">
        <f>[2]自有船应收租金!B1520</f>
        <v>ACACIA VIRGO</v>
      </c>
      <c r="C1578" s="75" t="str">
        <f>[2]自有船应收租金!C1520</f>
        <v>SKR</v>
      </c>
      <c r="D1578" s="75" t="str">
        <f>[2]自有船应收租金!F1520</f>
        <v>第08期</v>
      </c>
      <c r="E1578" s="75" t="str">
        <f>[2]自有船应收租金!I1520</f>
        <v>2021.07.19-2021.08.03</v>
      </c>
      <c r="F1578" s="76">
        <f>[2]自有船应收租金!V1520</f>
        <v>0</v>
      </c>
      <c r="G1578" s="75">
        <f>[2]自有船应收租金!AA1520</f>
        <v>156231.25</v>
      </c>
      <c r="H1578" s="75">
        <f>IF([2]自有船应收租金!AB1520="","",[2]自有船应收租金!AB1520)</f>
        <v>156223.94</v>
      </c>
      <c r="I1578" s="77" t="str">
        <f>[2]自有船应收租金!Y1520</f>
        <v>1.25%佣金</v>
      </c>
    </row>
    <row r="1579" spans="2:9" s="53" customFormat="1" ht="12" customHeight="1">
      <c r="B1579" s="75" t="str">
        <f>[2]自有船应收租金!B1521</f>
        <v>A XINXIA</v>
      </c>
      <c r="C1579" s="75" t="str">
        <f>[2]自有船应收租金!C1521</f>
        <v>SKR</v>
      </c>
      <c r="D1579" s="75" t="str">
        <f>[2]自有船应收租金!F1521</f>
        <v>第01期</v>
      </c>
      <c r="E1579" s="75" t="str">
        <f>[2]自有船应收租金!I1521</f>
        <v>2021.07.19-2021.08.03</v>
      </c>
      <c r="F1579" s="76">
        <f>[2]自有船应收租金!V1521</f>
        <v>0</v>
      </c>
      <c r="G1579" s="75">
        <f>[2]自有船应收租金!AA1521</f>
        <v>293250</v>
      </c>
      <c r="H1579" s="75">
        <f>IF([2]自有船应收租金!AB1521="","",[2]自有船应收租金!AB1521)</f>
        <v>293242.7</v>
      </c>
      <c r="I1579" s="77">
        <f>[2]自有船应收租金!Y1521</f>
        <v>0</v>
      </c>
    </row>
    <row r="1580" spans="2:9" s="53" customFormat="1" ht="12" customHeight="1">
      <c r="B1580" s="75" t="str">
        <f>[2]自有船应收租金!B1522</f>
        <v>Heung-A Singapore</v>
      </c>
      <c r="C1580" s="75" t="str">
        <f>[2]自有船应收租金!C1522</f>
        <v>SKR</v>
      </c>
      <c r="D1580" s="75" t="str">
        <f>[2]自有船应收租金!F1522</f>
        <v>第05期</v>
      </c>
      <c r="E1580" s="75" t="str">
        <f>[2]自有船应收租金!I1522</f>
        <v>2021.07.20-2021.08.04</v>
      </c>
      <c r="F1580" s="76">
        <f>[2]自有船应收租金!V1522</f>
        <v>0</v>
      </c>
      <c r="G1580" s="75">
        <f>[2]自有船应收租金!AA1522</f>
        <v>233200</v>
      </c>
      <c r="H1580" s="75">
        <f>IF([2]自有船应收租金!AB1522="","",[2]自有船应收租金!AB1522)</f>
        <v>233192.69</v>
      </c>
      <c r="I1580" s="77">
        <f>[2]自有船应收租金!Y1522</f>
        <v>0</v>
      </c>
    </row>
    <row r="1581" spans="2:9" s="53" customFormat="1" ht="12" customHeight="1">
      <c r="B1581" s="75" t="str">
        <f>[2]自有船应收租金!B1523</f>
        <v>A Daisen</v>
      </c>
      <c r="C1581" s="75" t="str">
        <f>[2]自有船应收租金!C1523</f>
        <v>CUL</v>
      </c>
      <c r="D1581" s="75" t="str">
        <f>[2]自有船应收租金!F1523</f>
        <v>第01期</v>
      </c>
      <c r="E1581" s="75" t="str">
        <f>[2]自有船应收租金!I1523</f>
        <v>2021.07.20-2021.08.04</v>
      </c>
      <c r="F1581" s="76">
        <f>[2]自有船应收租金!V1523</f>
        <v>0</v>
      </c>
      <c r="G1581" s="75">
        <f>[2]自有船应收租金!AA1523</f>
        <v>1125900</v>
      </c>
      <c r="H1581" s="75">
        <f>IF([2]自有船应收租金!AB1523="","",[2]自有船应收租金!AB1523)</f>
        <v>1125900</v>
      </c>
      <c r="I1581" s="77">
        <f>[2]自有船应收租金!Y1523</f>
        <v>0</v>
      </c>
    </row>
    <row r="1582" spans="2:9" s="53" customFormat="1" ht="12" customHeight="1">
      <c r="B1582" s="75" t="str">
        <f>[2]自有船应收租金!B1524</f>
        <v>LISBOA</v>
      </c>
      <c r="C1582" s="75" t="str">
        <f>[2]自有船应收租金!C1524</f>
        <v>KMTC</v>
      </c>
      <c r="D1582" s="75" t="str">
        <f>[2]自有船应收租金!F1524</f>
        <v>第10期</v>
      </c>
      <c r="E1582" s="75" t="str">
        <f>[2]自有船应收租金!I1524</f>
        <v>2021.07.21-2021.08.05</v>
      </c>
      <c r="F1582" s="76">
        <f>[2]自有船应收租金!V1524</f>
        <v>0</v>
      </c>
      <c r="G1582" s="75">
        <f>[2]自有船应收租金!AA1524</f>
        <v>119200</v>
      </c>
      <c r="H1582" s="75">
        <f>IF([2]自有船应收租金!AB1524="","",[2]自有船应收租金!AB1524)</f>
        <v>119198.07</v>
      </c>
      <c r="I1582" s="77">
        <f>[2]自有船应收租金!Y1524</f>
        <v>0</v>
      </c>
    </row>
    <row r="1583" spans="2:9" s="53" customFormat="1" ht="12" customHeight="1">
      <c r="B1583" s="75" t="str">
        <f>[2]自有船应收租金!B1525</f>
        <v>A MAKOTO</v>
      </c>
      <c r="C1583" s="75" t="str">
        <f>[2]自有船应收租金!C1525</f>
        <v>STM</v>
      </c>
      <c r="D1583" s="75" t="str">
        <f>[2]自有船应收租金!F1525</f>
        <v>第05期</v>
      </c>
      <c r="E1583" s="75" t="str">
        <f>[2]自有船应收租金!I1525</f>
        <v>2021.07.23-2021.08.07</v>
      </c>
      <c r="F1583" s="76">
        <f>[2]自有船应收租金!V1525</f>
        <v>0</v>
      </c>
      <c r="G1583" s="75">
        <f>[2]自有船应收租金!AA1525</f>
        <v>181200</v>
      </c>
      <c r="H1583" s="75">
        <f>IF([2]自有船应收租金!AB1525="","",[2]自有船应收租金!AB1525)</f>
        <v>181200</v>
      </c>
      <c r="I1583" s="77">
        <f>[2]自有船应收租金!Y1525</f>
        <v>0</v>
      </c>
    </row>
    <row r="1584" spans="2:9" s="53" customFormat="1" ht="12" customHeight="1">
      <c r="B1584" s="75" t="str">
        <f>[2]自有船应收租金!B1526</f>
        <v>A ROKU</v>
      </c>
      <c r="C1584" s="75" t="str">
        <f>[2]自有船应收租金!C1526</f>
        <v>CUL</v>
      </c>
      <c r="D1584" s="75" t="str">
        <f>[2]自有船应收租金!F1526</f>
        <v>第05期</v>
      </c>
      <c r="E1584" s="75" t="str">
        <f>[2]自有船应收租金!I1526</f>
        <v>2021.07.21-2021.08.05</v>
      </c>
      <c r="F1584" s="76">
        <f>[2]自有船应收租金!V1526</f>
        <v>0</v>
      </c>
      <c r="G1584" s="75">
        <f>[2]自有船应收租金!AA1526</f>
        <v>390591.78082191799</v>
      </c>
      <c r="H1584" s="75">
        <f>IF([2]自有船应收租金!AB1526="","",[2]自有船应收租金!AB1526)</f>
        <v>390591.78</v>
      </c>
      <c r="I1584" s="77">
        <f>[2]自有船应收租金!Y1526</f>
        <v>0</v>
      </c>
    </row>
    <row r="1585" spans="2:9" s="53" customFormat="1" ht="12" customHeight="1">
      <c r="B1585" s="75" t="str">
        <f>[2]自有船应收租金!B1527</f>
        <v>A HOUOU</v>
      </c>
      <c r="C1585" s="75" t="str">
        <f>[2]自有船应收租金!C1527</f>
        <v>FESCO</v>
      </c>
      <c r="D1585" s="75" t="str">
        <f>[2]自有船应收租金!F1527</f>
        <v>第03期</v>
      </c>
      <c r="E1585" s="75" t="str">
        <f>[2]自有船应收租金!I1527</f>
        <v>2021.07.22-2021.08.06</v>
      </c>
      <c r="F1585" s="76">
        <f>[2]自有船应收租金!V1527</f>
        <v>0</v>
      </c>
      <c r="G1585" s="75">
        <f>[2]自有船应收租金!AA1527</f>
        <v>287744.75</v>
      </c>
      <c r="H1585" s="75">
        <f>IF([2]自有船应收租金!AB1527="","",[2]自有船应收租金!AB1527)</f>
        <v>287737.49</v>
      </c>
      <c r="I1585" s="77" t="str">
        <f>[2]自有船应收租金!Y1527</f>
        <v>5%佣金</v>
      </c>
    </row>
    <row r="1586" spans="2:9" s="53" customFormat="1" ht="12" customHeight="1">
      <c r="B1586" s="75" t="str">
        <f>[2]自有船应收租金!B1528</f>
        <v>ACACIA LIBRA</v>
      </c>
      <c r="C1586" s="75" t="str">
        <f>[2]自有船应收租金!C1528</f>
        <v>COSCO</v>
      </c>
      <c r="D1586" s="75" t="str">
        <f>[2]自有船应收租金!F1528</f>
        <v>第22期</v>
      </c>
      <c r="E1586" s="75" t="str">
        <f>[2]自有船应收租金!I1528</f>
        <v>2021.07.22-2021.08.06</v>
      </c>
      <c r="F1586" s="76">
        <f>[2]自有船应收租金!V1528</f>
        <v>-2531.3275336829902</v>
      </c>
      <c r="G1586" s="75">
        <f>[2]自有船应收租金!AA1528</f>
        <v>143224.65003368299</v>
      </c>
      <c r="H1586" s="75">
        <f>IF([2]自有船应收租金!AB1528="","",[2]自有船应收租金!AB1528)</f>
        <v>143222.72</v>
      </c>
      <c r="I1586" s="77" t="str">
        <f>[2]自有船应收租金!Y1528</f>
        <v>停租上海主机故障(221.06.24 0215-0945 0.3125天）/船员劳务费05月</v>
      </c>
    </row>
    <row r="1587" spans="2:9" s="53" customFormat="1" ht="12" customHeight="1">
      <c r="B1587" s="75" t="str">
        <f>[2]自有船应收租金!B1529</f>
        <v>A MIZUHO</v>
      </c>
      <c r="C1587" s="75" t="str">
        <f>[2]自有船应收租金!C1529</f>
        <v>Heung-A</v>
      </c>
      <c r="D1587" s="75" t="str">
        <f>[2]自有船应收租金!F1529</f>
        <v>第12期</v>
      </c>
      <c r="E1587" s="75" t="str">
        <f>[2]自有船应收租金!I1529</f>
        <v>2021.07.22-2021.08.06</v>
      </c>
      <c r="F1587" s="76">
        <f>[2]自有船应收租金!V1529</f>
        <v>0</v>
      </c>
      <c r="G1587" s="75">
        <f>[2]自有船应收租金!AA1529</f>
        <v>153616.438356164</v>
      </c>
      <c r="H1587" s="75">
        <f>IF([2]自有船应收租金!AB1529="","",[2]自有船应收租金!AB1529)</f>
        <v>153609.17000000001</v>
      </c>
      <c r="I1587" s="77">
        <f>[2]自有船应收租金!Y1529</f>
        <v>0</v>
      </c>
    </row>
    <row r="1588" spans="2:9" s="53" customFormat="1" ht="12" customHeight="1">
      <c r="B1588" s="75" t="str">
        <f>[2]自有船应收租金!B1530</f>
        <v>ACACIA WA</v>
      </c>
      <c r="C1588" s="75" t="str">
        <f>[2]自有船应收租金!C1530</f>
        <v>CKL</v>
      </c>
      <c r="D1588" s="75" t="str">
        <f>[2]自有船应收租金!F1530</f>
        <v>第07期</v>
      </c>
      <c r="E1588" s="75" t="str">
        <f>[2]自有船应收租金!I1530</f>
        <v>2021.07.23-2021.08.07</v>
      </c>
      <c r="F1588" s="76">
        <f>[2]自有船应收租金!V1530</f>
        <v>0</v>
      </c>
      <c r="G1588" s="75">
        <f>[2]自有船应收租金!AA1530</f>
        <v>141310.53082191799</v>
      </c>
      <c r="H1588" s="75">
        <f>IF([2]自有船应收租金!AB1530="","",[2]自有船应收租金!AB1530)</f>
        <v>141303.23000000001</v>
      </c>
      <c r="I1588" s="77">
        <f>[2]自有船应收租金!Y1530</f>
        <v>0</v>
      </c>
    </row>
    <row r="1589" spans="2:9" s="53" customFormat="1" ht="12" customHeight="1">
      <c r="B1589" s="75" t="str">
        <f>[2]自有船应收租金!B1531</f>
        <v>A MYOKO</v>
      </c>
      <c r="C1589" s="75" t="str">
        <f>[2]自有船应收租金!C1531</f>
        <v>DBR</v>
      </c>
      <c r="D1589" s="75" t="str">
        <f>[2]自有船应收租金!F1531</f>
        <v>PREFINAL</v>
      </c>
      <c r="E1589" s="75" t="str">
        <f>[2]自有船应收租金!I1531</f>
        <v>2021.07.24-2021.08.16</v>
      </c>
      <c r="F1589" s="76">
        <f>[2]自有船应收租金!V1531</f>
        <v>-21775</v>
      </c>
      <c r="G1589" s="75">
        <f>[2]自有船应收租金!AA1531</f>
        <v>-16170.483560000001</v>
      </c>
      <c r="H1589" s="75">
        <f>IF([2]自有船应收租金!AB1531="","",[2]自有船应收租金!AB1531)</f>
        <v>-16170.48</v>
      </c>
      <c r="I1589" s="77" t="str">
        <f>[2]自有船应收租金!Y1531</f>
        <v>船员劳务费v.2122-2124-2126-2128-2130-2132/向租家收取轻油银行手续费</v>
      </c>
    </row>
    <row r="1590" spans="2:9" s="53" customFormat="1" ht="12" customHeight="1">
      <c r="B1590" s="75" t="str">
        <f>[2]自有船应收租金!B1532</f>
        <v>A MYOKO</v>
      </c>
      <c r="C1590" s="75" t="str">
        <f>[2]自有船应收租金!C1532</f>
        <v>DBR</v>
      </c>
      <c r="D1590" s="75" t="str">
        <f>[2]自有船应收租金!F1532</f>
        <v>FINAL</v>
      </c>
      <c r="E1590" s="75" t="str">
        <f>[2]自有船应收租金!I1532</f>
        <v>2021.07.24-2021.08.16</v>
      </c>
      <c r="F1590" s="76">
        <f>[2]自有船应收租金!V1532</f>
        <v>0</v>
      </c>
      <c r="G1590" s="75">
        <f>[2]自有船应收租金!AA1532</f>
        <v>2000</v>
      </c>
      <c r="H1590" s="75">
        <f>IF([2]自有船应收租金!AB1532="","",[2]自有船应收租金!AB1532)</f>
        <v>2000</v>
      </c>
      <c r="I1590" s="77">
        <f>[2]自有船应收租金!Y1532</f>
        <v>0</v>
      </c>
    </row>
    <row r="1591" spans="2:9" s="53" customFormat="1" ht="12" customHeight="1">
      <c r="B1591" s="75" t="str">
        <f>[2]自有船应收租金!B1533</f>
        <v>A KEIGA</v>
      </c>
      <c r="C1591" s="75" t="str">
        <f>[2]自有船应收租金!C1533</f>
        <v>TFL</v>
      </c>
      <c r="D1591" s="75" t="str">
        <f>[2]自有船应收租金!F1533</f>
        <v>deposit</v>
      </c>
      <c r="E1591" s="75">
        <f>[2]自有船应收租金!I1533</f>
        <v>0</v>
      </c>
      <c r="F1591" s="76">
        <f>[2]自有船应收租金!V1533</f>
        <v>0</v>
      </c>
      <c r="G1591" s="75">
        <f>[2]自有船应收租金!AA1533</f>
        <v>240000</v>
      </c>
      <c r="H1591" s="75">
        <f>IF([2]自有船应收租金!AB1533="","",[2]自有船应收租金!AB1533)</f>
        <v>240000</v>
      </c>
      <c r="I1591" s="77">
        <f>[2]自有船应收租金!Y1533</f>
        <v>0</v>
      </c>
    </row>
    <row r="1592" spans="2:9" s="53" customFormat="1" ht="12" customHeight="1">
      <c r="B1592" s="75" t="str">
        <f>[2]自有船应收租金!B1534</f>
        <v>A KEIGA</v>
      </c>
      <c r="C1592" s="75" t="str">
        <f>[2]自有船应收租金!C1534</f>
        <v>TFL</v>
      </c>
      <c r="D1592" s="75" t="str">
        <f>[2]自有船应收租金!F1534</f>
        <v>第01期</v>
      </c>
      <c r="E1592" s="75" t="str">
        <f>[2]自有船应收租金!I1534</f>
        <v>2021.07.24-2021.08.08</v>
      </c>
      <c r="F1592" s="76">
        <f>[2]自有船应收租金!V1534</f>
        <v>0</v>
      </c>
      <c r="G1592" s="75">
        <f>[2]自有船应收租金!AA1534</f>
        <v>240750</v>
      </c>
      <c r="H1592" s="75">
        <f>IF([2]自有船应收租金!AB1534="","",[2]自有船应收租金!AB1534)</f>
        <v>240750</v>
      </c>
      <c r="I1592" s="77">
        <f>[2]自有船应收租金!Y1534</f>
        <v>0</v>
      </c>
    </row>
    <row r="1593" spans="2:9" s="53" customFormat="1" ht="12" customHeight="1">
      <c r="B1593" s="75" t="str">
        <f>[2]自有船应收租金!B1535</f>
        <v>ACACIA TAURUS</v>
      </c>
      <c r="C1593" s="75" t="str">
        <f>[2]自有船应收租金!C1535</f>
        <v>STM</v>
      </c>
      <c r="D1593" s="75" t="str">
        <f>[2]自有船应收租金!F1535</f>
        <v>第10期</v>
      </c>
      <c r="E1593" s="75" t="str">
        <f>[2]自有船应收租金!I1535</f>
        <v>2021.07.26-2021.08.10</v>
      </c>
      <c r="F1593" s="76">
        <f>[2]自有船应收租金!V1535</f>
        <v>0</v>
      </c>
      <c r="G1593" s="75">
        <f>[2]自有船应收租金!AA1535</f>
        <v>83150</v>
      </c>
      <c r="H1593" s="75">
        <f>IF([2]自有船应收租金!AB1535="","",[2]自有船应收租金!AB1535)</f>
        <v>83150</v>
      </c>
      <c r="I1593" s="77">
        <f>[2]自有船应收租金!Y1535</f>
        <v>0</v>
      </c>
    </row>
    <row r="1594" spans="2:9" s="53" customFormat="1" ht="12" customHeight="1">
      <c r="B1594" s="75" t="str">
        <f>[2]自有船应收租金!B1536</f>
        <v>ACACIA REI</v>
      </c>
      <c r="C1594" s="75" t="str">
        <f>[2]自有船应收租金!C1536</f>
        <v>STM</v>
      </c>
      <c r="D1594" s="75" t="str">
        <f>[2]自有船应收租金!F1536</f>
        <v>第23期</v>
      </c>
      <c r="E1594" s="75" t="str">
        <f>[2]自有船应收租金!I1536</f>
        <v>2021.07.27-2021.08.11</v>
      </c>
      <c r="F1594" s="76">
        <f>[2]自有船应收租金!V1536</f>
        <v>0</v>
      </c>
      <c r="G1594" s="75">
        <f>[2]自有船应收租金!AA1536</f>
        <v>181200</v>
      </c>
      <c r="H1594" s="75">
        <f>IF([2]自有船应收租金!AB1536="","",[2]自有船应收租金!AB1536)</f>
        <v>181200</v>
      </c>
      <c r="I1594" s="77">
        <f>[2]自有船应收租金!Y1536</f>
        <v>0</v>
      </c>
    </row>
    <row r="1595" spans="2:9" s="53" customFormat="1" ht="12" customHeight="1">
      <c r="B1595" s="75" t="str">
        <f>[2]自有船应收租金!B1537</f>
        <v>A FUJI</v>
      </c>
      <c r="C1595" s="75" t="str">
        <f>[2]自有船应收租金!C1537</f>
        <v>TFS</v>
      </c>
      <c r="D1595" s="75" t="str">
        <f>[2]自有船应收租金!F1537</f>
        <v>deposit</v>
      </c>
      <c r="E1595" s="75">
        <f>[2]自有船应收租金!I1537</f>
        <v>0</v>
      </c>
      <c r="F1595" s="76">
        <f>[2]自有船应收租金!V1537</f>
        <v>0</v>
      </c>
      <c r="G1595" s="75">
        <f>[2]自有船应收租金!AA1537</f>
        <v>2610000</v>
      </c>
      <c r="H1595" s="75">
        <f>IF([2]自有船应收租金!AB1537="","",[2]自有船应收租金!AB1537)</f>
        <v>2610000</v>
      </c>
      <c r="I1595" s="77">
        <f>[2]自有船应收租金!Y1537</f>
        <v>0</v>
      </c>
    </row>
    <row r="1596" spans="2:9" s="53" customFormat="1" ht="12" customHeight="1">
      <c r="B1596" s="75" t="str">
        <f>[2]自有船应收租金!B1538</f>
        <v>ACACIA HAWK</v>
      </c>
      <c r="C1596" s="75" t="str">
        <f>[2]自有船应收租金!C1538</f>
        <v>CMS</v>
      </c>
      <c r="D1596" s="75" t="str">
        <f>[2]自有船应收租金!F1538</f>
        <v>第86期</v>
      </c>
      <c r="E1596" s="75" t="str">
        <f>[2]自有船应收租金!I1538</f>
        <v>2021.07.26-2021.08.10</v>
      </c>
      <c r="F1596" s="76">
        <f>[2]自有船应收租金!V1538</f>
        <v>0</v>
      </c>
      <c r="G1596" s="75">
        <f>[2]自有船应收租金!AA1538</f>
        <v>105542.465753425</v>
      </c>
      <c r="H1596" s="75">
        <f>IF([2]自有船应收租金!AB1538="","",[2]自有船应收租金!AB1538)</f>
        <v>105515.17</v>
      </c>
      <c r="I1596" s="77">
        <f>[2]自有船应收租金!Y1538</f>
        <v>0</v>
      </c>
    </row>
    <row r="1597" spans="2:9" s="53" customFormat="1" ht="12" customHeight="1">
      <c r="B1597" s="75" t="str">
        <f>[2]自有船应收租金!B1539</f>
        <v>A FUJI</v>
      </c>
      <c r="C1597" s="75" t="str">
        <f>[2]自有船应收租金!C1539</f>
        <v>APL</v>
      </c>
      <c r="D1597" s="75" t="str">
        <f>[2]自有船应收租金!F1539</f>
        <v>prefinal</v>
      </c>
      <c r="E1597" s="75" t="str">
        <f>[2]自有船应收租金!I1539</f>
        <v>2021.07.28-2021.08.01</v>
      </c>
      <c r="F1597" s="76">
        <f>[2]自有船应收租金!V1539</f>
        <v>0</v>
      </c>
      <c r="G1597" s="75">
        <f>[2]自有船应收租金!AA1539</f>
        <v>49187.802499999998</v>
      </c>
      <c r="H1597" s="75">
        <f>IF([2]自有船应收租金!AB1539="","",[2]自有船应收租金!AB1539)</f>
        <v>49180.6</v>
      </c>
      <c r="I1597" s="77" t="str">
        <f>[2]自有船应收租金!Y1539</f>
        <v>油样检测费</v>
      </c>
    </row>
    <row r="1598" spans="2:9" s="53" customFormat="1" ht="12" customHeight="1">
      <c r="B1598" s="75" t="str">
        <f>[2]自有船应收租金!B1540</f>
        <v>Contship Day</v>
      </c>
      <c r="C1598" s="75" t="str">
        <f>[2]自有船应收租金!C1540</f>
        <v>CKL</v>
      </c>
      <c r="D1598" s="75" t="str">
        <f>[2]自有船应收租金!F1540</f>
        <v>第02期</v>
      </c>
      <c r="E1598" s="75" t="str">
        <f>[2]自有船应收租金!I1540</f>
        <v>2021.07.28-2021.08.12</v>
      </c>
      <c r="F1598" s="76">
        <f>[2]自有船应收租金!V1540</f>
        <v>0</v>
      </c>
      <c r="G1598" s="75">
        <f>[2]自有船应收租金!AA1540</f>
        <v>268263.91499999998</v>
      </c>
      <c r="H1598" s="75">
        <f>IF([2]自有船应收租金!AB1540="","",[2]自有船应收租金!AB1540)</f>
        <v>268856.61</v>
      </c>
      <c r="I1598" s="77" t="str">
        <f>[2]自有船应收租金!Y1540</f>
        <v>1.25%佣金</v>
      </c>
    </row>
    <row r="1599" spans="2:9" s="53" customFormat="1" ht="12" customHeight="1">
      <c r="B1599" s="75" t="str">
        <f>[2]自有船应收租金!B1541</f>
        <v>A KINKA</v>
      </c>
      <c r="C1599" s="75" t="str">
        <f>[2]自有船应收租金!C1541</f>
        <v>TFS</v>
      </c>
      <c r="D1599" s="75" t="str">
        <f>[2]自有船应收租金!F1541</f>
        <v>deposit</v>
      </c>
      <c r="E1599" s="75">
        <f>[2]自有船应收租金!I1541</f>
        <v>0</v>
      </c>
      <c r="F1599" s="76">
        <f>[2]自有船应收租金!V1541</f>
        <v>0</v>
      </c>
      <c r="G1599" s="75">
        <f>[2]自有船应收租金!AA1541</f>
        <v>2460000</v>
      </c>
      <c r="H1599" s="75">
        <f>IF([2]自有船应收租金!AB1541="","",[2]自有船应收租金!AB1541)</f>
        <v>2460000</v>
      </c>
      <c r="I1599" s="77">
        <f>[2]自有船应收租金!Y1541</f>
        <v>0</v>
      </c>
    </row>
    <row r="1600" spans="2:9" s="53" customFormat="1" ht="12" customHeight="1">
      <c r="B1600" s="75" t="str">
        <f>[2]自有船应收租金!B1542</f>
        <v>Heung-A Jakarta</v>
      </c>
      <c r="C1600" s="75" t="str">
        <f>[2]自有船应收租金!C1542</f>
        <v>PAN</v>
      </c>
      <c r="D1600" s="75" t="str">
        <f>[2]自有船应收租金!F1542</f>
        <v>第20期</v>
      </c>
      <c r="E1600" s="75" t="str">
        <f>[2]自有船应收租金!I1542</f>
        <v>2021.07.28-2021.08.12</v>
      </c>
      <c r="F1600" s="76">
        <f>[2]自有船应收租金!V1542</f>
        <v>0</v>
      </c>
      <c r="G1600" s="75">
        <f>[2]自有船应收租金!AA1542</f>
        <v>136978.75366666701</v>
      </c>
      <c r="H1600" s="75">
        <f>IF([2]自有船应收租金!AB1542="","",[2]自有船应收租金!AB1542)</f>
        <v>138369.79</v>
      </c>
      <c r="I1600" s="77" t="str">
        <f>[2]自有船应收租金!Y1542</f>
        <v>停租南沙 主机故障2021.04.13 2220-4.14 0412LT 0.24444天/停租黄埔 2021.05.23 0900-5.24 0430LT 0.8125天</v>
      </c>
    </row>
    <row r="1601" spans="2:9" s="53" customFormat="1" ht="12" customHeight="1">
      <c r="B1601" s="75" t="str">
        <f>[2]自有船应收租金!B1543</f>
        <v>A KINKA</v>
      </c>
      <c r="C1601" s="75" t="str">
        <f>[2]自有船应收租金!C1543</f>
        <v>TFS</v>
      </c>
      <c r="D1601" s="75" t="str">
        <f>[2]自有船应收租金!F1543</f>
        <v>第01期</v>
      </c>
      <c r="E1601" s="75" t="str">
        <f>[2]自有船应收租金!I1543</f>
        <v>2021.07.28-2021.08.27</v>
      </c>
      <c r="F1601" s="76">
        <f>[2]自有船应收租金!V1543</f>
        <v>0</v>
      </c>
      <c r="G1601" s="75">
        <f>[2]自有船应收租金!AA1543</f>
        <v>2461800</v>
      </c>
      <c r="H1601" s="75">
        <f>IF([2]自有船应收租金!AB1543="","",[2]自有船应收租金!AB1543)</f>
        <v>2461800</v>
      </c>
      <c r="I1601" s="77">
        <f>[2]自有船应收租金!Y1543</f>
        <v>0</v>
      </c>
    </row>
    <row r="1602" spans="2:9" s="53" customFormat="1" ht="12" customHeight="1">
      <c r="B1602" s="75" t="str">
        <f>[2]自有船应收租金!B1544</f>
        <v>A BOTE</v>
      </c>
      <c r="C1602" s="75" t="str">
        <f>[2]自有船应收租金!C1544</f>
        <v>TCL</v>
      </c>
      <c r="D1602" s="75" t="str">
        <f>[2]自有船应收租金!F1544</f>
        <v>第09期</v>
      </c>
      <c r="E1602" s="75" t="str">
        <f>[2]自有船应收租金!I1544</f>
        <v>2021.07.29-2021.08.13</v>
      </c>
      <c r="F1602" s="76">
        <f>[2]自有船应收租金!V1544</f>
        <v>0</v>
      </c>
      <c r="G1602" s="75">
        <f>[2]自有船应收租金!AA1544</f>
        <v>189611.1882</v>
      </c>
      <c r="H1602" s="75">
        <f>IF([2]自有船应收租金!AB1544="","",[2]自有船应收租金!AB1544)</f>
        <v>188064.68</v>
      </c>
      <c r="I1602" s="77" t="str">
        <f>[2]自有船应收租金!Y1544</f>
        <v>停租太仓电罗经未稳 6.26 2200-6.27 1012 LT 0.50833天</v>
      </c>
    </row>
    <row r="1603" spans="2:9" s="53" customFormat="1" ht="12" customHeight="1">
      <c r="B1603" s="75" t="str">
        <f>[2]自有船应收租金!B1545</f>
        <v>ACACIA MING</v>
      </c>
      <c r="C1603" s="75" t="str">
        <f>[2]自有船应收租金!C1545</f>
        <v>EAS</v>
      </c>
      <c r="D1603" s="75" t="str">
        <f>[2]自有船应收租金!F1545</f>
        <v>第10期</v>
      </c>
      <c r="E1603" s="75" t="str">
        <f>[2]自有船应收租金!I1545</f>
        <v>2021.07.29-2021.08.13</v>
      </c>
      <c r="F1603" s="76">
        <f>[2]自有船应收租金!V1545</f>
        <v>0</v>
      </c>
      <c r="G1603" s="75">
        <f>[2]自有船应收租金!AA1545</f>
        <v>123641.095890411</v>
      </c>
      <c r="H1603" s="75">
        <f>IF([2]自有船应收租金!AB1545="","",[2]自有船应收租金!AB1545)</f>
        <v>123641.1</v>
      </c>
      <c r="I1603" s="77">
        <f>[2]自有船应收租金!Y1545</f>
        <v>0</v>
      </c>
    </row>
    <row r="1604" spans="2:9" s="53" customFormat="1" ht="12" customHeight="1">
      <c r="B1604" s="75" t="str">
        <f>[2]自有船应收租金!B1546</f>
        <v>JRS CARINA</v>
      </c>
      <c r="C1604" s="75" t="str">
        <f>[2]自有船应收租金!C1546</f>
        <v>CCL</v>
      </c>
      <c r="D1604" s="75" t="str">
        <f>[2]自有船应收租金!F1546</f>
        <v>第76期</v>
      </c>
      <c r="E1604" s="75" t="str">
        <f>[2]自有船应收租金!I1546</f>
        <v>2021.07.29-2021.07.30</v>
      </c>
      <c r="F1604" s="76">
        <f>[2]自有船应收租金!V1546</f>
        <v>0</v>
      </c>
      <c r="G1604" s="75">
        <f>[2]自有船应收租金!AA1546</f>
        <v>7326.6666666666697</v>
      </c>
      <c r="H1604" s="75">
        <f>IF([2]自有船应收租金!AB1546="","",[2]自有船应收租金!AB1546)</f>
        <v>7326.67</v>
      </c>
      <c r="I1604" s="77">
        <f>[2]自有船应收租金!Y1546</f>
        <v>0</v>
      </c>
    </row>
    <row r="1605" spans="2:9" s="53" customFormat="1" ht="12" customHeight="1">
      <c r="B1605" s="75" t="str">
        <f>[2]自有船应收租金!B1547</f>
        <v>JRS CARINA</v>
      </c>
      <c r="C1605" s="75" t="str">
        <f>[2]自有船应收租金!C1547</f>
        <v>CCL</v>
      </c>
      <c r="D1605" s="75" t="str">
        <f>[2]自有船应收租金!F1547</f>
        <v>第76期</v>
      </c>
      <c r="E1605" s="75" t="str">
        <f>[2]自有船应收租金!I1547</f>
        <v>2021.07.30-2021.08.13</v>
      </c>
      <c r="F1605" s="76">
        <f>[2]自有船应收租金!V1547</f>
        <v>0</v>
      </c>
      <c r="G1605" s="75">
        <f>[2]自有船应收租金!AA1547</f>
        <v>217373.33333333299</v>
      </c>
      <c r="H1605" s="75">
        <f>IF([2]自有船应收租金!AB1547="","",[2]自有船应收租金!AB1547)</f>
        <v>217366</v>
      </c>
      <c r="I1605" s="77">
        <f>[2]自有船应收租金!Y1547</f>
        <v>0</v>
      </c>
    </row>
    <row r="1606" spans="2:9" s="53" customFormat="1" ht="12" customHeight="1">
      <c r="B1606" s="75" t="str">
        <f>[2]自有船应收租金!B1548</f>
        <v>ACACIA ARIES</v>
      </c>
      <c r="C1606" s="75" t="str">
        <f>[2]自有船应收租金!C1548</f>
        <v>STM</v>
      </c>
      <c r="D1606" s="75" t="str">
        <f>[2]自有船应收租金!F1548</f>
        <v>第36期</v>
      </c>
      <c r="E1606" s="75" t="str">
        <f>[2]自有船应收租金!I1548</f>
        <v>2021.07.29-2021.08.13</v>
      </c>
      <c r="F1606" s="76">
        <f>[2]自有船应收租金!V1548</f>
        <v>0</v>
      </c>
      <c r="G1606" s="75">
        <f>[2]自有船应收租金!AA1548</f>
        <v>83150</v>
      </c>
      <c r="H1606" s="75">
        <f>IF([2]自有船应收租金!AB1548="","",[2]自有船应收租金!AB1548)</f>
        <v>83150</v>
      </c>
      <c r="I1606" s="77">
        <f>[2]自有船应收租金!Y1548</f>
        <v>0</v>
      </c>
    </row>
    <row r="1607" spans="2:9" s="53" customFormat="1" ht="12" customHeight="1">
      <c r="B1607" s="75" t="str">
        <f>[2]自有船应收租金!B1549</f>
        <v>A KIBO</v>
      </c>
      <c r="C1607" s="75" t="str">
        <f>[2]自有船应收租金!C1549</f>
        <v>GMS</v>
      </c>
      <c r="D1607" s="75" t="str">
        <f>[2]自有船应收租金!F1549</f>
        <v>第17期</v>
      </c>
      <c r="E1607" s="75" t="str">
        <f>[2]自有船应收租金!I1549</f>
        <v>2021.07.30-2021.08.14</v>
      </c>
      <c r="F1607" s="76">
        <f>[2]自有船应收租金!V1549</f>
        <v>-562</v>
      </c>
      <c r="G1607" s="75">
        <f>[2]自有船应收租金!AA1549</f>
        <v>164279.96315125001</v>
      </c>
      <c r="H1607" s="75">
        <f>IF([2]自有船应收租金!AB1549="","",[2]自有船应收租金!AB1549)</f>
        <v>165255.95000000001</v>
      </c>
      <c r="I1607" s="77" t="str">
        <f>[2]自有船应收租金!Y1549</f>
        <v>1.25%佣金/船员劳务费009S/停租蔚山年检202106.17 1330-06.18 0245 UTC 0.552083天</v>
      </c>
    </row>
    <row r="1608" spans="2:9" s="53" customFormat="1" ht="12" customHeight="1">
      <c r="B1608" s="75" t="str">
        <f>[2]自有船应收租金!B1550</f>
        <v>A FUJI</v>
      </c>
      <c r="C1608" s="75" t="str">
        <f>[2]自有船应收租金!C1550</f>
        <v>APL</v>
      </c>
      <c r="D1608" s="75" t="str">
        <f>[2]自有船应收租金!F1550</f>
        <v>prefinal2</v>
      </c>
      <c r="E1608" s="75" t="str">
        <f>[2]自有船应收租金!I1550</f>
        <v>2021.08.01-2021.08.03</v>
      </c>
      <c r="F1608" s="76">
        <f>[2]自有船应收租金!V1550</f>
        <v>-132</v>
      </c>
      <c r="G1608" s="75">
        <f>[2]自有船应收租金!AA1550</f>
        <v>58935.530500000001</v>
      </c>
      <c r="H1608" s="75" t="str">
        <f>IF([2]自有船应收租金!AB1550="","",[2]自有船应收租金!AB1550)</f>
        <v/>
      </c>
      <c r="I1608" s="77" t="str">
        <f>[2]自有船应收租金!Y1550</f>
        <v>油样检测费/船员劳务费7.21-7.31</v>
      </c>
    </row>
    <row r="1609" spans="2:9" s="53" customFormat="1" ht="12" customHeight="1">
      <c r="B1609" s="75" t="str">
        <f>[2]自有船应收租金!B1551</f>
        <v>A FUJI</v>
      </c>
      <c r="C1609" s="75" t="str">
        <f>[2]自有船应收租金!C1551</f>
        <v>APL</v>
      </c>
      <c r="D1609" s="75" t="str">
        <f>[2]自有船应收租金!F1551</f>
        <v>final</v>
      </c>
      <c r="E1609" s="75" t="str">
        <f>[2]自有船应收租金!I1551</f>
        <v>2021.08.01-2021.08.03</v>
      </c>
      <c r="F1609" s="76">
        <f>[2]自有船应收租金!V1551</f>
        <v>0</v>
      </c>
      <c r="G1609" s="75">
        <f>[2]自有船应收租金!AA1551</f>
        <v>20050</v>
      </c>
      <c r="H1609" s="75" t="str">
        <f>IF([2]自有船应收租金!AB1551="","",[2]自有船应收租金!AB1551)</f>
        <v/>
      </c>
      <c r="I1609" s="77">
        <f>[2]自有船应收租金!Y1551</f>
        <v>0</v>
      </c>
    </row>
    <row r="1610" spans="2:9" s="53" customFormat="1" ht="12" customHeight="1">
      <c r="B1610" s="75" t="str">
        <f>[2]自有船应收租金!B1552</f>
        <v>A ASO</v>
      </c>
      <c r="C1610" s="75" t="str">
        <f>[2]自有船应收租金!C1552</f>
        <v>sealand</v>
      </c>
      <c r="D1610" s="75" t="str">
        <f>[2]自有船应收租金!F1552</f>
        <v>第01期</v>
      </c>
      <c r="E1610" s="75" t="str">
        <f>[2]自有船应收租金!I1552</f>
        <v>2021.08.01-2021.09.01</v>
      </c>
      <c r="F1610" s="76">
        <f>[2]自有船应收租金!V1552</f>
        <v>0</v>
      </c>
      <c r="G1610" s="75">
        <f>[2]自有船应收租金!AA1552</f>
        <v>961126.196</v>
      </c>
      <c r="H1610" s="75">
        <f>IF([2]自有船应收租金!AB1552="","",[2]自有船应收租金!AB1552)</f>
        <v>961116.4</v>
      </c>
      <c r="I1610" s="77" t="str">
        <f>[2]自有船应收租金!Y1552</f>
        <v>1.25%经纪佣金/油样检测</v>
      </c>
    </row>
    <row r="1611" spans="2:9" s="53" customFormat="1" ht="12" customHeight="1">
      <c r="B1611" s="75" t="str">
        <f>[2]自有船应收租金!B1553</f>
        <v>Bremen Trader</v>
      </c>
      <c r="C1611" s="75" t="str">
        <f>[2]自有船应收租金!C1553</f>
        <v>sealand</v>
      </c>
      <c r="D1611" s="75" t="str">
        <f>[2]自有船应收租金!F1553</f>
        <v>第05期</v>
      </c>
      <c r="E1611" s="75" t="str">
        <f>[2]自有船应收租金!I1553</f>
        <v>2021.08.01-2021.09.01</v>
      </c>
      <c r="F1611" s="76">
        <f>[2]自有船应收租金!V1553</f>
        <v>0</v>
      </c>
      <c r="G1611" s="75">
        <f>[2]自有船应收租金!AA1553</f>
        <v>537168.75</v>
      </c>
      <c r="H1611" s="75">
        <f>IF([2]自有船应收租金!AB1553="","",[2]自有船应收租金!AB1553)</f>
        <v>537168.75</v>
      </c>
      <c r="I1611" s="77" t="str">
        <f>[2]自有船应收租金!Y1553</f>
        <v>油样检测</v>
      </c>
    </row>
    <row r="1612" spans="2:9" s="53" customFormat="1" ht="12" customHeight="1">
      <c r="B1612" s="75" t="str">
        <f>[2]自有船应收租金!B1554</f>
        <v>A HOKEN</v>
      </c>
      <c r="C1612" s="75" t="str">
        <f>[2]自有船应收租金!C1554</f>
        <v>COSCO</v>
      </c>
      <c r="D1612" s="75" t="str">
        <f>[2]自有船应收租金!F1554</f>
        <v>第04期</v>
      </c>
      <c r="E1612" s="75" t="str">
        <f>[2]自有船应收租金!I1554</f>
        <v>2021.08.01-2021.08.16</v>
      </c>
      <c r="F1612" s="76">
        <f>[2]自有船应收租金!V1554</f>
        <v>0</v>
      </c>
      <c r="G1612" s="75">
        <f>[2]自有船应收租金!AA1554</f>
        <v>176250</v>
      </c>
      <c r="H1612" s="75">
        <f>IF([2]自有船应收租金!AB1554="","",[2]自有船应收租金!AB1554)</f>
        <v>176242.67</v>
      </c>
      <c r="I1612" s="77">
        <f>[2]自有船应收租金!Y1554</f>
        <v>0</v>
      </c>
    </row>
    <row r="1613" spans="2:9" s="53" customFormat="1" ht="12" customHeight="1">
      <c r="B1613" s="75" t="str">
        <f>[2]自有船应收租金!B1555</f>
        <v>A FUKU</v>
      </c>
      <c r="C1613" s="75" t="str">
        <f>[2]自有船应收租金!C1555</f>
        <v>TSL</v>
      </c>
      <c r="D1613" s="75" t="str">
        <f>[2]自有船应收租金!F1555</f>
        <v>第21期</v>
      </c>
      <c r="E1613" s="75" t="str">
        <f>[2]自有船应收租金!I1555</f>
        <v>2021.08.01-2021.08.16</v>
      </c>
      <c r="F1613" s="76">
        <f>[2]自有船应收租金!V1555</f>
        <v>0</v>
      </c>
      <c r="G1613" s="75">
        <f>[2]自有船应收租金!AA1555</f>
        <v>154237.5</v>
      </c>
      <c r="H1613" s="75">
        <f>IF([2]自有船应收租金!AB1555="","",[2]自有船应收租金!AB1555)</f>
        <v>154220.16</v>
      </c>
      <c r="I1613" s="77" t="str">
        <f>[2]自有船应收租金!Y1555</f>
        <v>1.25%佣金</v>
      </c>
    </row>
    <row r="1614" spans="2:9" s="53" customFormat="1" ht="12" customHeight="1">
      <c r="B1614" s="75" t="str">
        <f>[2]自有船应收租金!B1556</f>
        <v>A KOU</v>
      </c>
      <c r="C1614" s="75" t="str">
        <f>[2]自有船应收租金!C1556</f>
        <v>TSL</v>
      </c>
      <c r="D1614" s="75" t="str">
        <f>[2]自有船应收租金!F1556</f>
        <v>第10期</v>
      </c>
      <c r="E1614" s="75" t="str">
        <f>[2]自有船应收租金!I1556</f>
        <v>2021.08.01-2021.08.16</v>
      </c>
      <c r="F1614" s="76">
        <f>[2]自有船应收租金!V1556</f>
        <v>-6580</v>
      </c>
      <c r="G1614" s="75">
        <f>[2]自有船应收租金!AA1556</f>
        <v>185530</v>
      </c>
      <c r="H1614" s="75">
        <f>IF([2]自有船应收租金!AB1556="","",[2]自有船应收租金!AB1556)</f>
        <v>185505.36</v>
      </c>
      <c r="I1614" s="77" t="str">
        <f>[2]自有船应收租金!Y1556</f>
        <v>1.25%佣金/v.21021-21025 劳务费</v>
      </c>
    </row>
    <row r="1615" spans="2:9" s="53" customFormat="1" ht="12" customHeight="1">
      <c r="B1615" s="75" t="str">
        <f>[2]自有船应收租金!B1557</f>
        <v>Heung-A Manila</v>
      </c>
      <c r="C1615" s="75" t="str">
        <f>[2]自有船应收租金!C1557</f>
        <v>SCP</v>
      </c>
      <c r="D1615" s="75" t="str">
        <f>[2]自有船应收租金!F1557</f>
        <v>第13期</v>
      </c>
      <c r="E1615" s="75" t="str">
        <f>[2]自有船应收租金!I1557</f>
        <v>2021.08.01-2021.08.16</v>
      </c>
      <c r="F1615" s="76">
        <f>[2]自有船应收租金!V1557</f>
        <v>-1658</v>
      </c>
      <c r="G1615" s="75">
        <f>[2]自有船应收租金!AA1557</f>
        <v>131942.07534246601</v>
      </c>
      <c r="H1615" s="75">
        <f>IF([2]自有船应收租金!AB1557="","",[2]自有船应收租金!AB1557)</f>
        <v>131942.07999999999</v>
      </c>
      <c r="I1615" s="77" t="str">
        <f>[2]自有船应收租金!Y1557</f>
        <v>1.25%佣金/劳务费.2125-2127W</v>
      </c>
    </row>
    <row r="1616" spans="2:9" s="53" customFormat="1" ht="12" customHeight="1">
      <c r="B1616" s="75" t="str">
        <f>[2]自有船应收租金!B1558</f>
        <v>JRS CORVUS</v>
      </c>
      <c r="C1616" s="75" t="str">
        <f>[2]自有船应收租金!C1558</f>
        <v>STM</v>
      </c>
      <c r="D1616" s="75" t="str">
        <f>[2]自有船应收租金!F1558</f>
        <v>第16期</v>
      </c>
      <c r="E1616" s="75" t="str">
        <f>[2]自有船应收租金!I1558</f>
        <v>2021.08.02-2021.08.17</v>
      </c>
      <c r="F1616" s="76">
        <f>[2]自有船应收租金!V1558</f>
        <v>0</v>
      </c>
      <c r="G1616" s="75">
        <f>[2]自有船应收租金!AA1558</f>
        <v>105700</v>
      </c>
      <c r="H1616" s="75">
        <f>IF([2]自有船应收租金!AB1558="","",[2]自有船应收租金!AB1558)</f>
        <v>105700</v>
      </c>
      <c r="I1616" s="77">
        <f>[2]自有船应收租金!Y1558</f>
        <v>0</v>
      </c>
    </row>
    <row r="1617" spans="2:9" s="53" customFormat="1" ht="12" customHeight="1">
      <c r="B1617" s="75" t="str">
        <f>[2]自有船应收租金!B1559</f>
        <v>A FUJI</v>
      </c>
      <c r="C1617" s="75" t="str">
        <f>[2]自有船应收租金!C1559</f>
        <v>TFS</v>
      </c>
      <c r="D1617" s="75" t="str">
        <f>[2]自有船应收租金!F1559</f>
        <v>第01期</v>
      </c>
      <c r="E1617" s="75" t="str">
        <f>[2]自有船应收租金!I1559</f>
        <v>2021.08.06-2021.09.05</v>
      </c>
      <c r="F1617" s="76">
        <f>[2]自有船应收租金!V1559</f>
        <v>0</v>
      </c>
      <c r="G1617" s="75">
        <f>[2]自有船应收租金!AA1559</f>
        <v>2611800</v>
      </c>
      <c r="H1617" s="75">
        <f>IF([2]自有船应收租金!AB1559="","",[2]自有船应收租金!AB1559)</f>
        <v>2611800</v>
      </c>
      <c r="I1617" s="77">
        <f>[2]自有船应收租金!Y1559</f>
        <v>0</v>
      </c>
    </row>
    <row r="1618" spans="2:9" s="53" customFormat="1" ht="12" customHeight="1">
      <c r="B1618" s="75" t="str">
        <f>[2]自有船应收租金!B1560</f>
        <v>A XINXIA</v>
      </c>
      <c r="C1618" s="75" t="str">
        <f>[2]自有船应收租金!C1560</f>
        <v>SKR</v>
      </c>
      <c r="D1618" s="75" t="str">
        <f>[2]自有船应收租金!F1560</f>
        <v>第02期</v>
      </c>
      <c r="E1618" s="75" t="str">
        <f>[2]自有船应收租金!I1560</f>
        <v>2021.08.03-2021.08.18</v>
      </c>
      <c r="F1618" s="76">
        <f>[2]自有船应收租金!V1560</f>
        <v>0</v>
      </c>
      <c r="G1618" s="75">
        <f>[2]自有船应收租金!AA1560</f>
        <v>439805.57</v>
      </c>
      <c r="H1618" s="75">
        <f>IF([2]自有船应收租金!AB1560="","",[2]自有船应收租金!AB1560)</f>
        <v>439798.21</v>
      </c>
      <c r="I1618" s="77">
        <f>[2]自有船应收租金!Y1560</f>
        <v>0</v>
      </c>
    </row>
    <row r="1619" spans="2:9" s="53" customFormat="1" ht="12" customHeight="1">
      <c r="B1619" s="75" t="str">
        <f>[2]自有船应收租金!B1561</f>
        <v>ACACIA VIRGO</v>
      </c>
      <c r="C1619" s="75" t="str">
        <f>[2]自有船应收租金!C1561</f>
        <v>SKR</v>
      </c>
      <c r="D1619" s="75" t="str">
        <f>[2]自有船应收租金!F1561</f>
        <v>第09期</v>
      </c>
      <c r="E1619" s="75" t="str">
        <f>[2]自有船应收租金!I1561</f>
        <v>2021.08.03-2021.08.18</v>
      </c>
      <c r="F1619" s="76">
        <f>[2]自有船应收租金!V1561</f>
        <v>0</v>
      </c>
      <c r="G1619" s="75">
        <f>[2]自有船应收租金!AA1561</f>
        <v>156231.25</v>
      </c>
      <c r="H1619" s="75">
        <f>IF([2]自有船应收租金!AB1561="","",[2]自有船应收租金!AB1561)</f>
        <v>156223.89000000001</v>
      </c>
      <c r="I1619" s="77" t="str">
        <f>[2]自有船应收租金!Y1561</f>
        <v>1.25%佣金</v>
      </c>
    </row>
    <row r="1620" spans="2:9" s="53" customFormat="1" ht="12" customHeight="1">
      <c r="B1620" s="75" t="str">
        <f>[2]自有船应收租金!B1562</f>
        <v>A Daisen</v>
      </c>
      <c r="C1620" s="75" t="str">
        <f>[2]自有船应收租金!C1562</f>
        <v>CUL</v>
      </c>
      <c r="D1620" s="75" t="str">
        <f>[2]自有船应收租金!F1562</f>
        <v>第02期</v>
      </c>
      <c r="E1620" s="75" t="str">
        <f>[2]自有船应收租金!I1562</f>
        <v>2021.08.04-2021.08.19</v>
      </c>
      <c r="F1620" s="76">
        <f>[2]自有船应收租金!V1562</f>
        <v>0</v>
      </c>
      <c r="G1620" s="75">
        <f>[2]自有船应收租金!AA1562</f>
        <v>1125900</v>
      </c>
      <c r="H1620" s="75">
        <f>IF([2]自有船应收租金!AB1562="","",[2]自有船应收租金!AB1562)</f>
        <v>1125900</v>
      </c>
      <c r="I1620" s="77">
        <f>[2]自有船应收租金!Y1562</f>
        <v>0</v>
      </c>
    </row>
    <row r="1621" spans="2:9" s="53" customFormat="1" ht="12" customHeight="1">
      <c r="B1621" s="75" t="str">
        <f>[2]自有船应收租金!B1563</f>
        <v>Heung-A Singapore</v>
      </c>
      <c r="C1621" s="75" t="str">
        <f>[2]自有船应收租金!C1563</f>
        <v>SKR</v>
      </c>
      <c r="D1621" s="75" t="str">
        <f>[2]自有船应收租金!F1563</f>
        <v>第06期</v>
      </c>
      <c r="E1621" s="75" t="str">
        <f>[2]自有船应收租金!I1563</f>
        <v>2021.08.04-2021.08.19</v>
      </c>
      <c r="F1621" s="76">
        <f>[2]自有船应收租金!V1563</f>
        <v>0</v>
      </c>
      <c r="G1621" s="75">
        <f>[2]自有船应收租金!AA1563</f>
        <v>233200</v>
      </c>
      <c r="H1621" s="75">
        <f>IF([2]自有船应收租金!AB1563="","",[2]自有船应收租金!AB1563)</f>
        <v>233192.66</v>
      </c>
      <c r="I1621" s="77">
        <f>[2]自有船应收租金!Y1563</f>
        <v>0</v>
      </c>
    </row>
    <row r="1622" spans="2:9" s="53" customFormat="1" ht="12" customHeight="1">
      <c r="B1622" s="75" t="str">
        <f>[2]自有船应收租金!B1564</f>
        <v>LISBOA</v>
      </c>
      <c r="C1622" s="75" t="str">
        <f>[2]自有船应收租金!C1564</f>
        <v>KMTC</v>
      </c>
      <c r="D1622" s="75" t="str">
        <f>[2]自有船应收租金!F1564</f>
        <v>第11期</v>
      </c>
      <c r="E1622" s="75" t="str">
        <f>[2]自有船应收租金!I1564</f>
        <v>2021.08.05-2021.08.20</v>
      </c>
      <c r="F1622" s="76">
        <f>[2]自有船应收租金!V1564</f>
        <v>0</v>
      </c>
      <c r="G1622" s="75">
        <f>[2]自有船应收租金!AA1564</f>
        <v>75064.83</v>
      </c>
      <c r="H1622" s="75">
        <f>IF([2]自有船应收租金!AB1564="","",[2]自有船应收租金!AB1564)</f>
        <v>75062.899999999994</v>
      </c>
      <c r="I1622" s="77">
        <f>[2]自有船应收租金!Y1564</f>
        <v>0</v>
      </c>
    </row>
    <row r="1623" spans="2:9" s="53" customFormat="1" ht="12" customHeight="1">
      <c r="B1623" s="75" t="str">
        <f>[2]自有船应收租金!B1565</f>
        <v>A ROKU</v>
      </c>
      <c r="C1623" s="75" t="str">
        <f>[2]自有船应收租金!C1565</f>
        <v>CUL</v>
      </c>
      <c r="D1623" s="75" t="str">
        <f>[2]自有船应收租金!F1565</f>
        <v>prefinal</v>
      </c>
      <c r="E1623" s="75" t="str">
        <f>[2]自有船应收租金!I1565</f>
        <v>2021.08.05-2021.08.22</v>
      </c>
      <c r="F1623" s="76">
        <f>[2]自有船应收租金!V1565</f>
        <v>0</v>
      </c>
      <c r="G1623" s="75">
        <f>[2]自有船应收租金!AA1565</f>
        <v>240550.68493150701</v>
      </c>
      <c r="H1623" s="75">
        <f>IF([2]自有船应收租金!AB1565="","",[2]自有船应收租金!AB1565)</f>
        <v>270481.34999999998</v>
      </c>
      <c r="I1623" s="77">
        <f>[2]自有船应收租金!Y1565</f>
        <v>0</v>
      </c>
    </row>
    <row r="1624" spans="2:9" s="53" customFormat="1" ht="12" customHeight="1">
      <c r="B1624" s="75" t="str">
        <f>[2]自有船应收租金!B1566</f>
        <v>A ROKU</v>
      </c>
      <c r="C1624" s="75" t="str">
        <f>[2]自有船应收租金!C1566</f>
        <v>CUL</v>
      </c>
      <c r="D1624" s="75" t="str">
        <f>[2]自有船应收租金!F1566</f>
        <v>prefinal</v>
      </c>
      <c r="E1624" s="75" t="str">
        <f>[2]自有船应收租金!I1566</f>
        <v>2021.08.22-2021.08.27</v>
      </c>
      <c r="F1624" s="76">
        <f>[2]自有船应收租金!V1566</f>
        <v>0</v>
      </c>
      <c r="G1624" s="75">
        <f>[2]自有船应收租金!AA1566</f>
        <v>277267.10265205498</v>
      </c>
      <c r="H1624" s="75">
        <f>IF([2]自有船应收租金!AB1566="","",[2]自有船应收租金!AB1566)</f>
        <v>247339.47</v>
      </c>
      <c r="I1624" s="77">
        <f>[2]自有船应收租金!Y1566</f>
        <v>0</v>
      </c>
    </row>
    <row r="1625" spans="2:9" s="53" customFormat="1" ht="12" customHeight="1">
      <c r="B1625" s="75" t="str">
        <f>[2]自有船应收租金!B1567</f>
        <v>A HOUOU</v>
      </c>
      <c r="C1625" s="75" t="str">
        <f>[2]自有船应收租金!C1567</f>
        <v>FESCO</v>
      </c>
      <c r="D1625" s="75" t="str">
        <f>[2]自有船应收租金!F1567</f>
        <v>第04期</v>
      </c>
      <c r="E1625" s="75" t="str">
        <f>[2]自有船应收租金!I1567</f>
        <v>2021.08.06-2021.08.21</v>
      </c>
      <c r="F1625" s="76">
        <f>[2]自有船应收租金!V1567</f>
        <v>0</v>
      </c>
      <c r="G1625" s="75">
        <f>[2]自有船应收租金!AA1567</f>
        <v>283233.49592132203</v>
      </c>
      <c r="H1625" s="75">
        <f>IF([2]自有船应收租金!AB1567="","",[2]自有船应收租金!AB1567)</f>
        <v>283226.15000000002</v>
      </c>
      <c r="I1625" s="77" t="str">
        <f>[2]自有船应收租金!Y1567</f>
        <v>5%佣金/停租釜山换船员2021.06.29 1330-1830 0.20833天</v>
      </c>
    </row>
    <row r="1626" spans="2:9" s="53" customFormat="1" ht="12" customHeight="1">
      <c r="B1626" s="75" t="str">
        <f>[2]自有船应收租金!B1568</f>
        <v>ACACIA LIBRA</v>
      </c>
      <c r="C1626" s="75" t="str">
        <f>[2]自有船应收租金!C1568</f>
        <v>COSCO</v>
      </c>
      <c r="D1626" s="75" t="str">
        <f>[2]自有船应收租金!F1568</f>
        <v>第23期</v>
      </c>
      <c r="E1626" s="75" t="str">
        <f>[2]自有船应收租金!I1568</f>
        <v>2021.08.06-2021.08.21</v>
      </c>
      <c r="F1626" s="76">
        <f>[2]自有船应收租金!V1568</f>
        <v>-2383.8640268726499</v>
      </c>
      <c r="G1626" s="75">
        <f>[2]自有船应收租金!AA1568</f>
        <v>146308.86402687299</v>
      </c>
      <c r="H1626" s="75">
        <f>IF([2]自有船应收租金!AB1568="","",[2]自有船应收租金!AB1568)</f>
        <v>146306.93</v>
      </c>
      <c r="I1626" s="77" t="str">
        <f>[2]自有船应收租金!Y1568</f>
        <v>船员劳务费06月</v>
      </c>
    </row>
    <row r="1627" spans="2:9" s="53" customFormat="1" ht="12" customHeight="1">
      <c r="B1627" s="75" t="str">
        <f>[2]自有船应收租金!B1569</f>
        <v>A MIZUHO</v>
      </c>
      <c r="C1627" s="75" t="str">
        <f>[2]自有船应收租金!C1569</f>
        <v>Heung-A</v>
      </c>
      <c r="D1627" s="75" t="str">
        <f>[2]自有船应收租金!F1569</f>
        <v>第13期</v>
      </c>
      <c r="E1627" s="75" t="str">
        <f>[2]自有船应收租金!I1569</f>
        <v>2021.08.06-2021.08.21</v>
      </c>
      <c r="F1627" s="76">
        <f>[2]自有船应收租金!V1569</f>
        <v>0</v>
      </c>
      <c r="G1627" s="75">
        <f>[2]自有船应收租金!AA1569</f>
        <v>153616.438356164</v>
      </c>
      <c r="H1627" s="75">
        <f>IF([2]自有船应收租金!AB1569="","",[2]自有船应收租金!AB1569)</f>
        <v>153609.07999999999</v>
      </c>
      <c r="I1627" s="77">
        <f>[2]自有船应收租金!Y1569</f>
        <v>0</v>
      </c>
    </row>
    <row r="1628" spans="2:9" s="53" customFormat="1" ht="12" customHeight="1">
      <c r="B1628" s="75" t="str">
        <f>[2]自有船应收租金!B1570</f>
        <v>A MAKOTO</v>
      </c>
      <c r="C1628" s="75" t="str">
        <f>[2]自有船应收租金!C1570</f>
        <v>STM</v>
      </c>
      <c r="D1628" s="75" t="str">
        <f>[2]自有船应收租金!F1570</f>
        <v>第06期</v>
      </c>
      <c r="E1628" s="75" t="str">
        <f>[2]自有船应收租金!I1570</f>
        <v>2021.08.07-2021.08.22</v>
      </c>
      <c r="F1628" s="76">
        <f>[2]自有船应收租金!V1570</f>
        <v>0</v>
      </c>
      <c r="G1628" s="75">
        <f>[2]自有船应收租金!AA1570</f>
        <v>181200</v>
      </c>
      <c r="H1628" s="75">
        <f>IF([2]自有船应收租金!AB1570="","",[2]自有船应收租金!AB1570)</f>
        <v>181200</v>
      </c>
      <c r="I1628" s="77">
        <f>[2]自有船应收租金!Y1570</f>
        <v>0</v>
      </c>
    </row>
    <row r="1629" spans="2:9" s="53" customFormat="1" ht="12" customHeight="1">
      <c r="B1629" s="75" t="str">
        <f>[2]自有船应收租金!B1571</f>
        <v>KANWAY GALAXY</v>
      </c>
      <c r="C1629" s="75" t="str">
        <f>[2]自有船应收租金!C1571</f>
        <v>EMC</v>
      </c>
      <c r="D1629" s="75" t="str">
        <f>[2]自有船应收租金!F1571</f>
        <v>第03期</v>
      </c>
      <c r="E1629" s="75" t="str">
        <f>[2]自有船应收租金!I1571</f>
        <v>2021.08.06-2021.08.30</v>
      </c>
      <c r="F1629" s="76">
        <f>[2]自有船应收租金!V1571</f>
        <v>1430</v>
      </c>
      <c r="G1629" s="75">
        <f>[2]自有船应收租金!AA1571</f>
        <v>248864.6875</v>
      </c>
      <c r="H1629" s="75">
        <f>IF([2]自有船应收租金!AB1571="","",[2]自有船应收租金!AB1571)</f>
        <v>248857.74</v>
      </c>
      <c r="I1629" s="77" t="str">
        <f>[2]自有船应收租金!Y1571</f>
        <v>1.25%佣金/原船东船员劳务费</v>
      </c>
    </row>
    <row r="1630" spans="2:9" s="53" customFormat="1" ht="12" customHeight="1">
      <c r="B1630" s="75" t="str">
        <f>[2]自有船应收租金!B1572</f>
        <v>ACACIA WA</v>
      </c>
      <c r="C1630" s="75" t="str">
        <f>[2]自有船应收租金!C1572</f>
        <v>CKL</v>
      </c>
      <c r="D1630" s="75" t="str">
        <f>[2]自有船应收租金!F1572</f>
        <v>final</v>
      </c>
      <c r="E1630" s="75" t="str">
        <f>[2]自有船应收租金!I1572</f>
        <v>2021.08.07-2021.08.21</v>
      </c>
      <c r="F1630" s="76">
        <f>[2]自有船应收租金!V1572</f>
        <v>-5660</v>
      </c>
      <c r="G1630" s="75">
        <f>[2]自有船应收租金!AA1572</f>
        <v>-3305.8487159246702</v>
      </c>
      <c r="H1630" s="75" t="str">
        <f>IF([2]自有船应收租金!AB1572="","",[2]自有船应收租金!AB1572)</f>
        <v/>
      </c>
      <c r="I1630" s="77" t="str">
        <f>[2]自有船应收租金!Y1572</f>
        <v>1.25%佣金/停租水岛搁浅2021.07.14 1550-07.17 1230LT 2.86111天/船员劳务费 v.0091-0994/停租门司船员受伤2021.08.15 0130-0930LT 0.3333天</v>
      </c>
    </row>
    <row r="1631" spans="2:9" s="53" customFormat="1" ht="12" customHeight="1">
      <c r="B1631" s="75" t="str">
        <f>[2]自有船应收租金!B1573</f>
        <v>A KEIGA</v>
      </c>
      <c r="C1631" s="75" t="str">
        <f>[2]自有船应收租金!C1573</f>
        <v>TFL</v>
      </c>
      <c r="D1631" s="75" t="str">
        <f>[2]自有船应收租金!F1573</f>
        <v>第02期</v>
      </c>
      <c r="E1631" s="75" t="str">
        <f>[2]自有船应收租金!I1573</f>
        <v>2021.08.08-2021.08.23</v>
      </c>
      <c r="F1631" s="76">
        <f>[2]自有船应收租金!V1573</f>
        <v>0</v>
      </c>
      <c r="G1631" s="75">
        <f>[2]自有船应收租金!AA1573</f>
        <v>362865.43741538498</v>
      </c>
      <c r="H1631" s="75">
        <f>IF([2]自有船应收租金!AB1573="","",[2]自有船应收租金!AB1573)</f>
        <v>362865.44</v>
      </c>
      <c r="I1631" s="77">
        <f>[2]自有船应收租金!Y1573</f>
        <v>0</v>
      </c>
    </row>
    <row r="1632" spans="2:9" s="53" customFormat="1" ht="12" customHeight="1">
      <c r="B1632" s="75" t="str">
        <f>[2]自有船应收租金!B1574</f>
        <v>ACACIA TAURUS</v>
      </c>
      <c r="C1632" s="75" t="str">
        <f>[2]自有船应收租金!C1574</f>
        <v>STM</v>
      </c>
      <c r="D1632" s="75" t="str">
        <f>[2]自有船应收租金!F1574</f>
        <v>第11期</v>
      </c>
      <c r="E1632" s="75" t="str">
        <f>[2]自有船应收租金!I1574</f>
        <v>2021.08.10-2021.08.25</v>
      </c>
      <c r="F1632" s="76">
        <f>[2]自有船应收租金!V1574</f>
        <v>0</v>
      </c>
      <c r="G1632" s="75">
        <f>[2]自有船应收租金!AA1574</f>
        <v>83150</v>
      </c>
      <c r="H1632" s="75">
        <f>IF([2]自有船应收租金!AB1574="","",[2]自有船应收租金!AB1574)</f>
        <v>83150</v>
      </c>
      <c r="I1632" s="77">
        <f>[2]自有船应收租金!Y1574</f>
        <v>0</v>
      </c>
    </row>
    <row r="1633" spans="2:9" s="53" customFormat="1" ht="12" customHeight="1">
      <c r="B1633" s="75" t="str">
        <f>[2]自有船应收租金!B1575</f>
        <v>ACACIA HAWK</v>
      </c>
      <c r="C1633" s="75" t="str">
        <f>[2]自有船应收租金!C1575</f>
        <v>CMS</v>
      </c>
      <c r="D1633" s="75" t="str">
        <f>[2]自有船应收租金!F1575</f>
        <v>第87期</v>
      </c>
      <c r="E1633" s="75" t="str">
        <f>[2]自有船应收租金!I1575</f>
        <v>2021.08.10-2021.08.25</v>
      </c>
      <c r="F1633" s="76">
        <f>[2]自有船应收租金!V1575</f>
        <v>0</v>
      </c>
      <c r="G1633" s="75">
        <f>[2]自有船应收租金!AA1575</f>
        <v>105542.465753425</v>
      </c>
      <c r="H1633" s="75">
        <f>IF([2]自有船应收租金!AB1575="","",[2]自有船应收租金!AB1575)</f>
        <v>105515.12</v>
      </c>
      <c r="I1633" s="77">
        <f>[2]自有船应收租金!Y1575</f>
        <v>0</v>
      </c>
    </row>
    <row r="1634" spans="2:9" s="53" customFormat="1" ht="12" customHeight="1">
      <c r="B1634" s="75" t="str">
        <f>[2]自有船应收租金!B1576</f>
        <v>ACACIA REI</v>
      </c>
      <c r="C1634" s="75" t="str">
        <f>[2]自有船应收租金!C1576</f>
        <v>STM</v>
      </c>
      <c r="D1634" s="75" t="str">
        <f>[2]自有船应收租金!F1576</f>
        <v>第24期</v>
      </c>
      <c r="E1634" s="75" t="str">
        <f>[2]自有船应收租金!I1576</f>
        <v>2021.08.11-2021.08.26</v>
      </c>
      <c r="F1634" s="76">
        <f>[2]自有船应收租金!V1576</f>
        <v>0</v>
      </c>
      <c r="G1634" s="75">
        <f>[2]自有船应收租金!AA1576</f>
        <v>178526.41</v>
      </c>
      <c r="H1634" s="75">
        <f>IF([2]自有船应收租金!AB1576="","",[2]自有船应收租金!AB1576)</f>
        <v>178526.42</v>
      </c>
      <c r="I1634" s="77">
        <f>[2]自有船应收租金!Y1576</f>
        <v>0</v>
      </c>
    </row>
    <row r="1635" spans="2:9" s="53" customFormat="1" ht="12" customHeight="1">
      <c r="B1635" s="75" t="str">
        <f>[2]自有船应收租金!B1577</f>
        <v>Contship Day</v>
      </c>
      <c r="C1635" s="75" t="str">
        <f>[2]自有船应收租金!C1577</f>
        <v>CKL</v>
      </c>
      <c r="D1635" s="75" t="str">
        <f>[2]自有船应收租金!F1577</f>
        <v>第03期</v>
      </c>
      <c r="E1635" s="75" t="str">
        <f>[2]自有船应收租金!I1577</f>
        <v>2021.08.12-2021.08.27</v>
      </c>
      <c r="F1635" s="76">
        <f>[2]自有船应收租金!V1577</f>
        <v>0</v>
      </c>
      <c r="G1635" s="75">
        <f>[2]自有船应收租金!AA1577</f>
        <v>175279.541</v>
      </c>
      <c r="H1635" s="75">
        <f>IF([2]自有船应收租金!AB1577="","",[2]自有船应收租金!AB1577)</f>
        <v>175272.11</v>
      </c>
      <c r="I1635" s="77" t="str">
        <f>[2]自有船应收租金!Y1577</f>
        <v>1.25%佣金/停租换船员2021.07.13 1350-1854LT 0.2111天</v>
      </c>
    </row>
    <row r="1636" spans="2:9" s="53" customFormat="1" ht="12" customHeight="1">
      <c r="B1636" s="75" t="str">
        <f>[2]自有船应收租金!B1578</f>
        <v>Heung-A Jakarta</v>
      </c>
      <c r="C1636" s="75" t="str">
        <f>[2]自有船应收租金!C1578</f>
        <v>PAN</v>
      </c>
      <c r="D1636" s="75" t="str">
        <f>[2]自有船应收租金!F1578</f>
        <v>第21期</v>
      </c>
      <c r="E1636" s="75" t="str">
        <f>[2]自有船应收租金!I1578</f>
        <v>2021.08.12-2021.08.27</v>
      </c>
      <c r="F1636" s="76">
        <f>[2]自有船应收租金!V1578</f>
        <v>0</v>
      </c>
      <c r="G1636" s="75">
        <f>[2]自有船应收租金!AA1578</f>
        <v>165500</v>
      </c>
      <c r="H1636" s="75">
        <f>IF([2]自有船应收租金!AB1578="","",[2]自有船应收租金!AB1578)</f>
        <v>165472.68</v>
      </c>
      <c r="I1636" s="77">
        <f>[2]自有船应收租金!Y1578</f>
        <v>0</v>
      </c>
    </row>
    <row r="1637" spans="2:9" s="53" customFormat="1" ht="12" customHeight="1">
      <c r="B1637" s="75" t="str">
        <f>[2]自有船应收租金!B1579</f>
        <v>ACACIA MING</v>
      </c>
      <c r="C1637" s="75" t="str">
        <f>[2]自有船应收租金!C1579</f>
        <v>EAS</v>
      </c>
      <c r="D1637" s="75" t="str">
        <f>[2]自有船应收租金!F1579</f>
        <v>prefinal</v>
      </c>
      <c r="E1637" s="75" t="str">
        <f>[2]自有船应收租金!I1579</f>
        <v>2021.08.13-2021.08.20</v>
      </c>
      <c r="F1637" s="76">
        <f>[2]自有船应收租金!V1579</f>
        <v>0</v>
      </c>
      <c r="G1637" s="75">
        <f>[2]自有船应收租金!AA1579</f>
        <v>-172712.071917808</v>
      </c>
      <c r="H1637" s="75">
        <f>IF([2]自有船应收租金!AB1579="","",[2]自有船应收租金!AB1579)</f>
        <v>-172744.39</v>
      </c>
      <c r="I1637" s="77">
        <f>[2]自有船应收租金!Y1579</f>
        <v>0</v>
      </c>
    </row>
    <row r="1638" spans="2:9" s="53" customFormat="1" ht="12" customHeight="1">
      <c r="B1638" s="75" t="str">
        <f>[2]自有船应收租金!B1580</f>
        <v>JRS CARINA</v>
      </c>
      <c r="C1638" s="75" t="str">
        <f>[2]自有船应收租金!C1580</f>
        <v>CCL</v>
      </c>
      <c r="D1638" s="75" t="str">
        <f>[2]自有船应收租金!F1580</f>
        <v>第77期</v>
      </c>
      <c r="E1638" s="75" t="str">
        <f>[2]自有船应收租金!I1580</f>
        <v>2021.08.13-2021.08.28</v>
      </c>
      <c r="F1638" s="76">
        <f>[2]自有船应收租金!V1580</f>
        <v>0</v>
      </c>
      <c r="G1638" s="75">
        <f>[2]自有船应收租金!AA1580</f>
        <v>232514.6</v>
      </c>
      <c r="H1638" s="75">
        <f>IF([2]自有船应收租金!AB1580="","",[2]自有船应收租金!AB1580)</f>
        <v>232507.32</v>
      </c>
      <c r="I1638" s="77">
        <f>[2]自有船应收租金!Y1580</f>
        <v>0</v>
      </c>
    </row>
    <row r="1639" spans="2:9" s="53" customFormat="1" ht="12" customHeight="1">
      <c r="B1639" s="75" t="str">
        <f>[2]自有船应收租金!B1581</f>
        <v>ACACIA ARIES</v>
      </c>
      <c r="C1639" s="75" t="str">
        <f>[2]自有船应收租金!C1581</f>
        <v>STM</v>
      </c>
      <c r="D1639" s="75" t="str">
        <f>[2]自有船应收租金!F1581</f>
        <v>第37期</v>
      </c>
      <c r="E1639" s="75" t="str">
        <f>[2]自有船应收租金!I1581</f>
        <v>2021.08.13-2021.08.28</v>
      </c>
      <c r="F1639" s="76">
        <f>[2]自有船应收租金!V1581</f>
        <v>0</v>
      </c>
      <c r="G1639" s="75">
        <f>[2]自有船应收租金!AA1581</f>
        <v>81739.320000000007</v>
      </c>
      <c r="H1639" s="75">
        <f>IF([2]自有船应收租金!AB1581="","",[2]自有船应收租金!AB1581)</f>
        <v>81739.33</v>
      </c>
      <c r="I1639" s="77">
        <f>[2]自有船应收租金!Y1581</f>
        <v>0</v>
      </c>
    </row>
    <row r="1640" spans="2:9" s="53" customFormat="1" ht="12" customHeight="1">
      <c r="B1640" s="75" t="str">
        <f>[2]自有船应收租金!B1582</f>
        <v>A BOTE</v>
      </c>
      <c r="C1640" s="75" t="str">
        <f>[2]自有船应收租金!C1582</f>
        <v>TCL</v>
      </c>
      <c r="D1640" s="75" t="str">
        <f>[2]自有船应收租金!F1582</f>
        <v>第10期</v>
      </c>
      <c r="E1640" s="75" t="str">
        <f>[2]自有船应收租金!I1582</f>
        <v>2021.08.13-2021.08.28</v>
      </c>
      <c r="F1640" s="76">
        <f>[2]自有船应收租金!V1582</f>
        <v>0</v>
      </c>
      <c r="G1640" s="75">
        <f>[2]自有船应收租金!AA1582</f>
        <v>188100</v>
      </c>
      <c r="H1640" s="75">
        <f>IF([2]自有船应收租金!AB1582="","",[2]自有船应收租金!AB1582)</f>
        <v>189571.42</v>
      </c>
      <c r="I1640" s="77">
        <f>[2]自有船应收租金!Y1582</f>
        <v>0</v>
      </c>
    </row>
    <row r="1641" spans="2:9" s="53" customFormat="1" ht="12" customHeight="1">
      <c r="B1641" s="75" t="str">
        <f>[2]自有船应收租金!B1583</f>
        <v>A KIBO</v>
      </c>
      <c r="C1641" s="75" t="str">
        <f>[2]自有船应收租金!C1583</f>
        <v>GMS</v>
      </c>
      <c r="D1641" s="75" t="str">
        <f>[2]自有船应收租金!F1583</f>
        <v>第18期</v>
      </c>
      <c r="E1641" s="75" t="str">
        <f>[2]自有船应收租金!I1583</f>
        <v>2021.08.14-2021.08.29</v>
      </c>
      <c r="F1641" s="76">
        <f>[2]自有船应收租金!V1583</f>
        <v>0</v>
      </c>
      <c r="G1641" s="75">
        <f>[2]自有船应收租金!AA1583</f>
        <v>171243.75</v>
      </c>
      <c r="H1641" s="75">
        <f>IF([2]自有船应收租金!AB1583="","",[2]自有船应收租金!AB1583)</f>
        <v>171243.75</v>
      </c>
      <c r="I1641" s="77" t="str">
        <f>[2]自有船应收租金!Y1583</f>
        <v>1.25%佣金</v>
      </c>
    </row>
    <row r="1642" spans="2:9" s="53" customFormat="1" ht="12" customHeight="1">
      <c r="B1642" s="75" t="str">
        <f>[2]自有船应收租金!B1584</f>
        <v>A MYOKO</v>
      </c>
      <c r="C1642" s="75" t="str">
        <f>[2]自有船应收租金!C1584</f>
        <v>NS</v>
      </c>
      <c r="D1642" s="75" t="str">
        <f>[2]自有船应收租金!F1584</f>
        <v>第01期</v>
      </c>
      <c r="E1642" s="75" t="str">
        <f>[2]自有船应收租金!I1584</f>
        <v>2021.08.16-2021.08.31</v>
      </c>
      <c r="F1642" s="76">
        <f>[2]自有船应收租金!V1584</f>
        <v>0</v>
      </c>
      <c r="G1642" s="75">
        <f>[2]自有船应收租金!AA1584</f>
        <v>456212.61700000003</v>
      </c>
      <c r="H1642" s="75">
        <f>IF([2]自有船应收租金!AB1584="","",[2]自有船应收租金!AB1584)</f>
        <v>456175.32</v>
      </c>
      <c r="I1642" s="77" t="str">
        <f>[2]自有船应收租金!Y1584</f>
        <v>1.25%佣金</v>
      </c>
    </row>
    <row r="1643" spans="2:9" s="53" customFormat="1" ht="12" customHeight="1">
      <c r="B1643" s="75" t="str">
        <f>[2]自有船应收租金!B1585</f>
        <v>A HOKEN</v>
      </c>
      <c r="C1643" s="75" t="str">
        <f>[2]自有船应收租金!C1585</f>
        <v>COSCO</v>
      </c>
      <c r="D1643" s="75" t="str">
        <f>[2]自有船应收租金!F1585</f>
        <v>第05期</v>
      </c>
      <c r="E1643" s="75" t="str">
        <f>[2]自有船应收租金!I1585</f>
        <v>2021.08.16-2021.09.01</v>
      </c>
      <c r="F1643" s="76">
        <f>[2]自有船应收租金!V1585</f>
        <v>-1968</v>
      </c>
      <c r="G1643" s="75">
        <f>[2]自有船应收租金!AA1585</f>
        <v>189968</v>
      </c>
      <c r="H1643" s="75">
        <f>IF([2]自有船应收租金!AB1585="","",[2]自有船应收租金!AB1585)</f>
        <v>189960.69</v>
      </c>
      <c r="I1643" s="77" t="str">
        <f>[2]自有船应收租金!Y1585</f>
        <v>船员劳务费v.165-167</v>
      </c>
    </row>
    <row r="1644" spans="2:9" s="53" customFormat="1" ht="12" customHeight="1">
      <c r="B1644" s="75" t="str">
        <f>[2]自有船应收租金!B1586</f>
        <v>A FUKU</v>
      </c>
      <c r="C1644" s="75" t="str">
        <f>[2]自有船应收租金!C1586</f>
        <v>TSL</v>
      </c>
      <c r="D1644" s="75" t="str">
        <f>[2]自有船应收租金!F1586</f>
        <v>第22期</v>
      </c>
      <c r="E1644" s="75" t="str">
        <f>[2]自有船应收租金!I1586</f>
        <v>2021.08.16-2021.09.01</v>
      </c>
      <c r="F1644" s="76">
        <f>[2]自有船应收租金!V1586</f>
        <v>0</v>
      </c>
      <c r="G1644" s="75">
        <f>[2]自有船应收租金!AA1586</f>
        <v>163240</v>
      </c>
      <c r="H1644" s="75">
        <f>IF([2]自有船应收租金!AB1586="","",[2]自有船应收租金!AB1586)</f>
        <v>163222.68</v>
      </c>
      <c r="I1644" s="77" t="str">
        <f>[2]自有船应收租金!Y1586</f>
        <v>1.25%佣金</v>
      </c>
    </row>
    <row r="1645" spans="2:9" s="53" customFormat="1" ht="12" customHeight="1">
      <c r="B1645" s="75" t="str">
        <f>[2]自有船应收租金!B1587</f>
        <v>A KOU</v>
      </c>
      <c r="C1645" s="75" t="str">
        <f>[2]自有船应收租金!C1587</f>
        <v>TSL</v>
      </c>
      <c r="D1645" s="75" t="str">
        <f>[2]自有船应收租金!F1587</f>
        <v>第11期</v>
      </c>
      <c r="E1645" s="75" t="str">
        <f>[2]自有船应收租金!I1587</f>
        <v>2021.08.16-2021.08.22</v>
      </c>
      <c r="F1645" s="76">
        <f>[2]自有船应收租金!V1587</f>
        <v>0</v>
      </c>
      <c r="G1645" s="75">
        <f>[2]自有船应收租金!AA1587</f>
        <v>71100</v>
      </c>
      <c r="H1645" s="75">
        <f>IF([2]自有船应收租金!AB1587="","",[2]自有船应收租金!AB1587)</f>
        <v>71082.679999999993</v>
      </c>
      <c r="I1645" s="77" t="str">
        <f>[2]自有船应收租金!Y1587</f>
        <v>1.25%佣金</v>
      </c>
    </row>
    <row r="1646" spans="2:9" s="53" customFormat="1" ht="12" customHeight="1">
      <c r="B1646" s="75" t="str">
        <f>[2]自有船应收租金!B1588</f>
        <v>Heung-A Manila</v>
      </c>
      <c r="C1646" s="75" t="str">
        <f>[2]自有船应收租金!C1588</f>
        <v>SCP</v>
      </c>
      <c r="D1646" s="75" t="str">
        <f>[2]自有船应收租金!F1588</f>
        <v>第14期</v>
      </c>
      <c r="E1646" s="75" t="str">
        <f>[2]自有船应收租金!I1588</f>
        <v>2021.08.16-2021.08.31</v>
      </c>
      <c r="F1646" s="76">
        <f>[2]自有船应收租金!V1588</f>
        <v>0</v>
      </c>
      <c r="G1646" s="75">
        <f>[2]自有船应收租金!AA1588</f>
        <v>-133408.34465753401</v>
      </c>
      <c r="H1646" s="75">
        <f>IF([2]自有船应收租金!AB1588="","",[2]自有船应收租金!AB1588)</f>
        <v>-133408.34</v>
      </c>
      <c r="I1646" s="77" t="str">
        <f>[2]自有船应收租金!Y1588</f>
        <v>1.25%佣金/修船停租,预估26天</v>
      </c>
    </row>
    <row r="1647" spans="2:9" s="53" customFormat="1" ht="12" customHeight="1">
      <c r="B1647" s="75" t="str">
        <f>[2]自有船应收租金!B1589</f>
        <v>JRS CORVUS</v>
      </c>
      <c r="C1647" s="75" t="str">
        <f>[2]自有船应收租金!C1589</f>
        <v>STM</v>
      </c>
      <c r="D1647" s="75" t="str">
        <f>[2]自有船应收租金!F1589</f>
        <v>第17期</v>
      </c>
      <c r="E1647" s="75" t="str">
        <f>[2]自有船应收租金!I1589</f>
        <v>2021.08.17-2021.09.01</v>
      </c>
      <c r="F1647" s="76">
        <f>[2]自有船应收租金!V1589</f>
        <v>0</v>
      </c>
      <c r="G1647" s="75">
        <f>[2]自有船应收租金!AA1589</f>
        <v>98427.199999999997</v>
      </c>
      <c r="H1647" s="75">
        <f>IF([2]自有船应收租金!AB1589="","",[2]自有船应收租金!AB1589)</f>
        <v>98427.19</v>
      </c>
      <c r="I1647" s="77">
        <f>[2]自有船应收租金!Y1589</f>
        <v>0</v>
      </c>
    </row>
    <row r="1648" spans="2:9" s="53" customFormat="1" ht="12" customHeight="1">
      <c r="B1648" s="75" t="str">
        <f>[2]自有船应收租金!B1590</f>
        <v>A XINXIA</v>
      </c>
      <c r="C1648" s="75" t="str">
        <f>[2]自有船应收租金!C1590</f>
        <v>SKR</v>
      </c>
      <c r="D1648" s="75" t="str">
        <f>[2]自有船应收租金!F1590</f>
        <v>第03期</v>
      </c>
      <c r="E1648" s="75" t="str">
        <f>[2]自有船应收租金!I1590</f>
        <v>2021.08.18-2021.09.02</v>
      </c>
      <c r="F1648" s="76">
        <f>[2]自有船应收租金!V1590</f>
        <v>0</v>
      </c>
      <c r="G1648" s="75">
        <f>[2]自有船应收租金!AA1590</f>
        <v>293250</v>
      </c>
      <c r="H1648" s="75">
        <f>IF([2]自有船应收租金!AB1590="","",[2]自有船应收租金!AB1590)</f>
        <v>293242.69</v>
      </c>
      <c r="I1648" s="77">
        <f>[2]自有船应收租金!Y1590</f>
        <v>0</v>
      </c>
    </row>
    <row r="1649" spans="2:9" s="53" customFormat="1" ht="12" customHeight="1">
      <c r="B1649" s="75" t="str">
        <f>[2]自有船应收租金!B1591</f>
        <v>ACACIA VIRGO</v>
      </c>
      <c r="C1649" s="75" t="str">
        <f>[2]自有船应收租金!C1591</f>
        <v>SKR</v>
      </c>
      <c r="D1649" s="75" t="str">
        <f>[2]自有船应收租金!F1591</f>
        <v>第10期</v>
      </c>
      <c r="E1649" s="75" t="str">
        <f>[2]自有船应收租金!I1591</f>
        <v>2021.08.18-2021.09.02</v>
      </c>
      <c r="F1649" s="76">
        <f>[2]自有船应收租金!V1591</f>
        <v>0</v>
      </c>
      <c r="G1649" s="75">
        <f>[2]自有船应收租金!AA1591</f>
        <v>147632.57999999999</v>
      </c>
      <c r="H1649" s="75">
        <f>IF([2]自有船应收租金!AB1591="","",[2]自有船应收租金!AB1591)</f>
        <v>147625.28</v>
      </c>
      <c r="I1649" s="77" t="str">
        <f>[2]自有船应收租金!Y1591</f>
        <v>1.25%佣金/停租俄罗斯PSCO检查2021.07.19 0644-1703LT</v>
      </c>
    </row>
    <row r="1650" spans="2:9" s="53" customFormat="1" ht="12" customHeight="1">
      <c r="B1650" s="75" t="str">
        <f>[2]自有船应收租金!B1592</f>
        <v>A Daisen</v>
      </c>
      <c r="C1650" s="75" t="str">
        <f>[2]自有船应收租金!C1592</f>
        <v>CUL</v>
      </c>
      <c r="D1650" s="75" t="str">
        <f>[2]自有船应收租金!F1592</f>
        <v>第03期</v>
      </c>
      <c r="E1650" s="75" t="str">
        <f>[2]自有船应收租金!I1592</f>
        <v>2021.08.19-2021.09.03</v>
      </c>
      <c r="F1650" s="76">
        <f>[2]自有船应收租金!V1592</f>
        <v>0</v>
      </c>
      <c r="G1650" s="75">
        <f>[2]自有船应收租金!AA1592</f>
        <v>1282797.93</v>
      </c>
      <c r="H1650" s="75">
        <f>IF([2]自有船应收租金!AB1592="","",[2]自有船应收租金!AB1592)</f>
        <v>1282797.93</v>
      </c>
      <c r="I1650" s="77">
        <f>[2]自有船应收租金!Y1592</f>
        <v>0</v>
      </c>
    </row>
    <row r="1651" spans="2:9" s="53" customFormat="1" ht="12" customHeight="1">
      <c r="B1651" s="75" t="str">
        <f>[2]自有船应收租金!B1593</f>
        <v>Heung-A Singapore</v>
      </c>
      <c r="C1651" s="75" t="str">
        <f>[2]自有船应收租金!C1593</f>
        <v>SKR</v>
      </c>
      <c r="D1651" s="75" t="str">
        <f>[2]自有船应收租金!F1593</f>
        <v>第07期</v>
      </c>
      <c r="E1651" s="75" t="str">
        <f>[2]自有船应收租金!I1593</f>
        <v>2021.08.19-2021.09.03</v>
      </c>
      <c r="F1651" s="76">
        <f>[2]自有船应收租金!V1593</f>
        <v>0</v>
      </c>
      <c r="G1651" s="75">
        <f>[2]自有船应收租金!AA1593</f>
        <v>233200</v>
      </c>
      <c r="H1651" s="75">
        <f>IF([2]自有船应收租金!AB1593="","",[2]自有船应收租金!AB1593)</f>
        <v>233192.7</v>
      </c>
      <c r="I1651" s="77">
        <f>[2]自有船应收租金!Y1593</f>
        <v>0</v>
      </c>
    </row>
    <row r="1652" spans="2:9" s="53" customFormat="1" ht="12" customHeight="1">
      <c r="B1652" s="75" t="str">
        <f>[2]自有船应收租金!B1594</f>
        <v>ACACIA MING</v>
      </c>
      <c r="C1652" s="75" t="str">
        <f>[2]自有船应收租金!C1594</f>
        <v>EAS</v>
      </c>
      <c r="D1652" s="75" t="str">
        <f>[2]自有船应收租金!F1594</f>
        <v>prefinal2</v>
      </c>
      <c r="E1652" s="75" t="str">
        <f>[2]自有船应收租金!I1594</f>
        <v>2021.08.20-2021.08.18</v>
      </c>
      <c r="F1652" s="76">
        <f>[2]自有船应收租金!V1594</f>
        <v>0</v>
      </c>
      <c r="G1652" s="75">
        <f>[2]自有船应收租金!AA1594</f>
        <v>-4308.6723068493202</v>
      </c>
      <c r="H1652" s="75" t="str">
        <f>IF([2]自有船应收租金!AB1594="","",[2]自有船应收租金!AB1594)</f>
        <v/>
      </c>
      <c r="I1652" s="77">
        <f>[2]自有船应收租金!Y1594</f>
        <v>0</v>
      </c>
    </row>
    <row r="1653" spans="2:9" s="53" customFormat="1" ht="12" customHeight="1">
      <c r="B1653" s="75" t="str">
        <f>[2]自有船应收租金!B1595</f>
        <v>LISBOA</v>
      </c>
      <c r="C1653" s="75" t="str">
        <f>[2]自有船应收租金!C1595</f>
        <v>KMTC</v>
      </c>
      <c r="D1653" s="75" t="str">
        <f>[2]自有船应收租金!F1595</f>
        <v>第12期</v>
      </c>
      <c r="E1653" s="75" t="str">
        <f>[2]自有船应收租金!I1595</f>
        <v>2021.08.20-2021.09.04</v>
      </c>
      <c r="F1653" s="76">
        <f>[2]自有船应收租金!V1595</f>
        <v>0</v>
      </c>
      <c r="G1653" s="75">
        <f>[2]自有船应收租金!AA1595</f>
        <v>119200</v>
      </c>
      <c r="H1653" s="75">
        <f>IF([2]自有船应收租金!AB1595="","",[2]自有船应收租金!AB1595)</f>
        <v>119198.07</v>
      </c>
      <c r="I1653" s="77">
        <f>[2]自有船应收租金!Y1595</f>
        <v>0</v>
      </c>
    </row>
    <row r="1654" spans="2:9" s="53" customFormat="1" ht="12" customHeight="1">
      <c r="B1654" s="75" t="str">
        <f>[2]自有船应收租金!B1596</f>
        <v>ACACIA WA</v>
      </c>
      <c r="C1654" s="75" t="str">
        <f>[2]自有船应收租金!C1596</f>
        <v>SJA</v>
      </c>
      <c r="D1654" s="75" t="str">
        <f>[2]自有船应收租金!F1596</f>
        <v>第01期</v>
      </c>
      <c r="E1654" s="75" t="str">
        <f>[2]自有船应收租金!I1596</f>
        <v>2021.08.21-2021.09.05</v>
      </c>
      <c r="F1654" s="76">
        <f>[2]自有船应收租金!V1596</f>
        <v>0</v>
      </c>
      <c r="G1654" s="75">
        <f>[2]自有船应收租金!AA1596</f>
        <v>357867.78</v>
      </c>
      <c r="H1654" s="75">
        <f>IF([2]自有船应收租金!AB1596="","",[2]自有船应收租金!AB1596)</f>
        <v>357867.78</v>
      </c>
      <c r="I1654" s="77">
        <f>[2]自有船应收租金!Y1596</f>
        <v>0</v>
      </c>
    </row>
    <row r="1655" spans="2:9" s="53" customFormat="1" ht="12" customHeight="1">
      <c r="B1655" s="75" t="str">
        <f>[2]自有船应收租金!B1597</f>
        <v>A HOUOU</v>
      </c>
      <c r="C1655" s="75" t="str">
        <f>[2]自有船应收租金!C1597</f>
        <v>FESCO</v>
      </c>
      <c r="D1655" s="75" t="str">
        <f>[2]自有船应收租金!F1597</f>
        <v>第05期</v>
      </c>
      <c r="E1655" s="75" t="str">
        <f>[2]自有船应收租金!I1597</f>
        <v>2021.08.21-2021.09.05</v>
      </c>
      <c r="F1655" s="76">
        <f>[2]自有船应收租金!V1597</f>
        <v>0</v>
      </c>
      <c r="G1655" s="75">
        <f>[2]自有船应收租金!AA1597</f>
        <v>287744.75</v>
      </c>
      <c r="H1655" s="75">
        <f>IF([2]自有船应收租金!AB1597="","",[2]自有船应收租金!AB1597)</f>
        <v>287737.45</v>
      </c>
      <c r="I1655" s="77" t="str">
        <f>[2]自有船应收租金!Y1597</f>
        <v>5%佣金</v>
      </c>
    </row>
    <row r="1656" spans="2:9" s="53" customFormat="1" ht="12" customHeight="1">
      <c r="B1656" s="75" t="str">
        <f>[2]自有船应收租金!B1598</f>
        <v>ACACIA LIBRA</v>
      </c>
      <c r="C1656" s="75" t="str">
        <f>[2]自有船应收租金!C1598</f>
        <v>COSCO</v>
      </c>
      <c r="D1656" s="75" t="str">
        <f>[2]自有船应收租金!F1598</f>
        <v>第24期</v>
      </c>
      <c r="E1656" s="75" t="str">
        <f>[2]自有船应收租金!I1598</f>
        <v>2021.08.21-2021.09.05</v>
      </c>
      <c r="F1656" s="76">
        <f>[2]自有船应收租金!V1598</f>
        <v>0</v>
      </c>
      <c r="G1656" s="75">
        <f>[2]自有船应收租金!AA1598</f>
        <v>142677.79884999999</v>
      </c>
      <c r="H1656" s="75">
        <f>IF([2]自有船应收租金!AB1598="","",[2]自有船应收租金!AB1598)</f>
        <v>142675.87</v>
      </c>
      <c r="I1656" s="77" t="str">
        <f>[2]自有船应收租金!Y1598</f>
        <v>停租主机故障2021.8.3 20:30LT-2300LT 0.10417天</v>
      </c>
    </row>
    <row r="1657" spans="2:9" s="53" customFormat="1" ht="12" customHeight="1">
      <c r="B1657" s="75" t="str">
        <f>[2]自有船应收租金!B1599</f>
        <v>A MIZUHO</v>
      </c>
      <c r="C1657" s="75" t="str">
        <f>[2]自有船应收租金!C1599</f>
        <v>Heung-A</v>
      </c>
      <c r="D1657" s="75" t="str">
        <f>[2]自有船应收租金!F1599</f>
        <v>第14期</v>
      </c>
      <c r="E1657" s="75" t="str">
        <f>[2]自有船应收租金!I1599</f>
        <v>2021.08.21-2021.09.05</v>
      </c>
      <c r="F1657" s="76">
        <f>[2]自有船应收租金!V1599</f>
        <v>0</v>
      </c>
      <c r="G1657" s="75">
        <f>[2]自有船应收租金!AA1599</f>
        <v>153616.438356164</v>
      </c>
      <c r="H1657" s="75">
        <f>IF([2]自有船应收租金!AB1599="","",[2]自有船应收租金!AB1599)</f>
        <v>153609.09719999999</v>
      </c>
      <c r="I1657" s="77">
        <f>[2]自有船应收租金!Y1599</f>
        <v>0</v>
      </c>
    </row>
    <row r="1658" spans="2:9" s="53" customFormat="1" ht="12" customHeight="1">
      <c r="B1658" s="75" t="str">
        <f>[2]自有船应收租金!B1600</f>
        <v>A KOU</v>
      </c>
      <c r="C1658" s="75" t="str">
        <f>[2]自有船应收租金!C1600</f>
        <v>TSL</v>
      </c>
      <c r="D1658" s="75" t="str">
        <f>[2]自有船应收租金!F1600</f>
        <v>Prefinal</v>
      </c>
      <c r="E1658" s="75" t="str">
        <f>[2]自有船应收租金!I1600</f>
        <v>2021.08.22-2021.09.06</v>
      </c>
      <c r="F1658" s="76">
        <f>[2]自有船应收租金!V1600</f>
        <v>-14050</v>
      </c>
      <c r="G1658" s="75">
        <f>[2]自有船应收租金!AA1600</f>
        <v>33126.095616438397</v>
      </c>
      <c r="H1658" s="75">
        <f>IF([2]自有船应收租金!AB1600="","",[2]自有船应收租金!AB1600)</f>
        <v>33091.43</v>
      </c>
      <c r="I1658" s="77" t="str">
        <f>[2]自有船应收租金!Y1600</f>
        <v>1.25%佣金/V.21026-21029 劳务费/V.21030-21035劳务费</v>
      </c>
    </row>
    <row r="1659" spans="2:9" s="53" customFormat="1" ht="12" customHeight="1">
      <c r="B1659" s="75" t="str">
        <f>[2]自有船应收租金!B1601</f>
        <v>A KOU</v>
      </c>
      <c r="C1659" s="75" t="str">
        <f>[2]自有船应收租金!C1601</f>
        <v>TSL</v>
      </c>
      <c r="D1659" s="75" t="str">
        <f>[2]自有船应收租金!F1601</f>
        <v>final</v>
      </c>
      <c r="E1659" s="75" t="str">
        <f>[2]自有船应收租金!I1601</f>
        <v>2021.08.22-2021.09.06</v>
      </c>
      <c r="F1659" s="76">
        <f>[2]自有船应收租金!V1601</f>
        <v>0</v>
      </c>
      <c r="G1659" s="75">
        <f>[2]自有船应收租金!AA1601</f>
        <v>5000</v>
      </c>
      <c r="H1659" s="75" t="str">
        <f>IF([2]自有船应收租金!AB1601="","",[2]自有船应收租金!AB1601)</f>
        <v/>
      </c>
      <c r="I1659" s="77" t="str">
        <f>[2]自有船应收租金!Y1601</f>
        <v>1.25%佣金</v>
      </c>
    </row>
    <row r="1660" spans="2:9" s="53" customFormat="1" ht="12" customHeight="1">
      <c r="B1660" s="75" t="str">
        <f>[2]自有船应收租金!B1602</f>
        <v>A MAKOTO</v>
      </c>
      <c r="C1660" s="75" t="str">
        <f>[2]自有船应收租金!C1602</f>
        <v>STM</v>
      </c>
      <c r="D1660" s="75" t="str">
        <f>[2]自有船应收租金!F1602</f>
        <v>第07期</v>
      </c>
      <c r="E1660" s="75" t="str">
        <f>[2]自有船应收租金!I1602</f>
        <v>2021.08.22-2021.09.06</v>
      </c>
      <c r="F1660" s="76">
        <f>[2]自有船应收租金!V1602</f>
        <v>0</v>
      </c>
      <c r="G1660" s="75">
        <f>[2]自有船应收租金!AA1602</f>
        <v>181069.51</v>
      </c>
      <c r="H1660" s="75">
        <f>IF([2]自有船应收租金!AB1602="","",[2]自有船应收租金!AB1602)</f>
        <v>181069.51</v>
      </c>
      <c r="I1660" s="77">
        <f>[2]自有船应收租金!Y1602</f>
        <v>0</v>
      </c>
    </row>
    <row r="1661" spans="2:9" s="53" customFormat="1" ht="12" customHeight="1">
      <c r="B1661" s="75" t="str">
        <f>[2]自有船应收租金!B1603</f>
        <v>ACACIA MING</v>
      </c>
      <c r="C1661" s="75" t="str">
        <f>[2]自有船应收租金!C1603</f>
        <v>STM</v>
      </c>
      <c r="D1661" s="75" t="str">
        <f>[2]自有船应收租金!F1603</f>
        <v>第01期</v>
      </c>
      <c r="E1661" s="75" t="str">
        <f>[2]自有船应收租金!I1603</f>
        <v>2021.08.23-2021.09.07</v>
      </c>
      <c r="F1661" s="76">
        <f>[2]自有船应收租金!V1603</f>
        <v>0</v>
      </c>
      <c r="G1661" s="75">
        <f>[2]自有船应收租金!AA1603</f>
        <v>272313.2</v>
      </c>
      <c r="H1661" s="75">
        <f>IF([2]自有船应收租金!AB1603="","",[2]自有船应收租金!AB1603)</f>
        <v>272313.2</v>
      </c>
      <c r="I1661" s="77">
        <f>[2]自有船应收租金!Y1603</f>
        <v>0</v>
      </c>
    </row>
    <row r="1662" spans="2:9" s="53" customFormat="1" ht="12" customHeight="1">
      <c r="B1662" s="75" t="str">
        <f>[2]自有船应收租金!B1604</f>
        <v>A KEIGA</v>
      </c>
      <c r="C1662" s="75" t="str">
        <f>[2]自有船应收租金!C1604</f>
        <v>TFL</v>
      </c>
      <c r="D1662" s="75" t="str">
        <f>[2]自有船应收租金!F1604</f>
        <v>第03期</v>
      </c>
      <c r="E1662" s="75" t="str">
        <f>[2]自有船应收租金!I1604</f>
        <v>2021.08.23-2021.09.07</v>
      </c>
      <c r="F1662" s="76">
        <f>[2]自有船应收租金!V1604</f>
        <v>0</v>
      </c>
      <c r="G1662" s="75">
        <f>[2]自有船应收租金!AA1604</f>
        <v>240750</v>
      </c>
      <c r="H1662" s="75">
        <f>IF([2]自有船应收租金!AB1604="","",[2]自有船应收租金!AB1604)</f>
        <v>240750</v>
      </c>
      <c r="I1662" s="77">
        <f>[2]自有船应收租金!Y1604</f>
        <v>0</v>
      </c>
    </row>
    <row r="1663" spans="2:9" s="53" customFormat="1" ht="12" customHeight="1">
      <c r="B1663" s="75" t="str">
        <f>[2]自有船应收租金!B1605</f>
        <v>ACACIA TAURUS</v>
      </c>
      <c r="C1663" s="75" t="str">
        <f>[2]自有船应收租金!C1605</f>
        <v>STM</v>
      </c>
      <c r="D1663" s="75" t="str">
        <f>[2]自有船应收租金!F1605</f>
        <v>第12期</v>
      </c>
      <c r="E1663" s="75" t="str">
        <f>[2]自有船应收租金!I1605</f>
        <v>2021.08.25-2021.09.09</v>
      </c>
      <c r="F1663" s="76">
        <f>[2]自有船应收租金!V1605</f>
        <v>0</v>
      </c>
      <c r="G1663" s="75">
        <f>[2]自有船应收租金!AA1605</f>
        <v>82688.84</v>
      </c>
      <c r="H1663" s="75">
        <f>IF([2]自有船应收租金!AB1605="","",[2]自有船应收租金!AB1605)</f>
        <v>82688.84</v>
      </c>
      <c r="I1663" s="77">
        <f>[2]自有船应收租金!Y1605</f>
        <v>0</v>
      </c>
    </row>
    <row r="1664" spans="2:9" s="53" customFormat="1" ht="12" customHeight="1">
      <c r="B1664" s="75" t="str">
        <f>[2]自有船应收租金!B1606</f>
        <v>ACACIA REI</v>
      </c>
      <c r="C1664" s="75" t="str">
        <f>[2]自有船应收租金!C1606</f>
        <v>STM</v>
      </c>
      <c r="D1664" s="75" t="str">
        <f>[2]自有船应收租金!F1606</f>
        <v>第25期</v>
      </c>
      <c r="E1664" s="75" t="str">
        <f>[2]自有船应收租金!I1606</f>
        <v>2021.08.26-2021.09.10</v>
      </c>
      <c r="F1664" s="76">
        <f>[2]自有船应收租金!V1606</f>
        <v>0</v>
      </c>
      <c r="G1664" s="75">
        <f>[2]自有船应收租金!AA1606</f>
        <v>181200</v>
      </c>
      <c r="H1664" s="75">
        <f>IF([2]自有船应收租金!AB1606="","",[2]自有船应收租金!AB1606)</f>
        <v>181200</v>
      </c>
      <c r="I1664" s="77">
        <f>[2]自有船应收租金!Y1606</f>
        <v>0</v>
      </c>
    </row>
    <row r="1665" spans="2:9" s="53" customFormat="1" ht="12" customHeight="1">
      <c r="B1665" s="75" t="str">
        <f>[2]自有船应收租金!B1607</f>
        <v>ACACIA HAWK</v>
      </c>
      <c r="C1665" s="75" t="str">
        <f>[2]自有船应收租金!C1607</f>
        <v>CMS</v>
      </c>
      <c r="D1665" s="75" t="str">
        <f>[2]自有船应收租金!F1607</f>
        <v>第88期</v>
      </c>
      <c r="E1665" s="75" t="str">
        <f>[2]自有船应收租金!I1607</f>
        <v>2021.08.25-2021.09.09</v>
      </c>
      <c r="F1665" s="76">
        <f>[2]自有船应收租金!V1607</f>
        <v>0</v>
      </c>
      <c r="G1665" s="75">
        <f>[2]自有船应收租金!AA1607</f>
        <v>105542.465753425</v>
      </c>
      <c r="H1665" s="75">
        <f>IF([2]自有船应收租金!AB1607="","",[2]自有船应收租金!AB1607)</f>
        <v>105515.14</v>
      </c>
      <c r="I1665" s="77">
        <f>[2]自有船应收租金!Y1607</f>
        <v>0</v>
      </c>
    </row>
    <row r="1666" spans="2:9" s="53" customFormat="1" ht="12" customHeight="1">
      <c r="B1666" s="75" t="str">
        <f>[2]自有船应收租金!B1608</f>
        <v>A KINKA</v>
      </c>
      <c r="C1666" s="75" t="str">
        <f>[2]自有船应收租金!C1608</f>
        <v>TFS</v>
      </c>
      <c r="D1666" s="75" t="str">
        <f>[2]自有船应收租金!F1608</f>
        <v>第02期</v>
      </c>
      <c r="E1666" s="75" t="str">
        <f>[2]自有船应收租金!I1608</f>
        <v>2021.08.27-2021.09.26</v>
      </c>
      <c r="F1666" s="76">
        <f>[2]自有船应收租金!V1608</f>
        <v>0</v>
      </c>
      <c r="G1666" s="75">
        <f>[2]自有船应收租金!AA1608</f>
        <v>858582.03980000003</v>
      </c>
      <c r="H1666" s="75">
        <f>IF([2]自有船应收租金!AB1608="","",[2]自有船应收租金!AB1608)</f>
        <v>858582.31</v>
      </c>
      <c r="I1666" s="77" t="str">
        <f>[2]自有船应收租金!Y1608</f>
        <v>停租上海碰撞事故2021.08.01 2220-8.23 1915LT 20.59167天</v>
      </c>
    </row>
    <row r="1667" spans="2:9" s="53" customFormat="1" ht="12" customHeight="1">
      <c r="B1667" s="75" t="str">
        <f>[2]自有船应收租金!B1609</f>
        <v>Contship Day</v>
      </c>
      <c r="C1667" s="75" t="str">
        <f>[2]自有船应收租金!C1609</f>
        <v>CKL</v>
      </c>
      <c r="D1667" s="75" t="str">
        <f>[2]自有船应收租金!F1609</f>
        <v>第04期</v>
      </c>
      <c r="E1667" s="75" t="str">
        <f>[2]自有船应收租金!I1609</f>
        <v>2021.08.27-2021.09.11</v>
      </c>
      <c r="F1667" s="76">
        <f>[2]自有船应收租金!V1609</f>
        <v>0</v>
      </c>
      <c r="G1667" s="75">
        <f>[2]自有船应收租金!AA1609</f>
        <v>178350</v>
      </c>
      <c r="H1667" s="75">
        <f>IF([2]自有船应收租金!AB1609="","",[2]自有船应收租金!AB1609)</f>
        <v>178342.65</v>
      </c>
      <c r="I1667" s="77" t="str">
        <f>[2]自有船应收租金!Y1609</f>
        <v>1.25%佣金</v>
      </c>
    </row>
    <row r="1668" spans="2:9" s="53" customFormat="1" ht="12" customHeight="1">
      <c r="B1668" s="75" t="str">
        <f>[2]自有船应收租金!B1610</f>
        <v>Heung-A Jakarta</v>
      </c>
      <c r="C1668" s="75" t="str">
        <f>[2]自有船应收租金!C1610</f>
        <v>PAN</v>
      </c>
      <c r="D1668" s="75" t="str">
        <f>[2]自有船应收租金!F1610</f>
        <v>第22期</v>
      </c>
      <c r="E1668" s="75" t="str">
        <f>[2]自有船应收租金!I1610</f>
        <v>2021.08.27-2021.09.11</v>
      </c>
      <c r="F1668" s="76">
        <f>[2]自有船应收租金!V1610</f>
        <v>0</v>
      </c>
      <c r="G1668" s="75">
        <f>[2]自有船应收租金!AA1610</f>
        <v>165500</v>
      </c>
      <c r="H1668" s="75">
        <f>IF([2]自有船应收租金!AB1610="","",[2]自有船应收租金!AB1610)</f>
        <v>165472.62</v>
      </c>
      <c r="I1668" s="77">
        <f>[2]自有船应收租金!Y1610</f>
        <v>0</v>
      </c>
    </row>
    <row r="1669" spans="2:9" s="53" customFormat="1" ht="12" customHeight="1">
      <c r="B1669" s="75" t="str">
        <f>[2]自有船应收租金!B1611</f>
        <v>A ROKU</v>
      </c>
      <c r="C1669" s="75" t="str">
        <f>[2]自有船应收租金!C1611</f>
        <v>CUL</v>
      </c>
      <c r="D1669" s="75" t="str">
        <f>[2]自有船应收租金!F1611</f>
        <v>prefinal2</v>
      </c>
      <c r="E1669" s="75" t="str">
        <f>[2]自有船应收租金!I1611</f>
        <v>2021.08.27-2021.08.28</v>
      </c>
      <c r="F1669" s="76">
        <f>[2]自有船应收租金!V1611</f>
        <v>0</v>
      </c>
      <c r="G1669" s="75">
        <f>[2]自有船应收租金!AA1611</f>
        <v>45366.332745205502</v>
      </c>
      <c r="H1669" s="75" t="str">
        <f>IF([2]自有船应收租金!AB1611="","",[2]自有船应收租金!AB1611)</f>
        <v/>
      </c>
      <c r="I1669" s="77">
        <f>[2]自有船应收租金!Y1611</f>
        <v>0</v>
      </c>
    </row>
    <row r="1670" spans="2:9" s="53" customFormat="1" ht="12" customHeight="1">
      <c r="B1670" s="75" t="str">
        <f>[2]自有船应收租金!B1612</f>
        <v>A ROKU</v>
      </c>
      <c r="C1670" s="75" t="str">
        <f>[2]自有船应收租金!C1612</f>
        <v>CUL</v>
      </c>
      <c r="D1670" s="75" t="str">
        <f>[2]自有船应收租金!F1612</f>
        <v>final</v>
      </c>
      <c r="E1670" s="75" t="str">
        <f>[2]自有船应收租金!I1612</f>
        <v>2021.08.27-2021.08.28</v>
      </c>
      <c r="F1670" s="76">
        <f>[2]自有船应收租金!V1612</f>
        <v>0</v>
      </c>
      <c r="G1670" s="75">
        <f>[2]自有船应收租金!AA1612</f>
        <v>10000</v>
      </c>
      <c r="H1670" s="75" t="str">
        <f>IF([2]自有船应收租金!AB1612="","",[2]自有船应收租金!AB1612)</f>
        <v/>
      </c>
      <c r="I1670" s="77">
        <f>[2]自有船应收租金!Y1612</f>
        <v>0</v>
      </c>
    </row>
    <row r="1671" spans="2:9" s="53" customFormat="1" ht="12" customHeight="1">
      <c r="B1671" s="75" t="str">
        <f>[2]自有船应收租金!B1613</f>
        <v>A BOTE</v>
      </c>
      <c r="C1671" s="75" t="str">
        <f>[2]自有船应收租金!C1613</f>
        <v>TCL</v>
      </c>
      <c r="D1671" s="75" t="str">
        <f>[2]自有船应收租金!F1613</f>
        <v>第11期</v>
      </c>
      <c r="E1671" s="75" t="str">
        <f>[2]自有船应收租金!I1613</f>
        <v>2021.08.28-2021.09.12</v>
      </c>
      <c r="F1671" s="76">
        <f>[2]自有船应收租金!V1613</f>
        <v>0</v>
      </c>
      <c r="G1671" s="75">
        <f>[2]自有船应收租金!AA1613</f>
        <v>186471.82500000001</v>
      </c>
      <c r="H1671" s="75">
        <f>IF([2]自有船应收租金!AB1613="","",[2]自有船应收租金!AB1613)</f>
        <v>186431.96</v>
      </c>
      <c r="I1671" s="77" t="str">
        <f>[2]自有船应收租金!Y1613</f>
        <v>停租 釜山舷梯掉落2021/7/1 1854-2006 LT 0.05天</v>
      </c>
    </row>
    <row r="1672" spans="2:9" s="53" customFormat="1" ht="12" customHeight="1">
      <c r="B1672" s="75" t="str">
        <f>[2]自有船应收租金!B1614</f>
        <v>JRS CARINA</v>
      </c>
      <c r="C1672" s="75" t="str">
        <f>[2]自有船应收租金!C1614</f>
        <v>CCL</v>
      </c>
      <c r="D1672" s="75" t="str">
        <f>[2]自有船应收租金!F1614</f>
        <v>第78期</v>
      </c>
      <c r="E1672" s="75" t="str">
        <f>[2]自有船应收租金!I1614</f>
        <v>2021.08.28-2021.09.12</v>
      </c>
      <c r="F1672" s="76">
        <f>[2]自有船应收租金!V1614</f>
        <v>0</v>
      </c>
      <c r="G1672" s="75">
        <f>[2]自有船应收租金!AA1614</f>
        <v>232900</v>
      </c>
      <c r="H1672" s="75">
        <f>IF([2]自有船应收租金!AB1614="","",[2]自有船应收租金!AB1614)</f>
        <v>232892.61</v>
      </c>
      <c r="I1672" s="77">
        <f>[2]自有船应收租金!Y1614</f>
        <v>0</v>
      </c>
    </row>
    <row r="1673" spans="2:9" s="53" customFormat="1" ht="12" customHeight="1">
      <c r="B1673" s="75" t="str">
        <f>[2]自有船应收租金!B1615</f>
        <v>ACACIA ARIES</v>
      </c>
      <c r="C1673" s="75" t="str">
        <f>[2]自有船应收租金!C1615</f>
        <v>STM</v>
      </c>
      <c r="D1673" s="75" t="str">
        <f>[2]自有船应收租金!F1615</f>
        <v>第38期</v>
      </c>
      <c r="E1673" s="75" t="str">
        <f>[2]自有船应收租金!I1615</f>
        <v>2021.08.28-2021.09.12</v>
      </c>
      <c r="F1673" s="76">
        <f>[2]自有船应收租金!V1615</f>
        <v>0</v>
      </c>
      <c r="G1673" s="75">
        <f>[2]自有船应收租金!AA1615</f>
        <v>83150</v>
      </c>
      <c r="H1673" s="75">
        <f>IF([2]自有船应收租金!AB1615="","",[2]自有船应收租金!AB1615)</f>
        <v>83150</v>
      </c>
      <c r="I1673" s="77">
        <f>[2]自有船应收租金!Y1615</f>
        <v>0</v>
      </c>
    </row>
    <row r="1674" spans="2:9" s="53" customFormat="1" ht="12" customHeight="1">
      <c r="B1674" s="75" t="str">
        <f>[2]自有船应收租金!B1616</f>
        <v>A KIBO</v>
      </c>
      <c r="C1674" s="75" t="str">
        <f>[2]自有船应收租金!C1616</f>
        <v>GMS</v>
      </c>
      <c r="D1674" s="75" t="str">
        <f>[2]自有船应收租金!F1616</f>
        <v>第19期</v>
      </c>
      <c r="E1674" s="75" t="str">
        <f>[2]自有船应收租金!I1616</f>
        <v>2021.08.29-2021.09.13</v>
      </c>
      <c r="F1674" s="76">
        <f>[2]自有船应收租金!V1616</f>
        <v>0</v>
      </c>
      <c r="G1674" s="75">
        <f>[2]自有船应收租金!AA1616</f>
        <v>171243.75</v>
      </c>
      <c r="H1674" s="75">
        <f>IF([2]自有船应收租金!AB1616="","",[2]自有船应收租金!AB1616)</f>
        <v>171243.75</v>
      </c>
      <c r="I1674" s="77" t="str">
        <f>[2]自有船应收租金!Y1616</f>
        <v>1.25%佣金</v>
      </c>
    </row>
    <row r="1675" spans="2:9" s="53" customFormat="1" ht="12" customHeight="1">
      <c r="B1675" s="75" t="str">
        <f>[2]自有船应收租金!B1617</f>
        <v>KANWAY GALAXY</v>
      </c>
      <c r="C1675" s="75" t="str">
        <f>[2]自有船应收租金!C1617</f>
        <v>EMC</v>
      </c>
      <c r="D1675" s="75" t="str">
        <f>[2]自有船应收租金!F1617</f>
        <v>第04期</v>
      </c>
      <c r="E1675" s="75" t="str">
        <f>[2]自有船应收租金!I1617</f>
        <v>2021.08.30-2021.09.14</v>
      </c>
      <c r="F1675" s="76">
        <f>[2]自有船应收租金!V1617</f>
        <v>0</v>
      </c>
      <c r="G1675" s="75">
        <f>[2]自有船应收租金!AA1617</f>
        <v>152343.75</v>
      </c>
      <c r="H1675" s="75">
        <f>IF([2]自有船应收租金!AB1617="","",[2]自有船应收租金!AB1617)</f>
        <v>152343.75</v>
      </c>
      <c r="I1675" s="77" t="str">
        <f>[2]自有船应收租金!Y1617</f>
        <v>1.25%佣金</v>
      </c>
    </row>
    <row r="1676" spans="2:9" s="53" customFormat="1" ht="12" customHeight="1">
      <c r="B1676" s="75" t="str">
        <f>[2]自有船应收租金!B1618</f>
        <v>Heung-A Manila</v>
      </c>
      <c r="C1676" s="75" t="str">
        <f>[2]自有船应收租金!C1618</f>
        <v>SCP</v>
      </c>
      <c r="D1676" s="75" t="str">
        <f>[2]自有船应收租金!F1618</f>
        <v>第15期</v>
      </c>
      <c r="E1676" s="75" t="str">
        <f>[2]自有船应收租金!I1618</f>
        <v>2021.08.31-2021.09.17</v>
      </c>
      <c r="F1676" s="76">
        <f>[2]自有船应收租金!V1618</f>
        <v>0</v>
      </c>
      <c r="G1676" s="75">
        <f>[2]自有船应收租金!AA1618</f>
        <v>147655.28538812799</v>
      </c>
      <c r="H1676" s="75">
        <f>IF([2]自有船应收租金!AB1618="","",[2]自有船应收租金!AB1618)</f>
        <v>145989.72</v>
      </c>
      <c r="I1676" s="77" t="str">
        <f>[2]自有船应收租金!Y1618</f>
        <v>1.25%佣金</v>
      </c>
    </row>
    <row r="1677" spans="2:9" s="53" customFormat="1" ht="12" customHeight="1">
      <c r="B1677" s="75" t="str">
        <f>[2]自有船应收租金!B1619</f>
        <v>A MYOKO</v>
      </c>
      <c r="C1677" s="75" t="str">
        <f>[2]自有船应收租金!C1619</f>
        <v>NS</v>
      </c>
      <c r="D1677" s="75" t="str">
        <f>[2]自有船应收租金!F1619</f>
        <v>第02期</v>
      </c>
      <c r="E1677" s="75" t="str">
        <f>[2]自有船应收租金!I1619</f>
        <v>2021.08.31-2021.09.15</v>
      </c>
      <c r="F1677" s="76">
        <f>[2]自有船应收租金!V1619</f>
        <v>0</v>
      </c>
      <c r="G1677" s="75">
        <f>[2]自有船应收租金!AA1619</f>
        <v>245106.25</v>
      </c>
      <c r="H1677" s="75">
        <f>IF([2]自有船应收租金!AB1619="","",[2]自有船应收租金!AB1619)</f>
        <v>245076.25</v>
      </c>
      <c r="I1677" s="77" t="str">
        <f>[2]自有船应收租金!Y1619</f>
        <v>1.25%佣金</v>
      </c>
    </row>
    <row r="1678" spans="2:9" s="53" customFormat="1" ht="12" customHeight="1">
      <c r="B1678" s="75" t="str">
        <f>[2]自有船应收租金!B1620</f>
        <v>A HOKEN</v>
      </c>
      <c r="C1678" s="75" t="str">
        <f>[2]自有船应收租金!C1620</f>
        <v>COSCO</v>
      </c>
      <c r="D1678" s="75" t="str">
        <f>[2]自有船应收租金!F1620</f>
        <v>第06期</v>
      </c>
      <c r="E1678" s="75" t="str">
        <f>[2]自有船应收租金!I1620</f>
        <v>2021.09.01-2021.09.16</v>
      </c>
      <c r="F1678" s="76">
        <f>[2]自有船应收租金!V1620</f>
        <v>-2517</v>
      </c>
      <c r="G1678" s="75">
        <f>[2]自有船应收租金!AA1620</f>
        <v>178767</v>
      </c>
      <c r="H1678" s="75">
        <f>IF([2]自有船应收租金!AB1620="","",[2]自有船应收租金!AB1620)</f>
        <v>178759.62</v>
      </c>
      <c r="I1678" s="77" t="str">
        <f>[2]自有船应收租金!Y1620</f>
        <v>船员劳务费v.167-169</v>
      </c>
    </row>
    <row r="1679" spans="2:9" s="53" customFormat="1" ht="12" customHeight="1">
      <c r="B1679" s="75" t="str">
        <f>[2]自有船应收租金!B1621</f>
        <v>Bremen Trader</v>
      </c>
      <c r="C1679" s="75" t="str">
        <f>[2]自有船应收租金!C1621</f>
        <v>sealand</v>
      </c>
      <c r="D1679" s="75" t="str">
        <f>[2]自有船应收租金!F1621</f>
        <v>第06期</v>
      </c>
      <c r="E1679" s="75" t="str">
        <f>[2]自有船应收租金!I1621</f>
        <v>2021.09.01-2021.10.01</v>
      </c>
      <c r="F1679" s="76">
        <f>[2]自有船应收租金!V1621</f>
        <v>0</v>
      </c>
      <c r="G1679" s="75">
        <f>[2]自有船应收租金!AA1621</f>
        <v>519887.5</v>
      </c>
      <c r="H1679" s="75">
        <f>IF([2]自有船应收租金!AB1621="","",[2]自有船应收租金!AB1621)</f>
        <v>519887.5</v>
      </c>
      <c r="I1679" s="77" t="str">
        <f>[2]自有船应收租金!Y1621</f>
        <v>油样检测</v>
      </c>
    </row>
    <row r="1680" spans="2:9" s="53" customFormat="1" ht="12" customHeight="1">
      <c r="B1680" s="75" t="str">
        <f>[2]自有船应收租金!B1622</f>
        <v>A ASO</v>
      </c>
      <c r="C1680" s="75" t="str">
        <f>[2]自有船应收租金!C1622</f>
        <v>sealand</v>
      </c>
      <c r="D1680" s="75" t="str">
        <f>[2]自有船应收租金!F1622</f>
        <v>第02期</v>
      </c>
      <c r="E1680" s="75" t="str">
        <f>[2]自有船应收租金!I1622</f>
        <v>2021.09.01-2021.10.01</v>
      </c>
      <c r="F1680" s="76">
        <f>[2]自有船应收租金!V1622</f>
        <v>0</v>
      </c>
      <c r="G1680" s="75">
        <f>[2]自有船应收租金!AA1622</f>
        <v>941726.21260274004</v>
      </c>
      <c r="H1680" s="75">
        <f>IF([2]自有船应收租金!AB1622="","",[2]自有船应收租金!AB1622)</f>
        <v>941726</v>
      </c>
      <c r="I1680" s="77" t="str">
        <f>[2]自有船应收租金!Y1622</f>
        <v>1.25%经纪佣金/油样检测/停租2021.08.9 2130 -8.10 0300 0.229天</v>
      </c>
    </row>
    <row r="1681" spans="2:9" s="53" customFormat="1" ht="12" customHeight="1">
      <c r="B1681" s="75" t="str">
        <f>[2]自有船应收租金!B1623</f>
        <v>A FUKU</v>
      </c>
      <c r="C1681" s="75" t="str">
        <f>[2]自有船应收租金!C1623</f>
        <v>TSL</v>
      </c>
      <c r="D1681" s="75" t="str">
        <f>[2]自有船应收租金!F1623</f>
        <v>第23期</v>
      </c>
      <c r="E1681" s="75" t="str">
        <f>[2]自有船应收租金!I1623</f>
        <v>2021.09.01-2021.09.16</v>
      </c>
      <c r="F1681" s="76">
        <f>[2]自有船应收租金!V1623</f>
        <v>0</v>
      </c>
      <c r="G1681" s="75">
        <f>[2]自有船应收租金!AA1623</f>
        <v>154237.5</v>
      </c>
      <c r="H1681" s="75">
        <f>IF([2]自有船应收租金!AB1623="","",[2]自有船应收租金!AB1623)</f>
        <v>154220.12</v>
      </c>
      <c r="I1681" s="77" t="str">
        <f>[2]自有船应收租金!Y1623</f>
        <v>1.25%佣金</v>
      </c>
    </row>
    <row r="1682" spans="2:9" s="53" customFormat="1" ht="12" customHeight="1">
      <c r="B1682" s="75" t="str">
        <f>[2]自有船应收租金!B1624</f>
        <v>JRS CORVUS</v>
      </c>
      <c r="C1682" s="75" t="str">
        <f>[2]自有船应收租金!C1624</f>
        <v>STM</v>
      </c>
      <c r="D1682" s="75" t="str">
        <f>[2]自有船应收租金!F1624</f>
        <v>第18期</v>
      </c>
      <c r="E1682" s="75" t="str">
        <f>[2]自有船应收租金!I1624</f>
        <v>2021.09.01-2021.09.16</v>
      </c>
      <c r="F1682" s="76">
        <f>[2]自有船应收租金!V1624</f>
        <v>0</v>
      </c>
      <c r="G1682" s="75">
        <f>[2]自有船应收租金!AA1624</f>
        <v>105700</v>
      </c>
      <c r="H1682" s="75">
        <f>IF([2]自有船应收租金!AB1624="","",[2]自有船应收租金!AB1624)</f>
        <v>105700</v>
      </c>
      <c r="I1682" s="77">
        <f>[2]自有船应收租金!Y1624</f>
        <v>0</v>
      </c>
    </row>
    <row r="1683" spans="2:9" s="53" customFormat="1" ht="12" customHeight="1">
      <c r="B1683" s="75" t="str">
        <f>[2]自有船应收租金!B1625</f>
        <v>A XINXIA</v>
      </c>
      <c r="C1683" s="75" t="str">
        <f>[2]自有船应收租金!C1625</f>
        <v>SKR</v>
      </c>
      <c r="D1683" s="75" t="str">
        <f>[2]自有船应收租金!F1625</f>
        <v>第04期</v>
      </c>
      <c r="E1683" s="75" t="str">
        <f>[2]自有船应收租金!I1625</f>
        <v>2021.09.02-2021.09.17</v>
      </c>
      <c r="F1683" s="76">
        <f>[2]自有船应收租金!V1625</f>
        <v>0</v>
      </c>
      <c r="G1683" s="75">
        <f>[2]自有船应收租金!AA1625</f>
        <v>293250</v>
      </c>
      <c r="H1683" s="75">
        <f>IF([2]自有船应收租金!AB1625="","",[2]自有船应收租金!AB1625)</f>
        <v>293242.62</v>
      </c>
      <c r="I1683" s="77">
        <f>[2]自有船应收租金!Y1625</f>
        <v>0</v>
      </c>
    </row>
    <row r="1684" spans="2:9" s="53" customFormat="1" ht="12" customHeight="1">
      <c r="B1684" s="75" t="str">
        <f>[2]自有船应收租金!B1626</f>
        <v>ACACIA VIRGO</v>
      </c>
      <c r="C1684" s="75" t="str">
        <f>[2]自有船应收租金!C1626</f>
        <v>SKR</v>
      </c>
      <c r="D1684" s="75" t="str">
        <f>[2]自有船应收租金!F1626</f>
        <v>第11期</v>
      </c>
      <c r="E1684" s="75" t="str">
        <f>[2]自有船应收租金!I1626</f>
        <v>2021.09.02-2021.09.17</v>
      </c>
      <c r="F1684" s="76">
        <f>[2]自有船应收租金!V1626</f>
        <v>0</v>
      </c>
      <c r="G1684" s="75">
        <f>[2]自有船应收租金!AA1626</f>
        <v>156231.25</v>
      </c>
      <c r="H1684" s="75">
        <f>IF([2]自有船应收租金!AB1626="","",[2]自有船应收租金!AB1626)</f>
        <v>156223.87</v>
      </c>
      <c r="I1684" s="77" t="str">
        <f>[2]自有船应收租金!Y1626</f>
        <v>1.25%佣金</v>
      </c>
    </row>
    <row r="1685" spans="2:9" s="53" customFormat="1" ht="12" customHeight="1">
      <c r="B1685" s="75" t="str">
        <f>[2]自有船应收租金!B1627</f>
        <v>A Daisen</v>
      </c>
      <c r="C1685" s="75" t="str">
        <f>[2]自有船应收租金!C1627</f>
        <v>CUL</v>
      </c>
      <c r="D1685" s="75" t="str">
        <f>[2]自有船应收租金!F1627</f>
        <v>第04期</v>
      </c>
      <c r="E1685" s="75" t="str">
        <f>[2]自有船应收租金!I1627</f>
        <v>2021.09.03-2021.09.18</v>
      </c>
      <c r="F1685" s="76">
        <f>[2]自有船应收租金!V1627</f>
        <v>0</v>
      </c>
      <c r="G1685" s="75">
        <f>[2]自有船应收租金!AA1627</f>
        <v>1125900</v>
      </c>
      <c r="H1685" s="75">
        <f>IF([2]自有船应收租金!AB1627="","",[2]自有船应收租金!AB1627)</f>
        <v>1125900</v>
      </c>
      <c r="I1685" s="77">
        <f>[2]自有船应收租金!Y1627</f>
        <v>0</v>
      </c>
    </row>
    <row r="1686" spans="2:9" s="53" customFormat="1" ht="12" customHeight="1">
      <c r="B1686" s="75" t="str">
        <f>[2]自有船应收租金!B1628</f>
        <v>Heung-A Singapore</v>
      </c>
      <c r="C1686" s="75" t="str">
        <f>[2]自有船应收租金!C1628</f>
        <v>SKR</v>
      </c>
      <c r="D1686" s="75" t="str">
        <f>[2]自有船应收租金!F1628</f>
        <v>第08期</v>
      </c>
      <c r="E1686" s="75" t="str">
        <f>[2]自有船应收租金!I1628</f>
        <v>2021.09.03-2021.09.18</v>
      </c>
      <c r="F1686" s="76">
        <f>[2]自有船应收租金!V1628</f>
        <v>0</v>
      </c>
      <c r="G1686" s="75">
        <f>[2]自有船应收租金!AA1628</f>
        <v>56365</v>
      </c>
      <c r="H1686" s="75">
        <f>IF([2]自有船应收租金!AB1628="","",[2]自有船应收租金!AB1628)</f>
        <v>56357.62</v>
      </c>
      <c r="I1686" s="77">
        <f>[2]自有船应收租金!Y1628</f>
        <v>0</v>
      </c>
    </row>
    <row r="1687" spans="2:9" s="53" customFormat="1" ht="12" customHeight="1">
      <c r="B1687" s="75" t="str">
        <f>[2]自有船应收租金!B1629</f>
        <v>A KOU</v>
      </c>
      <c r="C1687" s="75" t="str">
        <f>[2]自有船应收租金!C1629</f>
        <v>CMS</v>
      </c>
      <c r="D1687" s="75" t="str">
        <f>[2]自有船应收租金!F1629</f>
        <v>第01期</v>
      </c>
      <c r="E1687" s="75" t="str">
        <f>[2]自有船应收租金!I1629</f>
        <v>2021.09.06-2021.09.21</v>
      </c>
      <c r="F1687" s="76">
        <f>[2]自有船应收租金!V1629</f>
        <v>0</v>
      </c>
      <c r="G1687" s="75">
        <f>[2]自有船应收租金!AA1629</f>
        <v>710297.95</v>
      </c>
      <c r="H1687" s="75">
        <f>IF([2]自有船应收租金!AB1629="","",[2]自有船应收租金!AB1629)</f>
        <v>710270.6</v>
      </c>
      <c r="I1687" s="77">
        <f>[2]自有船应收租金!Y1629</f>
        <v>0</v>
      </c>
    </row>
    <row r="1688" spans="2:9" s="53" customFormat="1" ht="12" customHeight="1">
      <c r="B1688" s="75" t="str">
        <f>[2]自有船应收租金!B1630</f>
        <v>LISBOA</v>
      </c>
      <c r="C1688" s="75" t="str">
        <f>[2]自有船应收租金!C1630</f>
        <v>KMTC</v>
      </c>
      <c r="D1688" s="75" t="str">
        <f>[2]自有船应收租金!F1630</f>
        <v>第13期</v>
      </c>
      <c r="E1688" s="75" t="str">
        <f>[2]自有船应收租金!I1630</f>
        <v>2021.09.04-2021.09.19</v>
      </c>
      <c r="F1688" s="76">
        <f>[2]自有船应收租金!V1630</f>
        <v>0</v>
      </c>
      <c r="G1688" s="75">
        <f>[2]自有船应收租金!AA1630</f>
        <v>118864.15</v>
      </c>
      <c r="H1688" s="75">
        <f>IF([2]自有船应收租金!AB1630="","",[2]自有船应收租金!AB1630)</f>
        <v>118862.22</v>
      </c>
      <c r="I1688" s="77">
        <f>[2]自有船应收租金!Y1630</f>
        <v>0</v>
      </c>
    </row>
    <row r="1689" spans="2:9" s="53" customFormat="1" ht="12" customHeight="1">
      <c r="B1689" s="75" t="str">
        <f>[2]自有船应收租金!B1631</f>
        <v>ACACIA WA</v>
      </c>
      <c r="C1689" s="75" t="str">
        <f>[2]自有船应收租金!C1631</f>
        <v>SJA</v>
      </c>
      <c r="D1689" s="75" t="str">
        <f>[2]自有船应收租金!F1631</f>
        <v>第02期</v>
      </c>
      <c r="E1689" s="75" t="str">
        <f>[2]自有船应收租金!I1631</f>
        <v>2021.09.05-2021.09.20</v>
      </c>
      <c r="F1689" s="76">
        <f>[2]自有船应收租金!V1631</f>
        <v>0</v>
      </c>
      <c r="G1689" s="75">
        <f>[2]自有船应收租金!AA1631</f>
        <v>285750</v>
      </c>
      <c r="H1689" s="75">
        <f>IF([2]自有船应收租金!AB1631="","",[2]自有船应收租金!AB1631)</f>
        <v>285750</v>
      </c>
      <c r="I1689" s="77">
        <f>[2]自有船应收租金!Y1631</f>
        <v>0</v>
      </c>
    </row>
    <row r="1690" spans="2:9" s="53" customFormat="1" ht="12" customHeight="1">
      <c r="B1690" s="75" t="str">
        <f>[2]自有船应收租金!B1632</f>
        <v>A FUJI</v>
      </c>
      <c r="C1690" s="75" t="str">
        <f>[2]自有船应收租金!C1632</f>
        <v>TFS</v>
      </c>
      <c r="D1690" s="75" t="str">
        <f>[2]自有船应收租金!F1632</f>
        <v>第02期</v>
      </c>
      <c r="E1690" s="75" t="str">
        <f>[2]自有船应收租金!I1632</f>
        <v>2021.09.05-2021.10.05</v>
      </c>
      <c r="F1690" s="76">
        <f>[2]自有船应收租金!V1632</f>
        <v>0</v>
      </c>
      <c r="G1690" s="75">
        <f>[2]自有船应收租金!AA1632</f>
        <v>2835834.25</v>
      </c>
      <c r="H1690" s="75">
        <f>IF([2]自有船应收租金!AB1632="","",[2]自有船应收租金!AB1632)</f>
        <v>2835834.25</v>
      </c>
      <c r="I1690" s="77">
        <f>[2]自有船应收租金!Y1632</f>
        <v>0</v>
      </c>
    </row>
    <row r="1691" spans="2:9" s="53" customFormat="1" ht="12" customHeight="1">
      <c r="B1691" s="75" t="str">
        <f>[2]自有船应收租金!B1633</f>
        <v>A HOUOU</v>
      </c>
      <c r="C1691" s="75" t="str">
        <f>[2]自有船应收租金!C1633</f>
        <v>FESCO</v>
      </c>
      <c r="D1691" s="75" t="str">
        <f>[2]自有船应收租金!F1633</f>
        <v>第06期</v>
      </c>
      <c r="E1691" s="75" t="str">
        <f>[2]自有船应收租金!I1633</f>
        <v>2021.09.05-2021.09.20</v>
      </c>
      <c r="F1691" s="76">
        <f>[2]自有船应收租金!V1633</f>
        <v>0</v>
      </c>
      <c r="G1691" s="75">
        <f>[2]自有船应收租金!AA1633</f>
        <v>287744.75</v>
      </c>
      <c r="H1691" s="75">
        <f>IF([2]自有船应收租金!AB1633="","",[2]自有船应收租金!AB1633)</f>
        <v>287737.36</v>
      </c>
      <c r="I1691" s="77" t="str">
        <f>[2]自有船应收租金!Y1633</f>
        <v>5%佣金</v>
      </c>
    </row>
    <row r="1692" spans="2:9" s="53" customFormat="1" ht="12" customHeight="1">
      <c r="B1692" s="75" t="str">
        <f>[2]自有船应收租金!B1634</f>
        <v>ACACIA LIBRA</v>
      </c>
      <c r="C1692" s="75" t="str">
        <f>[2]自有船应收租金!C1634</f>
        <v>COSCO</v>
      </c>
      <c r="D1692" s="75" t="str">
        <f>[2]自有船应收租金!F1634</f>
        <v>第25期</v>
      </c>
      <c r="E1692" s="75" t="str">
        <f>[2]自有船应收租金!I1634</f>
        <v>2021.09.05-2021.09.20</v>
      </c>
      <c r="F1692" s="76">
        <f>[2]自有船应收租金!V1634</f>
        <v>-2451.9364725550299</v>
      </c>
      <c r="G1692" s="75">
        <f>[2]自有船应收租金!AA1634</f>
        <v>138703.02647255501</v>
      </c>
      <c r="H1692" s="75">
        <f>IF([2]自有船应收租金!AB1634="","",[2]自有船应收租金!AB1634)</f>
        <v>138701.1</v>
      </c>
      <c r="I1692" s="77" t="str">
        <f>[2]自有船应收租金!Y1634</f>
        <v>船员劳务费07月</v>
      </c>
    </row>
    <row r="1693" spans="2:9" s="53" customFormat="1" ht="12" customHeight="1">
      <c r="B1693" s="75" t="str">
        <f>[2]自有船应收租金!B1635</f>
        <v>A MIZUHO</v>
      </c>
      <c r="C1693" s="75" t="str">
        <f>[2]自有船应收租金!C1635</f>
        <v>Heung-A</v>
      </c>
      <c r="D1693" s="75" t="str">
        <f>[2]自有船应收租金!F1635</f>
        <v>第15期</v>
      </c>
      <c r="E1693" s="75" t="str">
        <f>[2]自有船应收租金!I1635</f>
        <v>2021.09.05-2021.09.07</v>
      </c>
      <c r="F1693" s="76">
        <f>[2]自有船应收租金!V1635</f>
        <v>0</v>
      </c>
      <c r="G1693" s="75">
        <f>[2]自有船应收租金!AA1635</f>
        <v>20482.1917808219</v>
      </c>
      <c r="H1693" s="75">
        <f>IF([2]自有船应收租金!AB1635="","",[2]自有船应收租金!AB1635)</f>
        <v>20482.189999999999</v>
      </c>
      <c r="I1693" s="77">
        <f>[2]自有船应收租金!Y1635</f>
        <v>0</v>
      </c>
    </row>
    <row r="1694" spans="2:9" s="53" customFormat="1" ht="12" customHeight="1">
      <c r="B1694" s="75" t="str">
        <f>[2]自有船应收租金!B1636</f>
        <v>A MIZUHO</v>
      </c>
      <c r="C1694" s="75" t="str">
        <f>[2]自有船应收租金!C1636</f>
        <v>Heung-A</v>
      </c>
      <c r="D1694" s="75" t="str">
        <f>[2]自有船应收租金!F1636</f>
        <v>第15期</v>
      </c>
      <c r="E1694" s="75" t="str">
        <f>[2]自有船应收租金!I1636</f>
        <v>2021.09.07-2021.09.20</v>
      </c>
      <c r="F1694" s="76">
        <f>[2]自有船应收租金!V1636</f>
        <v>0</v>
      </c>
      <c r="G1694" s="75">
        <f>[2]自有船应收租金!AA1636</f>
        <v>152634.246575342</v>
      </c>
      <c r="H1694" s="75">
        <f>IF([2]自有船应收租金!AB1636="","",[2]自有船应收租金!AB1636)</f>
        <v>152626.85</v>
      </c>
      <c r="I1694" s="77">
        <f>[2]自有船应收租金!Y1636</f>
        <v>0</v>
      </c>
    </row>
    <row r="1695" spans="2:9" s="53" customFormat="1" ht="12" customHeight="1">
      <c r="B1695" s="75" t="str">
        <f>[2]自有船应收租金!B1637</f>
        <v>ACACIA MING</v>
      </c>
      <c r="C1695" s="75" t="str">
        <f>[2]自有船应收租金!C1637</f>
        <v>STM</v>
      </c>
      <c r="D1695" s="75" t="str">
        <f>[2]自有船应收租金!F1637</f>
        <v>Prefinal</v>
      </c>
      <c r="E1695" s="75" t="str">
        <f>[2]自有船应收租金!I1637</f>
        <v>2021.09.07-2021.09.09</v>
      </c>
      <c r="F1695" s="76">
        <f>[2]自有船应收租金!V1637</f>
        <v>0</v>
      </c>
      <c r="G1695" s="75">
        <f>[2]自有船应收租金!AA1637</f>
        <v>-232377.43286666699</v>
      </c>
      <c r="H1695" s="75">
        <f>IF([2]自有船应收租金!AB1637="","",[2]自有船应收租金!AB1637)</f>
        <v>-232377.43</v>
      </c>
      <c r="I1695" s="77">
        <f>[2]自有船应收租金!Y1637</f>
        <v>0</v>
      </c>
    </row>
    <row r="1696" spans="2:9" s="53" customFormat="1" ht="12" customHeight="1">
      <c r="B1696" s="75" t="str">
        <f>[2]自有船应收租金!B1638</f>
        <v>ACACIA MING</v>
      </c>
      <c r="C1696" s="75" t="str">
        <f>[2]自有船应收租金!C1638</f>
        <v>STM</v>
      </c>
      <c r="D1696" s="75" t="str">
        <f>[2]自有船应收租金!F1638</f>
        <v>final</v>
      </c>
      <c r="E1696" s="75" t="str">
        <f>[2]自有船应收租金!I1638</f>
        <v>2021.09.07-2021.09.09</v>
      </c>
      <c r="F1696" s="76">
        <f>[2]自有船应收租金!V1638</f>
        <v>0</v>
      </c>
      <c r="G1696" s="75">
        <f>[2]自有船应收租金!AA1638</f>
        <v>1000</v>
      </c>
      <c r="H1696" s="75" t="str">
        <f>IF([2]自有船应收租金!AB1638="","",[2]自有船应收租金!AB1638)</f>
        <v/>
      </c>
      <c r="I1696" s="77">
        <f>[2]自有船应收租金!Y1638</f>
        <v>0</v>
      </c>
    </row>
    <row r="1697" spans="2:9" s="53" customFormat="1" ht="12" customHeight="1">
      <c r="B1697" s="75" t="str">
        <f>[2]自有船应收租金!B1639</f>
        <v>A MAKOTO</v>
      </c>
      <c r="C1697" s="75" t="str">
        <f>[2]自有船应收租金!C1639</f>
        <v>STM</v>
      </c>
      <c r="D1697" s="75" t="str">
        <f>[2]自有船应收租金!F1639</f>
        <v>第08期</v>
      </c>
      <c r="E1697" s="75" t="str">
        <f>[2]自有船应收租金!I1639</f>
        <v>2021.09.06-2021.09.21</v>
      </c>
      <c r="F1697" s="76">
        <f>[2]自有船应收租金!V1639</f>
        <v>0</v>
      </c>
      <c r="G1697" s="75">
        <f>[2]自有船应收租金!AA1639</f>
        <v>181200</v>
      </c>
      <c r="H1697" s="75">
        <f>IF([2]自有船应收租金!AB1639="","",[2]自有船应收租金!AB1639)</f>
        <v>181200</v>
      </c>
      <c r="I1697" s="77">
        <f>[2]自有船应收租金!Y1639</f>
        <v>0</v>
      </c>
    </row>
    <row r="1698" spans="2:9" s="53" customFormat="1" ht="12" customHeight="1">
      <c r="B1698" s="75" t="str">
        <f>[2]自有船应收租金!B1640</f>
        <v>A KEIGA</v>
      </c>
      <c r="C1698" s="75" t="str">
        <f>[2]自有船应收租金!C1640</f>
        <v>TFL</v>
      </c>
      <c r="D1698" s="75" t="str">
        <f>[2]自有船应收租金!F1640</f>
        <v>第04期</v>
      </c>
      <c r="E1698" s="75" t="str">
        <f>[2]自有船应收租金!I1640</f>
        <v>2021.09.07-2021.09.22</v>
      </c>
      <c r="F1698" s="76">
        <f>[2]自有船应收租金!V1640</f>
        <v>0</v>
      </c>
      <c r="G1698" s="75">
        <f>[2]自有船应收租金!AA1640</f>
        <v>240400</v>
      </c>
      <c r="H1698" s="75">
        <f>IF([2]自有船应收租金!AB1640="","",[2]自有船应收租金!AB1640)</f>
        <v>240400</v>
      </c>
      <c r="I1698" s="77">
        <f>[2]自有船应收租金!Y1640</f>
        <v>0</v>
      </c>
    </row>
    <row r="1699" spans="2:9" s="53" customFormat="1" ht="12" customHeight="1">
      <c r="B1699" s="75" t="str">
        <f>[2]自有船应收租金!B1641</f>
        <v>ACACIA TAURUS</v>
      </c>
      <c r="C1699" s="75" t="str">
        <f>[2]自有船应收租金!C1641</f>
        <v>STM</v>
      </c>
      <c r="D1699" s="75" t="str">
        <f>[2]自有船应收租金!F1641</f>
        <v>第13期</v>
      </c>
      <c r="E1699" s="75" t="str">
        <f>[2]自有船应收租金!I1641</f>
        <v>2021.09.09-2021.09.24</v>
      </c>
      <c r="F1699" s="76">
        <f>[2]自有船应收租金!V1641</f>
        <v>0</v>
      </c>
      <c r="G1699" s="75">
        <f>[2]自有船应收租金!AA1641</f>
        <v>83150</v>
      </c>
      <c r="H1699" s="75">
        <f>IF([2]自有船应收租金!AB1641="","",[2]自有船应收租金!AB1641)</f>
        <v>83150</v>
      </c>
      <c r="I1699" s="77">
        <f>[2]自有船应收租金!Y1641</f>
        <v>0</v>
      </c>
    </row>
    <row r="1700" spans="2:9" s="53" customFormat="1" ht="12" customHeight="1">
      <c r="B1700" s="75" t="str">
        <f>[2]自有船应收租金!B1642</f>
        <v>ACACIA REI</v>
      </c>
      <c r="C1700" s="75" t="str">
        <f>[2]自有船应收租金!C1642</f>
        <v>STM</v>
      </c>
      <c r="D1700" s="75" t="str">
        <f>[2]自有船应收租金!F1642</f>
        <v>prefinal</v>
      </c>
      <c r="E1700" s="75" t="str">
        <f>[2]自有船应收租金!I1642</f>
        <v>2021.09.10-2021.09.15</v>
      </c>
      <c r="F1700" s="76">
        <f>[2]自有船应收租金!V1642</f>
        <v>0</v>
      </c>
      <c r="G1700" s="75">
        <f>[2]自有船应收租金!AA1642</f>
        <v>-360445.40480000002</v>
      </c>
      <c r="H1700" s="75" t="str">
        <f>IF([2]自有船应收租金!AB1642="","",[2]自有船应收租金!AB1642)</f>
        <v/>
      </c>
      <c r="I1700" s="77">
        <f>[2]自有船应收租金!Y1642</f>
        <v>0</v>
      </c>
    </row>
    <row r="1701" spans="2:9" s="53" customFormat="1" ht="12" customHeight="1">
      <c r="B1701" s="75" t="str">
        <f>[2]自有船应收租金!B1643</f>
        <v>ACACIA HAWK</v>
      </c>
      <c r="C1701" s="75" t="str">
        <f>[2]自有船应收租金!C1643</f>
        <v>CMS</v>
      </c>
      <c r="D1701" s="75" t="str">
        <f>[2]自有船应收租金!F1643</f>
        <v>第89期</v>
      </c>
      <c r="E1701" s="75" t="str">
        <f>[2]自有船应收租金!I1643</f>
        <v>2021.09.09-2021.09.24</v>
      </c>
      <c r="F1701" s="76">
        <f>[2]自有船应收租金!V1643</f>
        <v>0</v>
      </c>
      <c r="G1701" s="75">
        <f>[2]自有船应收租金!AA1643</f>
        <v>105542.465753425</v>
      </c>
      <c r="H1701" s="75">
        <f>IF([2]自有船应收租金!AB1643="","",[2]自有船应收租金!AB1643)</f>
        <v>105515.08</v>
      </c>
      <c r="I1701" s="77">
        <f>[2]自有船应收租金!Y1643</f>
        <v>0</v>
      </c>
    </row>
    <row r="1702" spans="2:9" s="53" customFormat="1" ht="12" customHeight="1">
      <c r="B1702" s="75" t="str">
        <f>[2]自有船应收租金!B1644</f>
        <v>ACACIA MING</v>
      </c>
      <c r="C1702" s="75" t="str">
        <f>[2]自有船应收租金!C1644</f>
        <v>TFL</v>
      </c>
      <c r="D1702" s="75" t="str">
        <f>[2]自有船应收租金!F1644</f>
        <v>deposit</v>
      </c>
      <c r="E1702" s="75">
        <f>[2]自有船应收租金!I1644</f>
        <v>0</v>
      </c>
      <c r="F1702" s="76">
        <f>[2]自有船应收租金!V1644</f>
        <v>0</v>
      </c>
      <c r="G1702" s="75">
        <f>[2]自有船应收租金!AA1644</f>
        <v>311250</v>
      </c>
      <c r="H1702" s="75">
        <f>IF([2]自有船应收租金!AB1644="","",[2]自有船应收租金!AB1644)</f>
        <v>311250</v>
      </c>
      <c r="I1702" s="77">
        <f>[2]自有船应收租金!Y1644</f>
        <v>0</v>
      </c>
    </row>
    <row r="1703" spans="2:9" s="53" customFormat="1" ht="12" customHeight="1">
      <c r="B1703" s="75" t="str">
        <f>[2]自有船应收租金!B1645</f>
        <v>ACACIA MING</v>
      </c>
      <c r="C1703" s="75" t="str">
        <f>[2]自有船应收租金!C1645</f>
        <v>TFL</v>
      </c>
      <c r="D1703" s="75" t="str">
        <f>[2]自有船应收租金!F1645</f>
        <v>第01期</v>
      </c>
      <c r="E1703" s="75" t="str">
        <f>[2]自有船应收租金!I1645</f>
        <v>2021.09.10-2021.09.25</v>
      </c>
      <c r="F1703" s="76">
        <f>[2]自有船应收租金!V1645</f>
        <v>0</v>
      </c>
      <c r="G1703" s="75">
        <f>[2]自有船应收租金!AA1645</f>
        <v>312000</v>
      </c>
      <c r="H1703" s="75">
        <f>IF([2]自有船应收租金!AB1645="","",[2]自有船应收租金!AB1645)</f>
        <v>312000</v>
      </c>
      <c r="I1703" s="77">
        <f>[2]自有船应收租金!Y1645</f>
        <v>0</v>
      </c>
    </row>
    <row r="1704" spans="2:9" s="53" customFormat="1" ht="12" customHeight="1">
      <c r="B1704" s="75" t="str">
        <f>[2]自有船应收租金!B1646</f>
        <v>Contship Day</v>
      </c>
      <c r="C1704" s="75" t="str">
        <f>[2]自有船应收租金!C1646</f>
        <v>CKL</v>
      </c>
      <c r="D1704" s="75" t="str">
        <f>[2]自有船应收租金!F1646</f>
        <v>第05期</v>
      </c>
      <c r="E1704" s="75" t="str">
        <f>[2]自有船应收租金!I1646</f>
        <v>2021.09.11-2021.09.26</v>
      </c>
      <c r="F1704" s="76">
        <f>[2]自有船应收租金!V1646</f>
        <v>0</v>
      </c>
      <c r="G1704" s="75">
        <f>[2]自有船应收租金!AA1646</f>
        <v>-24424.861000000001</v>
      </c>
      <c r="H1704" s="75">
        <f>IF([2]自有船应收租金!AB1646="","",[2]自有船应收租金!AB1646)</f>
        <v>-24424.86</v>
      </c>
      <c r="I1704" s="77" t="str">
        <f>[2]自有船应收租金!Y1646</f>
        <v>1.25%佣金/停租换船员2021.08.29 0140-0648LT 0.2139天</v>
      </c>
    </row>
    <row r="1705" spans="2:9" s="53" customFormat="1" ht="12" customHeight="1">
      <c r="B1705" s="75" t="str">
        <f>[2]自有船应收租金!B1647</f>
        <v>Heung-A Jakarta</v>
      </c>
      <c r="C1705" s="75" t="str">
        <f>[2]自有船应收租金!C1647</f>
        <v>PAN</v>
      </c>
      <c r="D1705" s="75" t="str">
        <f>[2]自有船应收租金!F1647</f>
        <v>第23期</v>
      </c>
      <c r="E1705" s="75" t="str">
        <f>[2]自有船应收租金!I1647</f>
        <v>2021.09.11-2021.09.26</v>
      </c>
      <c r="F1705" s="76">
        <f>[2]自有船应收租金!V1647</f>
        <v>0</v>
      </c>
      <c r="G1705" s="75">
        <f>[2]自有船应收租金!AA1647</f>
        <v>27753.011999999999</v>
      </c>
      <c r="H1705" s="75">
        <f>IF([2]自有船应收租金!AB1647="","",[2]自有船应收租金!AB1647)</f>
        <v>27725.62</v>
      </c>
      <c r="I1705" s="77" t="str">
        <f>[2]自有船应收租金!Y1647</f>
        <v>停租7.19 1825-9.3 1410 6次停租 11.97778天</v>
      </c>
    </row>
    <row r="1706" spans="2:9" s="53" customFormat="1" ht="12" customHeight="1">
      <c r="B1706" s="75" t="str">
        <f>[2]自有船应收租金!B1648</f>
        <v>A BOTE</v>
      </c>
      <c r="C1706" s="75" t="str">
        <f>[2]自有船应收租金!C1648</f>
        <v>TCL</v>
      </c>
      <c r="D1706" s="75" t="str">
        <f>[2]自有船应收租金!F1648</f>
        <v>第12期</v>
      </c>
      <c r="E1706" s="75" t="str">
        <f>[2]自有船应收租金!I1648</f>
        <v>2021.09.12-2021.09.27</v>
      </c>
      <c r="F1706" s="76">
        <f>[2]自有船应收租金!V1648</f>
        <v>0</v>
      </c>
      <c r="G1706" s="75">
        <f>[2]自有船应收租金!AA1648</f>
        <v>188100</v>
      </c>
      <c r="H1706" s="75">
        <f>IF([2]自有船应收租金!AB1648="","",[2]自有船应收租金!AB1648)</f>
        <v>188060.11</v>
      </c>
      <c r="I1706" s="77">
        <f>[2]自有船应收租金!Y1648</f>
        <v>0</v>
      </c>
    </row>
    <row r="1707" spans="2:9" s="53" customFormat="1" ht="12" customHeight="1">
      <c r="B1707" s="75" t="str">
        <f>[2]自有船应收租金!B1649</f>
        <v>JRS CARINA</v>
      </c>
      <c r="C1707" s="75" t="str">
        <f>[2]自有船应收租金!C1649</f>
        <v>CCL</v>
      </c>
      <c r="D1707" s="75" t="str">
        <f>[2]自有船应收租金!F1649</f>
        <v>第79期</v>
      </c>
      <c r="E1707" s="75" t="str">
        <f>[2]自有船应收租金!I1649</f>
        <v>2021.09.12-2021.09.27</v>
      </c>
      <c r="F1707" s="76">
        <f>[2]自有船应收租金!V1649</f>
        <v>0</v>
      </c>
      <c r="G1707" s="75">
        <f>[2]自有船应收租金!AA1649</f>
        <v>232900</v>
      </c>
      <c r="H1707" s="75">
        <f>IF([2]自有船应收租金!AB1649="","",[2]自有船应收租金!AB1649)</f>
        <v>232892.61</v>
      </c>
      <c r="I1707" s="77">
        <f>[2]自有船应收租金!Y1649</f>
        <v>0</v>
      </c>
    </row>
    <row r="1708" spans="2:9" s="53" customFormat="1" ht="12" customHeight="1">
      <c r="B1708" s="75" t="str">
        <f>[2]自有船应收租金!B1650</f>
        <v>ACACIA ARIES</v>
      </c>
      <c r="C1708" s="75" t="str">
        <f>[2]自有船应收租金!C1650</f>
        <v>STM</v>
      </c>
      <c r="D1708" s="75" t="str">
        <f>[2]自有船应收租金!F1650</f>
        <v>第39期</v>
      </c>
      <c r="E1708" s="75" t="str">
        <f>[2]自有船应收租金!I1650</f>
        <v>2021.09.12-2021.09.27</v>
      </c>
      <c r="F1708" s="76">
        <f>[2]自有船应收租金!V1650</f>
        <v>0</v>
      </c>
      <c r="G1708" s="75">
        <f>[2]自有船应收租金!AA1650</f>
        <v>83150</v>
      </c>
      <c r="H1708" s="75">
        <f>IF([2]自有船应收租金!AB1650="","",[2]自有船应收租金!AB1650)</f>
        <v>83150</v>
      </c>
      <c r="I1708" s="77">
        <f>[2]自有船应收租金!Y1650</f>
        <v>0</v>
      </c>
    </row>
    <row r="1709" spans="2:9" s="53" customFormat="1" ht="12" customHeight="1">
      <c r="B1709" s="75" t="str">
        <f>[2]自有船应收租金!B1651</f>
        <v>A KIBO</v>
      </c>
      <c r="C1709" s="75" t="str">
        <f>[2]自有船应收租金!C1651</f>
        <v>GMS</v>
      </c>
      <c r="D1709" s="75" t="str">
        <f>[2]自有船应收租金!F1651</f>
        <v>第20期</v>
      </c>
      <c r="E1709" s="75" t="str">
        <f>[2]自有船应收租金!I1651</f>
        <v>2021.09.13-2021.09.28</v>
      </c>
      <c r="F1709" s="76">
        <f>[2]自有船应收租金!V1651</f>
        <v>0</v>
      </c>
      <c r="G1709" s="75">
        <f>[2]自有船应收租金!AA1651</f>
        <v>171243.75</v>
      </c>
      <c r="H1709" s="75">
        <f>IF([2]自有船应收租金!AB1651="","",[2]自有船应收租金!AB1651)</f>
        <v>171243.75</v>
      </c>
      <c r="I1709" s="77" t="str">
        <f>[2]自有船应收租金!Y1651</f>
        <v>1.25%佣金</v>
      </c>
    </row>
    <row r="1710" spans="2:9" s="53" customFormat="1" ht="12" customHeight="1">
      <c r="B1710" s="75" t="str">
        <f>[2]自有船应收租金!B1652</f>
        <v>A ROKU</v>
      </c>
      <c r="C1710" s="75" t="str">
        <f>[2]自有船应收租金!C1652</f>
        <v>STM</v>
      </c>
      <c r="D1710" s="75" t="str">
        <f>[2]自有船应收租金!F1652</f>
        <v>第01期</v>
      </c>
      <c r="E1710" s="75" t="str">
        <f>[2]自有船应收租金!I1652</f>
        <v>2021.09.11-2021.09.26</v>
      </c>
      <c r="F1710" s="76">
        <f>[2]自有船应收租金!V1652</f>
        <v>0</v>
      </c>
      <c r="G1710" s="75">
        <f>[2]自有船应收租金!AA1652</f>
        <v>281415.7</v>
      </c>
      <c r="H1710" s="75">
        <f>IF([2]自有船应收租金!AB1652="","",[2]自有船应收租金!AB1652)</f>
        <v>281415.7</v>
      </c>
      <c r="I1710" s="77">
        <f>[2]自有船应收租金!Y1652</f>
        <v>0</v>
      </c>
    </row>
    <row r="1711" spans="2:9" s="53" customFormat="1" ht="12" customHeight="1">
      <c r="B1711" s="75" t="str">
        <f>[2]自有船应收租金!B1653</f>
        <v>KANWAY GALAXY</v>
      </c>
      <c r="C1711" s="75" t="str">
        <f>[2]自有船应收租金!C1653</f>
        <v>EMC</v>
      </c>
      <c r="D1711" s="75" t="str">
        <f>[2]自有船应收租金!F1653</f>
        <v>第05期</v>
      </c>
      <c r="E1711" s="75" t="str">
        <f>[2]自有船应收租金!I1653</f>
        <v>2021.09.14-2021.09.29</v>
      </c>
      <c r="F1711" s="76">
        <f>[2]自有船应收租金!V1653</f>
        <v>0</v>
      </c>
      <c r="G1711" s="75">
        <f>[2]自有船应收租金!AA1653</f>
        <v>100420.32187499999</v>
      </c>
      <c r="H1711" s="75">
        <f>IF([2]自有船应收租金!AB1653="","",[2]自有船应收租金!AB1653)</f>
        <v>100420.27</v>
      </c>
      <c r="I1711" s="77" t="str">
        <f>[2]自有船应收租金!Y1653</f>
        <v>1.25%佣金/返还原船东的银行手续费/停租(交船)2021.08.05 2220-2021.08.09 0730GMT 3.38194天</v>
      </c>
    </row>
    <row r="1712" spans="2:9" s="53" customFormat="1" ht="12" customHeight="1">
      <c r="B1712" s="75" t="str">
        <f>[2]自有船应收租金!B1654</f>
        <v>Heung-A Manila</v>
      </c>
      <c r="C1712" s="75" t="str">
        <f>[2]自有船应收租金!C1654</f>
        <v>SCP</v>
      </c>
      <c r="D1712" s="75" t="str">
        <f>[2]自有船应收租金!F1654</f>
        <v>PREFINAL</v>
      </c>
      <c r="E1712" s="75" t="str">
        <f>[2]自有船应收租金!I1654</f>
        <v>2021.09.17-2021.10.10</v>
      </c>
      <c r="F1712" s="76">
        <f>[2]自有船应收租金!V1654</f>
        <v>0</v>
      </c>
      <c r="G1712" s="75">
        <f>[2]自有船应收租金!AA1654</f>
        <v>43891.895525114203</v>
      </c>
      <c r="H1712" s="75">
        <f>IF([2]自有船应收租金!AB1654="","",[2]自有船应收租金!AB1654)</f>
        <v>48395.79</v>
      </c>
      <c r="I1712" s="77" t="str">
        <f>[2]自有船应收租金!Y1654</f>
        <v>1.25%佣金</v>
      </c>
    </row>
    <row r="1713" spans="2:9" s="53" customFormat="1" ht="12" customHeight="1">
      <c r="B1713" s="75" t="str">
        <f>[2]自有船应收租金!B1655</f>
        <v>A MYOKO</v>
      </c>
      <c r="C1713" s="75" t="str">
        <f>[2]自有船应收租金!C1655</f>
        <v>NS</v>
      </c>
      <c r="D1713" s="75" t="str">
        <f>[2]自有船应收租金!F1655</f>
        <v>第03期</v>
      </c>
      <c r="E1713" s="75" t="str">
        <f>[2]自有船应收租金!I1655</f>
        <v>2021.09.15-2021.09.30</v>
      </c>
      <c r="F1713" s="76">
        <f>[2]自有船应收租金!V1655</f>
        <v>0</v>
      </c>
      <c r="G1713" s="75">
        <f>[2]自有船应收租金!AA1655</f>
        <v>245106.25</v>
      </c>
      <c r="H1713" s="75">
        <f>IF([2]自有船应收租金!AB1655="","",[2]自有船应收租金!AB1655)</f>
        <v>245068.85</v>
      </c>
      <c r="I1713" s="77" t="str">
        <f>[2]自有船应收租金!Y1655</f>
        <v>1.25%佣金</v>
      </c>
    </row>
    <row r="1714" spans="2:9" s="53" customFormat="1" ht="12" customHeight="1">
      <c r="B1714" s="75" t="str">
        <f>[2]自有船应收租金!B1656</f>
        <v>A HOKEN</v>
      </c>
      <c r="C1714" s="75" t="str">
        <f>[2]自有船应收租金!C1656</f>
        <v>COSCO</v>
      </c>
      <c r="D1714" s="75" t="str">
        <f>[2]自有船应收租金!F1656</f>
        <v>第07期</v>
      </c>
      <c r="E1714" s="75" t="str">
        <f>[2]自有船应收租金!I1656</f>
        <v>2021.09.16-2021.10.01</v>
      </c>
      <c r="F1714" s="76">
        <f>[2]自有船应收租金!V1656</f>
        <v>0</v>
      </c>
      <c r="G1714" s="75">
        <f>[2]自有船应收租金!AA1656</f>
        <v>176250</v>
      </c>
      <c r="H1714" s="75">
        <f>IF([2]自有船应收租金!AB1656="","",[2]自有船应收租金!AB1656)</f>
        <v>176242.6</v>
      </c>
      <c r="I1714" s="77">
        <f>[2]自有船应收租金!Y1656</f>
        <v>0</v>
      </c>
    </row>
    <row r="1715" spans="2:9" s="53" customFormat="1" ht="12" customHeight="1">
      <c r="B1715" s="75" t="str">
        <f>[2]自有船应收租金!B1657</f>
        <v>A FUKU</v>
      </c>
      <c r="C1715" s="75" t="str">
        <f>[2]自有船应收租金!C1657</f>
        <v>TSL</v>
      </c>
      <c r="D1715" s="75" t="str">
        <f>[2]自有船应收租金!F1657</f>
        <v>第24期</v>
      </c>
      <c r="E1715" s="75" t="str">
        <f>[2]自有船应收租金!I1657</f>
        <v>2021.09.16-2021.10.01</v>
      </c>
      <c r="F1715" s="76">
        <f>[2]自有船应收租金!V1657</f>
        <v>0</v>
      </c>
      <c r="G1715" s="75">
        <f>[2]自有船应收租金!AA1657</f>
        <v>151785.97</v>
      </c>
      <c r="H1715" s="75">
        <f>IF([2]自有船应收租金!AB1657="","",[2]自有船应收租金!AB1657)</f>
        <v>151768.59</v>
      </c>
      <c r="I1715" s="77" t="str">
        <f>[2]自有船应收租金!Y1657</f>
        <v>1.25%佣金</v>
      </c>
    </row>
    <row r="1716" spans="2:9" s="53" customFormat="1" ht="12" customHeight="1">
      <c r="B1716" s="75" t="str">
        <f>[2]自有船应收租金!B1658</f>
        <v>JRS CORVUS</v>
      </c>
      <c r="C1716" s="75" t="str">
        <f>[2]自有船应收租金!C1658</f>
        <v>STM</v>
      </c>
      <c r="D1716" s="75" t="str">
        <f>[2]自有船应收租金!F1658</f>
        <v>第19期</v>
      </c>
      <c r="E1716" s="75" t="str">
        <f>[2]自有船应收租金!I1658</f>
        <v>2021.09.16-2021.10.01</v>
      </c>
      <c r="F1716" s="76">
        <f>[2]自有船应收租金!V1658</f>
        <v>0</v>
      </c>
      <c r="G1716" s="75">
        <f>[2]自有船应收租金!AA1658</f>
        <v>105700</v>
      </c>
      <c r="H1716" s="75">
        <f>IF([2]自有船应收租金!AB1658="","",[2]自有船应收租金!AB1658)</f>
        <v>105700</v>
      </c>
      <c r="I1716" s="77">
        <f>[2]自有船应收租金!Y1658</f>
        <v>0</v>
      </c>
    </row>
    <row r="1717" spans="2:9" s="53" customFormat="1" ht="12" customHeight="1">
      <c r="B1717" s="75" t="str">
        <f>[2]自有船应收租金!B1659</f>
        <v>A XINXIA</v>
      </c>
      <c r="C1717" s="75" t="str">
        <f>[2]自有船应收租金!C1659</f>
        <v>SKR</v>
      </c>
      <c r="D1717" s="75" t="str">
        <f>[2]自有船应收租金!F1659</f>
        <v>第05期</v>
      </c>
      <c r="E1717" s="75" t="str">
        <f>[2]自有船应收租金!I1659</f>
        <v>2021.09.17-2021.10.02</v>
      </c>
      <c r="F1717" s="76">
        <f>[2]自有船应收租金!V1659</f>
        <v>0</v>
      </c>
      <c r="G1717" s="75">
        <f>[2]自有船应收租金!AA1659</f>
        <v>293250</v>
      </c>
      <c r="H1717" s="75">
        <f>IF([2]自有船应收租金!AB1659="","",[2]自有船应收租金!AB1659)</f>
        <v>262757.92</v>
      </c>
      <c r="I1717" s="77">
        <f>[2]自有船应收租金!Y1659</f>
        <v>0</v>
      </c>
    </row>
    <row r="1718" spans="2:9" s="53" customFormat="1" ht="12" customHeight="1">
      <c r="B1718" s="75" t="str">
        <f>[2]自有船应收租金!B1660</f>
        <v>ACACIA VIRGO</v>
      </c>
      <c r="C1718" s="75" t="str">
        <f>[2]自有船应收租金!C1660</f>
        <v>SKR</v>
      </c>
      <c r="D1718" s="75" t="str">
        <f>[2]自有船应收租金!F1660</f>
        <v>第12期</v>
      </c>
      <c r="E1718" s="75" t="str">
        <f>[2]自有船应收租金!I1660</f>
        <v>2021.09.17-2021.10.02</v>
      </c>
      <c r="F1718" s="76">
        <f>[2]自有船应收租金!V1660</f>
        <v>0</v>
      </c>
      <c r="G1718" s="75">
        <f>[2]自有船应收租金!AA1660</f>
        <v>156231.25</v>
      </c>
      <c r="H1718" s="75">
        <f>IF([2]自有船应收租金!AB1660="","",[2]自有船应收租金!AB1660)</f>
        <v>156223.85</v>
      </c>
      <c r="I1718" s="77" t="str">
        <f>[2]自有船应收租金!Y1660</f>
        <v>1.25%佣金</v>
      </c>
    </row>
    <row r="1719" spans="2:9" s="53" customFormat="1" ht="12" customHeight="1">
      <c r="B1719" s="75" t="str">
        <f>[2]自有船应收租金!B1661</f>
        <v>ACACIA REI</v>
      </c>
      <c r="C1719" s="75" t="str">
        <f>[2]自有船应收租金!C1661</f>
        <v>VASI</v>
      </c>
      <c r="D1719" s="75" t="str">
        <f>[2]自有船应收租金!F1661</f>
        <v>第01期</v>
      </c>
      <c r="E1719" s="75" t="str">
        <f>[2]自有船应收租金!I1661</f>
        <v>2021.09.18-2021.10.09</v>
      </c>
      <c r="F1719" s="76">
        <f>[2]自有船应收租金!V1661</f>
        <v>0</v>
      </c>
      <c r="G1719" s="75">
        <f>[2]自有船应收租金!AA1661</f>
        <v>1922725.22</v>
      </c>
      <c r="H1719" s="75">
        <f>IF([2]自有船应收租金!AB1661="","",[2]自有船应收租金!AB1661)</f>
        <v>1922725.22</v>
      </c>
      <c r="I1719" s="77">
        <f>[2]自有船应收租金!Y1661</f>
        <v>0</v>
      </c>
    </row>
    <row r="1720" spans="2:9" s="53" customFormat="1" ht="12" customHeight="1">
      <c r="B1720" s="75" t="str">
        <f>[2]自有船应收租金!B1662</f>
        <v>A Daisen</v>
      </c>
      <c r="C1720" s="75" t="str">
        <f>[2]自有船应收租金!C1662</f>
        <v>CUL</v>
      </c>
      <c r="D1720" s="75" t="str">
        <f>[2]自有船应收租金!F1662</f>
        <v>第05期</v>
      </c>
      <c r="E1720" s="75" t="str">
        <f>[2]自有船应收租金!I1662</f>
        <v>2021.09.18-2021.10.03</v>
      </c>
      <c r="F1720" s="76">
        <f>[2]自有船应收租金!V1662</f>
        <v>0</v>
      </c>
      <c r="G1720" s="75">
        <f>[2]自有船应收租金!AA1662</f>
        <v>1125900</v>
      </c>
      <c r="H1720" s="75">
        <f>IF([2]自有船应收租金!AB1662="","",[2]自有船应收租金!AB1662)</f>
        <v>1125900</v>
      </c>
      <c r="I1720" s="77">
        <f>[2]自有船应收租金!Y1662</f>
        <v>0</v>
      </c>
    </row>
    <row r="1721" spans="2:9" s="53" customFormat="1" ht="12" customHeight="1">
      <c r="B1721" s="75" t="str">
        <f>[2]自有船应收租金!B1663</f>
        <v>Heung-A Singapore</v>
      </c>
      <c r="C1721" s="75" t="str">
        <f>[2]自有船应收租金!C1663</f>
        <v>SKR</v>
      </c>
      <c r="D1721" s="75" t="str">
        <f>[2]自有船应收租金!F1663</f>
        <v>第09期</v>
      </c>
      <c r="E1721" s="75" t="str">
        <f>[2]自有船应收租金!I1663</f>
        <v>2021.09.18-2021.10.03</v>
      </c>
      <c r="F1721" s="76">
        <f>[2]自有船应收租金!V1663</f>
        <v>0</v>
      </c>
      <c r="G1721" s="75">
        <f>[2]自有船应收租金!AA1663</f>
        <v>233200</v>
      </c>
      <c r="H1721" s="75">
        <f>IF([2]自有船应收租金!AB1663="","",[2]自有船应收租金!AB1663)</f>
        <v>233192.62</v>
      </c>
      <c r="I1721" s="77">
        <f>[2]自有船应收租金!Y1663</f>
        <v>0</v>
      </c>
    </row>
    <row r="1722" spans="2:9" s="53" customFormat="1" ht="12" customHeight="1">
      <c r="B1722" s="75" t="str">
        <f>[2]自有船应收租金!B1664</f>
        <v>LISBOA</v>
      </c>
      <c r="C1722" s="75" t="str">
        <f>[2]自有船应收租金!C1664</f>
        <v>KMTC</v>
      </c>
      <c r="D1722" s="75" t="str">
        <f>[2]自有船应收租金!F1664</f>
        <v>第14期</v>
      </c>
      <c r="E1722" s="75" t="str">
        <f>[2]自有船应收租金!I1664</f>
        <v>2021.09.19-2021.10.04</v>
      </c>
      <c r="F1722" s="76">
        <f>[2]自有船应收租金!V1664</f>
        <v>0</v>
      </c>
      <c r="G1722" s="75">
        <f>[2]自有船应收租金!AA1664</f>
        <v>118650.5</v>
      </c>
      <c r="H1722" s="75">
        <f>IF([2]自有船应收租金!AB1664="","",[2]自有船应收租金!AB1664)</f>
        <v>118648.57</v>
      </c>
      <c r="I1722" s="77">
        <f>[2]自有船应收租金!Y1664</f>
        <v>0</v>
      </c>
    </row>
    <row r="1723" spans="2:9" s="53" customFormat="1" ht="12" customHeight="1">
      <c r="B1723" s="75" t="str">
        <f>[2]自有船应收租金!B1665</f>
        <v>ACACIA WA</v>
      </c>
      <c r="C1723" s="75" t="str">
        <f>[2]自有船应收租金!C1665</f>
        <v>SJA</v>
      </c>
      <c r="D1723" s="75" t="str">
        <f>[2]自有船应收租金!F1665</f>
        <v>第03期</v>
      </c>
      <c r="E1723" s="75" t="str">
        <f>[2]自有船应收租金!I1665</f>
        <v>2021.09.20-2021.10.05</v>
      </c>
      <c r="F1723" s="76">
        <f>[2]自有船应收租金!V1665</f>
        <v>0</v>
      </c>
      <c r="G1723" s="75">
        <f>[2]自有船应收租金!AA1665</f>
        <v>285750</v>
      </c>
      <c r="H1723" s="75">
        <f>IF([2]自有船应收租金!AB1665="","",[2]自有船应收租金!AB1665)</f>
        <v>285750</v>
      </c>
      <c r="I1723" s="77">
        <f>[2]自有船应收租金!Y1665</f>
        <v>0</v>
      </c>
    </row>
    <row r="1724" spans="2:9" s="53" customFormat="1" ht="12" customHeight="1">
      <c r="B1724" s="75" t="str">
        <f>[2]自有船应收租金!B1666</f>
        <v>A HOUOU</v>
      </c>
      <c r="C1724" s="75" t="str">
        <f>[2]自有船应收租金!C1666</f>
        <v>FESCO</v>
      </c>
      <c r="D1724" s="75" t="str">
        <f>[2]自有船应收租金!F1666</f>
        <v>第07期</v>
      </c>
      <c r="E1724" s="75" t="str">
        <f>[2]自有船应收租金!I1666</f>
        <v>2021.09.20-2021.10.05</v>
      </c>
      <c r="F1724" s="76">
        <f>[2]自有船应收租金!V1666</f>
        <v>0</v>
      </c>
      <c r="G1724" s="75">
        <f>[2]自有船应收租金!AA1666</f>
        <v>287744.75</v>
      </c>
      <c r="H1724" s="75">
        <f>IF([2]自有船应收租金!AB1666="","",[2]自有船应收租金!AB1666)</f>
        <v>287737.36</v>
      </c>
      <c r="I1724" s="77" t="str">
        <f>[2]自有船应收租金!Y1666</f>
        <v>5%佣金</v>
      </c>
    </row>
    <row r="1725" spans="2:9" s="53" customFormat="1" ht="12" customHeight="1">
      <c r="B1725" s="75" t="str">
        <f>[2]自有船应收租金!B1667</f>
        <v>ACACIA LIBRA</v>
      </c>
      <c r="C1725" s="75" t="str">
        <f>[2]自有船应收租金!C1667</f>
        <v>COSCO</v>
      </c>
      <c r="D1725" s="75" t="str">
        <f>[2]自有船应收租金!F1667</f>
        <v>第26期</v>
      </c>
      <c r="E1725" s="75" t="str">
        <f>[2]自有船应收租金!I1667</f>
        <v>2021.09.20-2021.10.05</v>
      </c>
      <c r="F1725" s="76">
        <f>[2]自有船应收租金!V1667</f>
        <v>0</v>
      </c>
      <c r="G1725" s="75">
        <f>[2]自有船应收租金!AA1667</f>
        <v>143925</v>
      </c>
      <c r="H1725" s="75">
        <f>IF([2]自有船应收租金!AB1667="","",[2]自有船应收租金!AB1667)</f>
        <v>143923.07</v>
      </c>
      <c r="I1725" s="77">
        <f>[2]自有船应收租金!Y1667</f>
        <v>0</v>
      </c>
    </row>
    <row r="1726" spans="2:9" s="53" customFormat="1" ht="12" customHeight="1">
      <c r="B1726" s="75" t="str">
        <f>[2]自有船应收租金!B1668</f>
        <v>A MIZUHO</v>
      </c>
      <c r="C1726" s="75" t="str">
        <f>[2]自有船应收租金!C1668</f>
        <v>Heung-A</v>
      </c>
      <c r="D1726" s="75" t="str">
        <f>[2]自有船应收租金!F1668</f>
        <v>第16期</v>
      </c>
      <c r="E1726" s="75" t="str">
        <f>[2]自有船应收租金!I1668</f>
        <v>2021.09.20-2021.10.05</v>
      </c>
      <c r="F1726" s="76">
        <f>[2]自有船应收租金!V1668</f>
        <v>0</v>
      </c>
      <c r="G1726" s="75">
        <f>[2]自有船应收租金!AA1668</f>
        <v>176116.438356164</v>
      </c>
      <c r="H1726" s="75">
        <f>IF([2]自有船应收租金!AB1668="","",[2]自有船应收租金!AB1668)</f>
        <v>176109.09</v>
      </c>
      <c r="I1726" s="77">
        <f>[2]自有船应收租金!Y1668</f>
        <v>0</v>
      </c>
    </row>
    <row r="1727" spans="2:9" s="53" customFormat="1" ht="12" customHeight="1">
      <c r="B1727" s="75" t="str">
        <f>[2]自有船应收租金!B1669</f>
        <v>A MAKOTO</v>
      </c>
      <c r="C1727" s="75" t="str">
        <f>[2]自有船应收租金!C1669</f>
        <v>STM</v>
      </c>
      <c r="D1727" s="75" t="str">
        <f>[2]自有船应收租金!F1669</f>
        <v>第09期</v>
      </c>
      <c r="E1727" s="75" t="str">
        <f>[2]自有船应收租金!I1669</f>
        <v>2021.09.21-2021.10.06</v>
      </c>
      <c r="F1727" s="76">
        <f>[2]自有船应收租金!V1669</f>
        <v>0</v>
      </c>
      <c r="G1727" s="75">
        <f>[2]自有船应收租金!AA1669</f>
        <v>181200</v>
      </c>
      <c r="H1727" s="75">
        <f>IF([2]自有船应收租金!AB1669="","",[2]自有船应收租金!AB1669)</f>
        <v>181200</v>
      </c>
      <c r="I1727" s="77">
        <f>[2]自有船应收租金!Y1669</f>
        <v>0</v>
      </c>
    </row>
    <row r="1728" spans="2:9" s="53" customFormat="1" ht="12" customHeight="1">
      <c r="B1728" s="75" t="str">
        <f>[2]自有船应收租金!B1670</f>
        <v>A KOU</v>
      </c>
      <c r="C1728" s="75" t="str">
        <f>[2]自有船应收租金!C1670</f>
        <v>CMS</v>
      </c>
      <c r="D1728" s="75" t="str">
        <f>[2]自有船应收租金!F1670</f>
        <v>第02期</v>
      </c>
      <c r="E1728" s="75" t="str">
        <f>[2]自有船应收租金!I1670</f>
        <v>2021.09.21-2021.10.06</v>
      </c>
      <c r="F1728" s="76">
        <f>[2]自有船应收租金!V1670</f>
        <v>0</v>
      </c>
      <c r="G1728" s="75">
        <f>[2]自有船应收租金!AA1670</f>
        <v>555850</v>
      </c>
      <c r="H1728" s="75">
        <f>IF([2]自有船应收租金!AB1670="","",[2]自有船应收租金!AB1670)</f>
        <v>555822.65</v>
      </c>
      <c r="I1728" s="77">
        <f>[2]自有船应收租金!Y1670</f>
        <v>0</v>
      </c>
    </row>
    <row r="1729" spans="2:9" s="53" customFormat="1" ht="12" customHeight="1">
      <c r="B1729" s="75" t="str">
        <f>[2]自有船应收租金!B1671</f>
        <v>A KEIGA</v>
      </c>
      <c r="C1729" s="75" t="str">
        <f>[2]自有船应收租金!C1671</f>
        <v>TFL</v>
      </c>
      <c r="D1729" s="75" t="str">
        <f>[2]自有船应收租金!F1671</f>
        <v>第05期</v>
      </c>
      <c r="E1729" s="75" t="str">
        <f>[2]自有船应收租金!I1671</f>
        <v>2021.09.22-2021.10.07</v>
      </c>
      <c r="F1729" s="76">
        <f>[2]自有船应收租金!V1671</f>
        <v>-2500</v>
      </c>
      <c r="G1729" s="75">
        <f>[2]自有船应收租金!AA1671</f>
        <v>243250</v>
      </c>
      <c r="H1729" s="75">
        <f>IF([2]自有船应收租金!AB1671="","",[2]自有船应收租金!AB1671)</f>
        <v>243250</v>
      </c>
      <c r="I1729" s="77" t="str">
        <f>[2]自有船应收租金!Y1671</f>
        <v>LOGO劳务费</v>
      </c>
    </row>
    <row r="1730" spans="2:9" s="53" customFormat="1" ht="12" customHeight="1">
      <c r="B1730" s="75" t="str">
        <f>[2]自有船应收租金!B1672</f>
        <v>ACACIA TAURUS</v>
      </c>
      <c r="C1730" s="75" t="str">
        <f>[2]自有船应收租金!C1672</f>
        <v>STM</v>
      </c>
      <c r="D1730" s="75" t="str">
        <f>[2]自有船应收租金!F1672</f>
        <v>第14期</v>
      </c>
      <c r="E1730" s="75" t="str">
        <f>[2]自有船应收租金!I1672</f>
        <v>2021.09.24-2021.10.09</v>
      </c>
      <c r="F1730" s="76">
        <f>[2]自有船应收租金!V1672</f>
        <v>0</v>
      </c>
      <c r="G1730" s="75">
        <f>[2]自有船应收租金!AA1672</f>
        <v>83150</v>
      </c>
      <c r="H1730" s="75">
        <f>IF([2]自有船应收租金!AB1672="","",[2]自有船应收租金!AB1672)</f>
        <v>83150</v>
      </c>
      <c r="I1730" s="77">
        <f>[2]自有船应收租金!Y1672</f>
        <v>0</v>
      </c>
    </row>
    <row r="1731" spans="2:9" s="53" customFormat="1" ht="12" customHeight="1">
      <c r="B1731" s="75" t="str">
        <f>[2]自有船应收租金!B1673</f>
        <v>ACACIA HAWK</v>
      </c>
      <c r="C1731" s="75" t="str">
        <f>[2]自有船应收租金!C1673</f>
        <v>CMS</v>
      </c>
      <c r="D1731" s="75" t="str">
        <f>[2]自有船应收租金!F1673</f>
        <v>第90期</v>
      </c>
      <c r="E1731" s="75" t="str">
        <f>[2]自有船应收租金!I1673</f>
        <v>2021.09.24-2021.10.09</v>
      </c>
      <c r="F1731" s="76">
        <f>[2]自有船应收租金!V1673</f>
        <v>0</v>
      </c>
      <c r="G1731" s="75">
        <f>[2]自有船应收租金!AA1673</f>
        <v>105542.465753425</v>
      </c>
      <c r="H1731" s="75">
        <f>IF([2]自有船应收租金!AB1673="","",[2]自有船应收租金!AB1673)</f>
        <v>105542.47</v>
      </c>
      <c r="I1731" s="77">
        <f>[2]自有船应收租金!Y1673</f>
        <v>0</v>
      </c>
    </row>
    <row r="1732" spans="2:9" s="53" customFormat="1" ht="12" customHeight="1">
      <c r="B1732" s="75" t="str">
        <f>[2]自有船应收租金!B1674</f>
        <v>ACACIA MING</v>
      </c>
      <c r="C1732" s="75" t="str">
        <f>[2]自有船应收租金!C1674</f>
        <v>TFL</v>
      </c>
      <c r="D1732" s="75" t="str">
        <f>[2]自有船应收租金!F1674</f>
        <v>第02期</v>
      </c>
      <c r="E1732" s="75" t="str">
        <f>[2]自有船应收租金!I1674</f>
        <v>2021.09.25-2021.10.10</v>
      </c>
      <c r="F1732" s="76">
        <f>[2]自有船应收租金!V1674</f>
        <v>0</v>
      </c>
      <c r="G1732" s="75">
        <f>[2]自有船应收租金!AA1674</f>
        <v>553937.85</v>
      </c>
      <c r="H1732" s="75">
        <f>IF([2]自有船应收租金!AB1674="","",[2]自有船应收租金!AB1674)</f>
        <v>553937.85</v>
      </c>
      <c r="I1732" s="77">
        <f>[2]自有船应收租金!Y1674</f>
        <v>0</v>
      </c>
    </row>
    <row r="1733" spans="2:9" s="53" customFormat="1" ht="12" customHeight="1">
      <c r="B1733" s="75" t="str">
        <f>[2]自有船应收租金!B1675</f>
        <v>Contship Day</v>
      </c>
      <c r="C1733" s="75" t="str">
        <f>[2]自有船应收租金!C1675</f>
        <v>CKL</v>
      </c>
      <c r="D1733" s="75" t="str">
        <f>[2]自有船应收租金!F1675</f>
        <v>prefinal</v>
      </c>
      <c r="E1733" s="75" t="str">
        <f>[2]自有船应收租金!I1675</f>
        <v>2021.09.26-2021.10.03</v>
      </c>
      <c r="F1733" s="76">
        <f>[2]自有船应收租金!V1675</f>
        <v>0</v>
      </c>
      <c r="G1733" s="75">
        <f>[2]自有船应收租金!AA1675</f>
        <v>102470</v>
      </c>
      <c r="H1733" s="75">
        <f>IF([2]自有船应收租金!AB1675="","",[2]自有船应收租金!AB1675)</f>
        <v>102462.82</v>
      </c>
      <c r="I1733" s="77" t="str">
        <f>[2]自有船应收租金!Y1675</f>
        <v>1.25%佣金</v>
      </c>
    </row>
    <row r="1734" spans="2:9" s="53" customFormat="1" ht="12" customHeight="1">
      <c r="B1734" s="75" t="str">
        <f>[2]自有船应收租金!B1676</f>
        <v>Heung-A Jakarta</v>
      </c>
      <c r="C1734" s="75" t="str">
        <f>[2]自有船应收租金!C1676</f>
        <v>PAN</v>
      </c>
      <c r="D1734" s="75" t="str">
        <f>[2]自有船应收租金!F1676</f>
        <v>第24期</v>
      </c>
      <c r="E1734" s="75" t="str">
        <f>[2]自有船应收租金!I1676</f>
        <v>2021.09.26-2021.10.11</v>
      </c>
      <c r="F1734" s="76">
        <f>[2]自有船应收租金!V1676</f>
        <v>0</v>
      </c>
      <c r="G1734" s="75">
        <f>[2]自有船应收租金!AA1676</f>
        <v>165500</v>
      </c>
      <c r="H1734" s="75">
        <f>IF([2]自有船应收租金!AB1676="","",[2]自有船应收租金!AB1676)</f>
        <v>165472.70000000001</v>
      </c>
      <c r="I1734" s="77">
        <f>[2]自有船应收租金!Y1676</f>
        <v>0</v>
      </c>
    </row>
    <row r="1735" spans="2:9" s="53" customFormat="1" ht="12" customHeight="1">
      <c r="B1735" s="75" t="str">
        <f>[2]自有船应收租金!B1677</f>
        <v>A KINKA</v>
      </c>
      <c r="C1735" s="75" t="str">
        <f>[2]自有船应收租金!C1677</f>
        <v>TFS</v>
      </c>
      <c r="D1735" s="75" t="str">
        <f>[2]自有船应收租金!F1677</f>
        <v>第03期</v>
      </c>
      <c r="E1735" s="75" t="str">
        <f>[2]自有船应收租金!I1677</f>
        <v>2021.09.26-2021.10.26</v>
      </c>
      <c r="F1735" s="76">
        <f>[2]自有船应收租金!V1677</f>
        <v>0</v>
      </c>
      <c r="G1735" s="75">
        <f>[2]自有船应收租金!AA1677</f>
        <v>2342129.1940199998</v>
      </c>
      <c r="H1735" s="75">
        <f>IF([2]自有船应收租金!AB1677="","",[2]自有船应收租金!AB1677)</f>
        <v>2342129.17</v>
      </c>
      <c r="I1735" s="77" t="str">
        <f>[2]自有船应收租金!Y1677</f>
        <v>停租盐田换船长,香港船长就医  2021.08.26 2300-8.28 1730 合计1.458333天</v>
      </c>
    </row>
    <row r="1736" spans="2:9" s="53" customFormat="1" ht="12" customHeight="1">
      <c r="B1736" s="75" t="str">
        <f>[2]自有船应收租金!B1678</f>
        <v>A ROKU</v>
      </c>
      <c r="C1736" s="75" t="str">
        <f>[2]自有船应收租金!C1678</f>
        <v>STM</v>
      </c>
      <c r="D1736" s="75" t="str">
        <f>[2]自有船应收租金!F1678</f>
        <v>第02期</v>
      </c>
      <c r="E1736" s="75" t="str">
        <f>[2]自有船应收租金!I1678</f>
        <v>2021.09.26-2021.10.11</v>
      </c>
      <c r="F1736" s="76">
        <f>[2]自有船应收租金!V1678</f>
        <v>0</v>
      </c>
      <c r="G1736" s="75">
        <f>[2]自有船应收租金!AA1678</f>
        <v>181200</v>
      </c>
      <c r="H1736" s="75">
        <f>IF([2]自有船应收租金!AB1678="","",[2]自有船应收租金!AB1678)</f>
        <v>181200</v>
      </c>
      <c r="I1736" s="77">
        <f>[2]自有船应收租金!Y1678</f>
        <v>0</v>
      </c>
    </row>
    <row r="1737" spans="2:9" s="53" customFormat="1" ht="12" customHeight="1">
      <c r="B1737" s="75" t="str">
        <f>[2]自有船应收租金!B1679</f>
        <v>A BOTE</v>
      </c>
      <c r="C1737" s="75" t="str">
        <f>[2]自有船应收租金!C1679</f>
        <v>TCL</v>
      </c>
      <c r="D1737" s="75" t="str">
        <f>[2]自有船应收租金!F1679</f>
        <v>第13期</v>
      </c>
      <c r="E1737" s="75" t="str">
        <f>[2]自有船应收租金!I1679</f>
        <v>2021.09.27-2021.10.12</v>
      </c>
      <c r="F1737" s="76">
        <f>[2]自有船应收租金!V1679</f>
        <v>0</v>
      </c>
      <c r="G1737" s="75">
        <f>[2]自有船应收租金!AA1679</f>
        <v>188100</v>
      </c>
      <c r="H1737" s="75">
        <f>IF([2]自有船应收租金!AB1679="","",[2]自有船应收租金!AB1679)</f>
        <v>188060.19</v>
      </c>
      <c r="I1737" s="77">
        <f>[2]自有船应收租金!Y1679</f>
        <v>0</v>
      </c>
    </row>
    <row r="1738" spans="2:9" s="53" customFormat="1" ht="12" customHeight="1">
      <c r="B1738" s="75" t="str">
        <f>[2]自有船应收租金!B1680</f>
        <v>JRS CARINA</v>
      </c>
      <c r="C1738" s="75" t="str">
        <f>[2]自有船应收租金!C1680</f>
        <v>CCL</v>
      </c>
      <c r="D1738" s="75" t="str">
        <f>[2]自有船应收租金!F1680</f>
        <v>第80期</v>
      </c>
      <c r="E1738" s="75" t="str">
        <f>[2]自有船应收租金!I1680</f>
        <v>2021.09.27-2021.10.12</v>
      </c>
      <c r="F1738" s="76">
        <f>[2]自有船应收租金!V1680</f>
        <v>0</v>
      </c>
      <c r="G1738" s="75">
        <f>[2]自有船应收租金!AA1680</f>
        <v>232900</v>
      </c>
      <c r="H1738" s="75">
        <f>IF([2]自有船应收租金!AB1680="","",[2]自有船应收租金!AB1680)</f>
        <v>232892.7</v>
      </c>
      <c r="I1738" s="77">
        <f>[2]自有船应收租金!Y1680</f>
        <v>0</v>
      </c>
    </row>
    <row r="1739" spans="2:9" s="53" customFormat="1" ht="12" customHeight="1">
      <c r="B1739" s="75" t="str">
        <f>[2]自有船应收租金!B1681</f>
        <v>ACACIA ARIES</v>
      </c>
      <c r="C1739" s="75" t="str">
        <f>[2]自有船应收租金!C1681</f>
        <v>STM</v>
      </c>
      <c r="D1739" s="75" t="str">
        <f>[2]自有船应收租金!F1681</f>
        <v>第40期</v>
      </c>
      <c r="E1739" s="75" t="str">
        <f>[2]自有船应收租金!I1681</f>
        <v>2021.09.27-2021.10.12</v>
      </c>
      <c r="F1739" s="76">
        <f>[2]自有船应收租金!V1681</f>
        <v>0</v>
      </c>
      <c r="G1739" s="75">
        <f>[2]自有船应收租金!AA1681</f>
        <v>83150</v>
      </c>
      <c r="H1739" s="75">
        <f>IF([2]自有船应收租金!AB1681="","",[2]自有船应收租金!AB1681)</f>
        <v>83150</v>
      </c>
      <c r="I1739" s="77">
        <f>[2]自有船应收租金!Y1681</f>
        <v>0</v>
      </c>
    </row>
    <row r="1740" spans="2:9" s="53" customFormat="1" ht="12" customHeight="1">
      <c r="B1740" s="75" t="str">
        <f>[2]自有船应收租金!B1682</f>
        <v>A KIBO</v>
      </c>
      <c r="C1740" s="75" t="str">
        <f>[2]自有船应收租金!C1682</f>
        <v>GMS</v>
      </c>
      <c r="D1740" s="75" t="str">
        <f>[2]自有船应收租金!F1682</f>
        <v>第21期</v>
      </c>
      <c r="E1740" s="75" t="str">
        <f>[2]自有船应收租金!I1682</f>
        <v>2021.09.28-2021.10.13</v>
      </c>
      <c r="F1740" s="76">
        <f>[2]自有船应收租金!V1682</f>
        <v>-662</v>
      </c>
      <c r="G1740" s="75">
        <f>[2]自有船应收租金!AA1682</f>
        <v>171905.75</v>
      </c>
      <c r="H1740" s="75">
        <f>IF([2]自有船应收租金!AB1682="","",[2]自有船应收租金!AB1682)</f>
        <v>171898.45</v>
      </c>
      <c r="I1740" s="77" t="str">
        <f>[2]自有船应收租金!Y1682</f>
        <v>1.25%佣金/船员劳务费010S-012S</v>
      </c>
    </row>
    <row r="1741" spans="2:9" s="53" customFormat="1" ht="12" customHeight="1">
      <c r="B1741" s="75" t="str">
        <f>[2]自有船应收租金!B1683</f>
        <v>KANWAY GALAXY</v>
      </c>
      <c r="C1741" s="75" t="str">
        <f>[2]自有船应收租金!C1683</f>
        <v>EMC</v>
      </c>
      <c r="D1741" s="75" t="str">
        <f>[2]自有船应收租金!F1683</f>
        <v>第06期</v>
      </c>
      <c r="E1741" s="75" t="str">
        <f>[2]自有船应收租金!I1683</f>
        <v>2021.09.29-2021.10.14</v>
      </c>
      <c r="F1741" s="76">
        <f>[2]自有船应收租金!V1683</f>
        <v>-1430</v>
      </c>
      <c r="G1741" s="75">
        <f>[2]自有船应收租金!AA1683</f>
        <v>164793.35</v>
      </c>
      <c r="H1741" s="75">
        <f>IF([2]自有船应收租金!AB1683="","",[2]自有船应收租金!AB1683)</f>
        <v>135000</v>
      </c>
      <c r="I1741" s="77" t="str">
        <f>[2]自有船应收租金!Y1683</f>
        <v>1.25%佣金/原船东船员劳务费</v>
      </c>
    </row>
    <row r="1742" spans="2:9" s="53" customFormat="1" ht="12" customHeight="1">
      <c r="B1742" s="75" t="str">
        <f>[2]自有船应收租金!B1684</f>
        <v>A MYOKO</v>
      </c>
      <c r="C1742" s="75" t="str">
        <f>[2]自有船应收租金!C1684</f>
        <v>NS</v>
      </c>
      <c r="D1742" s="75" t="str">
        <f>[2]自有船应收租金!F1684</f>
        <v>第04期</v>
      </c>
      <c r="E1742" s="75" t="str">
        <f>[2]自有船应收租金!I1684</f>
        <v>2021.09.30-2021.10.15</v>
      </c>
      <c r="F1742" s="76">
        <f>[2]自有船应收租金!V1684</f>
        <v>0</v>
      </c>
      <c r="G1742" s="75">
        <f>[2]自有船应收租金!AA1684</f>
        <v>245106.25</v>
      </c>
      <c r="H1742" s="75">
        <f>IF([2]自有船应收租金!AB1684="","",[2]自有船应收租金!AB1684)</f>
        <v>245068.93</v>
      </c>
      <c r="I1742" s="77" t="str">
        <f>[2]自有船应收租金!Y1684</f>
        <v>1.25%佣金</v>
      </c>
    </row>
    <row r="1743" spans="2:9" s="53" customFormat="1" ht="12" customHeight="1">
      <c r="B1743" s="75" t="str">
        <f>[2]自有船应收租金!B1685</f>
        <v>Bremen Trader</v>
      </c>
      <c r="C1743" s="75" t="str">
        <f>[2]自有船应收租金!C1685</f>
        <v>sealand</v>
      </c>
      <c r="D1743" s="75" t="str">
        <f>[2]自有船应收租金!F1685</f>
        <v>第07期</v>
      </c>
      <c r="E1743" s="75" t="str">
        <f>[2]自有船应收租金!I1685</f>
        <v>2021.10.01-2021.11.01</v>
      </c>
      <c r="F1743" s="76">
        <f>[2]自有船应收租金!V1685</f>
        <v>0</v>
      </c>
      <c r="G1743" s="75">
        <f>[2]自有船应收租金!AA1685</f>
        <v>541180.53082191804</v>
      </c>
      <c r="H1743" s="75">
        <f>IF([2]自有船应收租金!AB1685="","",[2]自有船应收租金!AB1685)</f>
        <v>537768.75</v>
      </c>
      <c r="I1743" s="77" t="str">
        <f>[2]自有船应收租金!Y1685</f>
        <v>油样检测</v>
      </c>
    </row>
    <row r="1744" spans="2:9" s="53" customFormat="1" ht="12" customHeight="1">
      <c r="B1744" s="75" t="str">
        <f>[2]自有船应收租金!B1686</f>
        <v>A ASO</v>
      </c>
      <c r="C1744" s="75" t="str">
        <f>[2]自有船应收租金!C1686</f>
        <v>sealand</v>
      </c>
      <c r="D1744" s="75" t="str">
        <f>[2]自有船应收租金!F1686</f>
        <v>第03期</v>
      </c>
      <c r="E1744" s="75" t="str">
        <f>[2]自有船应收租金!I1686</f>
        <v>2021.10.01-2021.11.01</v>
      </c>
      <c r="F1744" s="76">
        <f>[2]自有船应收租金!V1686</f>
        <v>0</v>
      </c>
      <c r="G1744" s="75">
        <f>[2]自有船应收租金!AA1686</f>
        <v>980562.87</v>
      </c>
      <c r="H1744" s="75">
        <f>IF([2]自有船应收租金!AB1686="","",[2]自有船应收租金!AB1686)</f>
        <v>980562.87</v>
      </c>
      <c r="I1744" s="77" t="str">
        <f>[2]自有船应收租金!Y1686</f>
        <v>1.25%经纪佣金/油样检测</v>
      </c>
    </row>
    <row r="1745" spans="2:9" s="53" customFormat="1" ht="12" customHeight="1">
      <c r="B1745" s="75" t="str">
        <f>[2]自有船应收租金!B1687</f>
        <v>A HOKEN</v>
      </c>
      <c r="C1745" s="75" t="str">
        <f>[2]自有船应收租金!C1687</f>
        <v>COSCO</v>
      </c>
      <c r="D1745" s="75" t="str">
        <f>[2]自有船应收租金!F1687</f>
        <v>第08期</v>
      </c>
      <c r="E1745" s="75" t="str">
        <f>[2]自有船应收租金!I1687</f>
        <v>2021.10.01-2021.10.16</v>
      </c>
      <c r="F1745" s="76">
        <f>[2]自有船应收租金!V1687</f>
        <v>-2778</v>
      </c>
      <c r="G1745" s="75">
        <f>[2]自有船应收租金!AA1687</f>
        <v>179028</v>
      </c>
      <c r="H1745" s="75">
        <f>IF([2]自有船应收租金!AB1687="","",[2]自有船应收租金!AB1687)</f>
        <v>179020.71</v>
      </c>
      <c r="I1745" s="77" t="str">
        <f>[2]自有船应收租金!Y1687</f>
        <v>船员劳务费v.170-171</v>
      </c>
    </row>
    <row r="1746" spans="2:9" s="53" customFormat="1" ht="12" customHeight="1">
      <c r="B1746" s="75" t="str">
        <f>[2]自有船应收租金!B1688</f>
        <v>A FUKU</v>
      </c>
      <c r="C1746" s="75" t="str">
        <f>[2]自有船应收租金!C1688</f>
        <v>TSL</v>
      </c>
      <c r="D1746" s="75" t="str">
        <f>[2]自有船应收租金!F1688</f>
        <v>第25期</v>
      </c>
      <c r="E1746" s="75" t="str">
        <f>[2]自有船应收租金!I1688</f>
        <v>2021.10.01-2021.10.16</v>
      </c>
      <c r="F1746" s="76">
        <f>[2]自有船应收租金!V1688</f>
        <v>0</v>
      </c>
      <c r="G1746" s="75">
        <f>[2]自有船应收租金!AA1688</f>
        <v>154237.5</v>
      </c>
      <c r="H1746" s="75">
        <f>IF([2]自有船应收租金!AB1688="","",[2]自有船应收租金!AB1688)</f>
        <v>154237.5</v>
      </c>
      <c r="I1746" s="77" t="str">
        <f>[2]自有船应收租金!Y1688</f>
        <v>1.25%佣金</v>
      </c>
    </row>
    <row r="1747" spans="2:9" s="53" customFormat="1" ht="12" customHeight="1">
      <c r="B1747" s="75" t="str">
        <f>[2]自有船应收租金!B1689</f>
        <v>JRS CORVUS</v>
      </c>
      <c r="C1747" s="75" t="str">
        <f>[2]自有船应收租金!C1689</f>
        <v>STM</v>
      </c>
      <c r="D1747" s="75" t="str">
        <f>[2]自有船应收租金!F1689</f>
        <v>第20期</v>
      </c>
      <c r="E1747" s="75" t="str">
        <f>[2]自有船应收租金!I1689</f>
        <v>2021.10.01-2021.10.16</v>
      </c>
      <c r="F1747" s="76">
        <f>[2]自有船应收租金!V1689</f>
        <v>0</v>
      </c>
      <c r="G1747" s="75">
        <f>[2]自有船应收租金!AA1689</f>
        <v>105700</v>
      </c>
      <c r="H1747" s="75">
        <f>IF([2]自有船应收租金!AB1689="","",[2]自有船应收租金!AB1689)</f>
        <v>105700</v>
      </c>
      <c r="I1747" s="77">
        <f>[2]自有船应收租金!Y1689</f>
        <v>0</v>
      </c>
    </row>
    <row r="1748" spans="2:9" s="53" customFormat="1" ht="12" customHeight="1">
      <c r="B1748" s="75" t="str">
        <f>[2]自有船应收租金!B1690</f>
        <v>A XINXIA</v>
      </c>
      <c r="C1748" s="75" t="str">
        <f>[2]自有船应收租金!C1690</f>
        <v>SKR</v>
      </c>
      <c r="D1748" s="75" t="str">
        <f>[2]自有船应收租金!F1690</f>
        <v>第06期</v>
      </c>
      <c r="E1748" s="75" t="str">
        <f>[2]自有船应收租金!I1690</f>
        <v>2021.10.02-2021.10.17</v>
      </c>
      <c r="F1748" s="76">
        <f>[2]自有船应收租金!V1690</f>
        <v>0</v>
      </c>
      <c r="G1748" s="75">
        <f>[2]自有船应收租金!AA1690</f>
        <v>293250</v>
      </c>
      <c r="H1748" s="75">
        <f>IF([2]自有船应收租金!AB1690="","",[2]自有船应收租金!AB1690)</f>
        <v>293250</v>
      </c>
      <c r="I1748" s="77">
        <f>[2]自有船应收租金!Y1690</f>
        <v>0</v>
      </c>
    </row>
    <row r="1749" spans="2:9" s="53" customFormat="1" ht="12" customHeight="1">
      <c r="B1749" s="75" t="str">
        <f>[2]自有船应收租金!B1691</f>
        <v>ACACIA VIRGO</v>
      </c>
      <c r="C1749" s="75" t="str">
        <f>[2]自有船应收租金!C1691</f>
        <v>SKR</v>
      </c>
      <c r="D1749" s="75" t="str">
        <f>[2]自有船应收租金!F1691</f>
        <v>第13期</v>
      </c>
      <c r="E1749" s="75" t="str">
        <f>[2]自有船应收租金!I1691</f>
        <v>2021.10.02-2021.10.17</v>
      </c>
      <c r="F1749" s="76">
        <f>[2]自有船应收租金!V1691</f>
        <v>0</v>
      </c>
      <c r="G1749" s="75">
        <f>[2]自有船应收租金!AA1691</f>
        <v>156231.25</v>
      </c>
      <c r="H1749" s="75">
        <f>IF([2]自有船应收租金!AB1691="","",[2]自有船应收租金!AB1691)</f>
        <v>156227.6</v>
      </c>
      <c r="I1749" s="77" t="str">
        <f>[2]自有船应收租金!Y1691</f>
        <v>1.25%佣金</v>
      </c>
    </row>
    <row r="1750" spans="2:9" s="53" customFormat="1" ht="12" customHeight="1">
      <c r="B1750" s="75" t="str">
        <f>[2]自有船应收租金!B1692</f>
        <v>A Daisen</v>
      </c>
      <c r="C1750" s="75" t="str">
        <f>[2]自有船应收租金!C1692</f>
        <v>CUL</v>
      </c>
      <c r="D1750" s="75" t="str">
        <f>[2]自有船应收租金!F1692</f>
        <v>第06期</v>
      </c>
      <c r="E1750" s="75" t="str">
        <f>[2]自有船应收租金!I1692</f>
        <v>2021.10.03-2021.10.18</v>
      </c>
      <c r="F1750" s="76">
        <f>[2]自有船应收租金!V1692</f>
        <v>0</v>
      </c>
      <c r="G1750" s="75">
        <f>[2]自有船应收租金!AA1692</f>
        <v>1125900</v>
      </c>
      <c r="H1750" s="75">
        <f>IF([2]自有船应收租金!AB1692="","",[2]自有船应收租金!AB1692)</f>
        <v>1125900</v>
      </c>
      <c r="I1750" s="77">
        <f>[2]自有船应收租金!Y1692</f>
        <v>0</v>
      </c>
    </row>
    <row r="1751" spans="2:9" s="53" customFormat="1" ht="12" customHeight="1">
      <c r="B1751" s="75" t="str">
        <f>[2]自有船应收租金!B1693</f>
        <v>Heung-A Singapore</v>
      </c>
      <c r="C1751" s="75" t="str">
        <f>[2]自有船应收租金!C1693</f>
        <v>SKR</v>
      </c>
      <c r="D1751" s="75" t="str">
        <f>[2]自有船应收租金!F1693</f>
        <v>第10期</v>
      </c>
      <c r="E1751" s="75" t="str">
        <f>[2]自有船应收租金!I1693</f>
        <v>2021.10.03-2021.10.14</v>
      </c>
      <c r="F1751" s="76">
        <f>[2]自有船应收租金!V1693</f>
        <v>0</v>
      </c>
      <c r="G1751" s="75">
        <f>[2]自有船应收租金!AA1693</f>
        <v>171013.33333333299</v>
      </c>
      <c r="H1751" s="75">
        <f>IF([2]自有船应收租金!AB1693="","",[2]自有船应收租金!AB1693)</f>
        <v>171006.02</v>
      </c>
      <c r="I1751" s="77">
        <f>[2]自有船应收租金!Y1693</f>
        <v>0</v>
      </c>
    </row>
    <row r="1752" spans="2:9" s="53" customFormat="1" ht="12" customHeight="1">
      <c r="B1752" s="75" t="str">
        <f>[2]自有船应收租金!B1694</f>
        <v>Contship Day</v>
      </c>
      <c r="C1752" s="75" t="str">
        <f>[2]自有船应收租金!C1694</f>
        <v>CKL</v>
      </c>
      <c r="D1752" s="75" t="str">
        <f>[2]自有船应收租金!F1694</f>
        <v>prefinal2</v>
      </c>
      <c r="E1752" s="75" t="str">
        <f>[2]自有船应收租金!I1694</f>
        <v>2021.10.03-2021.10.03</v>
      </c>
      <c r="F1752" s="76">
        <f>[2]自有船应收租金!V1694</f>
        <v>0</v>
      </c>
      <c r="G1752" s="75">
        <f>[2]自有船应收租金!AA1694</f>
        <v>-86956.2935</v>
      </c>
      <c r="H1752" s="75">
        <f>IF([2]自有船应收租金!AB1694="","",[2]自有船应收租金!AB1694)</f>
        <v>-78045.259999999995</v>
      </c>
      <c r="I1752" s="77" t="str">
        <f>[2]自有船应收租金!Y1694</f>
        <v>1.25%佣金/返还租家付重的PREFINAL租金</v>
      </c>
    </row>
    <row r="1753" spans="2:9" s="53" customFormat="1" ht="12" customHeight="1">
      <c r="B1753" s="75" t="str">
        <f>[2]自有船应收租金!B1695</f>
        <v>Contship Day</v>
      </c>
      <c r="C1753" s="75" t="str">
        <f>[2]自有船应收租金!C1695</f>
        <v>CKL</v>
      </c>
      <c r="D1753" s="75" t="str">
        <f>[2]自有船应收租金!F1695</f>
        <v>FINAL</v>
      </c>
      <c r="E1753" s="75" t="str">
        <f>[2]自有船应收租金!I1695</f>
        <v>2021.10.03-2021.10.03</v>
      </c>
      <c r="F1753" s="76">
        <f>[2]自有船应收租金!V1695</f>
        <v>0</v>
      </c>
      <c r="G1753" s="75">
        <f>[2]自有船应收租金!AA1695</f>
        <v>5000</v>
      </c>
      <c r="H1753" s="75" t="str">
        <f>IF([2]自有船应收租金!AB1695="","",[2]自有船应收租金!AB1695)</f>
        <v/>
      </c>
      <c r="I1753" s="77">
        <f>[2]自有船应收租金!Y1695</f>
        <v>0</v>
      </c>
    </row>
    <row r="1754" spans="2:9" s="53" customFormat="1" ht="12" customHeight="1">
      <c r="B1754" s="75" t="str">
        <f>[2]自有船应收租金!B1696</f>
        <v>LISBOA</v>
      </c>
      <c r="C1754" s="75" t="str">
        <f>[2]自有船应收租金!C1696</f>
        <v>KMTC</v>
      </c>
      <c r="D1754" s="75" t="str">
        <f>[2]自有船应收租金!F1696</f>
        <v>第15期</v>
      </c>
      <c r="E1754" s="75" t="str">
        <f>[2]自有船应收租金!I1696</f>
        <v>2021.10.04-2021.10.19</v>
      </c>
      <c r="F1754" s="76">
        <f>[2]自有船应收租金!V1696</f>
        <v>0</v>
      </c>
      <c r="G1754" s="75">
        <f>[2]自有船应收租金!AA1696</f>
        <v>50038.559999999998</v>
      </c>
      <c r="H1754" s="75">
        <f>IF([2]自有船应收租金!AB1696="","",[2]自有船应收租金!AB1696)</f>
        <v>50038.559999999998</v>
      </c>
      <c r="I1754" s="77">
        <f>[2]自有船应收租金!Y1696</f>
        <v>0</v>
      </c>
    </row>
    <row r="1755" spans="2:9" s="53" customFormat="1" ht="12" customHeight="1">
      <c r="B1755" s="75" t="str">
        <f>[2]自有船应收租金!B1697</f>
        <v>A FUJI</v>
      </c>
      <c r="C1755" s="75" t="str">
        <f>[2]自有船应收租金!C1697</f>
        <v>TFS</v>
      </c>
      <c r="D1755" s="75" t="str">
        <f>[2]自有船应收租金!F1697</f>
        <v>第03期</v>
      </c>
      <c r="E1755" s="75" t="str">
        <f>[2]自有船应收租金!I1697</f>
        <v>2021.10.05-2021.11.04</v>
      </c>
      <c r="F1755" s="76">
        <f>[2]自有船应收租金!V1697</f>
        <v>0</v>
      </c>
      <c r="G1755" s="75">
        <f>[2]自有船应收租金!AA1697</f>
        <v>2611800</v>
      </c>
      <c r="H1755" s="75">
        <f>IF([2]自有船应收租金!AB1697="","",[2]自有船应收租金!AB1697)</f>
        <v>2611800</v>
      </c>
      <c r="I1755" s="77">
        <f>[2]自有船应收租金!Y1697</f>
        <v>0</v>
      </c>
    </row>
    <row r="1756" spans="2:9" s="53" customFormat="1" ht="12" customHeight="1">
      <c r="B1756" s="75" t="str">
        <f>[2]自有船应收租金!B1698</f>
        <v>A MIZUHO</v>
      </c>
      <c r="C1756" s="75" t="str">
        <f>[2]自有船应收租金!C1698</f>
        <v>Heung-A</v>
      </c>
      <c r="D1756" s="75" t="str">
        <f>[2]自有船应收租金!F1698</f>
        <v>第17期</v>
      </c>
      <c r="E1756" s="75" t="str">
        <f>[2]自有船应收租金!I1698</f>
        <v>2021.10.05-2021.11.04</v>
      </c>
      <c r="F1756" s="76">
        <f>[2]自有船应收租金!V1698</f>
        <v>0</v>
      </c>
      <c r="G1756" s="75">
        <f>[2]自有船应收租金!AA1698</f>
        <v>136660.21071232899</v>
      </c>
      <c r="H1756" s="75">
        <f>IF([2]自有船应收租金!AB1698="","",[2]自有船应收租金!AB1698)</f>
        <v>136633.22</v>
      </c>
      <c r="I1756" s="77" t="str">
        <f>[2]自有船应收租金!Y1698</f>
        <v>停租漏油2021.08.25 0845-1615 0.3125天 /PSC 检查8.26 1450-1830 0.15278天/ 清燃油09.03 2140-09.18 0940 14.5天</v>
      </c>
    </row>
    <row r="1757" spans="2:9" s="53" customFormat="1" ht="12" customHeight="1">
      <c r="B1757" s="75" t="str">
        <f>[2]自有船应收租金!B1699</f>
        <v>ACACIA LIBRA</v>
      </c>
      <c r="C1757" s="75" t="str">
        <f>[2]自有船应收租金!C1699</f>
        <v>COSCO</v>
      </c>
      <c r="D1757" s="75" t="str">
        <f>[2]自有船应收租金!F1699</f>
        <v>第27期</v>
      </c>
      <c r="E1757" s="75" t="str">
        <f>[2]自有船应收租金!I1699</f>
        <v>2021.10.05-2021.10.20</v>
      </c>
      <c r="F1757" s="76">
        <f>[2]自有船应收租金!V1699</f>
        <v>0</v>
      </c>
      <c r="G1757" s="75">
        <f>[2]自有船应收租金!AA1699</f>
        <v>143925</v>
      </c>
      <c r="H1757" s="75">
        <f>IF([2]自有船应收租金!AB1699="","",[2]自有船应收租金!AB1699)</f>
        <v>143923.07</v>
      </c>
      <c r="I1757" s="77">
        <f>[2]自有船应收租金!Y1699</f>
        <v>0</v>
      </c>
    </row>
    <row r="1758" spans="2:9" s="53" customFormat="1" ht="12" customHeight="1">
      <c r="B1758" s="75" t="str">
        <f>[2]自有船应收租金!B1700</f>
        <v>ACACIA WA</v>
      </c>
      <c r="C1758" s="75" t="str">
        <f>[2]自有船应收租金!C1700</f>
        <v>SJA</v>
      </c>
      <c r="D1758" s="75" t="str">
        <f>[2]自有船应收租金!F1700</f>
        <v>第04期</v>
      </c>
      <c r="E1758" s="75" t="str">
        <f>[2]自有船应收租金!I1700</f>
        <v>2021.10.05-2021.10.20</v>
      </c>
      <c r="F1758" s="76">
        <f>[2]自有船应收租金!V1700</f>
        <v>0</v>
      </c>
      <c r="G1758" s="75">
        <f>[2]自有船应收租金!AA1700</f>
        <v>285850</v>
      </c>
      <c r="H1758" s="75">
        <f>IF([2]自有船应收租金!AB1700="","",[2]自有船应收租金!AB1700)</f>
        <v>285850</v>
      </c>
      <c r="I1758" s="77" t="str">
        <f>[2]自有船应收租金!Y1700</f>
        <v>俄罗斯招待费</v>
      </c>
    </row>
    <row r="1759" spans="2:9" s="53" customFormat="1" ht="12" customHeight="1">
      <c r="B1759" s="75" t="str">
        <f>[2]自有船应收租金!B1701</f>
        <v>A HOUOU</v>
      </c>
      <c r="C1759" s="75" t="str">
        <f>[2]自有船应收租金!C1701</f>
        <v>FESCO</v>
      </c>
      <c r="D1759" s="75" t="str">
        <f>[2]自有船应收租金!F1701</f>
        <v>第08期</v>
      </c>
      <c r="E1759" s="75" t="str">
        <f>[2]自有船应收租金!I1701</f>
        <v>2021.10.05-2021.10.20</v>
      </c>
      <c r="F1759" s="76">
        <f>[2]自有船应收租金!V1701</f>
        <v>0</v>
      </c>
      <c r="G1759" s="75">
        <f>[2]自有船应收租金!AA1701</f>
        <v>287744.75</v>
      </c>
      <c r="H1759" s="75">
        <f>IF([2]自有船应收租金!AB1701="","",[2]自有船应收租金!AB1701)</f>
        <v>287744.75</v>
      </c>
      <c r="I1759" s="77" t="str">
        <f>[2]自有船应收租金!Y1701</f>
        <v>5%佣金</v>
      </c>
    </row>
    <row r="1760" spans="2:9" s="53" customFormat="1" ht="12" customHeight="1">
      <c r="B1760" s="75" t="str">
        <f>[2]自有船应收租金!B1702</f>
        <v>Contship Day</v>
      </c>
      <c r="C1760" s="75" t="str">
        <f>[2]自有船应收租金!C1702</f>
        <v>CCL</v>
      </c>
      <c r="D1760" s="75" t="str">
        <f>[2]自有船应收租金!F1702</f>
        <v>第01期</v>
      </c>
      <c r="E1760" s="75" t="str">
        <f>[2]自有船应收租金!I1702</f>
        <v>2021.10.05-2021.10.20</v>
      </c>
      <c r="F1760" s="76">
        <f>[2]自有船应收租金!V1702</f>
        <v>0</v>
      </c>
      <c r="G1760" s="75">
        <f>[2]自有船应收租金!AA1702</f>
        <v>496313.11166666698</v>
      </c>
      <c r="H1760" s="75">
        <f>IF([2]自有船应收租金!AB1702="","",[2]自有船应收租金!AB1702)</f>
        <v>496305.74</v>
      </c>
      <c r="I1760" s="77" t="str">
        <f>[2]自有船应收租金!Y1702</f>
        <v>停租青岛换船员2021.10.06 0624-1515LT 0.36875天</v>
      </c>
    </row>
    <row r="1761" spans="2:9" s="53" customFormat="1" ht="12" customHeight="1">
      <c r="B1761" s="75" t="str">
        <f>[2]自有船应收租金!B1703</f>
        <v>A MAKOTO</v>
      </c>
      <c r="C1761" s="75" t="str">
        <f>[2]自有船应收租金!C1703</f>
        <v>STM</v>
      </c>
      <c r="D1761" s="75" t="str">
        <f>[2]自有船应收租金!F1703</f>
        <v>第10期</v>
      </c>
      <c r="E1761" s="75" t="str">
        <f>[2]自有船应收租金!I1703</f>
        <v>2021.10.06-2021.10.21</v>
      </c>
      <c r="F1761" s="76">
        <f>[2]自有船应收租金!V1703</f>
        <v>0</v>
      </c>
      <c r="G1761" s="75">
        <f>[2]自有船应收租金!AA1703</f>
        <v>181200</v>
      </c>
      <c r="H1761" s="75" t="str">
        <f>IF([2]自有船应收租金!AB1703="","",[2]自有船应收租金!AB1703)</f>
        <v/>
      </c>
      <c r="I1761" s="77">
        <f>[2]自有船应收租金!Y1703</f>
        <v>0</v>
      </c>
    </row>
    <row r="1762" spans="2:9" s="53" customFormat="1" ht="12" customHeight="1">
      <c r="B1762" s="75" t="str">
        <f>[2]自有船应收租金!B1704</f>
        <v>A KOU</v>
      </c>
      <c r="C1762" s="75" t="str">
        <f>[2]自有船应收租金!C1704</f>
        <v>CMS</v>
      </c>
      <c r="D1762" s="75" t="str">
        <f>[2]自有船应收租金!F1704</f>
        <v>第03期</v>
      </c>
      <c r="E1762" s="75" t="str">
        <f>[2]自有船应收租金!I1704</f>
        <v>2021.10.06-2021.10.21</v>
      </c>
      <c r="F1762" s="76">
        <f>[2]自有船应收租金!V1704</f>
        <v>0</v>
      </c>
      <c r="G1762" s="75">
        <f>[2]自有船应收租金!AA1704</f>
        <v>555850</v>
      </c>
      <c r="H1762" s="75">
        <f>IF([2]自有船应收租金!AB1704="","",[2]自有船应收租金!AB1704)</f>
        <v>555822.68999999994</v>
      </c>
      <c r="I1762" s="77">
        <f>[2]自有船应收租金!Y1704</f>
        <v>0</v>
      </c>
    </row>
    <row r="1763" spans="2:9" s="53" customFormat="1" ht="12" customHeight="1">
      <c r="B1763" s="75" t="str">
        <f>[2]自有船应收租金!B1705</f>
        <v>A KEIGA</v>
      </c>
      <c r="C1763" s="75" t="str">
        <f>[2]自有船应收租金!C1705</f>
        <v>TFL</v>
      </c>
      <c r="D1763" s="75" t="str">
        <f>[2]自有船应收租金!F1705</f>
        <v>第06期</v>
      </c>
      <c r="E1763" s="75" t="str">
        <f>[2]自有船应收租金!I1705</f>
        <v>2021.10.07-2021.10.22</v>
      </c>
      <c r="F1763" s="76">
        <f>[2]自有船应收租金!V1705</f>
        <v>0</v>
      </c>
      <c r="G1763" s="75">
        <f>[2]自有船应收租金!AA1705</f>
        <v>219454.76850000001</v>
      </c>
      <c r="H1763" s="75">
        <f>IF([2]自有船应收租金!AB1705="","",[2]自有船应收租金!AB1705)</f>
        <v>219454.71</v>
      </c>
      <c r="I1763" s="77" t="str">
        <f>[2]自有船应收租金!Y1705</f>
        <v>停租釜山换员2021.09.18 0100-09.20 0430 2.1458天</v>
      </c>
    </row>
    <row r="1764" spans="2:9" s="53" customFormat="1" ht="12" customHeight="1">
      <c r="B1764" s="75" t="str">
        <f>[2]自有船应收租金!B1706</f>
        <v>A KEIGA</v>
      </c>
      <c r="C1764" s="75" t="str">
        <f>[2]自有船应收租金!C1706</f>
        <v>TFL</v>
      </c>
      <c r="D1764" s="75" t="str">
        <f>[2]自有船应收租金!F1706</f>
        <v>第06期</v>
      </c>
      <c r="E1764" s="75" t="str">
        <f>[2]自有船应收租金!I1706</f>
        <v>2021.07.23-2021.07.24</v>
      </c>
      <c r="F1764" s="76">
        <f>[2]自有船应收租金!V1706</f>
        <v>0</v>
      </c>
      <c r="G1764" s="75">
        <f>[2]自有船应收租金!AA1706</f>
        <v>-16000</v>
      </c>
      <c r="H1764" s="75">
        <f>IF([2]自有船应收租金!AB1706="","",[2]自有船应收租金!AB1706)</f>
        <v>-16000</v>
      </c>
      <c r="I1764" s="77">
        <f>[2]自有船应收租金!Y1706</f>
        <v>0</v>
      </c>
    </row>
    <row r="1765" spans="2:9" s="53" customFormat="1" ht="12" customHeight="1">
      <c r="B1765" s="75" t="str">
        <f>[2]自有船应收租金!B1707</f>
        <v>ACACIA REI</v>
      </c>
      <c r="C1765" s="75" t="str">
        <f>[2]自有船应收租金!C1707</f>
        <v>VASI</v>
      </c>
      <c r="D1765" s="75" t="str">
        <f>[2]自有船应收租金!F1707</f>
        <v>prefinal</v>
      </c>
      <c r="E1765" s="75" t="str">
        <f>[2]自有船应收租金!I1707</f>
        <v>2021.10.09-2021.10.22</v>
      </c>
      <c r="F1765" s="76">
        <f>[2]自有船应收租金!V1707</f>
        <v>0</v>
      </c>
      <c r="G1765" s="75">
        <f>[2]自有船应收租金!AA1707</f>
        <v>604522</v>
      </c>
      <c r="H1765" s="75">
        <f>IF([2]自有船应收租金!AB1707="","",[2]自有船应收租金!AB1707)</f>
        <v>604522</v>
      </c>
      <c r="I1765" s="77" t="str">
        <f>[2]自有船应收租金!Y1707</f>
        <v>1.25%佣金(34天的)</v>
      </c>
    </row>
    <row r="1766" spans="2:9" s="53" customFormat="1" ht="12" customHeight="1">
      <c r="B1766" s="75" t="str">
        <f>[2]自有船应收租金!B1708</f>
        <v>ACACIA REI</v>
      </c>
      <c r="C1766" s="75" t="str">
        <f>[2]自有船应收租金!C1708</f>
        <v>CIL</v>
      </c>
      <c r="D1766" s="75" t="str">
        <f>[2]自有船应收租金!F1708</f>
        <v>deposit</v>
      </c>
      <c r="E1766" s="75" t="str">
        <f>[2]自有船应收租金!I1708</f>
        <v>2021.10.08-2021.10.23</v>
      </c>
      <c r="F1766" s="76">
        <f>[2]自有船应收租金!V1708</f>
        <v>0</v>
      </c>
      <c r="G1766" s="75">
        <f>[2]自有船应收租金!AA1708</f>
        <v>1425000</v>
      </c>
      <c r="H1766" s="75">
        <f>IF([2]自有船应收租金!AB1708="","",[2]自有船应收租金!AB1708)</f>
        <v>1424982.66</v>
      </c>
      <c r="I1766" s="77">
        <f>[2]自有船应收租金!Y1708</f>
        <v>0</v>
      </c>
    </row>
    <row r="1767" spans="2:9" s="53" customFormat="1" ht="12" customHeight="1">
      <c r="B1767" s="75" t="str">
        <f>[2]自有船应收租金!B1709</f>
        <v>ACACIA TAURUS</v>
      </c>
      <c r="C1767" s="75" t="str">
        <f>[2]自有船应收租金!C1709</f>
        <v>STM</v>
      </c>
      <c r="D1767" s="75" t="str">
        <f>[2]自有船应收租金!F1709</f>
        <v>第15期</v>
      </c>
      <c r="E1767" s="75" t="str">
        <f>[2]自有船应收租金!I1709</f>
        <v>2021.10.09-2021.10.24</v>
      </c>
      <c r="F1767" s="76">
        <f>[2]自有船应收租金!V1709</f>
        <v>0</v>
      </c>
      <c r="G1767" s="75">
        <f>[2]自有船应收租金!AA1709</f>
        <v>83150</v>
      </c>
      <c r="H1767" s="75">
        <f>IF([2]自有船应收租金!AB1709="","",[2]自有船应收租金!AB1709)</f>
        <v>83150</v>
      </c>
      <c r="I1767" s="77">
        <f>[2]自有船应收租金!Y1709</f>
        <v>0</v>
      </c>
    </row>
    <row r="1768" spans="2:9" s="53" customFormat="1" ht="12" customHeight="1">
      <c r="B1768" s="75" t="str">
        <f>[2]自有船应收租金!B1710</f>
        <v>ACACIA HAWK</v>
      </c>
      <c r="C1768" s="75" t="str">
        <f>[2]自有船应收租金!C1710</f>
        <v>CMS</v>
      </c>
      <c r="D1768" s="75" t="str">
        <f>[2]自有船应收租金!F1710</f>
        <v>第91期</v>
      </c>
      <c r="E1768" s="75" t="str">
        <f>[2]自有船应收租金!I1710</f>
        <v>2021.10.09-2021.10.24</v>
      </c>
      <c r="F1768" s="76">
        <f>[2]自有船应收租金!V1710</f>
        <v>0</v>
      </c>
      <c r="G1768" s="75">
        <f>[2]自有船应收租金!AA1710</f>
        <v>105542.465753425</v>
      </c>
      <c r="H1768" s="75">
        <f>IF([2]自有船应收租金!AB1710="","",[2]自有船应收租金!AB1710)</f>
        <v>105542.47</v>
      </c>
      <c r="I1768" s="77">
        <f>[2]自有船应收租金!Y1710</f>
        <v>0</v>
      </c>
    </row>
    <row r="1769" spans="2:9" s="53" customFormat="1" ht="12" customHeight="1">
      <c r="B1769" s="75" t="str">
        <f>[2]自有船应收租金!B1711</f>
        <v>Heung-A Manila</v>
      </c>
      <c r="C1769" s="75" t="str">
        <f>[2]自有船应收租金!C1711</f>
        <v>SCP</v>
      </c>
      <c r="D1769" s="75" t="str">
        <f>[2]自有船应收租金!F1711</f>
        <v>PREFINAL</v>
      </c>
      <c r="E1769" s="75" t="str">
        <f>[2]自有船应收租金!I1711</f>
        <v>2021.10.10-2021.10.13</v>
      </c>
      <c r="F1769" s="76">
        <f>[2]自有船应收租金!V1711</f>
        <v>0</v>
      </c>
      <c r="G1769" s="75">
        <f>[2]自有船应收租金!AA1711</f>
        <v>177750.00188415</v>
      </c>
      <c r="H1769" s="75">
        <f>IF([2]自有船应收租金!AB1711="","",[2]自有船应收租金!AB1711)</f>
        <v>174889.44</v>
      </c>
      <c r="I1769" s="77" t="str">
        <f>[2]自有船应收租金!Y1711</f>
        <v>1.25%佣金</v>
      </c>
    </row>
    <row r="1770" spans="2:9" s="53" customFormat="1" ht="12" customHeight="1">
      <c r="B1770" s="75" t="str">
        <f>[2]自有船应收租金!B1712</f>
        <v>ACACIA MING</v>
      </c>
      <c r="C1770" s="75" t="str">
        <f>[2]自有船应收租金!C1712</f>
        <v>TFL</v>
      </c>
      <c r="D1770" s="75" t="str">
        <f>[2]自有船应收租金!F1712</f>
        <v>第03期</v>
      </c>
      <c r="E1770" s="75" t="str">
        <f>[2]自有船应收租金!I1712</f>
        <v>2021.10.10-2021.10.25</v>
      </c>
      <c r="F1770" s="76">
        <f>[2]自有船应收租金!V1712</f>
        <v>0</v>
      </c>
      <c r="G1770" s="75">
        <f>[2]自有船应收租金!AA1712</f>
        <v>312000</v>
      </c>
      <c r="H1770" s="75">
        <f>IF([2]自有船应收租金!AB1712="","",[2]自有船应收租金!AB1712)</f>
        <v>312000</v>
      </c>
      <c r="I1770" s="77">
        <f>[2]自有船应收租金!Y1712</f>
        <v>0</v>
      </c>
    </row>
    <row r="1771" spans="2:9" s="53" customFormat="1" ht="12" customHeight="1">
      <c r="B1771" s="75" t="str">
        <f>[2]自有船应收租金!B1713</f>
        <v>Heung-A Jakarta</v>
      </c>
      <c r="C1771" s="75" t="str">
        <f>[2]自有船应收租金!C1713</f>
        <v>PAN</v>
      </c>
      <c r="D1771" s="75" t="str">
        <f>[2]自有船应收租金!F1713</f>
        <v>第25期</v>
      </c>
      <c r="E1771" s="75" t="str">
        <f>[2]自有船应收租金!I1713</f>
        <v>2021.10.11-2021.10.26</v>
      </c>
      <c r="F1771" s="76">
        <f>[2]自有船应收租金!V1713</f>
        <v>0</v>
      </c>
      <c r="G1771" s="75">
        <f>[2]自有船应收租金!AA1713</f>
        <v>148386.74</v>
      </c>
      <c r="H1771" s="75">
        <f>IF([2]自有船应收租金!AB1713="","",[2]自有船应收租金!AB1713)</f>
        <v>148359.38</v>
      </c>
      <c r="I1771" s="77">
        <f>[2]自有船应收租金!Y1713</f>
        <v>0</v>
      </c>
    </row>
    <row r="1772" spans="2:9" s="53" customFormat="1" ht="12" customHeight="1">
      <c r="B1772" s="75" t="str">
        <f>[2]自有船应收租金!B1714</f>
        <v>A ROKU</v>
      </c>
      <c r="C1772" s="75" t="str">
        <f>[2]自有船应收租金!C1714</f>
        <v>STM</v>
      </c>
      <c r="D1772" s="75" t="str">
        <f>[2]自有船应收租金!F1714</f>
        <v>第03期</v>
      </c>
      <c r="E1772" s="75" t="str">
        <f>[2]自有船应收租金!I1714</f>
        <v>2021.10.11-2021.10.26</v>
      </c>
      <c r="F1772" s="76">
        <f>[2]自有船应收租金!V1714</f>
        <v>0</v>
      </c>
      <c r="G1772" s="75">
        <f>[2]自有船应收租金!AA1714</f>
        <v>181200</v>
      </c>
      <c r="H1772" s="75">
        <f>IF([2]自有船应收租金!AB1714="","",[2]自有船应收租金!AB1714)</f>
        <v>181200</v>
      </c>
      <c r="I1772" s="77">
        <f>[2]自有船应收租金!Y1714</f>
        <v>0</v>
      </c>
    </row>
    <row r="1773" spans="2:9" s="53" customFormat="1" ht="12" customHeight="1">
      <c r="B1773" s="75" t="str">
        <f>[2]自有船应收租金!B1715</f>
        <v>A BOTE</v>
      </c>
      <c r="C1773" s="75" t="str">
        <f>[2]自有船应收租金!C1715</f>
        <v>TCL</v>
      </c>
      <c r="D1773" s="75" t="str">
        <f>[2]自有船应收租金!F1715</f>
        <v>第14期</v>
      </c>
      <c r="E1773" s="75" t="str">
        <f>[2]自有船应收租金!I1715</f>
        <v>2021.10.12-2021.10.27</v>
      </c>
      <c r="F1773" s="76">
        <f>[2]自有船应收租金!V1715</f>
        <v>0</v>
      </c>
      <c r="G1773" s="75">
        <f>[2]自有船应收租金!AA1715</f>
        <v>184556.53917999999</v>
      </c>
      <c r="H1773" s="75">
        <f>IF([2]自有船应收租金!AB1715="","",[2]自有船应收租金!AB1715)</f>
        <v>184516.67</v>
      </c>
      <c r="I1773" s="77" t="str">
        <f>[2]自有船应收租金!Y1715</f>
        <v>停租太仓更换船员2021.09.28 1651-2142 0.202083天</v>
      </c>
    </row>
    <row r="1774" spans="2:9" s="53" customFormat="1" ht="12" customHeight="1">
      <c r="B1774" s="75" t="str">
        <f>[2]自有船应收租金!B1716</f>
        <v>JRS CARINA</v>
      </c>
      <c r="C1774" s="75" t="str">
        <f>[2]自有船应收租金!C1716</f>
        <v>CCL</v>
      </c>
      <c r="D1774" s="75" t="str">
        <f>[2]自有船应收租金!F1716</f>
        <v>第81期</v>
      </c>
      <c r="E1774" s="75" t="str">
        <f>[2]自有船应收租金!I1716</f>
        <v>2021.10.12-2021.10.27</v>
      </c>
      <c r="F1774" s="76">
        <f>[2]自有船应收租金!V1716</f>
        <v>0</v>
      </c>
      <c r="G1774" s="75">
        <f>[2]自有船应收租金!AA1716</f>
        <v>231631.04606666701</v>
      </c>
      <c r="H1774" s="75">
        <f>IF([2]自有船应收租金!AB1716="","",[2]自有船应收租金!AB1716)</f>
        <v>231623.79</v>
      </c>
      <c r="I1774" s="77" t="str">
        <f>[2]自有船应收租金!Y1716</f>
        <v>停租主机停车 2021/9/27  2156-2342LT 0.07361天</v>
      </c>
    </row>
    <row r="1775" spans="2:9" s="53" customFormat="1" ht="12" customHeight="1">
      <c r="B1775" s="75" t="str">
        <f>[2]自有船应收租金!B1717</f>
        <v>ACACIA ARIES</v>
      </c>
      <c r="C1775" s="75" t="str">
        <f>[2]自有船应收租金!C1717</f>
        <v>STM</v>
      </c>
      <c r="D1775" s="75" t="str">
        <f>[2]自有船应收租金!F1717</f>
        <v>第41期</v>
      </c>
      <c r="E1775" s="75" t="str">
        <f>[2]自有船应收租金!I1717</f>
        <v>2021.10.12-2021.10.27</v>
      </c>
      <c r="F1775" s="76">
        <f>[2]自有船应收租金!V1717</f>
        <v>0</v>
      </c>
      <c r="G1775" s="75">
        <f>[2]自有船应收租金!AA1717</f>
        <v>83150</v>
      </c>
      <c r="H1775" s="75">
        <f>IF([2]自有船应收租金!AB1717="","",[2]自有船应收租金!AB1717)</f>
        <v>83150</v>
      </c>
      <c r="I1775" s="77">
        <f>[2]自有船应收租金!Y1717</f>
        <v>0</v>
      </c>
    </row>
    <row r="1776" spans="2:9" s="53" customFormat="1" ht="12" customHeight="1">
      <c r="B1776" s="75" t="str">
        <f>[2]自有船应收租金!B1718</f>
        <v>A KIBO</v>
      </c>
      <c r="C1776" s="75" t="str">
        <f>[2]自有船应收租金!C1718</f>
        <v>GMS</v>
      </c>
      <c r="D1776" s="75" t="str">
        <f>[2]自有船应收租金!F1718</f>
        <v>第22期</v>
      </c>
      <c r="E1776" s="75" t="str">
        <f>[2]自有船应收租金!I1718</f>
        <v>2021.10.13-2021.10.28</v>
      </c>
      <c r="F1776" s="76">
        <f>[2]自有船应收租金!V1718</f>
        <v>0</v>
      </c>
      <c r="G1776" s="75">
        <f>[2]自有船应收租金!AA1718</f>
        <v>146567.26593625001</v>
      </c>
      <c r="H1776" s="75">
        <f>IF([2]自有船应收租金!AB1718="","",[2]自有船应收租金!AB1718)</f>
        <v>146567.26999999999</v>
      </c>
      <c r="I1776" s="77" t="str">
        <f>[2]自有船应收租金!Y1718</f>
        <v>1.25%佣金/停租MNL换船员 2021.08.30.1130-8.31 1324LT 1.079167天</v>
      </c>
    </row>
    <row r="1777" spans="2:9" s="53" customFormat="1" ht="12" customHeight="1">
      <c r="B1777" s="75" t="str">
        <f>[2]自有船应收租金!B1719</f>
        <v>Heung-A Manila</v>
      </c>
      <c r="C1777" s="75" t="str">
        <f>[2]自有船应收租金!C1719</f>
        <v>SCP</v>
      </c>
      <c r="D1777" s="75" t="str">
        <f>[2]自有船应收租金!F1719</f>
        <v>PREFINAL2</v>
      </c>
      <c r="E1777" s="75" t="str">
        <f>[2]自有船应收租金!I1719</f>
        <v>2021.10.13-2021.10.17</v>
      </c>
      <c r="F1777" s="76">
        <f>[2]自有船应收租金!V1719</f>
        <v>-2710</v>
      </c>
      <c r="G1777" s="75">
        <f>[2]自有船应收租金!AA1719</f>
        <v>167572.81625817501</v>
      </c>
      <c r="H1777" s="75" t="str">
        <f>IF([2]自有船应收租金!AB1719="","",[2]自有船应收租金!AB1719)</f>
        <v/>
      </c>
      <c r="I1777" s="77" t="str">
        <f>[2]自有船应收租金!Y1719</f>
        <v>1.25%佣金/劳务费.2131-2137W</v>
      </c>
    </row>
    <row r="1778" spans="2:9" s="53" customFormat="1" ht="12" customHeight="1">
      <c r="B1778" s="75" t="str">
        <f>[2]自有船应收租金!B1720</f>
        <v>KANWAY GALAXY</v>
      </c>
      <c r="C1778" s="75" t="str">
        <f>[2]自有船应收租金!C1720</f>
        <v>EMC</v>
      </c>
      <c r="D1778" s="75" t="str">
        <f>[2]自有船应收租金!F1720</f>
        <v>第07期</v>
      </c>
      <c r="E1778" s="75" t="str">
        <f>[2]自有船应收租金!I1720</f>
        <v>2021.10.14-2021.10.29</v>
      </c>
      <c r="F1778" s="76">
        <f>[2]自有船应收租金!V1720</f>
        <v>0</v>
      </c>
      <c r="G1778" s="75">
        <f>[2]自有船应收租金!AA1720</f>
        <v>152343.75</v>
      </c>
      <c r="H1778" s="75">
        <f>IF([2]自有船应收租金!AB1720="","",[2]自有船应收租金!AB1720)</f>
        <v>0</v>
      </c>
      <c r="I1778" s="77" t="str">
        <f>[2]自有船应收租金!Y1720</f>
        <v>1.25%佣金</v>
      </c>
    </row>
    <row r="1779" spans="2:9" s="53" customFormat="1" ht="12" customHeight="1">
      <c r="B1779" s="75" t="str">
        <f>[2]自有船应收租金!B1721</f>
        <v>Heung-A Singapore</v>
      </c>
      <c r="C1779" s="75" t="str">
        <f>[2]自有船应收租金!C1721</f>
        <v>SKR</v>
      </c>
      <c r="D1779" s="75" t="str">
        <f>[2]自有船应收租金!F1721</f>
        <v>PREFINAL</v>
      </c>
      <c r="E1779" s="75" t="str">
        <f>[2]自有船应收租金!I1721</f>
        <v>2021.10.14-2021.10.15</v>
      </c>
      <c r="F1779" s="76">
        <f>[2]自有船应收租金!V1721</f>
        <v>0</v>
      </c>
      <c r="G1779" s="75">
        <f>[2]自有船应收租金!AA1721</f>
        <v>25374.377666666602</v>
      </c>
      <c r="H1779" s="75" t="str">
        <f>IF([2]自有船应收租金!AB1721="","",[2]自有船应收租金!AB1721)</f>
        <v/>
      </c>
      <c r="I1779" s="77">
        <f>[2]自有船应收租金!Y1721</f>
        <v>0</v>
      </c>
    </row>
    <row r="1780" spans="2:9" s="53" customFormat="1" ht="12" customHeight="1">
      <c r="B1780" s="75" t="str">
        <f>[2]自有船应收租金!B1722</f>
        <v>Heung-A Singapore</v>
      </c>
      <c r="C1780" s="75" t="str">
        <f>[2]自有船应收租金!C1722</f>
        <v>SKR</v>
      </c>
      <c r="D1780" s="75" t="str">
        <f>[2]自有船应收租金!F1722</f>
        <v>FINAL</v>
      </c>
      <c r="E1780" s="75" t="str">
        <f>[2]自有船应收租金!I1722</f>
        <v>2021.10.14-2021.10.15</v>
      </c>
      <c r="F1780" s="76">
        <f>[2]自有船应收租金!V1722</f>
        <v>0</v>
      </c>
      <c r="G1780" s="75">
        <f>[2]自有船应收租金!AA1722</f>
        <v>27000</v>
      </c>
      <c r="H1780" s="75" t="str">
        <f>IF([2]自有船应收租金!AB1722="","",[2]自有船应收租金!AB1722)</f>
        <v/>
      </c>
      <c r="I1780" s="77">
        <f>[2]自有船应收租金!Y1722</f>
        <v>0</v>
      </c>
    </row>
    <row r="1781" spans="2:9" s="53" customFormat="1" ht="12" customHeight="1">
      <c r="B1781" s="75" t="str">
        <f>[2]自有船应收租金!B1723</f>
        <v>A MYOKO</v>
      </c>
      <c r="C1781" s="75" t="str">
        <f>[2]自有船应收租金!C1723</f>
        <v>NS</v>
      </c>
      <c r="D1781" s="75" t="str">
        <f>[2]自有船应收租金!F1723</f>
        <v>第05期</v>
      </c>
      <c r="E1781" s="75" t="str">
        <f>[2]自有船应收租金!I1723</f>
        <v>2021.10.15-2021.10.30</v>
      </c>
      <c r="F1781" s="76">
        <f>[2]自有船应收租金!V1723</f>
        <v>0</v>
      </c>
      <c r="G1781" s="75">
        <f>[2]自有船应收租金!AA1723</f>
        <v>245106.25</v>
      </c>
      <c r="H1781" s="75">
        <f>IF([2]自有船应收租金!AB1723="","",[2]自有船应收租金!AB1723)</f>
        <v>245068.9</v>
      </c>
      <c r="I1781" s="77" t="str">
        <f>[2]自有船应收租金!Y1723</f>
        <v>1.25%佣金</v>
      </c>
    </row>
    <row r="1782" spans="2:9" s="53" customFormat="1" ht="12" customHeight="1">
      <c r="B1782" s="75" t="str">
        <f>[2]自有船应收租金!B1724</f>
        <v>A HOKEN</v>
      </c>
      <c r="C1782" s="75" t="str">
        <f>[2]自有船应收租金!C1724</f>
        <v>COSCO</v>
      </c>
      <c r="D1782" s="75" t="str">
        <f>[2]自有船应收租金!F1724</f>
        <v>第09期</v>
      </c>
      <c r="E1782" s="75" t="str">
        <f>[2]自有船应收租金!I1724</f>
        <v>2021.10.16-2021.11.01</v>
      </c>
      <c r="F1782" s="76">
        <f>[2]自有船应收租金!V1724</f>
        <v>0</v>
      </c>
      <c r="G1782" s="75">
        <f>[2]自有船应收租金!AA1724</f>
        <v>188000</v>
      </c>
      <c r="H1782" s="75">
        <f>IF([2]自有船应收租金!AB1724="","",[2]自有船应收租金!AB1724)</f>
        <v>187992.64</v>
      </c>
      <c r="I1782" s="77">
        <f>[2]自有船应收租金!Y1724</f>
        <v>0</v>
      </c>
    </row>
    <row r="1783" spans="2:9" s="53" customFormat="1" ht="12" customHeight="1">
      <c r="B1783" s="75" t="str">
        <f>[2]自有船应收租金!B1725</f>
        <v>A FUKU</v>
      </c>
      <c r="C1783" s="75" t="str">
        <f>[2]自有船应收租金!C1725</f>
        <v>TSL</v>
      </c>
      <c r="D1783" s="75" t="str">
        <f>[2]自有船应收租金!F1725</f>
        <v>第26期</v>
      </c>
      <c r="E1783" s="75" t="str">
        <f>[2]自有船应收租金!I1725</f>
        <v>2021.10.16-2021.11.01</v>
      </c>
      <c r="F1783" s="76">
        <f>[2]自有船应收租金!V1725</f>
        <v>0</v>
      </c>
      <c r="G1783" s="75">
        <f>[2]自有船应收租金!AA1725</f>
        <v>163240</v>
      </c>
      <c r="H1783" s="75">
        <f>IF([2]自有船应收租金!AB1725="","",[2]自有船应收租金!AB1725)</f>
        <v>163240</v>
      </c>
      <c r="I1783" s="77" t="str">
        <f>[2]自有船应收租金!Y1725</f>
        <v>1.25%佣金</v>
      </c>
    </row>
    <row r="1784" spans="2:9" s="53" customFormat="1" ht="12" customHeight="1">
      <c r="B1784" s="75" t="str">
        <f>[2]自有船应收租金!B1726</f>
        <v>JRS CORVUS</v>
      </c>
      <c r="C1784" s="75" t="str">
        <f>[2]自有船应收租金!C1726</f>
        <v>STM</v>
      </c>
      <c r="D1784" s="75" t="str">
        <f>[2]自有船应收租金!F1726</f>
        <v>第21期</v>
      </c>
      <c r="E1784" s="75" t="str">
        <f>[2]自有船应收租金!I1726</f>
        <v>2021.10.16-2021.10.31</v>
      </c>
      <c r="F1784" s="76">
        <f>[2]自有船应收租金!V1726</f>
        <v>0</v>
      </c>
      <c r="G1784" s="75">
        <f>[2]自有船应收租金!AA1726</f>
        <v>105700</v>
      </c>
      <c r="H1784" s="75">
        <f>IF([2]自有船应收租金!AB1726="","",[2]自有船应收租金!AB1726)</f>
        <v>105700</v>
      </c>
      <c r="I1784" s="77">
        <f>[2]自有船应收租金!Y1726</f>
        <v>0</v>
      </c>
    </row>
    <row r="1785" spans="2:9" s="53" customFormat="1" ht="12" customHeight="1">
      <c r="B1785" s="75" t="str">
        <f>[2]自有船应收租金!B1727</f>
        <v>A XINXIA</v>
      </c>
      <c r="C1785" s="75" t="str">
        <f>[2]自有船应收租金!C1727</f>
        <v>SKR</v>
      </c>
      <c r="D1785" s="75" t="str">
        <f>[2]自有船应收租金!F1727</f>
        <v>第07期</v>
      </c>
      <c r="E1785" s="75" t="str">
        <f>[2]自有船应收租金!I1727</f>
        <v>2021.10.17-2021.11.01</v>
      </c>
      <c r="F1785" s="76">
        <f>[2]自有船应收租金!V1727</f>
        <v>0</v>
      </c>
      <c r="G1785" s="75">
        <f>[2]自有船应收租金!AA1727</f>
        <v>293250</v>
      </c>
      <c r="H1785" s="75">
        <f>IF([2]自有船应收租金!AB1727="","",[2]自有船应收租金!AB1727)</f>
        <v>293242.65000000002</v>
      </c>
      <c r="I1785" s="77">
        <f>[2]自有船应收租金!Y1727</f>
        <v>0</v>
      </c>
    </row>
    <row r="1786" spans="2:9" s="53" customFormat="1" ht="12" customHeight="1">
      <c r="B1786" s="75" t="str">
        <f>[2]自有船应收租金!B1728</f>
        <v>ACACIA VIRGO</v>
      </c>
      <c r="C1786" s="75" t="str">
        <f>[2]自有船应收租金!C1728</f>
        <v>SKR</v>
      </c>
      <c r="D1786" s="75" t="str">
        <f>[2]自有船应收租金!F1728</f>
        <v>第14期</v>
      </c>
      <c r="E1786" s="75" t="str">
        <f>[2]自有船应收租金!I1728</f>
        <v>2021.10.17-2021.11.01</v>
      </c>
      <c r="F1786" s="76">
        <f>[2]自有船应收租金!V1728</f>
        <v>0</v>
      </c>
      <c r="G1786" s="75">
        <f>[2]自有船应收租金!AA1728</f>
        <v>156231.25</v>
      </c>
      <c r="H1786" s="75">
        <f>IF([2]自有船应收租金!AB1728="","",[2]自有船应收租金!AB1728)</f>
        <v>156227.57</v>
      </c>
      <c r="I1786" s="77" t="str">
        <f>[2]自有船应收租金!Y1728</f>
        <v>1.25%佣金</v>
      </c>
    </row>
    <row r="1787" spans="2:9" s="53" customFormat="1" ht="12" customHeight="1">
      <c r="B1787" s="75" t="str">
        <f>[2]自有船应收租金!B1729</f>
        <v>A Daisen</v>
      </c>
      <c r="C1787" s="75" t="str">
        <f>[2]自有船应收租金!C1729</f>
        <v>CUL</v>
      </c>
      <c r="D1787" s="75" t="str">
        <f>[2]自有船应收租金!F1729</f>
        <v>第07期</v>
      </c>
      <c r="E1787" s="75" t="str">
        <f>[2]自有船应收租金!I1729</f>
        <v>2021.10.18-2021.11.02</v>
      </c>
      <c r="F1787" s="76">
        <f>[2]自有船应收租金!V1729</f>
        <v>0</v>
      </c>
      <c r="G1787" s="75">
        <f>[2]自有船应收租金!AA1729</f>
        <v>1125900</v>
      </c>
      <c r="H1787" s="75">
        <f>IF([2]自有船应收租金!AB1729="","",[2]自有船应收租金!AB1729)</f>
        <v>1125900</v>
      </c>
      <c r="I1787" s="77">
        <f>[2]自有船应收租金!Y1729</f>
        <v>0</v>
      </c>
    </row>
    <row r="1788" spans="2:9" s="53" customFormat="1" ht="12" customHeight="1">
      <c r="B1788" s="75" t="str">
        <f>[2]自有船应收租金!B1730</f>
        <v>LISBOA</v>
      </c>
      <c r="C1788" s="75" t="str">
        <f>[2]自有船应收租金!C1730</f>
        <v>KMTC</v>
      </c>
      <c r="D1788" s="75" t="str">
        <f>[2]自有船应收租金!F1730</f>
        <v>第16期</v>
      </c>
      <c r="E1788" s="75" t="str">
        <f>[2]自有船应收租金!I1730</f>
        <v>2021.10.19-2021.11.03</v>
      </c>
      <c r="F1788" s="76">
        <f>[2]自有船应收租金!V1730</f>
        <v>0</v>
      </c>
      <c r="G1788" s="75">
        <f>[2]自有船应收租金!AA1730</f>
        <v>23950</v>
      </c>
      <c r="H1788" s="75">
        <f>IF([2]自有船应收租金!AB1730="","",[2]自有船应收租金!AB1730)</f>
        <v>23950</v>
      </c>
      <c r="I1788" s="77">
        <f>[2]自有船应收租金!Y1730</f>
        <v>0</v>
      </c>
    </row>
    <row r="1789" spans="2:9" s="53" customFormat="1" ht="12" customHeight="1">
      <c r="B1789" s="75" t="str">
        <f>[2]自有船应收租金!B1731</f>
        <v>ACACIA LIBRA</v>
      </c>
      <c r="C1789" s="75" t="str">
        <f>[2]自有船应收租金!C1731</f>
        <v>COSCO</v>
      </c>
      <c r="D1789" s="75" t="str">
        <f>[2]自有船应收租金!F1731</f>
        <v>第28期</v>
      </c>
      <c r="E1789" s="75" t="str">
        <f>[2]自有船应收租金!I1731</f>
        <v>2021.10.20-2021.11.04</v>
      </c>
      <c r="F1789" s="76">
        <f>[2]自有船应收租金!V1731</f>
        <v>0</v>
      </c>
      <c r="G1789" s="75">
        <f>[2]自有船应收租金!AA1731</f>
        <v>143925</v>
      </c>
      <c r="H1789" s="75">
        <f>IF([2]自有船应收租金!AB1731="","",[2]自有船应收租金!AB1731)</f>
        <v>143923.07</v>
      </c>
      <c r="I1789" s="77">
        <f>[2]自有船应收租金!Y1731</f>
        <v>0</v>
      </c>
    </row>
    <row r="1790" spans="2:9" s="53" customFormat="1" ht="12" customHeight="1">
      <c r="B1790" s="75" t="str">
        <f>[2]自有船应收租金!B1732</f>
        <v>ACACIA WA</v>
      </c>
      <c r="C1790" s="75" t="str">
        <f>[2]自有船应收租金!C1732</f>
        <v>SJA</v>
      </c>
      <c r="D1790" s="75" t="str">
        <f>[2]自有船应收租金!F1732</f>
        <v>第05期</v>
      </c>
      <c r="E1790" s="75" t="str">
        <f>[2]自有船应收租金!I1732</f>
        <v>2021.10.20-2021.11.04</v>
      </c>
      <c r="F1790" s="76">
        <f>[2]自有船应收租金!V1732</f>
        <v>0</v>
      </c>
      <c r="G1790" s="75">
        <f>[2]自有船应收租金!AA1732</f>
        <v>285750</v>
      </c>
      <c r="H1790" s="75">
        <f>IF([2]自有船应收租金!AB1732="","",[2]自有船应收租金!AB1732)</f>
        <v>285750</v>
      </c>
      <c r="I1790" s="77">
        <f>[2]自有船应收租金!Y1732</f>
        <v>0</v>
      </c>
    </row>
    <row r="1791" spans="2:9" s="53" customFormat="1" ht="12" customHeight="1">
      <c r="B1791" s="75" t="str">
        <f>[2]自有船应收租金!B1733</f>
        <v>A HOUOU</v>
      </c>
      <c r="C1791" s="75" t="str">
        <f>[2]自有船应收租金!C1733</f>
        <v>FESCO</v>
      </c>
      <c r="D1791" s="75" t="str">
        <f>[2]自有船应收租金!F1733</f>
        <v>第09期</v>
      </c>
      <c r="E1791" s="75" t="str">
        <f>[2]自有船应收租金!I1733</f>
        <v>2021.10.20-2021.11.04</v>
      </c>
      <c r="F1791" s="76">
        <f>[2]自有船应收租金!V1733</f>
        <v>0</v>
      </c>
      <c r="G1791" s="75">
        <f>[2]自有船应收租金!AA1733</f>
        <v>287744.75</v>
      </c>
      <c r="H1791" s="75">
        <f>IF([2]自有船应收租金!AB1733="","",[2]自有船应收租金!AB1733)</f>
        <v>287737.38</v>
      </c>
      <c r="I1791" s="77" t="str">
        <f>[2]自有船应收租金!Y1733</f>
        <v>5%佣金</v>
      </c>
    </row>
    <row r="1792" spans="2:9" s="53" customFormat="1" ht="12" customHeight="1">
      <c r="B1792" s="75" t="str">
        <f>[2]自有船应收租金!B1734</f>
        <v>Contship Day</v>
      </c>
      <c r="C1792" s="75" t="str">
        <f>[2]自有船应收租金!C1734</f>
        <v>CCL</v>
      </c>
      <c r="D1792" s="75" t="str">
        <f>[2]自有船应收租金!F1734</f>
        <v>第02期</v>
      </c>
      <c r="E1792" s="75" t="str">
        <f>[2]自有船应收租金!I1734</f>
        <v>2021.10.20-2021.11.04</v>
      </c>
      <c r="F1792" s="76">
        <f>[2]自有船应收租金!V1734</f>
        <v>0</v>
      </c>
      <c r="G1792" s="75">
        <f>[2]自有船应收租金!AA1734</f>
        <v>315400</v>
      </c>
      <c r="H1792" s="75">
        <f>IF([2]自有船应收租金!AB1734="","",[2]自有船应收租金!AB1734)</f>
        <v>315392.65000000002</v>
      </c>
      <c r="I1792" s="77">
        <f>[2]自有船应收租金!Y1734</f>
        <v>0</v>
      </c>
    </row>
    <row r="1793" spans="2:9" s="53" customFormat="1" ht="12" customHeight="1">
      <c r="B1793" s="75" t="str">
        <f>[2]自有船应收租金!B1735</f>
        <v>A MAKOTO</v>
      </c>
      <c r="C1793" s="75" t="str">
        <f>[2]自有船应收租金!C1735</f>
        <v>STM</v>
      </c>
      <c r="D1793" s="75" t="str">
        <f>[2]自有船应收租金!F1735</f>
        <v>第11期</v>
      </c>
      <c r="E1793" s="75" t="str">
        <f>[2]自有船应收租金!I1735</f>
        <v>2021.10.21-2021.11.05</v>
      </c>
      <c r="F1793" s="76">
        <f>[2]自有船应收租金!V1735</f>
        <v>0</v>
      </c>
      <c r="G1793" s="75">
        <f>[2]自有船应收租金!AA1735</f>
        <v>181200</v>
      </c>
      <c r="H1793" s="75" t="str">
        <f>IF([2]自有船应收租金!AB1735="","",[2]自有船应收租金!AB1735)</f>
        <v/>
      </c>
      <c r="I1793" s="77">
        <f>[2]自有船应收租金!Y1735</f>
        <v>0</v>
      </c>
    </row>
    <row r="1794" spans="2:9" s="53" customFormat="1" ht="12" customHeight="1">
      <c r="B1794" s="75" t="str">
        <f>[2]自有船应收租金!B1736</f>
        <v>A KOU</v>
      </c>
      <c r="C1794" s="75" t="str">
        <f>[2]自有船应收租金!C1736</f>
        <v>CMS</v>
      </c>
      <c r="D1794" s="75" t="str">
        <f>[2]自有船应收租金!F1736</f>
        <v>第04期</v>
      </c>
      <c r="E1794" s="75" t="str">
        <f>[2]自有船应收租金!I1736</f>
        <v>2021.10.21-2021.11.05</v>
      </c>
      <c r="F1794" s="76">
        <f>[2]自有船应收租金!V1736</f>
        <v>0</v>
      </c>
      <c r="G1794" s="75">
        <f>[2]自有船应收租金!AA1736</f>
        <v>555850</v>
      </c>
      <c r="H1794" s="75">
        <f>IF([2]自有船应收租金!AB1736="","",[2]自有船应收租金!AB1736)</f>
        <v>555822.61</v>
      </c>
      <c r="I1794" s="77">
        <f>[2]自有船应收租金!Y1736</f>
        <v>0</v>
      </c>
    </row>
    <row r="1795" spans="2:9" s="53" customFormat="1" ht="12" customHeight="1">
      <c r="B1795" s="75" t="str">
        <f>[2]自有船应收租金!B1737</f>
        <v>A KEIGA</v>
      </c>
      <c r="C1795" s="75" t="str">
        <f>[2]自有船应收租金!C1737</f>
        <v>TFL</v>
      </c>
      <c r="D1795" s="75" t="str">
        <f>[2]自有船应收租金!F1737</f>
        <v>第07期</v>
      </c>
      <c r="E1795" s="75" t="str">
        <f>[2]自有船应收租金!I1737</f>
        <v>2021.10.22-2021.11.06</v>
      </c>
      <c r="F1795" s="76">
        <f>[2]自有船应收租金!V1737</f>
        <v>0</v>
      </c>
      <c r="G1795" s="75">
        <f>[2]自有船应收租金!AA1737</f>
        <v>239963.19</v>
      </c>
      <c r="H1795" s="75">
        <f>IF([2]自有船应收租金!AB1737="","",[2]自有船应收租金!AB1737)</f>
        <v>239963.19</v>
      </c>
      <c r="I1795" s="77">
        <f>[2]自有船应收租金!Y1737</f>
        <v>0</v>
      </c>
    </row>
    <row r="1796" spans="2:9" s="53" customFormat="1" ht="12" customHeight="1">
      <c r="B1796" s="75" t="str">
        <f>[2]自有船应收租金!B1738</f>
        <v>ACACIA REI</v>
      </c>
      <c r="C1796" s="75" t="str">
        <f>[2]自有船应收租金!C1738</f>
        <v>VASI</v>
      </c>
      <c r="D1796" s="75" t="str">
        <f>[2]自有船应收租金!F1738</f>
        <v>prefinal2</v>
      </c>
      <c r="E1796" s="75" t="str">
        <f>[2]自有船应收租金!I1738</f>
        <v>2021.10.22-2021.10.25</v>
      </c>
      <c r="F1796" s="76">
        <f>[2]自有船应收租金!V1738</f>
        <v>0</v>
      </c>
      <c r="G1796" s="75">
        <f>[2]自有船应收租金!AA1738</f>
        <v>292825.26059534901</v>
      </c>
      <c r="H1796" s="75">
        <f>IF([2]自有船应收租金!AB1738="","",[2]自有船应收租金!AB1738)</f>
        <v>280732.84000000003</v>
      </c>
      <c r="I1796" s="77" t="str">
        <f>[2]自有船应收租金!Y1738</f>
        <v>向租家收取30天吨税/停租温哥华船舶吊臂摆动2021.10.07 0800-0836 0.025天</v>
      </c>
    </row>
    <row r="1797" spans="2:9" s="53" customFormat="1" ht="12" customHeight="1">
      <c r="B1797" s="75" t="str">
        <f>[2]自有船应收租金!B1739</f>
        <v>ACACIA REI</v>
      </c>
      <c r="C1797" s="75" t="str">
        <f>[2]自有船应收租金!C1739</f>
        <v>VASI</v>
      </c>
      <c r="D1797" s="75" t="str">
        <f>[2]自有船应收租金!F1739</f>
        <v>FINAL</v>
      </c>
      <c r="E1797" s="75" t="str">
        <f>[2]自有船应收租金!I1739</f>
        <v>2021.10.22-2021.10.25</v>
      </c>
      <c r="F1797" s="76">
        <f>[2]自有船应收租金!V1739</f>
        <v>0</v>
      </c>
      <c r="G1797" s="75">
        <f>[2]自有船应收租金!AA1739</f>
        <v>7000</v>
      </c>
      <c r="H1797" s="75" t="str">
        <f>IF([2]自有船应收租金!AB1739="","",[2]自有船应收租金!AB1739)</f>
        <v/>
      </c>
      <c r="I1797" s="77">
        <f>[2]自有船应收租金!Y1739</f>
        <v>0</v>
      </c>
    </row>
    <row r="1798" spans="2:9" s="53" customFormat="1" ht="12" customHeight="1">
      <c r="B1798" s="75" t="str">
        <f>[2]自有船应收租金!B1740</f>
        <v>ACACIA TAURUS</v>
      </c>
      <c r="C1798" s="75" t="str">
        <f>[2]自有船应收租金!C1740</f>
        <v>STM</v>
      </c>
      <c r="D1798" s="75" t="str">
        <f>[2]自有船应收租金!F1740</f>
        <v>第16期</v>
      </c>
      <c r="E1798" s="75" t="str">
        <f>[2]自有船应收租金!I1740</f>
        <v>2021.10.24-2021.11.08</v>
      </c>
      <c r="F1798" s="76">
        <f>[2]自有船应收租金!V1740</f>
        <v>0</v>
      </c>
      <c r="G1798" s="75">
        <f>[2]自有船应收租金!AA1740</f>
        <v>83150</v>
      </c>
      <c r="H1798" s="75">
        <f>IF([2]自有船应收租金!AB1740="","",[2]自有船应收租金!AB1740)</f>
        <v>83150</v>
      </c>
      <c r="I1798" s="77">
        <f>[2]自有船应收租金!Y1740</f>
        <v>0</v>
      </c>
    </row>
    <row r="1799" spans="2:9" s="53" customFormat="1" ht="12" customHeight="1">
      <c r="B1799" s="75" t="str">
        <f>[2]自有船应收租金!B1741</f>
        <v>ACACIA HAWK</v>
      </c>
      <c r="C1799" s="75" t="str">
        <f>[2]自有船应收租金!C1741</f>
        <v>CMS</v>
      </c>
      <c r="D1799" s="75" t="str">
        <f>[2]自有船应收租金!F1741</f>
        <v>第92期</v>
      </c>
      <c r="E1799" s="75" t="str">
        <f>[2]自有船应收租金!I1741</f>
        <v>2021.10.24-2021.11.08</v>
      </c>
      <c r="F1799" s="76">
        <f>[2]自有船应收租金!V1741</f>
        <v>0</v>
      </c>
      <c r="G1799" s="75">
        <f>[2]自有船应收租金!AA1741</f>
        <v>105542.465753425</v>
      </c>
      <c r="H1799" s="75">
        <f>IF([2]自有船应收租金!AB1741="","",[2]自有船应收租金!AB1741)</f>
        <v>105542.47</v>
      </c>
      <c r="I1799" s="77">
        <f>[2]自有船应收租金!Y1741</f>
        <v>0</v>
      </c>
    </row>
    <row r="1800" spans="2:9" s="53" customFormat="1" ht="12" customHeight="1">
      <c r="B1800" s="75" t="str">
        <f>[2]自有船应收租金!B1742</f>
        <v>ACACIA REI</v>
      </c>
      <c r="C1800" s="75" t="str">
        <f>[2]自有船应收租金!C1742</f>
        <v>CIL</v>
      </c>
      <c r="D1800" s="75" t="str">
        <f>[2]自有船应收租金!F1742</f>
        <v>第01期</v>
      </c>
      <c r="E1800" s="75" t="str">
        <f>[2]自有船应收租金!I1742</f>
        <v>2021.10.25-2021.11.09</v>
      </c>
      <c r="F1800" s="76">
        <f>[2]自有船应收租金!V1742</f>
        <v>0</v>
      </c>
      <c r="G1800" s="75">
        <f>[2]自有船应收租金!AA1742</f>
        <v>1628303.89</v>
      </c>
      <c r="H1800" s="75">
        <f>IF([2]自有船应收租金!AB1742="","",[2]自有船应收租金!AB1742)</f>
        <v>1628286.53</v>
      </c>
      <c r="I1800" s="77">
        <f>[2]自有船应收租金!Y1742</f>
        <v>0</v>
      </c>
    </row>
    <row r="1801" spans="2:9" s="53" customFormat="1" ht="12" customHeight="1">
      <c r="B1801" s="75" t="str">
        <f>[2]自有船应收租金!B1743</f>
        <v>ACACIA MING</v>
      </c>
      <c r="C1801" s="75" t="str">
        <f>[2]自有船应收租金!C1743</f>
        <v>TFL</v>
      </c>
      <c r="D1801" s="75" t="str">
        <f>[2]自有船应收租金!F1743</f>
        <v>第04期</v>
      </c>
      <c r="E1801" s="75" t="str">
        <f>[2]自有船应收租金!I1743</f>
        <v>2021.10.25-2021.11.09</v>
      </c>
      <c r="F1801" s="76">
        <f>[2]自有船应收租金!V1743</f>
        <v>0</v>
      </c>
      <c r="G1801" s="75">
        <f>[2]自有船应收租金!AA1743</f>
        <v>311459.96000000002</v>
      </c>
      <c r="H1801" s="75">
        <f>IF([2]自有船应收租金!AB1743="","",[2]自有船应收租金!AB1743)</f>
        <v>311459.96000000002</v>
      </c>
      <c r="I1801" s="77">
        <f>[2]自有船应收租金!Y1743</f>
        <v>0</v>
      </c>
    </row>
    <row r="1802" spans="2:9" s="53" customFormat="1" ht="12" customHeight="1">
      <c r="B1802" s="75" t="str">
        <f>[2]自有船应收租金!B1744</f>
        <v>Heung-A Jakarta</v>
      </c>
      <c r="C1802" s="75" t="str">
        <f>[2]自有船应收租金!C1744</f>
        <v>PAN</v>
      </c>
      <c r="D1802" s="75" t="str">
        <f>[2]自有船应收租金!F1744</f>
        <v>第26期</v>
      </c>
      <c r="E1802" s="75" t="str">
        <f>[2]自有船应收租金!I1744</f>
        <v>2021.10.26-2021.11.10</v>
      </c>
      <c r="F1802" s="76">
        <f>[2]自有船应收租金!V1744</f>
        <v>0</v>
      </c>
      <c r="G1802" s="75">
        <f>[2]自有船应收租金!AA1744</f>
        <v>117383.87</v>
      </c>
      <c r="H1802" s="75">
        <f>IF([2]自有船应收租金!AB1744="","",[2]自有船应收租金!AB1744)</f>
        <v>117356.51</v>
      </c>
      <c r="I1802" s="77">
        <f>[2]自有船应收租金!Y1744</f>
        <v>0</v>
      </c>
    </row>
    <row r="1803" spans="2:9" s="53" customFormat="1" ht="12" customHeight="1">
      <c r="B1803" s="75" t="str">
        <f>[2]自有船应收租金!B1745</f>
        <v>A KINKA</v>
      </c>
      <c r="C1803" s="75" t="str">
        <f>[2]自有船应收租金!C1745</f>
        <v>TFS</v>
      </c>
      <c r="D1803" s="75" t="str">
        <f>[2]自有船应收租金!F1745</f>
        <v>第04期</v>
      </c>
      <c r="E1803" s="75" t="str">
        <f>[2]自有船应收租金!I1745</f>
        <v>2021.10.26-2021.11.25</v>
      </c>
      <c r="F1803" s="76">
        <f>[2]自有船应收租金!V1745</f>
        <v>0</v>
      </c>
      <c r="G1803" s="75">
        <f>[2]自有船应收租金!AA1745</f>
        <v>2461800</v>
      </c>
      <c r="H1803" s="75">
        <f>IF([2]自有船应收租金!AB1745="","",[2]自有船应收租金!AB1745)</f>
        <v>2461800</v>
      </c>
      <c r="I1803" s="77">
        <f>[2]自有船应收租金!Y1745</f>
        <v>0</v>
      </c>
    </row>
    <row r="1804" spans="2:9" s="53" customFormat="1" ht="12" customHeight="1">
      <c r="B1804" s="75" t="str">
        <f>[2]自有船应收租金!B1746</f>
        <v>A ROKU</v>
      </c>
      <c r="C1804" s="75" t="str">
        <f>[2]自有船应收租金!C1746</f>
        <v>STM</v>
      </c>
      <c r="D1804" s="75" t="str">
        <f>[2]自有船应收租金!F1746</f>
        <v>第04期</v>
      </c>
      <c r="E1804" s="75" t="str">
        <f>[2]自有船应收租金!I1746</f>
        <v>2021.10.26-2021.11.10</v>
      </c>
      <c r="F1804" s="76">
        <f>[2]自有船应收租金!V1746</f>
        <v>0</v>
      </c>
      <c r="G1804" s="75">
        <f>[2]自有船应收租金!AA1746</f>
        <v>181200</v>
      </c>
      <c r="H1804" s="75">
        <f>IF([2]自有船应收租金!AB1746="","",[2]自有船应收租金!AB1746)</f>
        <v>181200</v>
      </c>
      <c r="I1804" s="77">
        <f>[2]自有船应收租金!Y1746</f>
        <v>0</v>
      </c>
    </row>
    <row r="1805" spans="2:9" s="53" customFormat="1" ht="12" customHeight="1">
      <c r="B1805" s="75" t="str">
        <f>[2]自有船应收租金!B1747</f>
        <v>A BOTE</v>
      </c>
      <c r="C1805" s="75" t="str">
        <f>[2]自有船应收租金!C1747</f>
        <v>TCL</v>
      </c>
      <c r="D1805" s="75" t="str">
        <f>[2]自有船应收租金!F1747</f>
        <v>第15期</v>
      </c>
      <c r="E1805" s="75" t="str">
        <f>[2]自有船应收租金!I1747</f>
        <v>2021.10.27-2021.11.11</v>
      </c>
      <c r="F1805" s="76">
        <f>[2]自有船应收租金!V1747</f>
        <v>0</v>
      </c>
      <c r="G1805" s="75">
        <f>[2]自有船应收租金!AA1747</f>
        <v>87607.34</v>
      </c>
      <c r="H1805" s="75">
        <f>IF([2]自有船应收租金!AB1747="","",[2]自有船应收租金!AB1747)</f>
        <v>87567.46</v>
      </c>
      <c r="I1805" s="77">
        <f>[2]自有船应收租金!Y1747</f>
        <v>0</v>
      </c>
    </row>
    <row r="1806" spans="2:9" s="53" customFormat="1" ht="12" customHeight="1">
      <c r="B1806" s="75" t="str">
        <f>[2]自有船应收租金!B1748</f>
        <v>JRS CARINA</v>
      </c>
      <c r="C1806" s="75" t="str">
        <f>[2]自有船应收租金!C1748</f>
        <v>CCL</v>
      </c>
      <c r="D1806" s="75" t="str">
        <f>[2]自有船应收租金!F1748</f>
        <v>第82期</v>
      </c>
      <c r="E1806" s="75" t="str">
        <f>[2]自有船应收租金!I1748</f>
        <v>2021.10.27-2021.11.11</v>
      </c>
      <c r="F1806" s="76">
        <f>[2]自有船应收租金!V1748</f>
        <v>0</v>
      </c>
      <c r="G1806" s="75">
        <f>[2]自有船应收租金!AA1748</f>
        <v>232630.99</v>
      </c>
      <c r="H1806" s="75">
        <f>IF([2]自有船应收租金!AB1748="","",[2]自有船应收租金!AB1748)</f>
        <v>232623.61</v>
      </c>
      <c r="I1806" s="77">
        <f>[2]自有船应收租金!Y1748</f>
        <v>0</v>
      </c>
    </row>
    <row r="1807" spans="2:9" s="53" customFormat="1" ht="12" customHeight="1">
      <c r="B1807" s="75" t="str">
        <f>[2]自有船应收租金!B1749</f>
        <v>ACACIA ARIES</v>
      </c>
      <c r="C1807" s="75" t="str">
        <f>[2]自有船应收租金!C1749</f>
        <v>STM</v>
      </c>
      <c r="D1807" s="75" t="str">
        <f>[2]自有船应收租金!F1749</f>
        <v>第42期</v>
      </c>
      <c r="E1807" s="75" t="str">
        <f>[2]自有船应收租金!I1749</f>
        <v>2021.10.27-2021.11.11</v>
      </c>
      <c r="F1807" s="76">
        <f>[2]自有船应收租金!V1749</f>
        <v>0</v>
      </c>
      <c r="G1807" s="75">
        <f>[2]自有船应收租金!AA1749</f>
        <v>83150</v>
      </c>
      <c r="H1807" s="75">
        <f>IF([2]自有船应收租金!AB1749="","",[2]自有船应收租金!AB1749)</f>
        <v>83150</v>
      </c>
      <c r="I1807" s="77">
        <f>[2]自有船应收租金!Y1749</f>
        <v>0</v>
      </c>
    </row>
    <row r="1808" spans="2:9" s="53" customFormat="1" ht="12" customHeight="1">
      <c r="B1808" s="75" t="str">
        <f>[2]自有船应收租金!B1750</f>
        <v>A KIBO</v>
      </c>
      <c r="C1808" s="75" t="str">
        <f>[2]自有船应收租金!C1750</f>
        <v>GMS</v>
      </c>
      <c r="D1808" s="75" t="str">
        <f>[2]自有船应收租金!F1750</f>
        <v>第23期</v>
      </c>
      <c r="E1808" s="75" t="str">
        <f>[2]自有船应收租金!I1750</f>
        <v>2021.10.28-2021.11.12</v>
      </c>
      <c r="F1808" s="76">
        <f>[2]自有船应收租金!V1750</f>
        <v>0</v>
      </c>
      <c r="G1808" s="75">
        <f>[2]自有船应收租金!AA1750</f>
        <v>71243.75</v>
      </c>
      <c r="H1808" s="75">
        <f>IF([2]自有船应收租金!AB1750="","",[2]自有船应收租金!AB1750)</f>
        <v>71236.39</v>
      </c>
      <c r="I1808" s="77" t="str">
        <f>[2]自有船应收租金!Y1750</f>
        <v>1.25%佣金</v>
      </c>
    </row>
    <row r="1809" spans="2:9" s="53" customFormat="1" ht="12" customHeight="1">
      <c r="B1809" s="75" t="str">
        <f>[2]自有船应收租金!B1751</f>
        <v>KANWAY GALAXY</v>
      </c>
      <c r="C1809" s="75" t="str">
        <f>[2]自有船应收租金!C1751</f>
        <v>EMC</v>
      </c>
      <c r="D1809" s="75" t="str">
        <f>[2]自有船应收租金!F1751</f>
        <v>PREFINAL</v>
      </c>
      <c r="E1809" s="75" t="str">
        <f>[2]自有船应收租金!I1751</f>
        <v>2021.10.29-2021.11.07</v>
      </c>
      <c r="F1809" s="76">
        <f>[2]自有船应收租金!V1751</f>
        <v>-1452</v>
      </c>
      <c r="G1809" s="75">
        <f>[2]自有船应收租金!AA1751</f>
        <v>-154339.53125</v>
      </c>
      <c r="H1809" s="75">
        <f>IF([2]自有船应收租金!AB1751="","",[2]自有船应收租金!AB1751)</f>
        <v>16777.990000000002</v>
      </c>
      <c r="I1809" s="77" t="str">
        <f>[2]自有船应收租金!Y1751</f>
        <v>1.25%佣金/劳务费V.026-028-029-030</v>
      </c>
    </row>
    <row r="1810" spans="2:9" s="53" customFormat="1" ht="12" customHeight="1">
      <c r="B1810" s="75" t="str">
        <f>[2]自有船应收租金!B1752</f>
        <v>KANWAY GALAXY</v>
      </c>
      <c r="C1810" s="75" t="str">
        <f>[2]自有船应收租金!C1752</f>
        <v>EMC</v>
      </c>
      <c r="D1810" s="75" t="str">
        <f>[2]自有船应收租金!F1752</f>
        <v>FINAL</v>
      </c>
      <c r="E1810" s="75" t="str">
        <f>[2]自有船应收租金!I1752</f>
        <v>2021.10.29-2021.11.07</v>
      </c>
      <c r="F1810" s="76">
        <f>[2]自有船应收租金!V1752</f>
        <v>0</v>
      </c>
      <c r="G1810" s="75">
        <f>[2]自有船应收租金!AA1752</f>
        <v>2714.72</v>
      </c>
      <c r="H1810" s="75" t="str">
        <f>IF([2]自有船应收租金!AB1752="","",[2]自有船应收租金!AB1752)</f>
        <v/>
      </c>
      <c r="I1810" s="77" t="str">
        <f>[2]自有船应收租金!Y1752</f>
        <v>原船东船东费</v>
      </c>
    </row>
    <row r="1811" spans="2:9" s="53" customFormat="1" ht="12" customHeight="1">
      <c r="B1811" s="75" t="str">
        <f>[2]自有船应收租金!B1753</f>
        <v>KANWAY GALAXY</v>
      </c>
      <c r="C1811" s="75" t="str">
        <f>[2]自有船应收租金!C1753</f>
        <v>EMC</v>
      </c>
      <c r="D1811" s="75" t="str">
        <f>[2]自有船应收租金!F1753</f>
        <v>FINAL</v>
      </c>
      <c r="E1811" s="75" t="str">
        <f>[2]自有船应收租金!I1753</f>
        <v>2021.10.29-2021.11.07</v>
      </c>
      <c r="F1811" s="76">
        <f>[2]自有船应收租金!V1753</f>
        <v>-1512</v>
      </c>
      <c r="G1811" s="75">
        <f>[2]自有船应收租金!AA1753</f>
        <v>46512</v>
      </c>
      <c r="H1811" s="75" t="str">
        <f>IF([2]自有船应收租金!AB1753="","",[2]自有船应收租金!AB1753)</f>
        <v/>
      </c>
      <c r="I1811" s="77" t="str">
        <f>[2]自有船应收租金!Y1753</f>
        <v>劳务费V.031-033</v>
      </c>
    </row>
    <row r="1812" spans="2:9" s="53" customFormat="1" ht="12" customHeight="1">
      <c r="B1812" s="75" t="str">
        <f>[2]自有船应收租金!B1754</f>
        <v>A MYOKO</v>
      </c>
      <c r="C1812" s="75" t="str">
        <f>[2]自有船应收租金!C1754</f>
        <v>NS</v>
      </c>
      <c r="D1812" s="75" t="str">
        <f>[2]自有船应收租金!F1754</f>
        <v>第06期</v>
      </c>
      <c r="E1812" s="75" t="str">
        <f>[2]自有船应收租金!I1754</f>
        <v>2021.10.30-2021.11.14</v>
      </c>
      <c r="F1812" s="76">
        <f>[2]自有船应收租金!V1754</f>
        <v>0</v>
      </c>
      <c r="G1812" s="75">
        <f>[2]自有船应收租金!AA1754</f>
        <v>234255.1</v>
      </c>
      <c r="H1812" s="75">
        <f>IF([2]自有船应收租金!AB1754="","",[2]自有船应收租金!AB1754)</f>
        <v>234217.74</v>
      </c>
      <c r="I1812" s="77" t="str">
        <f>[2]自有船应收租金!Y1754</f>
        <v>1.25%佣金</v>
      </c>
    </row>
    <row r="1813" spans="2:9" s="53" customFormat="1" ht="12" customHeight="1">
      <c r="B1813" s="75" t="str">
        <f>[2]自有船应收租金!B1755</f>
        <v>JRS CORVUS</v>
      </c>
      <c r="C1813" s="75" t="str">
        <f>[2]自有船应收租金!C1755</f>
        <v>STM</v>
      </c>
      <c r="D1813" s="75" t="str">
        <f>[2]自有船应收租金!F1755</f>
        <v>第22期</v>
      </c>
      <c r="E1813" s="75" t="str">
        <f>[2]自有船应收租金!I1755</f>
        <v>2021.10.31-2021.11.15</v>
      </c>
      <c r="F1813" s="76">
        <f>[2]自有船应收租金!V1755</f>
        <v>0</v>
      </c>
      <c r="G1813" s="75">
        <f>[2]自有船应收租金!AA1755</f>
        <v>105700</v>
      </c>
      <c r="H1813" s="75">
        <f>IF([2]自有船应收租金!AB1755="","",[2]自有船应收租金!AB1755)</f>
        <v>105700</v>
      </c>
      <c r="I1813" s="77">
        <f>[2]自有船应收租金!Y1755</f>
        <v>0</v>
      </c>
    </row>
    <row r="1814" spans="2:9" s="53" customFormat="1" ht="12" customHeight="1">
      <c r="B1814" s="75" t="str">
        <f>[2]自有船应收租金!B1756</f>
        <v>A HOKEN</v>
      </c>
      <c r="C1814" s="75" t="str">
        <f>[2]自有船应收租金!C1756</f>
        <v>COSCO</v>
      </c>
      <c r="D1814" s="75" t="str">
        <f>[2]自有船应收租金!F1756</f>
        <v>第10期</v>
      </c>
      <c r="E1814" s="75" t="str">
        <f>[2]自有船应收租金!I1756</f>
        <v>2021.11.01-2021.11.16</v>
      </c>
      <c r="F1814" s="76">
        <f>[2]自有船应收租金!V1756</f>
        <v>-2856</v>
      </c>
      <c r="G1814" s="75">
        <f>[2]自有船应收租金!AA1756</f>
        <v>179106</v>
      </c>
      <c r="H1814" s="75">
        <f>IF([2]自有船应收租金!AB1756="","",[2]自有船应收租金!AB1756)</f>
        <v>179098.64</v>
      </c>
      <c r="I1814" s="77" t="str">
        <f>[2]自有船应收租金!Y1756</f>
        <v>船员劳务费v.172-173</v>
      </c>
    </row>
    <row r="1815" spans="2:9" s="53" customFormat="1" ht="12" customHeight="1">
      <c r="B1815" s="75" t="str">
        <f>[2]自有船应收租金!B1757</f>
        <v>A FUKU</v>
      </c>
      <c r="C1815" s="75" t="str">
        <f>[2]自有船应收租金!C1757</f>
        <v>TSL</v>
      </c>
      <c r="D1815" s="75" t="str">
        <f>[2]自有船应收租金!F1757</f>
        <v>第27期</v>
      </c>
      <c r="E1815" s="75" t="str">
        <f>[2]自有船应收租金!I1757</f>
        <v>2021.11.01-2021.11.16</v>
      </c>
      <c r="F1815" s="76">
        <f>[2]自有船应收租金!V1757</f>
        <v>0</v>
      </c>
      <c r="G1815" s="75">
        <f>[2]自有船应收租金!AA1757</f>
        <v>154237.5</v>
      </c>
      <c r="H1815" s="75">
        <f>IF([2]自有船应收租金!AB1757="","",[2]自有船应收租金!AB1757)</f>
        <v>154220.14000000001</v>
      </c>
      <c r="I1815" s="77" t="str">
        <f>[2]自有船应收租金!Y1757</f>
        <v>1.25%佣金</v>
      </c>
    </row>
    <row r="1816" spans="2:9" s="53" customFormat="1" ht="12" customHeight="1">
      <c r="B1816" s="75" t="str">
        <f>[2]自有船应收租金!B1758</f>
        <v>Bremen Trader</v>
      </c>
      <c r="C1816" s="75" t="str">
        <f>[2]自有船应收租金!C1758</f>
        <v>sealand</v>
      </c>
      <c r="D1816" s="75" t="str">
        <f>[2]自有船应收租金!F1758</f>
        <v>第08期</v>
      </c>
      <c r="E1816" s="75" t="str">
        <f>[2]自有船应收租金!I1758</f>
        <v>2021.11.01-2021.12.01</v>
      </c>
      <c r="F1816" s="76">
        <f>[2]自有船应收租金!V1758</f>
        <v>0</v>
      </c>
      <c r="G1816" s="75">
        <f>[2]自有船应收租金!AA1758</f>
        <v>520487.5</v>
      </c>
      <c r="H1816" s="75">
        <f>IF([2]自有船应收租金!AB1758="","",[2]自有船应收租金!AB1758)</f>
        <v>520487.5</v>
      </c>
      <c r="I1816" s="77" t="str">
        <f>[2]自有船应收租金!Y1758</f>
        <v>油样检测</v>
      </c>
    </row>
    <row r="1817" spans="2:9" s="53" customFormat="1" ht="12" customHeight="1">
      <c r="B1817" s="75" t="str">
        <f>[2]自有船应收租金!B1759</f>
        <v>A ASO</v>
      </c>
      <c r="C1817" s="75" t="str">
        <f>[2]自有船应收租金!C1759</f>
        <v>sealand</v>
      </c>
      <c r="D1817" s="75" t="str">
        <f>[2]自有船应收租金!F1759</f>
        <v>第04期</v>
      </c>
      <c r="E1817" s="75" t="str">
        <f>[2]自有船应收租金!I1759</f>
        <v>2021.11.01-2021.12.01</v>
      </c>
      <c r="F1817" s="76">
        <f>[2]自有船应收租金!V1759</f>
        <v>0</v>
      </c>
      <c r="G1817" s="75">
        <f>[2]自有船应收租金!AA1759</f>
        <v>949173.1</v>
      </c>
      <c r="H1817" s="75">
        <f>IF([2]自有船应收租金!AB1759="","",[2]自有船应收租金!AB1759)</f>
        <v>949173.1</v>
      </c>
      <c r="I1817" s="77" t="str">
        <f>[2]自有船应收租金!Y1759</f>
        <v>1.25%经纪佣金/油样检测</v>
      </c>
    </row>
    <row r="1818" spans="2:9" s="53" customFormat="1" ht="12" customHeight="1">
      <c r="B1818" s="75" t="str">
        <f>[2]自有船应收租金!B1760</f>
        <v>A XINXIA</v>
      </c>
      <c r="C1818" s="75" t="str">
        <f>[2]自有船应收租金!C1760</f>
        <v>SKR</v>
      </c>
      <c r="D1818" s="75" t="str">
        <f>[2]自有船应收租金!F1760</f>
        <v>第08期</v>
      </c>
      <c r="E1818" s="75" t="str">
        <f>[2]自有船应收租金!I1760</f>
        <v>2021.11.01-2021.11.16</v>
      </c>
      <c r="F1818" s="76">
        <f>[2]自有船应收租金!V1760</f>
        <v>0</v>
      </c>
      <c r="G1818" s="75">
        <f>[2]自有船应收租金!AA1760</f>
        <v>282459.02</v>
      </c>
      <c r="H1818" s="75">
        <f>IF([2]自有船应收租金!AB1760="","",[2]自有船应收租金!AB1760)</f>
        <v>282451.68</v>
      </c>
      <c r="I1818" s="77">
        <f>[2]自有船应收租金!Y1760</f>
        <v>0</v>
      </c>
    </row>
    <row r="1819" spans="2:9" s="53" customFormat="1" ht="12" customHeight="1">
      <c r="B1819" s="75" t="str">
        <f>[2]自有船应收租金!B1761</f>
        <v>ACACIA VIRGO</v>
      </c>
      <c r="C1819" s="75" t="str">
        <f>[2]自有船应收租金!C1761</f>
        <v>SKR</v>
      </c>
      <c r="D1819" s="75" t="str">
        <f>[2]自有船应收租金!F1761</f>
        <v>第15期</v>
      </c>
      <c r="E1819" s="75" t="str">
        <f>[2]自有船应收租金!I1761</f>
        <v>2021.11.01-2021.11.16</v>
      </c>
      <c r="F1819" s="76">
        <f>[2]自有船应收租金!V1761</f>
        <v>0</v>
      </c>
      <c r="G1819" s="75">
        <f>[2]自有船应收租金!AA1761</f>
        <v>154918.13</v>
      </c>
      <c r="H1819" s="75">
        <f>IF([2]自有船应收租金!AB1761="","",[2]自有船应收租金!AB1761)</f>
        <v>154564.46</v>
      </c>
      <c r="I1819" s="77" t="str">
        <f>[2]自有船应收租金!Y1761</f>
        <v>1.25%佣金</v>
      </c>
    </row>
    <row r="1820" spans="2:9" s="53" customFormat="1" ht="12" customHeight="1">
      <c r="B1820" s="75" t="str">
        <f>[2]自有船应收租金!B1762</f>
        <v>A Daisen</v>
      </c>
      <c r="C1820" s="75" t="str">
        <f>[2]自有船应收租金!C1762</f>
        <v>CUL</v>
      </c>
      <c r="D1820" s="75" t="str">
        <f>[2]自有船应收租金!F1762</f>
        <v>第08期</v>
      </c>
      <c r="E1820" s="75" t="str">
        <f>[2]自有船应收租金!I1762</f>
        <v>2021.11.02-2021.11.17</v>
      </c>
      <c r="F1820" s="76">
        <f>[2]自有船应收租金!V1762</f>
        <v>0</v>
      </c>
      <c r="G1820" s="75">
        <f>[2]自有船应收租金!AA1762</f>
        <v>1125900</v>
      </c>
      <c r="H1820" s="75">
        <f>IF([2]自有船应收租金!AB1762="","",[2]自有船应收租金!AB1762)</f>
        <v>1125900</v>
      </c>
      <c r="I1820" s="77">
        <f>[2]自有船应收租金!Y1762</f>
        <v>0</v>
      </c>
    </row>
    <row r="1821" spans="2:9" s="53" customFormat="1" ht="12" customHeight="1">
      <c r="B1821" s="75" t="str">
        <f>[2]自有船应收租金!B1763</f>
        <v>LISBOA</v>
      </c>
      <c r="C1821" s="75" t="str">
        <f>[2]自有船应收租金!C1763</f>
        <v>KMTC</v>
      </c>
      <c r="D1821" s="75" t="str">
        <f>[2]自有船应收租金!F1763</f>
        <v>Prefinal</v>
      </c>
      <c r="E1821" s="75" t="str">
        <f>[2]自有船应收租金!I1763</f>
        <v>2021.11.03-2021.11.08</v>
      </c>
      <c r="F1821" s="76">
        <f>[2]自有船应收租金!V1763</f>
        <v>0</v>
      </c>
      <c r="G1821" s="75">
        <f>[2]自有船应收租金!AA1763</f>
        <v>39733.333333333299</v>
      </c>
      <c r="H1821" s="75">
        <f>IF([2]自有船应收租金!AB1763="","",[2]自有船应收租金!AB1763)</f>
        <v>39731.410000000003</v>
      </c>
      <c r="I1821" s="77">
        <f>[2]自有船应收租金!Y1763</f>
        <v>0</v>
      </c>
    </row>
    <row r="1822" spans="2:9" s="53" customFormat="1" ht="12" customHeight="1">
      <c r="B1822" s="75" t="str">
        <f>[2]自有船应收租金!B1764</f>
        <v>A MIZUHO</v>
      </c>
      <c r="C1822" s="75" t="str">
        <f>[2]自有船应收租金!C1764</f>
        <v>Heung-A</v>
      </c>
      <c r="D1822" s="75" t="str">
        <f>[2]自有船应收租金!F1764</f>
        <v>第18期</v>
      </c>
      <c r="E1822" s="75" t="str">
        <f>[2]自有船应收租金!I1764</f>
        <v>2021.11.04-2021.11.19</v>
      </c>
      <c r="F1822" s="76">
        <f>[2]自有船应收租金!V1764</f>
        <v>0</v>
      </c>
      <c r="G1822" s="75">
        <f>[2]自有船应收租金!AA1764</f>
        <v>176116.438356164</v>
      </c>
      <c r="H1822" s="75">
        <f>IF([2]自有船应收租金!AB1764="","",[2]自有船应收租金!AB1764)</f>
        <v>176109.08</v>
      </c>
      <c r="I1822" s="77">
        <f>[2]自有船应收租金!Y1764</f>
        <v>0</v>
      </c>
    </row>
    <row r="1823" spans="2:9">
      <c r="B1823" s="70"/>
      <c r="C1823" s="70"/>
      <c r="D1823" s="70"/>
      <c r="E1823" s="70"/>
      <c r="F1823" s="80"/>
      <c r="G1823" s="70"/>
      <c r="H1823" s="70"/>
    </row>
    <row r="1824" spans="2:9">
      <c r="B1824" s="70"/>
      <c r="C1824" s="70"/>
      <c r="D1824" s="70"/>
      <c r="E1824" s="70"/>
      <c r="F1824" s="80"/>
      <c r="G1824" s="70"/>
      <c r="H1824" s="70"/>
    </row>
    <row r="1825" spans="2:8">
      <c r="B1825" s="70"/>
      <c r="C1825" s="70"/>
      <c r="D1825" s="70"/>
      <c r="E1825" s="70"/>
      <c r="F1825" s="80"/>
      <c r="G1825" s="70"/>
      <c r="H1825" s="70"/>
    </row>
  </sheetData>
  <autoFilter ref="B18:I55">
    <filterColumn colId="7">
      <filters>
        <filter val="未加"/>
      </filters>
    </filterColumn>
  </autoFilter>
  <mergeCells count="8">
    <mergeCell ref="B2:H2"/>
    <mergeCell ref="B3:C3"/>
    <mergeCell ref="F3:G3"/>
    <mergeCell ref="B17:H17"/>
    <mergeCell ref="B59:C59"/>
    <mergeCell ref="B4:B9"/>
    <mergeCell ref="B10:B13"/>
    <mergeCell ref="B14:B15"/>
  </mergeCells>
  <phoneticPr fontId="31" type="noConversion"/>
  <conditionalFormatting sqref="J4">
    <cfRule type="cellIs" dxfId="1" priority="2" operator="equal">
      <formula>"拖班"</formula>
    </cfRule>
  </conditionalFormatting>
  <conditionalFormatting sqref="E4:E16">
    <cfRule type="cellIs" dxfId="0" priority="1" operator="equal">
      <formula>"拖班"</formula>
    </cfRule>
  </conditionalFormatting>
  <dataValidations count="9">
    <dataValidation type="list" allowBlank="1" showInputMessage="1" showErrorMessage="1" sqref="D21 D23 D25">
      <formula1>$D$4:$D$9</formula1>
    </dataValidation>
    <dataValidation type="list" allowBlank="1" showInputMessage="1" showErrorMessage="1" sqref="C19:C54">
      <formula1>$L$4:$L$13</formula1>
    </dataValidation>
    <dataValidation type="list" allowBlank="1" showInputMessage="1" showErrorMessage="1" sqref="D10:D11">
      <formula1>$M$6:$M$7</formula1>
    </dataValidation>
    <dataValidation type="list" allowBlank="1" showInputMessage="1" showErrorMessage="1" sqref="D13:D14"/>
    <dataValidation type="list" allowBlank="1" showInputMessage="1" showErrorMessage="1" sqref="E19:E54">
      <formula1>$J$14:$J$21</formula1>
    </dataValidation>
    <dataValidation type="list" allowBlank="1" showInputMessage="1" showErrorMessage="1" sqref="F19:F54">
      <formula1>$K$14:$K$21</formula1>
    </dataValidation>
    <dataValidation type="list" allowBlank="1" showInputMessage="1" showErrorMessage="1" sqref="H4:H12">
      <formula1>$J$6:$J$13</formula1>
    </dataValidation>
    <dataValidation type="list" allowBlank="1" showInputMessage="1" showErrorMessage="1" sqref="H13:H16">
      <formula1>$J$6:$J$12</formula1>
    </dataValidation>
    <dataValidation type="list" allowBlank="1" showInputMessage="1" showErrorMessage="1" sqref="I19:I54">
      <formula1>$L$15:$L$16</formula1>
    </dataValidation>
  </dataValidations>
  <pageMargins left="0.25" right="0.25" top="0.75" bottom="0.75" header="0.3" footer="0.3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V1822"/>
  <sheetViews>
    <sheetView showGridLines="0" showZeros="0" zoomScale="115" zoomScaleNormal="115" workbookViewId="0">
      <pane xSplit="1" topLeftCell="D1" activePane="topRight" state="frozen"/>
      <selection pane="topRight" activeCell="J2679" sqref="B2:N2679"/>
    </sheetView>
  </sheetViews>
  <sheetFormatPr defaultColWidth="9" defaultRowHeight="24.75" customHeight="1"/>
  <cols>
    <col min="1" max="1" width="4.625" style="4" customWidth="1"/>
    <col min="2" max="2" width="6.375" style="4" customWidth="1"/>
    <col min="3" max="3" width="12.375" style="4" customWidth="1"/>
    <col min="4" max="4" width="15.625" style="4" customWidth="1"/>
    <col min="5" max="5" width="9" style="4"/>
    <col min="6" max="17" width="12.375" style="4" customWidth="1"/>
    <col min="18" max="18" width="12.75" style="4" customWidth="1"/>
    <col min="19" max="33" width="12.375" style="4" customWidth="1"/>
    <col min="34" max="35" width="11.125" style="4" customWidth="1"/>
    <col min="36" max="36" width="19" style="4" customWidth="1"/>
    <col min="37" max="38" width="11.125" style="4" customWidth="1"/>
    <col min="39" max="256" width="9" style="4"/>
  </cols>
  <sheetData>
    <row r="1" spans="1:36" ht="24.75" customHeight="1">
      <c r="A1" s="5" t="s">
        <v>189</v>
      </c>
      <c r="B1" s="5"/>
      <c r="C1" s="5"/>
      <c r="F1" s="6"/>
      <c r="G1" s="6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6" ht="12.75" customHeight="1">
      <c r="A2" s="5"/>
      <c r="B2" s="5"/>
      <c r="C2" s="5">
        <f ca="1">NOW()</f>
        <v>46036.444359259258</v>
      </c>
      <c r="D2" s="7"/>
      <c r="F2" s="189" t="s">
        <v>4</v>
      </c>
      <c r="G2" s="189"/>
      <c r="H2" s="189"/>
      <c r="I2" s="189"/>
      <c r="J2" s="8"/>
      <c r="K2" s="8"/>
      <c r="L2" s="8"/>
      <c r="M2" s="8"/>
      <c r="N2" s="8"/>
      <c r="O2" s="8"/>
      <c r="P2" s="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6" ht="12" customHeight="1">
      <c r="A3" s="5"/>
      <c r="B3" s="5"/>
      <c r="C3" s="5"/>
      <c r="F3" s="190" t="s">
        <v>190</v>
      </c>
      <c r="G3" s="190"/>
      <c r="H3" s="190"/>
      <c r="I3" s="8"/>
      <c r="J3" s="8"/>
      <c r="K3" s="8"/>
      <c r="L3" s="8"/>
      <c r="M3" s="8"/>
      <c r="N3" s="8"/>
      <c r="O3" s="8"/>
      <c r="P3" s="8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6" ht="12.75" customHeight="1">
      <c r="A4" s="5"/>
      <c r="B4" s="5"/>
      <c r="F4" s="6"/>
      <c r="G4" s="6"/>
      <c r="H4" s="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6" ht="12.75" customHeight="1">
      <c r="A5" s="5"/>
      <c r="B5" s="5"/>
      <c r="C5" s="5"/>
      <c r="F5" s="9"/>
      <c r="G5" s="10" t="s">
        <v>6</v>
      </c>
      <c r="H5" s="10"/>
      <c r="I5" s="9"/>
      <c r="J5" s="10" t="s">
        <v>7</v>
      </c>
      <c r="K5" s="10"/>
      <c r="L5" s="9"/>
      <c r="M5" s="10" t="s">
        <v>8</v>
      </c>
      <c r="N5" s="11"/>
      <c r="O5" s="12"/>
      <c r="P5" s="11" t="s">
        <v>6</v>
      </c>
      <c r="Q5" s="13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6" ht="13.5" customHeight="1">
      <c r="A6" s="14" t="s">
        <v>9</v>
      </c>
      <c r="B6" s="14" t="s">
        <v>0</v>
      </c>
      <c r="C6" s="14" t="s">
        <v>1</v>
      </c>
      <c r="D6" s="14" t="s">
        <v>2</v>
      </c>
      <c r="E6" s="15" t="s">
        <v>3</v>
      </c>
      <c r="F6" s="16" t="s">
        <v>10</v>
      </c>
      <c r="G6" s="14" t="s">
        <v>11</v>
      </c>
      <c r="H6" s="14" t="s">
        <v>12</v>
      </c>
      <c r="I6" s="14" t="s">
        <v>10</v>
      </c>
      <c r="J6" s="14" t="s">
        <v>11</v>
      </c>
      <c r="K6" s="14" t="s">
        <v>12</v>
      </c>
      <c r="L6" s="17" t="s">
        <v>10</v>
      </c>
      <c r="M6" s="17" t="s">
        <v>11</v>
      </c>
      <c r="N6" s="17" t="s">
        <v>12</v>
      </c>
      <c r="O6" s="17" t="s">
        <v>10</v>
      </c>
      <c r="P6" s="17" t="s">
        <v>11</v>
      </c>
      <c r="Q6" s="17" t="s">
        <v>12</v>
      </c>
      <c r="R6" s="15" t="s">
        <v>13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2.75" customHeight="1">
      <c r="A7" s="18">
        <v>1</v>
      </c>
      <c r="B7" s="17" t="s">
        <v>114</v>
      </c>
      <c r="C7" s="19" t="s">
        <v>191</v>
      </c>
      <c r="D7" s="17" t="s">
        <v>159</v>
      </c>
      <c r="E7" s="17" t="s">
        <v>192</v>
      </c>
      <c r="F7" s="2">
        <v>43847.229166666701</v>
      </c>
      <c r="G7" s="2">
        <v>43847.729166666701</v>
      </c>
      <c r="H7" s="2">
        <v>43848.479166666701</v>
      </c>
      <c r="I7" s="2">
        <v>43851.25</v>
      </c>
      <c r="J7" s="2">
        <v>43851.291666666701</v>
      </c>
      <c r="K7" s="20">
        <v>43851.666666666701</v>
      </c>
      <c r="L7" s="20">
        <v>43851.6875</v>
      </c>
      <c r="M7" s="20">
        <v>43851.708333333299</v>
      </c>
      <c r="N7" s="20">
        <v>43851.916666666701</v>
      </c>
      <c r="O7" s="2"/>
      <c r="P7" s="2"/>
      <c r="Q7" s="2"/>
      <c r="R7" s="21"/>
      <c r="S7" s="1"/>
      <c r="T7" s="1"/>
      <c r="U7" s="1"/>
      <c r="AC7" s="4" t="s">
        <v>189</v>
      </c>
    </row>
    <row r="8" spans="1:36" ht="12.75" customHeight="1">
      <c r="A8" s="3"/>
      <c r="B8" s="3"/>
      <c r="C8" s="3"/>
      <c r="D8" s="3"/>
      <c r="E8" s="3"/>
      <c r="F8" s="6"/>
      <c r="G8" s="6"/>
      <c r="H8" s="6"/>
      <c r="I8" s="3"/>
      <c r="J8" s="3"/>
      <c r="K8" s="3"/>
      <c r="L8" s="3"/>
      <c r="M8" s="3"/>
      <c r="N8" s="3"/>
      <c r="O8" s="1"/>
      <c r="P8" s="1"/>
      <c r="Q8" s="1"/>
      <c r="R8" s="1"/>
      <c r="S8" s="1"/>
      <c r="T8" s="22"/>
      <c r="U8" s="22"/>
      <c r="V8" s="22"/>
      <c r="W8" s="22"/>
      <c r="X8" s="1"/>
      <c r="Y8" s="1"/>
      <c r="Z8" s="1"/>
      <c r="AA8" s="1"/>
    </row>
    <row r="9" spans="1:36" ht="10.5" customHeight="1">
      <c r="A9" s="22"/>
      <c r="B9" s="22"/>
      <c r="C9" s="1"/>
      <c r="D9" s="1"/>
      <c r="E9" s="22"/>
      <c r="F9" s="6"/>
      <c r="G9" s="6"/>
      <c r="H9" s="6"/>
      <c r="I9" s="3"/>
      <c r="J9" s="3"/>
      <c r="K9" s="3"/>
      <c r="L9" s="22"/>
      <c r="M9" s="22"/>
      <c r="N9" s="22"/>
      <c r="O9" s="22"/>
      <c r="P9" s="22"/>
      <c r="Q9" s="22"/>
      <c r="R9" s="22"/>
      <c r="S9" s="22"/>
      <c r="T9" s="22"/>
      <c r="U9" s="1"/>
      <c r="Z9" s="22"/>
      <c r="AA9" s="22"/>
      <c r="AB9" s="22"/>
      <c r="AC9" s="22"/>
      <c r="AD9" s="22"/>
    </row>
    <row r="10" spans="1:36" ht="12.75" customHeight="1">
      <c r="A10" s="23"/>
      <c r="B10" s="1"/>
      <c r="C10" s="1"/>
      <c r="D10" s="1"/>
      <c r="E10" s="1"/>
      <c r="F10" s="9"/>
      <c r="G10" s="10" t="s">
        <v>6</v>
      </c>
      <c r="H10" s="10"/>
      <c r="I10" s="10"/>
      <c r="J10" s="10" t="s">
        <v>19</v>
      </c>
      <c r="K10" s="10"/>
      <c r="L10" s="9"/>
      <c r="M10" s="10" t="s">
        <v>20</v>
      </c>
      <c r="N10" s="10"/>
      <c r="O10" s="12"/>
      <c r="P10" s="11" t="s">
        <v>6</v>
      </c>
      <c r="Q10" s="13"/>
      <c r="R10" s="5"/>
      <c r="S10" s="5"/>
      <c r="T10" s="22"/>
      <c r="U10" s="1"/>
    </row>
    <row r="11" spans="1:36" ht="12.75" customHeight="1">
      <c r="A11" s="24" t="s">
        <v>9</v>
      </c>
      <c r="B11" s="14" t="s">
        <v>0</v>
      </c>
      <c r="C11" s="14" t="s">
        <v>1</v>
      </c>
      <c r="D11" s="14" t="s">
        <v>2</v>
      </c>
      <c r="E11" s="15" t="s">
        <v>3</v>
      </c>
      <c r="F11" s="10" t="s">
        <v>10</v>
      </c>
      <c r="G11" s="9" t="s">
        <v>11</v>
      </c>
      <c r="H11" s="9" t="s">
        <v>12</v>
      </c>
      <c r="I11" s="9" t="s">
        <v>10</v>
      </c>
      <c r="J11" s="9" t="s">
        <v>11</v>
      </c>
      <c r="K11" s="9" t="s">
        <v>12</v>
      </c>
      <c r="L11" s="25" t="s">
        <v>10</v>
      </c>
      <c r="M11" s="25" t="s">
        <v>11</v>
      </c>
      <c r="N11" s="25" t="s">
        <v>12</v>
      </c>
      <c r="O11" s="17" t="s">
        <v>10</v>
      </c>
      <c r="P11" s="17" t="s">
        <v>11</v>
      </c>
      <c r="Q11" s="17" t="s">
        <v>12</v>
      </c>
      <c r="R11" s="15" t="s">
        <v>13</v>
      </c>
      <c r="S11" s="1"/>
      <c r="T11" s="22"/>
      <c r="U11" s="22"/>
      <c r="V11" s="22"/>
      <c r="W11" s="22"/>
      <c r="X11" s="3"/>
      <c r="Y11" s="3"/>
    </row>
    <row r="12" spans="1:36" ht="12.75" customHeight="1">
      <c r="A12" s="18">
        <v>2</v>
      </c>
      <c r="B12" s="17" t="s">
        <v>115</v>
      </c>
      <c r="C12" s="19" t="s">
        <v>193</v>
      </c>
      <c r="D12" s="17" t="s">
        <v>152</v>
      </c>
      <c r="E12" s="17" t="s">
        <v>192</v>
      </c>
      <c r="F12" s="2">
        <v>43848</v>
      </c>
      <c r="G12" s="2">
        <v>43850.375</v>
      </c>
      <c r="H12" s="2">
        <v>43850.895833333299</v>
      </c>
      <c r="I12" s="26">
        <v>43853.25</v>
      </c>
      <c r="J12" s="20">
        <v>43853.291666666701</v>
      </c>
      <c r="K12" s="2"/>
      <c r="L12" s="26">
        <v>43852.458333333299</v>
      </c>
      <c r="M12" s="20">
        <v>43852.5</v>
      </c>
      <c r="N12" s="20">
        <v>43852.916666666701</v>
      </c>
      <c r="O12" s="2"/>
      <c r="P12" s="2"/>
      <c r="Q12" s="2"/>
      <c r="R12" s="21" t="s">
        <v>194</v>
      </c>
      <c r="S12" s="1"/>
      <c r="T12" s="3"/>
      <c r="U12" s="22"/>
      <c r="V12" s="22"/>
      <c r="W12" s="22"/>
      <c r="Y12" s="3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.75" customHeight="1">
      <c r="A13" s="3"/>
      <c r="B13" s="3"/>
      <c r="C13" s="3"/>
      <c r="D13" s="3"/>
      <c r="E13" s="3"/>
      <c r="F13" s="6"/>
      <c r="G13" s="27"/>
      <c r="H13" s="6"/>
      <c r="I13" s="3"/>
      <c r="J13" s="3"/>
      <c r="K13" s="3"/>
      <c r="L13" s="3" t="s">
        <v>189</v>
      </c>
      <c r="M13" s="3"/>
      <c r="N13" s="3"/>
      <c r="R13" s="5"/>
      <c r="S13" s="5"/>
      <c r="T13" s="22"/>
      <c r="U13" s="5"/>
      <c r="Y13" s="22"/>
      <c r="Z13" s="5"/>
      <c r="AA13" s="5"/>
    </row>
    <row r="14" spans="1:36" ht="12.75" customHeight="1">
      <c r="A14" s="3"/>
      <c r="B14" s="3"/>
      <c r="C14" s="3"/>
      <c r="D14" s="3"/>
      <c r="E14" s="3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1"/>
      <c r="S14" s="1"/>
      <c r="T14" s="22"/>
      <c r="U14" s="1"/>
      <c r="Y14" s="22"/>
      <c r="Z14" s="1"/>
      <c r="AA14" s="1"/>
    </row>
    <row r="15" spans="1:36" ht="12.75" customHeight="1">
      <c r="A15" s="23"/>
      <c r="B15" s="1"/>
      <c r="C15" s="3"/>
      <c r="D15" s="3"/>
      <c r="E15" s="1"/>
      <c r="F15" s="9"/>
      <c r="G15" s="10" t="s">
        <v>34</v>
      </c>
      <c r="H15" s="10"/>
      <c r="I15" s="9"/>
      <c r="J15" s="10" t="s">
        <v>35</v>
      </c>
      <c r="K15" s="10"/>
      <c r="L15" s="12"/>
      <c r="M15" s="11" t="s">
        <v>7</v>
      </c>
      <c r="N15" s="13"/>
      <c r="O15" s="12"/>
      <c r="P15" s="11" t="s">
        <v>34</v>
      </c>
      <c r="Q15" s="13"/>
      <c r="R15" s="5"/>
      <c r="S15" s="22"/>
      <c r="T15" s="22"/>
      <c r="U15" s="3"/>
      <c r="V15" s="3"/>
      <c r="W15" s="3"/>
      <c r="X15" s="3"/>
    </row>
    <row r="16" spans="1:36" ht="12.75" customHeight="1">
      <c r="A16" s="24" t="s">
        <v>9</v>
      </c>
      <c r="B16" s="14" t="s">
        <v>0</v>
      </c>
      <c r="C16" s="14" t="s">
        <v>1</v>
      </c>
      <c r="D16" s="14" t="s">
        <v>2</v>
      </c>
      <c r="E16" s="15" t="s">
        <v>3</v>
      </c>
      <c r="F16" s="28" t="s">
        <v>10</v>
      </c>
      <c r="G16" s="25" t="s">
        <v>11</v>
      </c>
      <c r="H16" s="25" t="s">
        <v>12</v>
      </c>
      <c r="I16" s="25" t="s">
        <v>10</v>
      </c>
      <c r="J16" s="25" t="s">
        <v>11</v>
      </c>
      <c r="K16" s="25" t="s">
        <v>12</v>
      </c>
      <c r="L16" s="17" t="s">
        <v>10</v>
      </c>
      <c r="M16" s="17" t="s">
        <v>11</v>
      </c>
      <c r="N16" s="17" t="s">
        <v>12</v>
      </c>
      <c r="O16" s="17" t="s">
        <v>10</v>
      </c>
      <c r="P16" s="17" t="s">
        <v>11</v>
      </c>
      <c r="Q16" s="17" t="s">
        <v>12</v>
      </c>
      <c r="R16" s="15" t="s">
        <v>13</v>
      </c>
      <c r="T16" s="3"/>
      <c r="U16" s="3"/>
      <c r="V16" s="3"/>
      <c r="W16" s="3"/>
      <c r="X16" s="3"/>
    </row>
    <row r="17" spans="1:33" ht="12.75" customHeight="1">
      <c r="A17" s="18"/>
      <c r="B17" s="17" t="s">
        <v>116</v>
      </c>
      <c r="C17" s="19" t="s">
        <v>195</v>
      </c>
      <c r="D17" s="17" t="s">
        <v>121</v>
      </c>
      <c r="E17" s="17" t="s">
        <v>192</v>
      </c>
      <c r="F17" s="2">
        <v>43848.541666666701</v>
      </c>
      <c r="G17" s="2">
        <v>43848.583333333299</v>
      </c>
      <c r="H17" s="2">
        <v>43849.5625</v>
      </c>
      <c r="I17" s="20">
        <v>43852.6875</v>
      </c>
      <c r="J17" s="20">
        <v>43852.875</v>
      </c>
      <c r="K17" s="20">
        <v>43853.791666666701</v>
      </c>
      <c r="L17" s="2"/>
      <c r="M17" s="2"/>
      <c r="N17" s="2"/>
      <c r="O17" s="2"/>
      <c r="P17" s="2"/>
      <c r="Q17" s="2"/>
      <c r="R17" s="21"/>
      <c r="T17" s="22"/>
      <c r="U17" s="3"/>
      <c r="V17" s="3"/>
      <c r="W17" s="3"/>
      <c r="X17" s="3"/>
    </row>
    <row r="18" spans="1:33" ht="12.75" customHeight="1">
      <c r="A18" s="3"/>
      <c r="B18" s="3"/>
      <c r="C18" s="3"/>
      <c r="D18" s="3"/>
      <c r="E18" s="3"/>
      <c r="F18" s="6"/>
      <c r="G18" s="6"/>
      <c r="H18" s="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3" ht="12.75" customHeight="1">
      <c r="A19" s="3"/>
      <c r="B19" s="3"/>
      <c r="C19" s="3"/>
      <c r="D19" s="3"/>
      <c r="E19" s="3"/>
      <c r="F19" s="6"/>
      <c r="G19" s="6"/>
      <c r="H19" s="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ht="12.75" customHeight="1">
      <c r="A20" s="3"/>
      <c r="B20" s="3"/>
      <c r="C20" s="3"/>
      <c r="D20" s="3"/>
      <c r="E20" s="3"/>
      <c r="F20" s="9"/>
      <c r="G20" s="10" t="s">
        <v>34</v>
      </c>
      <c r="H20" s="10"/>
      <c r="I20" s="9"/>
      <c r="J20" s="10" t="s">
        <v>7</v>
      </c>
      <c r="K20" s="10"/>
      <c r="L20" s="9"/>
      <c r="M20" s="10" t="s">
        <v>8</v>
      </c>
      <c r="N20" s="11"/>
      <c r="O20" s="12"/>
      <c r="P20" s="11" t="s">
        <v>34</v>
      </c>
      <c r="Q20" s="13"/>
      <c r="R20" s="5"/>
      <c r="S20" s="3"/>
      <c r="T20" s="3"/>
      <c r="U20" s="3"/>
      <c r="V20" s="3"/>
      <c r="W20" s="3"/>
      <c r="X20" s="3"/>
      <c r="Y20" s="3"/>
    </row>
    <row r="21" spans="1:33" ht="12.75" customHeight="1">
      <c r="A21" s="24" t="s">
        <v>9</v>
      </c>
      <c r="B21" s="14" t="s">
        <v>0</v>
      </c>
      <c r="C21" s="14" t="s">
        <v>1</v>
      </c>
      <c r="D21" s="14" t="s">
        <v>2</v>
      </c>
      <c r="E21" s="15" t="s">
        <v>3</v>
      </c>
      <c r="F21" s="16" t="s">
        <v>10</v>
      </c>
      <c r="G21" s="14" t="s">
        <v>11</v>
      </c>
      <c r="H21" s="14" t="s">
        <v>12</v>
      </c>
      <c r="I21" s="14" t="s">
        <v>10</v>
      </c>
      <c r="J21" s="14" t="s">
        <v>11</v>
      </c>
      <c r="K21" s="14" t="s">
        <v>12</v>
      </c>
      <c r="L21" s="17" t="s">
        <v>10</v>
      </c>
      <c r="M21" s="17" t="s">
        <v>11</v>
      </c>
      <c r="N21" s="17" t="s">
        <v>12</v>
      </c>
      <c r="O21" s="17" t="s">
        <v>10</v>
      </c>
      <c r="P21" s="17" t="s">
        <v>11</v>
      </c>
      <c r="Q21" s="17" t="s">
        <v>12</v>
      </c>
      <c r="R21" s="15" t="s">
        <v>13</v>
      </c>
      <c r="S21" s="22"/>
      <c r="T21" s="22"/>
      <c r="U21" s="22"/>
      <c r="V21" s="22"/>
      <c r="W21" s="22"/>
      <c r="X21" s="22"/>
      <c r="Y21" s="22"/>
      <c r="Z21" s="22"/>
      <c r="AA21" s="22"/>
    </row>
    <row r="22" spans="1:33" ht="12.75" customHeight="1">
      <c r="A22" s="18">
        <v>4</v>
      </c>
      <c r="B22" s="17" t="s">
        <v>138</v>
      </c>
      <c r="C22" s="19" t="s">
        <v>196</v>
      </c>
      <c r="D22" s="17" t="s">
        <v>167</v>
      </c>
      <c r="E22" s="17" t="s">
        <v>197</v>
      </c>
      <c r="F22" s="2">
        <v>43847.458333333299</v>
      </c>
      <c r="G22" s="2">
        <v>43847.666666666701</v>
      </c>
      <c r="H22" s="2">
        <v>43848.125</v>
      </c>
      <c r="I22" s="2">
        <v>43850.625</v>
      </c>
      <c r="J22" s="2">
        <v>43850.645833333299</v>
      </c>
      <c r="K22" s="2">
        <v>43851.270833333299</v>
      </c>
      <c r="L22" s="2">
        <v>43851.291666666701</v>
      </c>
      <c r="M22" s="2">
        <v>43851.3125</v>
      </c>
      <c r="N22" s="2">
        <v>43851.583333333299</v>
      </c>
      <c r="O22" s="20">
        <v>43854.625</v>
      </c>
      <c r="P22" s="2"/>
      <c r="Q22" s="2"/>
      <c r="R22" s="21"/>
      <c r="S22" s="22"/>
      <c r="T22" s="22"/>
      <c r="U22" s="22"/>
      <c r="V22" s="22"/>
      <c r="W22" s="22"/>
      <c r="X22" s="22"/>
      <c r="Y22" s="22"/>
      <c r="Z22" s="22"/>
      <c r="AA22" s="22"/>
    </row>
    <row r="23" spans="1:33" ht="12.75" customHeight="1">
      <c r="A23" s="3"/>
      <c r="B23" s="3"/>
      <c r="C23" s="3"/>
      <c r="D23" s="3"/>
      <c r="E23" s="3"/>
      <c r="F23" s="6"/>
      <c r="G23" s="6"/>
      <c r="H23" s="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ht="12.75" customHeight="1">
      <c r="A24" s="3"/>
      <c r="B24" s="3"/>
      <c r="C24" s="3"/>
      <c r="D24" s="3"/>
      <c r="E24" s="3"/>
      <c r="F24" s="6"/>
      <c r="G24" s="6"/>
      <c r="H24" s="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ht="12.75" customHeight="1">
      <c r="A25" s="23"/>
      <c r="B25" s="1"/>
      <c r="C25" s="1"/>
      <c r="D25" s="1"/>
      <c r="E25" s="1"/>
      <c r="F25" s="9"/>
      <c r="G25" s="10" t="s">
        <v>39</v>
      </c>
      <c r="H25" s="10"/>
      <c r="I25" s="29"/>
      <c r="J25" s="28" t="s">
        <v>40</v>
      </c>
      <c r="K25" s="30"/>
      <c r="L25" s="9"/>
      <c r="M25" s="10" t="s">
        <v>20</v>
      </c>
      <c r="N25" s="10"/>
      <c r="O25" s="9"/>
      <c r="P25" s="10" t="s">
        <v>19</v>
      </c>
      <c r="Q25" s="10"/>
      <c r="R25" s="191" t="s">
        <v>39</v>
      </c>
      <c r="S25" s="192"/>
      <c r="T25" s="193"/>
    </row>
    <row r="26" spans="1:33" ht="12.75" customHeight="1">
      <c r="A26" s="24" t="s">
        <v>9</v>
      </c>
      <c r="B26" s="14" t="s">
        <v>0</v>
      </c>
      <c r="C26" s="14" t="s">
        <v>1</v>
      </c>
      <c r="D26" s="14" t="s">
        <v>2</v>
      </c>
      <c r="E26" s="15" t="s">
        <v>3</v>
      </c>
      <c r="F26" s="28" t="s">
        <v>10</v>
      </c>
      <c r="G26" s="25" t="s">
        <v>11</v>
      </c>
      <c r="H26" s="25" t="s">
        <v>12</v>
      </c>
      <c r="I26" s="32" t="s">
        <v>10</v>
      </c>
      <c r="J26" s="32" t="s">
        <v>11</v>
      </c>
      <c r="K26" s="32" t="s">
        <v>12</v>
      </c>
      <c r="L26" s="25" t="s">
        <v>10</v>
      </c>
      <c r="M26" s="25" t="s">
        <v>11</v>
      </c>
      <c r="N26" s="25" t="s">
        <v>12</v>
      </c>
      <c r="O26" s="25" t="s">
        <v>10</v>
      </c>
      <c r="P26" s="25" t="s">
        <v>11</v>
      </c>
      <c r="Q26" s="25" t="s">
        <v>12</v>
      </c>
      <c r="R26" s="32" t="s">
        <v>10</v>
      </c>
      <c r="S26" s="32" t="s">
        <v>11</v>
      </c>
      <c r="T26" s="32" t="s">
        <v>12</v>
      </c>
      <c r="U26" s="33" t="s">
        <v>13</v>
      </c>
    </row>
    <row r="27" spans="1:33" ht="12.75" customHeight="1">
      <c r="A27" s="18">
        <v>5</v>
      </c>
      <c r="B27" s="17" t="s">
        <v>117</v>
      </c>
      <c r="C27" s="19" t="s">
        <v>198</v>
      </c>
      <c r="D27" s="17" t="s">
        <v>156</v>
      </c>
      <c r="E27" s="17" t="s">
        <v>192</v>
      </c>
      <c r="F27" s="2">
        <v>43847.416666666701</v>
      </c>
      <c r="G27" s="2">
        <v>43847.666666666701</v>
      </c>
      <c r="H27" s="2">
        <v>43848.083333333299</v>
      </c>
      <c r="I27" s="2">
        <v>43848.458333333299</v>
      </c>
      <c r="J27" s="2">
        <v>43848.583333333299</v>
      </c>
      <c r="K27" s="2">
        <v>43849.520833333299</v>
      </c>
      <c r="L27" s="26">
        <v>43852.666666666701</v>
      </c>
      <c r="M27" s="20">
        <v>43853.416666666701</v>
      </c>
      <c r="N27" s="20">
        <v>43853.708333333299</v>
      </c>
      <c r="O27" s="26">
        <v>43851.791666666701</v>
      </c>
      <c r="P27" s="20">
        <v>43852.291666666701</v>
      </c>
      <c r="Q27" s="20">
        <v>43852.625</v>
      </c>
      <c r="R27" s="2"/>
      <c r="S27" s="2"/>
      <c r="T27" s="2"/>
      <c r="U27" s="21" t="s">
        <v>199</v>
      </c>
    </row>
    <row r="28" spans="1:33" ht="12.75" customHeight="1">
      <c r="A28" s="34"/>
      <c r="B28" s="34"/>
      <c r="C28" s="34"/>
      <c r="D28" s="34"/>
      <c r="E28" s="6"/>
      <c r="F28" s="194"/>
      <c r="G28" s="194"/>
      <c r="H28" s="194"/>
      <c r="I28" s="195"/>
      <c r="J28" s="195"/>
      <c r="K28" s="195"/>
      <c r="L28" s="34"/>
      <c r="M28" s="34"/>
      <c r="N28" s="34"/>
      <c r="O28" s="34"/>
      <c r="P28" s="35"/>
      <c r="Q28" s="34"/>
      <c r="R28" s="194"/>
      <c r="S28" s="194"/>
      <c r="T28" s="194"/>
      <c r="X28" s="3"/>
      <c r="Y28" s="3"/>
      <c r="Z28" s="3"/>
      <c r="AA28" s="3"/>
      <c r="AB28" s="3"/>
      <c r="AC28" s="3"/>
    </row>
    <row r="29" spans="1:33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3" ht="12.75" customHeight="1">
      <c r="A30" s="23"/>
      <c r="B30" s="1"/>
      <c r="C30" s="1"/>
      <c r="D30" s="1"/>
      <c r="E30" s="1"/>
      <c r="F30" s="9"/>
      <c r="G30" s="10" t="s">
        <v>200</v>
      </c>
      <c r="H30" s="36"/>
      <c r="I30" s="9"/>
      <c r="J30" s="10" t="s">
        <v>201</v>
      </c>
      <c r="K30" s="10"/>
      <c r="L30" s="25"/>
      <c r="M30" s="10" t="s">
        <v>40</v>
      </c>
      <c r="N30" s="31"/>
      <c r="O30" s="10"/>
      <c r="P30" s="10" t="s">
        <v>7</v>
      </c>
      <c r="Q30" s="10"/>
      <c r="R30" s="9"/>
      <c r="S30" s="10" t="s">
        <v>8</v>
      </c>
      <c r="T30" s="10"/>
      <c r="U30" s="9"/>
      <c r="V30" s="10" t="s">
        <v>202</v>
      </c>
      <c r="W30" s="10"/>
      <c r="X30" s="9"/>
      <c r="Y30" s="10" t="s">
        <v>203</v>
      </c>
      <c r="Z30" s="10"/>
      <c r="AA30" s="9"/>
      <c r="AB30" s="10" t="s">
        <v>35</v>
      </c>
      <c r="AC30" s="10"/>
      <c r="AD30" s="196" t="s">
        <v>201</v>
      </c>
      <c r="AE30" s="194"/>
      <c r="AF30" s="197"/>
    </row>
    <row r="31" spans="1:33" ht="13.5" customHeight="1">
      <c r="A31" s="24" t="s">
        <v>9</v>
      </c>
      <c r="B31" s="14" t="s">
        <v>0</v>
      </c>
      <c r="C31" s="14" t="s">
        <v>1</v>
      </c>
      <c r="D31" s="14" t="s">
        <v>2</v>
      </c>
      <c r="E31" s="15" t="s">
        <v>3</v>
      </c>
      <c r="F31" s="25" t="s">
        <v>10</v>
      </c>
      <c r="G31" s="25" t="s">
        <v>11</v>
      </c>
      <c r="H31" s="2" t="s">
        <v>12</v>
      </c>
      <c r="I31" s="28" t="s">
        <v>10</v>
      </c>
      <c r="J31" s="25" t="s">
        <v>11</v>
      </c>
      <c r="K31" s="25" t="s">
        <v>12</v>
      </c>
      <c r="L31" s="32" t="s">
        <v>10</v>
      </c>
      <c r="M31" s="2" t="s">
        <v>11</v>
      </c>
      <c r="N31" s="37" t="s">
        <v>12</v>
      </c>
      <c r="O31" s="25" t="s">
        <v>10</v>
      </c>
      <c r="P31" s="25" t="s">
        <v>11</v>
      </c>
      <c r="Q31" s="25" t="s">
        <v>12</v>
      </c>
      <c r="R31" s="25" t="s">
        <v>10</v>
      </c>
      <c r="S31" s="25" t="s">
        <v>11</v>
      </c>
      <c r="T31" s="25" t="s">
        <v>12</v>
      </c>
      <c r="U31" s="25" t="s">
        <v>10</v>
      </c>
      <c r="V31" s="25" t="s">
        <v>11</v>
      </c>
      <c r="W31" s="25" t="s">
        <v>12</v>
      </c>
      <c r="X31" s="25" t="s">
        <v>10</v>
      </c>
      <c r="Y31" s="25" t="s">
        <v>11</v>
      </c>
      <c r="Z31" s="25" t="s">
        <v>12</v>
      </c>
      <c r="AA31" s="25" t="s">
        <v>10</v>
      </c>
      <c r="AB31" s="25" t="s">
        <v>11</v>
      </c>
      <c r="AC31" s="25" t="s">
        <v>12</v>
      </c>
      <c r="AD31" s="25" t="s">
        <v>10</v>
      </c>
      <c r="AE31" s="25" t="s">
        <v>11</v>
      </c>
      <c r="AF31" s="2" t="s">
        <v>12</v>
      </c>
      <c r="AG31" s="33" t="s">
        <v>13</v>
      </c>
    </row>
    <row r="32" spans="1:33" ht="12.75" customHeight="1">
      <c r="A32" s="18">
        <v>6</v>
      </c>
      <c r="B32" s="14" t="s">
        <v>54</v>
      </c>
      <c r="C32" s="38" t="s">
        <v>204</v>
      </c>
      <c r="D32" s="14" t="s">
        <v>155</v>
      </c>
      <c r="E32" s="17" t="s">
        <v>205</v>
      </c>
      <c r="F32" s="39"/>
      <c r="G32" s="39"/>
      <c r="H32" s="39"/>
      <c r="I32" s="2">
        <v>43847.375</v>
      </c>
      <c r="J32" s="2">
        <v>43847.458333333299</v>
      </c>
      <c r="K32" s="2">
        <v>43848.708333333299</v>
      </c>
      <c r="L32" s="2">
        <v>43849.416666666701</v>
      </c>
      <c r="M32" s="2">
        <v>43849.5</v>
      </c>
      <c r="N32" s="2">
        <v>43850.3125</v>
      </c>
      <c r="O32" s="20">
        <v>43853.208333333299</v>
      </c>
      <c r="P32" s="20">
        <v>43853.333333333299</v>
      </c>
      <c r="Q32" s="20">
        <v>43853.625</v>
      </c>
      <c r="R32" s="40"/>
      <c r="S32" s="2"/>
      <c r="T32" s="2"/>
      <c r="U32" s="40"/>
      <c r="V32" s="2"/>
      <c r="W32" s="2"/>
      <c r="X32" s="40"/>
      <c r="Y32" s="2"/>
      <c r="Z32" s="2"/>
      <c r="AA32" s="2"/>
      <c r="AB32" s="2"/>
      <c r="AC32" s="2"/>
      <c r="AD32" s="2"/>
      <c r="AE32" s="2"/>
      <c r="AF32" s="2"/>
      <c r="AG32" s="40"/>
    </row>
    <row r="33" spans="1:37" ht="12.75" customHeight="1">
      <c r="A33" s="18"/>
      <c r="B33" s="17" t="s">
        <v>54</v>
      </c>
      <c r="C33" s="19" t="s">
        <v>206</v>
      </c>
      <c r="D33" s="17" t="s">
        <v>157</v>
      </c>
      <c r="E33" s="17" t="s">
        <v>197</v>
      </c>
      <c r="F33" s="2">
        <v>43843.25</v>
      </c>
      <c r="G33" s="2">
        <v>43843.416666666701</v>
      </c>
      <c r="H33" s="2">
        <v>43844.291666666701</v>
      </c>
      <c r="I33" s="2">
        <v>43844.708333333299</v>
      </c>
      <c r="J33" s="2">
        <v>43844.791666666701</v>
      </c>
      <c r="K33" s="2">
        <v>43845.479166666701</v>
      </c>
      <c r="L33" s="2">
        <v>43846.125</v>
      </c>
      <c r="M33" s="2">
        <v>43846.166666666701</v>
      </c>
      <c r="N33" s="2">
        <v>43847.208333333299</v>
      </c>
      <c r="O33" s="2">
        <v>43850.208333333299</v>
      </c>
      <c r="P33" s="2">
        <v>43850.333333333299</v>
      </c>
      <c r="Q33" s="2">
        <v>43850.708333333299</v>
      </c>
      <c r="R33" s="2">
        <v>43850.75</v>
      </c>
      <c r="S33" s="2">
        <v>43850.791666666701</v>
      </c>
      <c r="T33" s="2">
        <v>43851.25</v>
      </c>
      <c r="U33" s="20">
        <v>43852.208333333299</v>
      </c>
      <c r="V33" s="20">
        <v>43852.333333333299</v>
      </c>
      <c r="W33" s="20">
        <v>43852.708333333299</v>
      </c>
      <c r="X33" s="40"/>
      <c r="Y33" s="2"/>
      <c r="Z33" s="2"/>
      <c r="AA33" s="2"/>
      <c r="AB33" s="2"/>
      <c r="AC33" s="2"/>
      <c r="AD33" s="2"/>
      <c r="AE33" s="2"/>
      <c r="AF33" s="2"/>
      <c r="AG33" s="40"/>
    </row>
    <row r="34" spans="1:37" s="1" customFormat="1" ht="12.75" customHeight="1">
      <c r="A34" s="41"/>
      <c r="B34" s="41"/>
      <c r="C34" s="41"/>
      <c r="D34" s="41"/>
      <c r="E34" s="41"/>
      <c r="F34" s="6"/>
      <c r="G34" s="6"/>
      <c r="H34" s="6"/>
      <c r="I34" s="3"/>
      <c r="J34" s="3"/>
      <c r="K34" s="3"/>
      <c r="L34" s="195"/>
      <c r="M34" s="195"/>
      <c r="N34" s="195"/>
      <c r="O34" s="194"/>
      <c r="P34" s="194"/>
      <c r="Q34" s="194"/>
      <c r="R34" s="41"/>
      <c r="S34" s="41"/>
      <c r="T34" s="41"/>
      <c r="U34" s="41"/>
      <c r="V34" s="41"/>
    </row>
    <row r="35" spans="1:37" ht="12.75" customHeight="1">
      <c r="A35" s="42"/>
      <c r="B35" s="42"/>
      <c r="C35" s="42"/>
      <c r="D35" s="42"/>
      <c r="E35" s="42"/>
      <c r="F35" s="3"/>
      <c r="G35" s="3"/>
      <c r="H35" s="3"/>
      <c r="I35" s="3"/>
      <c r="J35" s="3"/>
      <c r="K35" s="3"/>
      <c r="L35" s="42"/>
      <c r="M35" s="42"/>
      <c r="N35" s="42"/>
      <c r="O35" s="42"/>
      <c r="P35" s="42"/>
      <c r="Q35" s="42"/>
      <c r="R35" s="42"/>
      <c r="U35" s="42"/>
      <c r="V35" s="42"/>
    </row>
    <row r="36" spans="1:37" ht="12" customHeight="1">
      <c r="A36" s="23"/>
      <c r="B36" s="1"/>
      <c r="C36" s="1"/>
      <c r="D36" s="1"/>
      <c r="E36" s="1"/>
      <c r="F36" s="9"/>
      <c r="G36" s="10" t="s">
        <v>34</v>
      </c>
      <c r="H36" s="10"/>
      <c r="I36" s="9"/>
      <c r="J36" s="10" t="s">
        <v>202</v>
      </c>
      <c r="K36" s="10"/>
      <c r="L36" s="9"/>
      <c r="M36" s="10" t="s">
        <v>203</v>
      </c>
      <c r="N36" s="10"/>
      <c r="O36" s="9"/>
      <c r="P36" s="10" t="s">
        <v>34</v>
      </c>
      <c r="Q36" s="36"/>
    </row>
    <row r="37" spans="1:37" ht="12.75" customHeight="1">
      <c r="A37" s="24" t="s">
        <v>9</v>
      </c>
      <c r="B37" s="14" t="s">
        <v>0</v>
      </c>
      <c r="C37" s="14" t="s">
        <v>1</v>
      </c>
      <c r="D37" s="14" t="s">
        <v>2</v>
      </c>
      <c r="E37" s="15" t="s">
        <v>3</v>
      </c>
      <c r="F37" s="28" t="s">
        <v>10</v>
      </c>
      <c r="G37" s="25" t="s">
        <v>11</v>
      </c>
      <c r="H37" s="25" t="s">
        <v>12</v>
      </c>
      <c r="I37" s="25" t="s">
        <v>10</v>
      </c>
      <c r="J37" s="25" t="s">
        <v>11</v>
      </c>
      <c r="K37" s="25" t="s">
        <v>12</v>
      </c>
      <c r="L37" s="25" t="s">
        <v>10</v>
      </c>
      <c r="M37" s="25" t="s">
        <v>11</v>
      </c>
      <c r="N37" s="25" t="s">
        <v>12</v>
      </c>
      <c r="O37" s="25" t="s">
        <v>10</v>
      </c>
      <c r="P37" s="9" t="s">
        <v>11</v>
      </c>
      <c r="Q37" s="25" t="s">
        <v>12</v>
      </c>
      <c r="R37" s="33" t="s">
        <v>13</v>
      </c>
    </row>
    <row r="38" spans="1:37" ht="12.75" customHeight="1">
      <c r="A38" s="18">
        <v>7</v>
      </c>
      <c r="B38" s="14" t="s">
        <v>125</v>
      </c>
      <c r="C38" s="43" t="s">
        <v>207</v>
      </c>
      <c r="D38" s="44" t="s">
        <v>178</v>
      </c>
      <c r="E38" s="17" t="s">
        <v>197</v>
      </c>
      <c r="F38" s="2">
        <v>43848.041666666701</v>
      </c>
      <c r="G38" s="2">
        <v>43848.083333333299</v>
      </c>
      <c r="H38" s="2">
        <v>43848.791666666701</v>
      </c>
      <c r="I38" s="2">
        <v>43851.583333333299</v>
      </c>
      <c r="J38" s="2">
        <v>43851.604166666701</v>
      </c>
      <c r="K38" s="20">
        <v>43852.208333333299</v>
      </c>
      <c r="L38" s="20">
        <v>43852.25</v>
      </c>
      <c r="M38" s="20">
        <v>43852.333333333299</v>
      </c>
      <c r="N38" s="20">
        <v>43852.708333333299</v>
      </c>
      <c r="O38" s="2"/>
      <c r="P38" s="2"/>
      <c r="Q38" s="2"/>
      <c r="R38" s="40"/>
    </row>
    <row r="39" spans="1:37" ht="12.75" customHeight="1">
      <c r="A39" s="18"/>
      <c r="B39" s="17" t="s">
        <v>125</v>
      </c>
      <c r="C39" s="43" t="s">
        <v>208</v>
      </c>
      <c r="D39" s="44" t="s">
        <v>176</v>
      </c>
      <c r="E39" s="17" t="s">
        <v>197</v>
      </c>
      <c r="F39" s="2">
        <v>43840.208333333299</v>
      </c>
      <c r="G39" s="2">
        <v>43840.458333333299</v>
      </c>
      <c r="H39" s="2">
        <v>43841.375</v>
      </c>
      <c r="I39" s="40">
        <v>43845.291666666701</v>
      </c>
      <c r="J39" s="2">
        <v>43845.770833333299</v>
      </c>
      <c r="K39" s="2">
        <v>43846.5</v>
      </c>
      <c r="L39" s="40">
        <v>43844.291666666701</v>
      </c>
      <c r="M39" s="2">
        <v>43844.333333333299</v>
      </c>
      <c r="N39" s="2">
        <v>43845.25</v>
      </c>
      <c r="O39" s="2">
        <v>43849.125</v>
      </c>
      <c r="P39" s="2">
        <v>43849.25</v>
      </c>
      <c r="Q39" s="2">
        <v>43849.875</v>
      </c>
      <c r="R39" s="40" t="s">
        <v>209</v>
      </c>
    </row>
    <row r="40" spans="1:37" ht="12.75" customHeight="1">
      <c r="A40" s="3"/>
      <c r="B40" s="3"/>
      <c r="C40" s="3"/>
      <c r="D40" s="3"/>
      <c r="E40" s="3"/>
      <c r="F40" s="6"/>
      <c r="G40" s="6"/>
      <c r="H40" s="6"/>
      <c r="I40" s="3"/>
      <c r="J40" s="3"/>
      <c r="K40" s="3"/>
      <c r="L40" s="3"/>
      <c r="M40" s="3"/>
      <c r="N40" s="3"/>
      <c r="P40" s="3"/>
      <c r="Q40" s="3"/>
      <c r="R40" s="3"/>
      <c r="S40" s="3"/>
      <c r="T40" s="3"/>
      <c r="U40" s="3"/>
      <c r="V40" s="3"/>
      <c r="W40" s="3"/>
    </row>
    <row r="41" spans="1:37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2"/>
      <c r="W41" s="3"/>
    </row>
    <row r="42" spans="1:37" ht="12.75" customHeight="1">
      <c r="A42" s="23"/>
      <c r="B42" s="1"/>
      <c r="C42" s="1"/>
      <c r="D42" s="1"/>
      <c r="E42" s="1"/>
      <c r="F42" s="9"/>
      <c r="G42" s="10" t="s">
        <v>34</v>
      </c>
      <c r="H42" s="10"/>
      <c r="I42" s="9"/>
      <c r="J42" s="10" t="s">
        <v>7</v>
      </c>
      <c r="K42" s="10"/>
      <c r="L42" s="9"/>
      <c r="M42" s="10" t="s">
        <v>8</v>
      </c>
      <c r="N42" s="10"/>
      <c r="O42" s="9"/>
      <c r="P42" s="10" t="s">
        <v>34</v>
      </c>
      <c r="Q42" s="36"/>
    </row>
    <row r="43" spans="1:37" ht="12.75" customHeight="1">
      <c r="A43" s="24" t="s">
        <v>9</v>
      </c>
      <c r="B43" s="14" t="s">
        <v>0</v>
      </c>
      <c r="C43" s="14" t="s">
        <v>1</v>
      </c>
      <c r="D43" s="14" t="s">
        <v>2</v>
      </c>
      <c r="E43" s="15" t="s">
        <v>3</v>
      </c>
      <c r="F43" s="28" t="s">
        <v>10</v>
      </c>
      <c r="G43" s="25" t="s">
        <v>11</v>
      </c>
      <c r="H43" s="25" t="s">
        <v>12</v>
      </c>
      <c r="I43" s="25" t="s">
        <v>10</v>
      </c>
      <c r="J43" s="25" t="s">
        <v>11</v>
      </c>
      <c r="K43" s="25" t="s">
        <v>12</v>
      </c>
      <c r="L43" s="25" t="s">
        <v>10</v>
      </c>
      <c r="M43" s="25" t="s">
        <v>11</v>
      </c>
      <c r="N43" s="25" t="s">
        <v>12</v>
      </c>
      <c r="O43" s="25" t="s">
        <v>10</v>
      </c>
      <c r="P43" s="25" t="s">
        <v>11</v>
      </c>
      <c r="Q43" s="25" t="s">
        <v>12</v>
      </c>
      <c r="R43" s="33" t="s">
        <v>13</v>
      </c>
    </row>
    <row r="44" spans="1:37" s="2" customFormat="1" ht="12.75" customHeight="1">
      <c r="A44" s="45">
        <v>8</v>
      </c>
      <c r="B44" s="43" t="s">
        <v>128</v>
      </c>
      <c r="C44" s="43" t="s">
        <v>208</v>
      </c>
      <c r="D44" s="44" t="s">
        <v>176</v>
      </c>
      <c r="E44" s="17" t="s">
        <v>192</v>
      </c>
      <c r="F44" s="2">
        <v>43849.125</v>
      </c>
      <c r="G44" s="2">
        <v>43849.25</v>
      </c>
      <c r="H44" s="2">
        <v>43849.875</v>
      </c>
      <c r="I44" s="20">
        <v>43851.833333333299</v>
      </c>
      <c r="J44" s="20">
        <v>43851.854166666701</v>
      </c>
      <c r="K44" s="20">
        <v>43852.583333333299</v>
      </c>
      <c r="L44" s="20">
        <v>43852.625</v>
      </c>
      <c r="M44" s="20">
        <v>43852.645833333299</v>
      </c>
      <c r="N44" s="20">
        <v>43852.875</v>
      </c>
      <c r="R44" s="40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s="2" customFormat="1" ht="12.75" customHeight="1">
      <c r="A45" s="45"/>
      <c r="B45" s="43" t="s">
        <v>128</v>
      </c>
      <c r="C45" s="43" t="s">
        <v>207</v>
      </c>
      <c r="D45" s="44" t="s">
        <v>178</v>
      </c>
      <c r="E45" s="17" t="s">
        <v>210</v>
      </c>
      <c r="F45" s="2">
        <v>43842.416666666701</v>
      </c>
      <c r="G45" s="2">
        <v>43842.4375</v>
      </c>
      <c r="H45" s="2">
        <v>43843.041666666701</v>
      </c>
      <c r="I45" s="40">
        <v>43845.604166666701</v>
      </c>
      <c r="J45" s="2">
        <v>43845.625</v>
      </c>
      <c r="K45" s="2">
        <v>43846.104166666701</v>
      </c>
      <c r="L45" s="40">
        <v>43845.0625</v>
      </c>
      <c r="M45" s="2">
        <v>43845.291666666701</v>
      </c>
      <c r="N45" s="2">
        <v>43845.5625</v>
      </c>
      <c r="O45" s="2">
        <v>43848.041666666701</v>
      </c>
      <c r="P45" s="2">
        <v>43848.083333333299</v>
      </c>
      <c r="Q45" s="2">
        <v>43848.791666666701</v>
      </c>
      <c r="R45" s="40" t="s">
        <v>211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3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37" ht="12.75" customHeight="1">
      <c r="A48" s="23"/>
      <c r="B48" s="1"/>
      <c r="C48" s="1"/>
      <c r="D48" s="1"/>
      <c r="E48" s="1"/>
      <c r="F48" s="191" t="s">
        <v>34</v>
      </c>
      <c r="G48" s="192"/>
      <c r="H48" s="193"/>
      <c r="I48" s="25"/>
      <c r="J48" s="10" t="s">
        <v>19</v>
      </c>
      <c r="K48" s="10"/>
      <c r="L48" s="9"/>
      <c r="M48" s="10" t="s">
        <v>20</v>
      </c>
      <c r="N48" s="10"/>
      <c r="O48" s="9"/>
      <c r="P48" s="10" t="s">
        <v>34</v>
      </c>
      <c r="Q48" s="36"/>
    </row>
    <row r="49" spans="1:33" ht="12.75" customHeight="1">
      <c r="A49" s="24" t="s">
        <v>9</v>
      </c>
      <c r="B49" s="14" t="s">
        <v>0</v>
      </c>
      <c r="C49" s="14" t="s">
        <v>1</v>
      </c>
      <c r="D49" s="14" t="s">
        <v>2</v>
      </c>
      <c r="E49" s="15" t="s">
        <v>3</v>
      </c>
      <c r="F49" s="4" t="s">
        <v>10</v>
      </c>
      <c r="G49" s="32" t="s">
        <v>11</v>
      </c>
      <c r="H49" s="2" t="s">
        <v>12</v>
      </c>
      <c r="I49" s="9" t="s">
        <v>10</v>
      </c>
      <c r="J49" s="9" t="s">
        <v>11</v>
      </c>
      <c r="K49" s="9" t="s">
        <v>12</v>
      </c>
      <c r="L49" s="25" t="s">
        <v>10</v>
      </c>
      <c r="M49" s="25" t="s">
        <v>11</v>
      </c>
      <c r="N49" s="25" t="s">
        <v>12</v>
      </c>
      <c r="O49" s="25" t="s">
        <v>10</v>
      </c>
      <c r="P49" s="25" t="s">
        <v>11</v>
      </c>
      <c r="Q49" s="25" t="s">
        <v>12</v>
      </c>
      <c r="R49" s="33" t="s">
        <v>13</v>
      </c>
    </row>
    <row r="50" spans="1:33" ht="12.75" customHeight="1">
      <c r="A50" s="18">
        <v>9</v>
      </c>
      <c r="B50" s="46" t="s">
        <v>130</v>
      </c>
      <c r="C50" s="43" t="s">
        <v>81</v>
      </c>
      <c r="D50" s="46" t="s">
        <v>82</v>
      </c>
      <c r="E50" s="17" t="s">
        <v>192</v>
      </c>
      <c r="F50" s="2">
        <v>43847.458333333299</v>
      </c>
      <c r="G50" s="2">
        <v>43847.541666666701</v>
      </c>
      <c r="H50" s="2">
        <v>43848.0625</v>
      </c>
      <c r="I50" s="2">
        <v>43850.458333333299</v>
      </c>
      <c r="J50" s="2">
        <v>43850.520833333299</v>
      </c>
      <c r="K50" s="2">
        <v>43850.708333333299</v>
      </c>
      <c r="L50" s="2">
        <v>43850.916666666701</v>
      </c>
      <c r="M50" s="2">
        <v>43850.958333333299</v>
      </c>
      <c r="N50" s="2">
        <v>43851.354166666701</v>
      </c>
      <c r="O50" s="20">
        <v>43854.458333333299</v>
      </c>
      <c r="P50" s="2"/>
      <c r="Q50" s="2"/>
      <c r="R50" s="40"/>
    </row>
    <row r="51" spans="1:33" ht="12.75" customHeight="1">
      <c r="A51" s="3"/>
      <c r="B51" s="3"/>
      <c r="C51" s="3"/>
      <c r="D51" s="3"/>
      <c r="E51" s="3"/>
      <c r="F51" s="6" t="s">
        <v>189</v>
      </c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33" ht="12.75" customHeight="1">
      <c r="A52" s="3"/>
      <c r="B52" s="3"/>
      <c r="C52" s="3"/>
      <c r="D52" s="3"/>
      <c r="E52" s="3"/>
      <c r="F52" s="3"/>
      <c r="G52" s="3"/>
      <c r="H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33" ht="12.75" customHeight="1">
      <c r="A53" s="23"/>
      <c r="B53" s="1"/>
      <c r="C53" s="1"/>
      <c r="D53" s="1"/>
      <c r="E53" s="1"/>
      <c r="F53" s="9"/>
      <c r="G53" s="10" t="s">
        <v>6</v>
      </c>
      <c r="H53" s="10"/>
      <c r="I53" s="9"/>
      <c r="J53" s="10" t="s">
        <v>7</v>
      </c>
      <c r="K53" s="10"/>
      <c r="L53" s="9"/>
      <c r="M53" s="10" t="s">
        <v>8</v>
      </c>
      <c r="N53" s="10"/>
      <c r="O53" s="9"/>
      <c r="P53" s="10" t="s">
        <v>6</v>
      </c>
      <c r="Q53" s="36"/>
    </row>
    <row r="54" spans="1:33" ht="12.75" customHeight="1">
      <c r="A54" s="24" t="s">
        <v>9</v>
      </c>
      <c r="B54" s="14" t="s">
        <v>0</v>
      </c>
      <c r="C54" s="14" t="s">
        <v>1</v>
      </c>
      <c r="D54" s="14" t="s">
        <v>2</v>
      </c>
      <c r="E54" s="15" t="s">
        <v>3</v>
      </c>
      <c r="F54" s="28" t="s">
        <v>10</v>
      </c>
      <c r="G54" s="25" t="s">
        <v>11</v>
      </c>
      <c r="H54" s="2" t="s">
        <v>12</v>
      </c>
      <c r="I54" s="28" t="s">
        <v>10</v>
      </c>
      <c r="J54" s="25" t="s">
        <v>11</v>
      </c>
      <c r="K54" s="25" t="s">
        <v>12</v>
      </c>
      <c r="L54" s="25" t="s">
        <v>10</v>
      </c>
      <c r="M54" s="25" t="s">
        <v>11</v>
      </c>
      <c r="N54" s="25" t="s">
        <v>12</v>
      </c>
      <c r="O54" s="25" t="s">
        <v>10</v>
      </c>
      <c r="P54" s="25" t="s">
        <v>11</v>
      </c>
      <c r="Q54" s="25" t="s">
        <v>12</v>
      </c>
      <c r="R54" s="33" t="s">
        <v>13</v>
      </c>
    </row>
    <row r="55" spans="1:33" ht="12.75" customHeight="1">
      <c r="A55" s="18">
        <v>10</v>
      </c>
      <c r="B55" s="14" t="s">
        <v>84</v>
      </c>
      <c r="C55" s="19" t="s">
        <v>212</v>
      </c>
      <c r="D55" s="44" t="s">
        <v>168</v>
      </c>
      <c r="E55" s="17" t="s">
        <v>192</v>
      </c>
      <c r="F55" s="2">
        <v>43849.333333333299</v>
      </c>
      <c r="G55" s="2">
        <v>43849.645833333299</v>
      </c>
      <c r="H55" s="2">
        <v>43850.229166666701</v>
      </c>
      <c r="I55" s="20">
        <v>43852.333333333299</v>
      </c>
      <c r="J55" s="20">
        <v>43852.333333333299</v>
      </c>
      <c r="K55" s="2"/>
      <c r="L55" s="2"/>
      <c r="M55" s="2"/>
      <c r="N55" s="2"/>
      <c r="O55" s="2"/>
      <c r="P55" s="2"/>
      <c r="Q55" s="2"/>
      <c r="R55" s="40"/>
    </row>
    <row r="56" spans="1:33" ht="12.75" customHeight="1">
      <c r="A56" s="18"/>
      <c r="B56" s="17" t="s">
        <v>84</v>
      </c>
      <c r="C56" s="43" t="s">
        <v>213</v>
      </c>
      <c r="D56" s="46" t="s">
        <v>132</v>
      </c>
      <c r="E56" s="17" t="s">
        <v>197</v>
      </c>
      <c r="F56" s="2">
        <v>43842.083333333299</v>
      </c>
      <c r="G56" s="2">
        <v>43842.4375</v>
      </c>
      <c r="H56" s="2">
        <v>43842.958333333299</v>
      </c>
      <c r="I56" s="2">
        <v>43845.25</v>
      </c>
      <c r="J56" s="2">
        <v>43845.291666666701</v>
      </c>
      <c r="K56" s="2">
        <v>43845.541666666701</v>
      </c>
      <c r="L56" s="2">
        <v>43845.5625</v>
      </c>
      <c r="M56" s="2">
        <v>43845.583333333299</v>
      </c>
      <c r="N56" s="2">
        <v>43845.958333333299</v>
      </c>
      <c r="O56" s="2">
        <v>43847.875</v>
      </c>
      <c r="P56" s="2">
        <v>43848.333333333299</v>
      </c>
      <c r="Q56" s="2">
        <v>43848.833333333299</v>
      </c>
      <c r="R56" s="40"/>
    </row>
    <row r="57" spans="1:33" ht="12.75" customHeight="1">
      <c r="A57" s="3"/>
      <c r="B57" s="3"/>
      <c r="C57" s="3"/>
      <c r="D57" s="3"/>
      <c r="E57" s="3"/>
      <c r="F57" s="6"/>
      <c r="G57" s="6"/>
      <c r="H57" s="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:33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AC58" s="47"/>
      <c r="AD58" s="47"/>
      <c r="AE58" s="47"/>
    </row>
    <row r="59" spans="1:33" ht="12.75" customHeight="1">
      <c r="A59" s="23"/>
      <c r="B59" s="1"/>
      <c r="C59" s="1"/>
      <c r="D59" s="1"/>
      <c r="E59" s="1"/>
      <c r="F59" s="29"/>
      <c r="G59" s="28" t="s">
        <v>6</v>
      </c>
      <c r="H59" s="30"/>
      <c r="I59" s="10"/>
      <c r="J59" s="10" t="s">
        <v>7</v>
      </c>
      <c r="K59" s="10"/>
      <c r="L59" s="9"/>
      <c r="M59" s="10" t="s">
        <v>8</v>
      </c>
      <c r="N59" s="10"/>
      <c r="O59" s="9"/>
      <c r="P59" s="10" t="s">
        <v>6</v>
      </c>
      <c r="Q59" s="36"/>
      <c r="S59" s="47"/>
    </row>
    <row r="60" spans="1:33" ht="12.75" customHeight="1">
      <c r="A60" s="24" t="s">
        <v>9</v>
      </c>
      <c r="B60" s="44" t="s">
        <v>0</v>
      </c>
      <c r="C60" s="16" t="s">
        <v>1</v>
      </c>
      <c r="D60" s="14" t="s">
        <v>2</v>
      </c>
      <c r="E60" s="15" t="s">
        <v>3</v>
      </c>
      <c r="F60" s="37" t="s">
        <v>10</v>
      </c>
      <c r="G60" s="32" t="s">
        <v>11</v>
      </c>
      <c r="H60" s="32" t="s">
        <v>12</v>
      </c>
      <c r="I60" s="9" t="s">
        <v>10</v>
      </c>
      <c r="J60" s="25" t="s">
        <v>11</v>
      </c>
      <c r="K60" s="25" t="s">
        <v>12</v>
      </c>
      <c r="L60" s="25" t="s">
        <v>10</v>
      </c>
      <c r="M60" s="25" t="s">
        <v>11</v>
      </c>
      <c r="N60" s="25" t="s">
        <v>12</v>
      </c>
      <c r="O60" s="25" t="s">
        <v>10</v>
      </c>
      <c r="P60" s="25" t="s">
        <v>11</v>
      </c>
      <c r="Q60" s="25" t="s">
        <v>12</v>
      </c>
      <c r="R60" s="33" t="s">
        <v>13</v>
      </c>
    </row>
    <row r="61" spans="1:33" ht="12.75" customHeight="1">
      <c r="A61" s="18"/>
      <c r="B61" s="44" t="s">
        <v>135</v>
      </c>
      <c r="C61" s="48" t="s">
        <v>214</v>
      </c>
      <c r="D61" s="49" t="s">
        <v>184</v>
      </c>
      <c r="E61" s="44" t="s">
        <v>215</v>
      </c>
      <c r="F61" s="20">
        <v>43851.416666666701</v>
      </c>
      <c r="G61" s="20">
        <v>43852.291666666701</v>
      </c>
      <c r="H61" s="20">
        <v>43852.833333333299</v>
      </c>
      <c r="I61" s="20">
        <v>43854.833333333299</v>
      </c>
      <c r="J61" s="2"/>
      <c r="K61" s="2"/>
      <c r="L61" s="40"/>
      <c r="M61" s="2"/>
      <c r="N61" s="2"/>
      <c r="O61" s="2"/>
      <c r="P61" s="2"/>
      <c r="Q61" s="2"/>
      <c r="R61" s="40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>
      <c r="A62" s="18">
        <v>11</v>
      </c>
      <c r="B62" s="44" t="s">
        <v>135</v>
      </c>
      <c r="C62" s="19" t="s">
        <v>214</v>
      </c>
      <c r="D62" s="17" t="s">
        <v>184</v>
      </c>
      <c r="E62" s="44" t="s">
        <v>216</v>
      </c>
      <c r="F62" s="2">
        <v>43844.291666666701</v>
      </c>
      <c r="G62" s="2">
        <v>43844.854166666701</v>
      </c>
      <c r="H62" s="2">
        <v>43845.416666666701</v>
      </c>
      <c r="I62" s="2">
        <v>43848.541666666701</v>
      </c>
      <c r="J62" s="2">
        <v>43848.583333333299</v>
      </c>
      <c r="K62" s="2">
        <v>43848.916666666701</v>
      </c>
      <c r="L62" s="2">
        <v>43848.25</v>
      </c>
      <c r="M62" s="2">
        <v>43848.333333333299</v>
      </c>
      <c r="N62" s="2">
        <v>43848.5</v>
      </c>
      <c r="O62" s="20">
        <v>43851.416666666701</v>
      </c>
      <c r="P62" s="20">
        <v>43852.291666666701</v>
      </c>
      <c r="Q62" s="20">
        <v>43852.833333333299</v>
      </c>
      <c r="R62" s="40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s="3" customFormat="1" ht="12.75" customHeight="1"/>
    <row r="64" spans="1:33" s="3" customFormat="1" ht="12.75" customHeight="1"/>
    <row r="65" spans="1:33" ht="12.75" customHeight="1">
      <c r="A65" s="23"/>
      <c r="B65" s="1"/>
      <c r="C65" s="1"/>
      <c r="D65" s="1"/>
      <c r="E65" s="1"/>
      <c r="F65" s="9"/>
      <c r="G65" s="10" t="s">
        <v>6</v>
      </c>
      <c r="H65" s="10"/>
      <c r="I65" s="9"/>
      <c r="J65" s="10" t="s">
        <v>162</v>
      </c>
      <c r="K65" s="10"/>
      <c r="L65" s="9"/>
      <c r="M65" s="10" t="s">
        <v>127</v>
      </c>
      <c r="N65" s="10"/>
      <c r="O65" s="9"/>
      <c r="P65" s="10" t="s">
        <v>6</v>
      </c>
      <c r="Q65" s="36"/>
      <c r="S65" s="47"/>
    </row>
    <row r="66" spans="1:33" ht="12.75" customHeight="1">
      <c r="A66" s="24" t="s">
        <v>9</v>
      </c>
      <c r="B66" s="14" t="s">
        <v>0</v>
      </c>
      <c r="C66" s="14" t="s">
        <v>1</v>
      </c>
      <c r="D66" s="14" t="s">
        <v>2</v>
      </c>
      <c r="E66" s="15" t="s">
        <v>3</v>
      </c>
      <c r="F66" s="28" t="s">
        <v>10</v>
      </c>
      <c r="G66" s="25" t="s">
        <v>11</v>
      </c>
      <c r="H66" s="25" t="s">
        <v>12</v>
      </c>
      <c r="I66" s="25" t="s">
        <v>10</v>
      </c>
      <c r="J66" s="25" t="s">
        <v>11</v>
      </c>
      <c r="K66" s="25" t="s">
        <v>12</v>
      </c>
      <c r="L66" s="25" t="s">
        <v>10</v>
      </c>
      <c r="M66" s="25" t="s">
        <v>11</v>
      </c>
      <c r="N66" s="25" t="s">
        <v>12</v>
      </c>
      <c r="O66" s="25" t="s">
        <v>10</v>
      </c>
      <c r="P66" s="25" t="s">
        <v>11</v>
      </c>
      <c r="Q66" s="25" t="s">
        <v>12</v>
      </c>
      <c r="R66" s="33" t="s">
        <v>13</v>
      </c>
    </row>
    <row r="67" spans="1:33" ht="12.75" customHeight="1">
      <c r="A67" s="18">
        <v>12</v>
      </c>
      <c r="B67" s="17" t="s">
        <v>136</v>
      </c>
      <c r="C67" s="48" t="s">
        <v>217</v>
      </c>
      <c r="D67" s="49" t="s">
        <v>218</v>
      </c>
      <c r="E67" s="44" t="s">
        <v>215</v>
      </c>
      <c r="F67" s="20">
        <v>43850.75</v>
      </c>
      <c r="G67" s="20">
        <v>43851.25</v>
      </c>
      <c r="H67" s="20">
        <v>43851.75</v>
      </c>
      <c r="I67" s="20">
        <v>43854.416666666701</v>
      </c>
      <c r="J67" s="2"/>
      <c r="K67" s="2"/>
      <c r="L67" s="2"/>
      <c r="M67" s="2"/>
      <c r="N67" s="2"/>
      <c r="O67" s="2"/>
      <c r="P67" s="2"/>
      <c r="Q67" s="2"/>
      <c r="R67" s="40"/>
    </row>
    <row r="68" spans="1:33" ht="12.75" customHeight="1">
      <c r="A68" s="18"/>
      <c r="B68" s="17" t="s">
        <v>136</v>
      </c>
      <c r="C68" s="19" t="s">
        <v>217</v>
      </c>
      <c r="D68" s="17" t="s">
        <v>218</v>
      </c>
      <c r="E68" s="44" t="s">
        <v>216</v>
      </c>
      <c r="F68" s="2">
        <v>43842.625</v>
      </c>
      <c r="G68" s="2">
        <v>43843.541666666701</v>
      </c>
      <c r="H68" s="2">
        <v>43844.041666666701</v>
      </c>
      <c r="I68" s="40">
        <v>43847.75</v>
      </c>
      <c r="J68" s="2">
        <v>43847.791666666701</v>
      </c>
      <c r="K68" s="2">
        <v>43848</v>
      </c>
      <c r="L68" s="40">
        <v>43846.875</v>
      </c>
      <c r="M68" s="2">
        <v>43846.916666666701</v>
      </c>
      <c r="N68" s="2">
        <v>43847.708333333299</v>
      </c>
      <c r="O68" s="20">
        <v>43850.75</v>
      </c>
      <c r="P68" s="20">
        <v>43851.25</v>
      </c>
      <c r="Q68" s="20">
        <v>43851.75</v>
      </c>
      <c r="R68" s="40"/>
    </row>
    <row r="69" spans="1:33" ht="12.75" customHeight="1">
      <c r="A69" s="50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12.75" customHeight="1">
      <c r="A70" s="51"/>
      <c r="B70" s="47"/>
      <c r="C70" s="47"/>
      <c r="D70" s="47"/>
      <c r="E70" s="47"/>
      <c r="F70" s="47"/>
      <c r="G70" s="47"/>
      <c r="H70" s="47"/>
      <c r="I70" s="6"/>
      <c r="J70" s="6"/>
      <c r="K70" s="6"/>
      <c r="L70" s="47"/>
      <c r="M70" s="47"/>
      <c r="N70" s="47"/>
      <c r="O70" s="47"/>
      <c r="P70" s="47"/>
      <c r="Q70" s="52"/>
      <c r="R70" s="52"/>
      <c r="AG70" s="3"/>
    </row>
    <row r="71" spans="1:33" ht="12.75" customHeight="1">
      <c r="A71" s="23"/>
      <c r="S71" s="47"/>
    </row>
    <row r="72" spans="1:33" ht="12.75" customHeight="1">
      <c r="S72" s="47"/>
      <c r="AG72" s="4" t="s">
        <v>219</v>
      </c>
    </row>
    <row r="73" spans="1:33" ht="12.75" customHeight="1">
      <c r="S73" s="52"/>
    </row>
    <row r="74" spans="1:33" ht="12.75" customHeight="1"/>
    <row r="75" spans="1:33" ht="12.75" customHeight="1"/>
    <row r="76" spans="1:33" ht="12.75" customHeight="1"/>
    <row r="77" spans="1:33" ht="12.75" customHeight="1"/>
    <row r="78" spans="1:33" ht="12.75" customHeight="1"/>
    <row r="79" spans="1:33" ht="12.75" customHeight="1"/>
    <row r="80" spans="1:33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</sheetData>
  <mergeCells count="10">
    <mergeCell ref="AD30:AF30"/>
    <mergeCell ref="L34:N34"/>
    <mergeCell ref="O34:Q34"/>
    <mergeCell ref="F48:H48"/>
    <mergeCell ref="F2:I2"/>
    <mergeCell ref="F3:H3"/>
    <mergeCell ref="R25:T25"/>
    <mergeCell ref="F28:H28"/>
    <mergeCell ref="I28:K28"/>
    <mergeCell ref="R28:T28"/>
  </mergeCells>
  <phoneticPr fontId="31" type="noConversion"/>
  <pageMargins left="0" right="0" top="0" bottom="0" header="0" footer="0"/>
  <pageSetup paperSize="9" scale="70" firstPageNumber="4294963191" pageOrder="overThenDown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GENEQ</vt:lpstr>
      <vt:lpstr>MOV</vt:lpstr>
      <vt:lpstr>Sheet1</vt:lpstr>
      <vt:lpstr>晨报 (2)</vt:lpstr>
      <vt:lpstr>MOV（旧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</dc:creator>
  <cp:lastModifiedBy>z</cp:lastModifiedBy>
  <cp:revision>0</cp:revision>
  <dcterms:created xsi:type="dcterms:W3CDTF">2011-04-03T23:03:00Z</dcterms:created>
  <dcterms:modified xsi:type="dcterms:W3CDTF">2026-01-14T02:39:54Z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55EEE9FBA69546C0B221506AAA5B5AFC_13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